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python\scraping project\"/>
    </mc:Choice>
  </mc:AlternateContent>
  <xr:revisionPtr revIDLastSave="0" documentId="13_ncr:1_{551DD367-09A5-41BC-87B1-F382C443E5A2}" xr6:coauthVersionLast="47" xr6:coauthVersionMax="47" xr10:uidLastSave="{00000000-0000-0000-0000-000000000000}"/>
  <bookViews>
    <workbookView xWindow="-120" yWindow="-120" windowWidth="29040" windowHeight="15720" activeTab="2" xr2:uid="{864EADEE-8AED-4875-BB3E-1C4D1C9E93C5}"/>
  </bookViews>
  <sheets>
    <sheet name="cars24_data" sheetId="1" r:id="rId1"/>
    <sheet name="KPI" sheetId="3" r:id="rId2"/>
    <sheet name="DashBoard" sheetId="2" r:id="rId3"/>
  </sheets>
  <definedNames>
    <definedName name="_xlchart.v1.0" hidden="1">KPI!$S$4:$S$7</definedName>
    <definedName name="_xlchart.v1.1" hidden="1">KPI!$T$4:$T$7</definedName>
    <definedName name="_xlchart.v1.2" hidden="1">KPI!$B$32:$B$1498</definedName>
    <definedName name="_xlchart.v1.3" hidden="1">KPI!$C$31</definedName>
    <definedName name="_xlchart.v1.4" hidden="1">KPI!$C$32:$C$1498</definedName>
    <definedName name="Slicer_Brand1">#N/A</definedName>
    <definedName name="Slicer_Car_price_Classificattion_Lakhs1">#N/A</definedName>
    <definedName name="Slicer_Car_Transmission">#N/A</definedName>
    <definedName name="Slicer_Model_Typ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1" l="1"/>
  <c r="P3" i="1"/>
  <c r="S7" i="3"/>
  <c r="S4" i="3"/>
  <c r="S5" i="3"/>
  <c r="S6" i="3"/>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J1472" i="1"/>
  <c r="J147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2" i="1"/>
  <c r="T4" i="3"/>
  <c r="T7" i="3"/>
  <c r="T6" i="3"/>
  <c r="T5" i="3"/>
</calcChain>
</file>

<file path=xl/sharedStrings.xml><?xml version="1.0" encoding="utf-8"?>
<sst xmlns="http://schemas.openxmlformats.org/spreadsheetml/2006/main" count="11806" uniqueCount="2132">
  <si>
    <t>Car_Model</t>
  </si>
  <si>
    <t>Brand</t>
  </si>
  <si>
    <t>Car_Name</t>
  </si>
  <si>
    <t>Car_Variant</t>
  </si>
  <si>
    <t>Car_Transmission</t>
  </si>
  <si>
    <t>KM_Driven</t>
  </si>
  <si>
    <t>Owner_Type</t>
  </si>
  <si>
    <t>Fuel_Type</t>
  </si>
  <si>
    <t>Registration_ID</t>
  </si>
  <si>
    <t>Monthly_EMI</t>
  </si>
  <si>
    <t>Car_Price(lakh)</t>
  </si>
  <si>
    <t>Location</t>
  </si>
  <si>
    <t>Maruti</t>
  </si>
  <si>
    <t>Alto</t>
  </si>
  <si>
    <t>800 LXI</t>
  </si>
  <si>
    <t>Manual</t>
  </si>
  <si>
    <t>2nd Owner</t>
  </si>
  <si>
    <t>Petrol</t>
  </si>
  <si>
    <t>HR72-C5902</t>
  </si>
  <si>
    <t>Chhatarpur, Delhi</t>
  </si>
  <si>
    <t>Hyundai</t>
  </si>
  <si>
    <t>Verna</t>
  </si>
  <si>
    <t>1.6 VTVT SX</t>
  </si>
  <si>
    <t>UP78-FQ7577</t>
  </si>
  <si>
    <t>Raj Nagar , Delhi</t>
  </si>
  <si>
    <t>Elite</t>
  </si>
  <si>
    <t>i20 MAGNA 1.2</t>
  </si>
  <si>
    <t>1st Owner</t>
  </si>
  <si>
    <t>DL10-CS7599</t>
  </si>
  <si>
    <t>Golf Course Ext Rd, Delhi</t>
  </si>
  <si>
    <t>Celerio</t>
  </si>
  <si>
    <t>VXI</t>
  </si>
  <si>
    <t>HR29-AT5606</t>
  </si>
  <si>
    <t>Creta</t>
  </si>
  <si>
    <t>SX (O) 1.4 TURBO DCT</t>
  </si>
  <si>
    <t>Automatic</t>
  </si>
  <si>
    <t>UP15-DR5501</t>
  </si>
  <si>
    <t>Swift</t>
  </si>
  <si>
    <t>HR26-CS8633</t>
  </si>
  <si>
    <t>Metro Walk, Rohini, New Delhi</t>
  </si>
  <si>
    <t>Nissan</t>
  </si>
  <si>
    <t>MAGNITE</t>
  </si>
  <si>
    <t>XE</t>
  </si>
  <si>
    <t>HR30-Z1855</t>
  </si>
  <si>
    <t>Vitara</t>
  </si>
  <si>
    <t>Brezza VXI AT SHVS</t>
  </si>
  <si>
    <t>HR26-EQ8060</t>
  </si>
  <si>
    <t>Honda</t>
  </si>
  <si>
    <t>Jazz</t>
  </si>
  <si>
    <t>1.2L I-VTEC V</t>
  </si>
  <si>
    <t>DL1C-Z2806</t>
  </si>
  <si>
    <t>ZXI PLUS</t>
  </si>
  <si>
    <t>UP14-DN4884</t>
  </si>
  <si>
    <t>Mahindra</t>
  </si>
  <si>
    <t>XUV300</t>
  </si>
  <si>
    <t>W8 (O) 1.5 DIESEL AMT</t>
  </si>
  <si>
    <t>Diesel</t>
  </si>
  <si>
    <t>DL10-CP1750</t>
  </si>
  <si>
    <t>VENUE</t>
  </si>
  <si>
    <t>SX 1.0 TURBO</t>
  </si>
  <si>
    <t>HR35-R2928</t>
  </si>
  <si>
    <t>LXI O</t>
  </si>
  <si>
    <t>DL7C-U5862</t>
  </si>
  <si>
    <t>Ford</t>
  </si>
  <si>
    <t>Ecosport</t>
  </si>
  <si>
    <t>TITANIUM 1.5L DIESEL</t>
  </si>
  <si>
    <t>HR26-EC7583</t>
  </si>
  <si>
    <t>TITANIUM+ 1.0L ECOBOOST</t>
  </si>
  <si>
    <t>UP14-CY1758</t>
  </si>
  <si>
    <t>Toyota</t>
  </si>
  <si>
    <t>Glanza</t>
  </si>
  <si>
    <t>V</t>
  </si>
  <si>
    <t>DL3C-CR6076</t>
  </si>
  <si>
    <t>VXI CNG</t>
  </si>
  <si>
    <t>CNG</t>
  </si>
  <si>
    <t>UP14-DJ0729</t>
  </si>
  <si>
    <t>Baleno</t>
  </si>
  <si>
    <t>ZETA PETROL 1.2</t>
  </si>
  <si>
    <t>DL12-CR0362</t>
  </si>
  <si>
    <t>HR31-P4743</t>
  </si>
  <si>
    <t>DELTA PETROL 1.2</t>
  </si>
  <si>
    <t>DL9C-AR6649</t>
  </si>
  <si>
    <t>Tata</t>
  </si>
  <si>
    <t>ALTROZ</t>
  </si>
  <si>
    <t>XM PLUS PETROL</t>
  </si>
  <si>
    <t>DL3C-CU6737</t>
  </si>
  <si>
    <t>i20</t>
  </si>
  <si>
    <t>MAGNA 1.2</t>
  </si>
  <si>
    <t>DL8C-T7479</t>
  </si>
  <si>
    <t>City</t>
  </si>
  <si>
    <t>1.5L I-VTEC SV</t>
  </si>
  <si>
    <t>DL14-CD6784</t>
  </si>
  <si>
    <t>HR29-AP7802</t>
  </si>
  <si>
    <t>Parsvnath City Mall, Faridabad</t>
  </si>
  <si>
    <t>SX PLUS AT 1.6 PETROL</t>
  </si>
  <si>
    <t>HR26-DG9724</t>
  </si>
  <si>
    <t>NEW</t>
  </si>
  <si>
    <t>I20 Sportz (O) 1.2 IVT</t>
  </si>
  <si>
    <t>DL10-CX5138</t>
  </si>
  <si>
    <t>GRAND</t>
  </si>
  <si>
    <t>I10 NIOS MAGNA CORPORATE EDITION 1.2 KAPPA VTVT</t>
  </si>
  <si>
    <t>DL8C-BA8034</t>
  </si>
  <si>
    <t>LXI (O)</t>
  </si>
  <si>
    <t>DL8C-AQ6888</t>
  </si>
  <si>
    <t>DL5C-N9021</t>
  </si>
  <si>
    <t>NEXON</t>
  </si>
  <si>
    <t>XZ PLUS (O) PETROL DARK EDITION</t>
  </si>
  <si>
    <t>HR26-EV8123</t>
  </si>
  <si>
    <t>Volkswagen</t>
  </si>
  <si>
    <t>VIRTUS</t>
  </si>
  <si>
    <t>COMFORTLINE TSI 1.0 MT</t>
  </si>
  <si>
    <t>HR26-EW8316</t>
  </si>
  <si>
    <t>Grand</t>
  </si>
  <si>
    <t>i10 MAGNA 1.2 KAPPA VTVT</t>
  </si>
  <si>
    <t>UP16-BB7434</t>
  </si>
  <si>
    <t>XZ PLUS PETROL</t>
  </si>
  <si>
    <t>DL3C-CN3382</t>
  </si>
  <si>
    <t>W6 1.2 PETROL</t>
  </si>
  <si>
    <t>HR51-CK6364</t>
  </si>
  <si>
    <t>Active 1.2 S</t>
  </si>
  <si>
    <t>DL7C-M3145</t>
  </si>
  <si>
    <t>Sector-18, Noida, Delhi</t>
  </si>
  <si>
    <t>1.5L I-VTEC V MT</t>
  </si>
  <si>
    <t>DL4C-AW6116</t>
  </si>
  <si>
    <t>UP16-CP6380</t>
  </si>
  <si>
    <t>UP16-CN8764</t>
  </si>
  <si>
    <t>Ameo</t>
  </si>
  <si>
    <t>HIGHLINE PLUS 1.0L 16 ALLOY</t>
  </si>
  <si>
    <t>DL12-CQ2156</t>
  </si>
  <si>
    <t>DL8C-AT7886</t>
  </si>
  <si>
    <t>TRENDLINE 1.2L</t>
  </si>
  <si>
    <t>DL8C-AT1360</t>
  </si>
  <si>
    <t>K10 VXI</t>
  </si>
  <si>
    <t>3rd Owner</t>
  </si>
  <si>
    <t>DL9C-AK4929</t>
  </si>
  <si>
    <t>1.5L I-VTE V CVT</t>
  </si>
  <si>
    <t>HR98-C3703</t>
  </si>
  <si>
    <t>S</t>
  </si>
  <si>
    <t>PRESSO VXI PLUS AMT</t>
  </si>
  <si>
    <t>DL9C-AV5217</t>
  </si>
  <si>
    <t>i20 ASTA 1.2 (O)</t>
  </si>
  <si>
    <t>DL5C-P6482</t>
  </si>
  <si>
    <t>1.5L I-VTEC ZX</t>
  </si>
  <si>
    <t>HR36-AK8397</t>
  </si>
  <si>
    <t>VXI AMT</t>
  </si>
  <si>
    <t>DL9C-AW1995</t>
  </si>
  <si>
    <t>DL14-CE8647</t>
  </si>
  <si>
    <t>Eon</t>
  </si>
  <si>
    <t>ERA +</t>
  </si>
  <si>
    <t>UP25-BK2496</t>
  </si>
  <si>
    <t>PUNCH</t>
  </si>
  <si>
    <t>ACCOMPLISHED MT</t>
  </si>
  <si>
    <t>DL11-CC9237</t>
  </si>
  <si>
    <t>DL12-CN1721</t>
  </si>
  <si>
    <t>HR51-CH7167</t>
  </si>
  <si>
    <t>Skoda</t>
  </si>
  <si>
    <t>Rapid</t>
  </si>
  <si>
    <t>MONTE CARLO TSI</t>
  </si>
  <si>
    <t>DL10-CP7214</t>
  </si>
  <si>
    <t>DL9C-AX7029</t>
  </si>
  <si>
    <t>UP14-FM8092</t>
  </si>
  <si>
    <t>Tiago</t>
  </si>
  <si>
    <t>XE PETROL</t>
  </si>
  <si>
    <t>UP42-BA6091</t>
  </si>
  <si>
    <t>KIA</t>
  </si>
  <si>
    <t>SELTOS</t>
  </si>
  <si>
    <t>HTE 1.5 DIESEL</t>
  </si>
  <si>
    <t>HR49-J3196</t>
  </si>
  <si>
    <t>i20 MAGNA EXECUTIVE 1.2</t>
  </si>
  <si>
    <t>DL7C-Q1752</t>
  </si>
  <si>
    <t>HTK PLUS 1.5</t>
  </si>
  <si>
    <t>DL12-CR7042</t>
  </si>
  <si>
    <t>EX 1.5 PETROL</t>
  </si>
  <si>
    <t>DL5C-T9459</t>
  </si>
  <si>
    <t>1.6 VTVT SX (O) AT</t>
  </si>
  <si>
    <t>HR51-BX1455</t>
  </si>
  <si>
    <t>HR87-D0209</t>
  </si>
  <si>
    <t>STYLE 1.6 MPI AT</t>
  </si>
  <si>
    <t>DL2C-AZ5462</t>
  </si>
  <si>
    <t>Fortuner</t>
  </si>
  <si>
    <t>2.8 4X2 AT</t>
  </si>
  <si>
    <t>DL8C-AQ2032</t>
  </si>
  <si>
    <t>Jeep</t>
  </si>
  <si>
    <t>Compass</t>
  </si>
  <si>
    <t>SPORT 2.0 DIESEL</t>
  </si>
  <si>
    <t>HR50-H1900</t>
  </si>
  <si>
    <t>UP14-DN4496</t>
  </si>
  <si>
    <t>XZ PLUS CNG</t>
  </si>
  <si>
    <t>DL8C-BD1875</t>
  </si>
  <si>
    <t>Harrier</t>
  </si>
  <si>
    <t>XZ 2.0L DARK EDITION</t>
  </si>
  <si>
    <t>HR51-BY5004</t>
  </si>
  <si>
    <t>LXI</t>
  </si>
  <si>
    <t>HR72-D1272</t>
  </si>
  <si>
    <t>SPORT PLUS 2.0 DIESEL</t>
  </si>
  <si>
    <t>DL3C-CR0322</t>
  </si>
  <si>
    <t>Renault</t>
  </si>
  <si>
    <t>Duster</t>
  </si>
  <si>
    <t>RXZ 1.3 TURBO PETROL MT</t>
  </si>
  <si>
    <t>HR51-CF8061</t>
  </si>
  <si>
    <t>Safari</t>
  </si>
  <si>
    <t>XZ</t>
  </si>
  <si>
    <t>DL12-CU2961</t>
  </si>
  <si>
    <t>Cross SIGMA 1.5</t>
  </si>
  <si>
    <t>HR51-CG8212</t>
  </si>
  <si>
    <t>XM PETROL</t>
  </si>
  <si>
    <t>UP14-EH5004</t>
  </si>
  <si>
    <t>Polo</t>
  </si>
  <si>
    <t>TRENDLINE 1.2L PETROL</t>
  </si>
  <si>
    <t>DL10-CC1298</t>
  </si>
  <si>
    <t>SANTRO SPORTZ AMT</t>
  </si>
  <si>
    <t>HR98-C0447</t>
  </si>
  <si>
    <t>SX PLUS 1.6 PETROL</t>
  </si>
  <si>
    <t>DL9C-AU4289</t>
  </si>
  <si>
    <t>TITANIUM 1.5L THUNDER EDTION DIESEL</t>
  </si>
  <si>
    <t>HR29-AV7346</t>
  </si>
  <si>
    <t>Kwid</t>
  </si>
  <si>
    <t>CLIMBER 1.0 AMT</t>
  </si>
  <si>
    <t>HR31-M8402</t>
  </si>
  <si>
    <t>Datsun</t>
  </si>
  <si>
    <t>Go</t>
  </si>
  <si>
    <t>Plus T (O)</t>
  </si>
  <si>
    <t>DL8C-AT6320</t>
  </si>
  <si>
    <t>Dzire</t>
  </si>
  <si>
    <t>HR26-DN2581</t>
  </si>
  <si>
    <t>BREZZA</t>
  </si>
  <si>
    <t>ZXI SMART HYBRID</t>
  </si>
  <si>
    <t>UP16-EC5065</t>
  </si>
  <si>
    <t>DL4C-BA7906</t>
  </si>
  <si>
    <t>XM SUNROOF DIESEL</t>
  </si>
  <si>
    <t>HR51-CG8851</t>
  </si>
  <si>
    <t>Brezza VDI AMT</t>
  </si>
  <si>
    <t>HR29-AT2860</t>
  </si>
  <si>
    <t>Vento</t>
  </si>
  <si>
    <t>HIGHLINE PLUS 1.0L TSI</t>
  </si>
  <si>
    <t>HR26-EN5595</t>
  </si>
  <si>
    <t>SX PLUS ANNIVERSARY EDITION 1.6 PETROL</t>
  </si>
  <si>
    <t>HR36-AA1001</t>
  </si>
  <si>
    <t>i10</t>
  </si>
  <si>
    <t>HR26-BY7381</t>
  </si>
  <si>
    <t>i20 SPORTZ 1.2</t>
  </si>
  <si>
    <t>HR26-DG8469</t>
  </si>
  <si>
    <t>DL5C-P2052</t>
  </si>
  <si>
    <t>DL5C-N9906</t>
  </si>
  <si>
    <t>HR26-EY1174</t>
  </si>
  <si>
    <t>SX 1.5 DIESEL</t>
  </si>
  <si>
    <t>HR51-CD3786</t>
  </si>
  <si>
    <t>UP25-BS6521</t>
  </si>
  <si>
    <t>XM SUNROOF PETROL</t>
  </si>
  <si>
    <t>DL9C-AY2657</t>
  </si>
  <si>
    <t>Amaze</t>
  </si>
  <si>
    <t>1.2L I-VTEC S</t>
  </si>
  <si>
    <t>HR26-CP5807</t>
  </si>
  <si>
    <t>Eeco</t>
  </si>
  <si>
    <t>5 STR AC CNG</t>
  </si>
  <si>
    <t>DL8C-BD4954</t>
  </si>
  <si>
    <t>SX 1.0 TURBO IMT</t>
  </si>
  <si>
    <t>DL7C-S1911</t>
  </si>
  <si>
    <t>SX (O) 1.5 CRDI AT</t>
  </si>
  <si>
    <t>UP14-ES4949</t>
  </si>
  <si>
    <t>MG</t>
  </si>
  <si>
    <t>HECTOR</t>
  </si>
  <si>
    <t>SMART HYBRID 1.5 PETROL</t>
  </si>
  <si>
    <t>DL3C-CS2217</t>
  </si>
  <si>
    <t>Tucson</t>
  </si>
  <si>
    <t>2WD MT PETROL</t>
  </si>
  <si>
    <t>HR26-DN3720</t>
  </si>
  <si>
    <t>LIMITED PLUS DIESEL</t>
  </si>
  <si>
    <t>HR26-EK0645</t>
  </si>
  <si>
    <t>XT PETROL</t>
  </si>
  <si>
    <t>HR29-AW9632</t>
  </si>
  <si>
    <t>GTX PLUS DCT 1.4 PETROL</t>
  </si>
  <si>
    <t>DL12-CR5219</t>
  </si>
  <si>
    <t>RXT 1.0 (O)</t>
  </si>
  <si>
    <t>HR51-CE4506</t>
  </si>
  <si>
    <t>HR87-D1266</t>
  </si>
  <si>
    <t>XM PLUS SUNROOF PETROL</t>
  </si>
  <si>
    <t>HR50-J2703</t>
  </si>
  <si>
    <t>DL8C-AX2149</t>
  </si>
  <si>
    <t>Ciaz</t>
  </si>
  <si>
    <t>ZXI+ RS</t>
  </si>
  <si>
    <t>DL4C-AU6188</t>
  </si>
  <si>
    <t>1.5L I-VTEC VX CVT</t>
  </si>
  <si>
    <t>HR26-CG9625</t>
  </si>
  <si>
    <t>Ritz</t>
  </si>
  <si>
    <t>HR26-CG6936</t>
  </si>
  <si>
    <t>S 1.5 PETROL</t>
  </si>
  <si>
    <t>HR98-A5141</t>
  </si>
  <si>
    <t>S+ 1.2</t>
  </si>
  <si>
    <t>HR51-CE8227</t>
  </si>
  <si>
    <t>SHARP 2.0 DIESEL</t>
  </si>
  <si>
    <t>DL8C-AZ1668</t>
  </si>
  <si>
    <t>XZ PLUS PETROL SUNROOF</t>
  </si>
  <si>
    <t>DL3C-CY3168</t>
  </si>
  <si>
    <t>UP25-CL9236</t>
  </si>
  <si>
    <t>HR26-DA6141</t>
  </si>
  <si>
    <t>HR26-CZ3801</t>
  </si>
  <si>
    <t>SONET</t>
  </si>
  <si>
    <t>HTK PLUS 1.2</t>
  </si>
  <si>
    <t>DL8C-BD5644</t>
  </si>
  <si>
    <t>SX 1.0 (O) TURBO</t>
  </si>
  <si>
    <t>DL9C-AT1291</t>
  </si>
  <si>
    <t>Redi</t>
  </si>
  <si>
    <t>Go T(O)</t>
  </si>
  <si>
    <t>DL8C-BC4138</t>
  </si>
  <si>
    <t>I20 N LINE N6 1.0 TURBO GDI IMT</t>
  </si>
  <si>
    <t>UP14-FB0380</t>
  </si>
  <si>
    <t>RXS OPT CVT</t>
  </si>
  <si>
    <t>DL12-CR5097</t>
  </si>
  <si>
    <t>DL4C-AW5486</t>
  </si>
  <si>
    <t>XZ PLUS DIESEL SUNROOF</t>
  </si>
  <si>
    <t>DL9C-AW1889</t>
  </si>
  <si>
    <t>1.2L I-VTEC EX</t>
  </si>
  <si>
    <t>HR20-AA5600</t>
  </si>
  <si>
    <t>W8 1.2 PETROL</t>
  </si>
  <si>
    <t>DL10-CM3302</t>
  </si>
  <si>
    <t>HR87-K3035</t>
  </si>
  <si>
    <t>1.5L I-VTEC VX</t>
  </si>
  <si>
    <t>DL3C-CL6799</t>
  </si>
  <si>
    <t>Thar</t>
  </si>
  <si>
    <t>LX PETROL HT 4WD AT</t>
  </si>
  <si>
    <t>HR98-G4354</t>
  </si>
  <si>
    <t>AURA</t>
  </si>
  <si>
    <t>SX+ 1.0 TURBO GDI MT</t>
  </si>
  <si>
    <t>UP16-CR3281</t>
  </si>
  <si>
    <t>Wagon</t>
  </si>
  <si>
    <t>R 1.0 LXI CNG</t>
  </si>
  <si>
    <t>HR51-BP3545</t>
  </si>
  <si>
    <t>R 1.0 VXI</t>
  </si>
  <si>
    <t>HR51-BR9452</t>
  </si>
  <si>
    <t>HR22-S7462</t>
  </si>
  <si>
    <t>R 1.0 VXI AMT</t>
  </si>
  <si>
    <t>DL8C-AU8609</t>
  </si>
  <si>
    <t>COMFORTLINE 1.2L PETROL</t>
  </si>
  <si>
    <t>HR26-BL2661</t>
  </si>
  <si>
    <t>TIAGO</t>
  </si>
  <si>
    <t>EV XT LONG RANGE</t>
  </si>
  <si>
    <t>Electric</t>
  </si>
  <si>
    <t>UP16-EB7391</t>
  </si>
  <si>
    <t>DL10-CJ2072</t>
  </si>
  <si>
    <t>CREATIVE AMT 1.2 RTN DUAL TONE</t>
  </si>
  <si>
    <t>HR98-C5193</t>
  </si>
  <si>
    <t>i20 MAGNA PLUS 1.4 CRDI</t>
  </si>
  <si>
    <t>UP14-DZ3287</t>
  </si>
  <si>
    <t>HR72-H4330</t>
  </si>
  <si>
    <t>HR87-H6560</t>
  </si>
  <si>
    <t>DL10-CS6590</t>
  </si>
  <si>
    <t>XZA</t>
  </si>
  <si>
    <t>DL14-CF9417</t>
  </si>
  <si>
    <t>DL8C-BC7865</t>
  </si>
  <si>
    <t>Plus A(O)</t>
  </si>
  <si>
    <t>UP14-EE2944</t>
  </si>
  <si>
    <t>SPORT PLUS 1.4 PETROL</t>
  </si>
  <si>
    <t>HR26-EA1619</t>
  </si>
  <si>
    <t>SANTRO SPORTZ CNG</t>
  </si>
  <si>
    <t>DL8C-AX9418</t>
  </si>
  <si>
    <t>DL8C-AS9120</t>
  </si>
  <si>
    <t>DL10-CN1355</t>
  </si>
  <si>
    <t>HIGHLINE PLUS 1.2 AT 16 ALLOY</t>
  </si>
  <si>
    <t>DL1C-AF6948</t>
  </si>
  <si>
    <t>FLUIDIC 1.6 VTVT SX OPT</t>
  </si>
  <si>
    <t>DL3C-BZ6929</t>
  </si>
  <si>
    <t>XM CNG</t>
  </si>
  <si>
    <t>DL9C-BB1230</t>
  </si>
  <si>
    <t>1.2L I-VTEC SX</t>
  </si>
  <si>
    <t>HR51-BD8612</t>
  </si>
  <si>
    <t>GTX 1.4 PETROL DUAL TONE</t>
  </si>
  <si>
    <t>DL14-CE8420</t>
  </si>
  <si>
    <t>DL4C-AZ1779</t>
  </si>
  <si>
    <t>XZ PETROL</t>
  </si>
  <si>
    <t>DL1C-AF5290</t>
  </si>
  <si>
    <t>CARNIVAL</t>
  </si>
  <si>
    <t>PREMIUM 2.2 7 STR</t>
  </si>
  <si>
    <t>UP80-FU9596</t>
  </si>
  <si>
    <t>DL4C-AX8347</t>
  </si>
  <si>
    <t>SX (O) 1.6 DIESEL</t>
  </si>
  <si>
    <t>HR26-DZ4449</t>
  </si>
  <si>
    <t>HR70-F7888</t>
  </si>
  <si>
    <t>XV DUAL TONE</t>
  </si>
  <si>
    <t>DL14-CG2282</t>
  </si>
  <si>
    <t>DL7C-R9021</t>
  </si>
  <si>
    <t>1.5L I-VTEC S MT</t>
  </si>
  <si>
    <t>HR26-BM9656</t>
  </si>
  <si>
    <t>SANTRO SPORTZ MT</t>
  </si>
  <si>
    <t>DL9C-AS4301</t>
  </si>
  <si>
    <t>New</t>
  </si>
  <si>
    <t>Wagon-R LXI 1.0</t>
  </si>
  <si>
    <t>UP15-DX8713</t>
  </si>
  <si>
    <t>DL9C-AY6651</t>
  </si>
  <si>
    <t>XMA DIESEL</t>
  </si>
  <si>
    <t>UP16-CM0338</t>
  </si>
  <si>
    <t>LONGITUDE (O) 2.0 DIESEL</t>
  </si>
  <si>
    <t>DL10-CM8549</t>
  </si>
  <si>
    <t>HTX 1.0 IMT</t>
  </si>
  <si>
    <t>HR36-AM7376</t>
  </si>
  <si>
    <t>DL8C-AG4568</t>
  </si>
  <si>
    <t>HTK PLUS 1.0 DCT</t>
  </si>
  <si>
    <t>DL1C-AH5396</t>
  </si>
  <si>
    <t>HR26-EJ9588</t>
  </si>
  <si>
    <t>I20 ASTA (O) 1.2 MT</t>
  </si>
  <si>
    <t>UP32-PB9190</t>
  </si>
  <si>
    <t>ZXI SMART HYBRID DUAL TONE</t>
  </si>
  <si>
    <t>HR30-Z6223</t>
  </si>
  <si>
    <t>WR-V</t>
  </si>
  <si>
    <t>1.2L I-VTEC VX MT</t>
  </si>
  <si>
    <t>DL3C-CM7351</t>
  </si>
  <si>
    <t>XZA PLUS (O) PETROL DUAL TONE</t>
  </si>
  <si>
    <t>DL9C-BB0259</t>
  </si>
  <si>
    <t>MAGNA +</t>
  </si>
  <si>
    <t>HR26-CC0341</t>
  </si>
  <si>
    <t>W8 (O) 1.5 DIESEL</t>
  </si>
  <si>
    <t>UP14-EU6693</t>
  </si>
  <si>
    <t>HR26-CT5124</t>
  </si>
  <si>
    <t>XZA PLUS PETROL</t>
  </si>
  <si>
    <t>HR26-DW4222</t>
  </si>
  <si>
    <t>UP14-BV1242</t>
  </si>
  <si>
    <t>BR-V</t>
  </si>
  <si>
    <t>1.5L I-VTEC S</t>
  </si>
  <si>
    <t>UP14-DP9338</t>
  </si>
  <si>
    <t>S 1.2</t>
  </si>
  <si>
    <t>HR26-EK7697</t>
  </si>
  <si>
    <t>PRESSO LXI</t>
  </si>
  <si>
    <t>DL5C-R4877</t>
  </si>
  <si>
    <t>HR26-EQ4673</t>
  </si>
  <si>
    <t>SX AT 1.5 DIESEL</t>
  </si>
  <si>
    <t>HR70-F6627</t>
  </si>
  <si>
    <t>1.2L I-VTEC V CVT</t>
  </si>
  <si>
    <t>DL8C-DC0777</t>
  </si>
  <si>
    <t>UP14-EN3312</t>
  </si>
  <si>
    <t>HR10-AM0107</t>
  </si>
  <si>
    <t>DL9C-AX3715</t>
  </si>
  <si>
    <t>TRIBER</t>
  </si>
  <si>
    <t>RXL MT</t>
  </si>
  <si>
    <t>DL3C-CV2343</t>
  </si>
  <si>
    <t>W8 (O) 1.2 PETROL</t>
  </si>
  <si>
    <t>HR13-P4949</t>
  </si>
  <si>
    <t>i10 SPORTZ (O) 1.2 KAPPA VTVT</t>
  </si>
  <si>
    <t>DL7C-M7549</t>
  </si>
  <si>
    <t>HTK 1.5</t>
  </si>
  <si>
    <t>DL3C-CV6106</t>
  </si>
  <si>
    <t>SIGMA 1.5 SHVS MT PETROL</t>
  </si>
  <si>
    <t>DL3C-CQ5445</t>
  </si>
  <si>
    <t>CLIMBER 1.0 (O) DUAL TONE</t>
  </si>
  <si>
    <t>UP16-DK3624</t>
  </si>
  <si>
    <t>DL3C-CV5282</t>
  </si>
  <si>
    <t>Wagon-R VXI (O) 1.0</t>
  </si>
  <si>
    <t>DL1C-AB3004</t>
  </si>
  <si>
    <t>HR98-2340</t>
  </si>
  <si>
    <t>Xcent</t>
  </si>
  <si>
    <t>UP14-DY1019</t>
  </si>
  <si>
    <t>SIGMA PETROL 1.2</t>
  </si>
  <si>
    <t>DL9C-AN3631</t>
  </si>
  <si>
    <t>ALPHA 1.4 PETROL</t>
  </si>
  <si>
    <t>DL9C-AN2605</t>
  </si>
  <si>
    <t>I10 NIOS SPORTZ 1.2 KAPPA VTVT</t>
  </si>
  <si>
    <t>HR52-F5035</t>
  </si>
  <si>
    <t>HR26-DY6209</t>
  </si>
  <si>
    <t>IGNIS</t>
  </si>
  <si>
    <t>SIGMA 1.2</t>
  </si>
  <si>
    <t>HR26-ES9650</t>
  </si>
  <si>
    <t>Zest</t>
  </si>
  <si>
    <t>DL10-CH8585</t>
  </si>
  <si>
    <t>Wagon-R LXI CNG (O) 1.0</t>
  </si>
  <si>
    <t>HR26-EF9887</t>
  </si>
  <si>
    <t>DL4C-AV6986</t>
  </si>
  <si>
    <t>XV PREMIUM TURBO CVT</t>
  </si>
  <si>
    <t>UP16-DE8478</t>
  </si>
  <si>
    <t>SMART 1.5 DCT PETROL</t>
  </si>
  <si>
    <t>DL14-CE7122</t>
  </si>
  <si>
    <t>DL9C-AZ2448</t>
  </si>
  <si>
    <t>G CVT</t>
  </si>
  <si>
    <t>HR26-EF9355</t>
  </si>
  <si>
    <t>CLIMBER 1.0 AMT (O)</t>
  </si>
  <si>
    <t>UP16-CP4006</t>
  </si>
  <si>
    <t>HR98-B0226</t>
  </si>
  <si>
    <t>1.2L I-VTEC VX</t>
  </si>
  <si>
    <t>DL4C-AZ1582</t>
  </si>
  <si>
    <t>SX AT 1.6 DIESEL</t>
  </si>
  <si>
    <t>HR26-DX6080</t>
  </si>
  <si>
    <t>1.5L I- DTEC VX</t>
  </si>
  <si>
    <t>HR10-AF7365</t>
  </si>
  <si>
    <t>DL4C-AZ2501</t>
  </si>
  <si>
    <t>TITANIUM + 1.5L PETROL AT</t>
  </si>
  <si>
    <t>HR26-DW9828</t>
  </si>
  <si>
    <t>K10 LXI</t>
  </si>
  <si>
    <t>DL14-CH1673</t>
  </si>
  <si>
    <t>UP25-AL7969</t>
  </si>
  <si>
    <t>UP16-BY2021</t>
  </si>
  <si>
    <t>SPORTZ 1.2</t>
  </si>
  <si>
    <t>HR26-CF8884</t>
  </si>
  <si>
    <t>DL3C-BW1697</t>
  </si>
  <si>
    <t>Ertiga</t>
  </si>
  <si>
    <t>VXI ABS</t>
  </si>
  <si>
    <t>DL6C-L9964</t>
  </si>
  <si>
    <t>XZA PLUS DUAL TONE PETROL</t>
  </si>
  <si>
    <t>DL10-CN7498</t>
  </si>
  <si>
    <t>Santro</t>
  </si>
  <si>
    <t>Xing GLS</t>
  </si>
  <si>
    <t>DL10-CA5638</t>
  </si>
  <si>
    <t>UP16-AE8365</t>
  </si>
  <si>
    <t>DL4C-NC9888</t>
  </si>
  <si>
    <t>UP14-FC5723</t>
  </si>
  <si>
    <t>DL7C-M3293</t>
  </si>
  <si>
    <t>HR81-B5606</t>
  </si>
  <si>
    <t>R 1.0 LXI</t>
  </si>
  <si>
    <t>DL2C-AU4547</t>
  </si>
  <si>
    <t>SX PLUS 1.0 TURBO DCT</t>
  </si>
  <si>
    <t>UP16-CH4695</t>
  </si>
  <si>
    <t>VXI PLUS</t>
  </si>
  <si>
    <t>DL9C-BB5602</t>
  </si>
  <si>
    <t>VXI+</t>
  </si>
  <si>
    <t>DL3C-CK5501</t>
  </si>
  <si>
    <t>HR26-EG1525</t>
  </si>
  <si>
    <t>TIGOR</t>
  </si>
  <si>
    <t>UP14-FD8692</t>
  </si>
  <si>
    <t>DL12-CS2152</t>
  </si>
  <si>
    <t>Corolla</t>
  </si>
  <si>
    <t>Altis G PETROL</t>
  </si>
  <si>
    <t>HR26-BK3567</t>
  </si>
  <si>
    <t>Kiger</t>
  </si>
  <si>
    <t>RXZ AMT</t>
  </si>
  <si>
    <t>HR51-CE0327</t>
  </si>
  <si>
    <t>DELTA 1.2 AMT</t>
  </si>
  <si>
    <t>UP16-BU5759</t>
  </si>
  <si>
    <t>DL12-CQ3620</t>
  </si>
  <si>
    <t>XT LIMITED EDITION PETROL</t>
  </si>
  <si>
    <t>UP32-MC7345</t>
  </si>
  <si>
    <t>DL10-CN7534</t>
  </si>
  <si>
    <t>DL8C-AY2755</t>
  </si>
  <si>
    <t>HR26-DY2773</t>
  </si>
  <si>
    <t>DL8C-BB7006</t>
  </si>
  <si>
    <t>DELTA CVT PETROL 1.2</t>
  </si>
  <si>
    <t>DL8C-AR2940</t>
  </si>
  <si>
    <t>HR26-CZ4202</t>
  </si>
  <si>
    <t>DL7C-R0352</t>
  </si>
  <si>
    <t>CARENS</t>
  </si>
  <si>
    <t>LUXURY PLUS 1.5 DIESEL AT 6 STR</t>
  </si>
  <si>
    <t>HR98-J8270</t>
  </si>
  <si>
    <t>1.5L I-VTEC V AT</t>
  </si>
  <si>
    <t>HR26-BT3404</t>
  </si>
  <si>
    <t>FLUIDIC 1.6 VTVT EX</t>
  </si>
  <si>
    <t>DL12-CE1470</t>
  </si>
  <si>
    <t>Wagon-R LXI (O) 1.0</t>
  </si>
  <si>
    <t>DL8C-BB5010</t>
  </si>
  <si>
    <t>R Stingray VXI</t>
  </si>
  <si>
    <t>DL9C-AE6458</t>
  </si>
  <si>
    <t>HR26-EJ7054</t>
  </si>
  <si>
    <t>XZA PLUS (O) PETROL</t>
  </si>
  <si>
    <t>HR72-G8274</t>
  </si>
  <si>
    <t>Brio</t>
  </si>
  <si>
    <t>S(O) MT</t>
  </si>
  <si>
    <t>DL13-CC1142</t>
  </si>
  <si>
    <t>XMA</t>
  </si>
  <si>
    <t>HR98-E7772</t>
  </si>
  <si>
    <t>1.5L I-VTEC ZX CVT</t>
  </si>
  <si>
    <t>HR26-DM6723</t>
  </si>
  <si>
    <t>HR30-Q9902</t>
  </si>
  <si>
    <t>Xing GL PLUS</t>
  </si>
  <si>
    <t>DL2C-AR0393</t>
  </si>
  <si>
    <t>Dzire VXI</t>
  </si>
  <si>
    <t>DL7C-N7796</t>
  </si>
  <si>
    <t>S 1.6 PETROL</t>
  </si>
  <si>
    <t>HR26-CV3110</t>
  </si>
  <si>
    <t>SPORTZ 1.1</t>
  </si>
  <si>
    <t>UP14-DA8955</t>
  </si>
  <si>
    <t>XTA PETROL</t>
  </si>
  <si>
    <t>UP16-BU2809</t>
  </si>
  <si>
    <t>HR52-G1929</t>
  </si>
  <si>
    <t>1.5L I-DTEC E</t>
  </si>
  <si>
    <t>HR10-AH2648</t>
  </si>
  <si>
    <t>PRESSO VXI CNG</t>
  </si>
  <si>
    <t>HR14-S6540</t>
  </si>
  <si>
    <t>DL3C-CM6985</t>
  </si>
  <si>
    <t>ZETA CVT PETROL 1.2</t>
  </si>
  <si>
    <t>DL5C-S7266</t>
  </si>
  <si>
    <t>XZA PETROL</t>
  </si>
  <si>
    <t>DL3C-CR1776</t>
  </si>
  <si>
    <t>DL10-CN0973</t>
  </si>
  <si>
    <t>DL5C-S6197</t>
  </si>
  <si>
    <t>DL9C-AK6344</t>
  </si>
  <si>
    <t>DL12-CL2293</t>
  </si>
  <si>
    <t>UP16-AE8550</t>
  </si>
  <si>
    <t>HR26-CV9810</t>
  </si>
  <si>
    <t>DL12-CM1051</t>
  </si>
  <si>
    <t>LIMITED (O) 2.0 DIESEL 4X4</t>
  </si>
  <si>
    <t>HR81-A2519</t>
  </si>
  <si>
    <t>UP14-FC4931</t>
  </si>
  <si>
    <t>DL2C-AX6932</t>
  </si>
  <si>
    <t>DL7C-R5127</t>
  </si>
  <si>
    <t>Wagon-R VXI 1.0 AMT</t>
  </si>
  <si>
    <t>DL14-CG0334</t>
  </si>
  <si>
    <t>KUV</t>
  </si>
  <si>
    <t>100 NXT K6+ D 6 STR</t>
  </si>
  <si>
    <t>DL10-CL6189</t>
  </si>
  <si>
    <t>HR36-AH8642</t>
  </si>
  <si>
    <t>DL12-CJ7890</t>
  </si>
  <si>
    <t>ZXI AMT</t>
  </si>
  <si>
    <t>DL3C-CR6627</t>
  </si>
  <si>
    <t>XZA PLUS 2.0L KAZIRANGA</t>
  </si>
  <si>
    <t>DL9C-AW6675</t>
  </si>
  <si>
    <t>HR12-S2226</t>
  </si>
  <si>
    <t>TREND + 1.5L PETROL AT</t>
  </si>
  <si>
    <t>DL10-CL5921</t>
  </si>
  <si>
    <t>COMFORTLINE 1.0L MPI</t>
  </si>
  <si>
    <t>DL3C-CP4595</t>
  </si>
  <si>
    <t>DL2C-AU0811</t>
  </si>
  <si>
    <t>DL10-CJ0731</t>
  </si>
  <si>
    <t>DL3C-BR4759</t>
  </si>
  <si>
    <t>i10 SPORTZ 1.2 KAPPA VTVT</t>
  </si>
  <si>
    <t>UP14-EB0540</t>
  </si>
  <si>
    <t>DL13-C6812</t>
  </si>
  <si>
    <t>HR87-C8871</t>
  </si>
  <si>
    <t>HR26-EJ7097</t>
  </si>
  <si>
    <t>DL10-CN5261</t>
  </si>
  <si>
    <t>ZXI+</t>
  </si>
  <si>
    <t>DL3C-CE7154</t>
  </si>
  <si>
    <t>HR51-CB5789</t>
  </si>
  <si>
    <t>XZ 2.0L</t>
  </si>
  <si>
    <t>UP14-DY7472</t>
  </si>
  <si>
    <t>i10 ASTA AT 1.2 KAPPA VTVT</t>
  </si>
  <si>
    <t>UP16-BB2741</t>
  </si>
  <si>
    <t>DL2C-AN1948</t>
  </si>
  <si>
    <t>Micra</t>
  </si>
  <si>
    <t>XV CVT</t>
  </si>
  <si>
    <t>DL2C-AT5319</t>
  </si>
  <si>
    <t>HR36-AG6670</t>
  </si>
  <si>
    <t>XUV500</t>
  </si>
  <si>
    <t>W5</t>
  </si>
  <si>
    <t>DL8C-AX3991</t>
  </si>
  <si>
    <t>HR51-BM5099</t>
  </si>
  <si>
    <t>ZXI</t>
  </si>
  <si>
    <t>DL3C-CL8134</t>
  </si>
  <si>
    <t>DL8C-T7440</t>
  </si>
  <si>
    <t>UP16-CY6912</t>
  </si>
  <si>
    <t>UP14-EK1464</t>
  </si>
  <si>
    <t>UP14-FK1108</t>
  </si>
  <si>
    <t>HR26-CZ3459</t>
  </si>
  <si>
    <t>PRESSO VXI+</t>
  </si>
  <si>
    <t>DL12-CT0809</t>
  </si>
  <si>
    <t>E PLUS 1.6 PETROL</t>
  </si>
  <si>
    <t>UP14-DX8100</t>
  </si>
  <si>
    <t>HR26-EH2893</t>
  </si>
  <si>
    <t>XZ PLUS (O) PETROL DUAL TONE</t>
  </si>
  <si>
    <t>HR03-AA4930</t>
  </si>
  <si>
    <t>ALPHA AT 1.4 PETROL</t>
  </si>
  <si>
    <t>HR26-DQ9532</t>
  </si>
  <si>
    <t>RXT 1.0</t>
  </si>
  <si>
    <t>DL7C-U2746</t>
  </si>
  <si>
    <t>DL8C-AW6150</t>
  </si>
  <si>
    <t>DL5C-R0843</t>
  </si>
  <si>
    <t>DELTA AT 1.5 SHVS PETROL</t>
  </si>
  <si>
    <t>DL3C-CQ5458</t>
  </si>
  <si>
    <t>Wagon-R VXI 1.2 AMT</t>
  </si>
  <si>
    <t>DL8C-AX7491</t>
  </si>
  <si>
    <t>RXT 1.0 AMT</t>
  </si>
  <si>
    <t>HR51-CK4058</t>
  </si>
  <si>
    <t>DL5C-T5523</t>
  </si>
  <si>
    <t>SX 1.0 (O) TURBO IMT</t>
  </si>
  <si>
    <t>UP16-CQ9119</t>
  </si>
  <si>
    <t>ZXI AMT (O)</t>
  </si>
  <si>
    <t>DL1C-V5294</t>
  </si>
  <si>
    <t>UP14-DZ1469</t>
  </si>
  <si>
    <t>Wagon-R VXI 1.2</t>
  </si>
  <si>
    <t>HR26-EJ3260</t>
  </si>
  <si>
    <t>RXT 1.0 AMT (O)</t>
  </si>
  <si>
    <t>DL10-CN6406</t>
  </si>
  <si>
    <t>HR26-CL9395</t>
  </si>
  <si>
    <t>DL5C-N4384</t>
  </si>
  <si>
    <t>ALPHA 1.5 SHVS PETROL</t>
  </si>
  <si>
    <t>DL8C-AY0694</t>
  </si>
  <si>
    <t>ZETA 1.2 AMT</t>
  </si>
  <si>
    <t>DL2C-AW8834</t>
  </si>
  <si>
    <t>DL2C-AR0957</t>
  </si>
  <si>
    <t>HR26-EY4755</t>
  </si>
  <si>
    <t>DL7C-L5069</t>
  </si>
  <si>
    <t>i10 ASTA (O) 1.2 KAPPA VTVT</t>
  </si>
  <si>
    <t>DL12-CJ5022</t>
  </si>
  <si>
    <t>i10 ASTA 1.2 KAPPA VTVT</t>
  </si>
  <si>
    <t>HR29-BC2917</t>
  </si>
  <si>
    <t>UP16-BE0277</t>
  </si>
  <si>
    <t>DL8C-AZ8877</t>
  </si>
  <si>
    <t>XT CNG</t>
  </si>
  <si>
    <t>DL5C-T7494</t>
  </si>
  <si>
    <t>RXZ TURBO MT</t>
  </si>
  <si>
    <t>DL7C-V1648</t>
  </si>
  <si>
    <t>DL1C-AC4578</t>
  </si>
  <si>
    <t>XCENT</t>
  </si>
  <si>
    <t>PRIME T+ CNG</t>
  </si>
  <si>
    <t>DL5C-T1982</t>
  </si>
  <si>
    <t>W11 AT</t>
  </si>
  <si>
    <t>UP16-CD3349</t>
  </si>
  <si>
    <t>HR26-DK2802</t>
  </si>
  <si>
    <t>DL2C-AY5644</t>
  </si>
  <si>
    <t>i10 SPORTZ (O) AT 1.2 KAPPA VTVT</t>
  </si>
  <si>
    <t>DL12-CL9649</t>
  </si>
  <si>
    <t>DL8C-T8147</t>
  </si>
  <si>
    <t>X ZXI (O) AMT</t>
  </si>
  <si>
    <t>DL2C-AY3923</t>
  </si>
  <si>
    <t>DL12-CL7409</t>
  </si>
  <si>
    <t>Etios</t>
  </si>
  <si>
    <t>VX</t>
  </si>
  <si>
    <t>UP16-AD7079</t>
  </si>
  <si>
    <t>DL3C-CS8463</t>
  </si>
  <si>
    <t>W8 (O) 1.2 PETROL AMT</t>
  </si>
  <si>
    <t>HR51-CG4392</t>
  </si>
  <si>
    <t>DL3C-CK8131</t>
  </si>
  <si>
    <t>DL3C-BE9260</t>
  </si>
  <si>
    <t>HR26-DP9893</t>
  </si>
  <si>
    <t>Dzire ZXI</t>
  </si>
  <si>
    <t>DL5C-H5907</t>
  </si>
  <si>
    <t>DL3C-CU0981</t>
  </si>
  <si>
    <t>DL12-CJ3231</t>
  </si>
  <si>
    <t>UP15-BC9682</t>
  </si>
  <si>
    <t>DL5C-K5262</t>
  </si>
  <si>
    <t>Brezza ZDI</t>
  </si>
  <si>
    <t>HR52-F6415</t>
  </si>
  <si>
    <t>ZXI Plus AMT</t>
  </si>
  <si>
    <t>HR26-EQ2757</t>
  </si>
  <si>
    <t>RXL 1.0 AMT</t>
  </si>
  <si>
    <t>DL12-CU0235</t>
  </si>
  <si>
    <t>DL3C-CW3817</t>
  </si>
  <si>
    <t>DL10-CM7391</t>
  </si>
  <si>
    <t>DL10-CR9290</t>
  </si>
  <si>
    <t>HR26-EG6766</t>
  </si>
  <si>
    <t>HR26-BK5029</t>
  </si>
  <si>
    <t>ALPHA PETROL 1.2</t>
  </si>
  <si>
    <t>DL9C-AN8226</t>
  </si>
  <si>
    <t>DL12-CR3458</t>
  </si>
  <si>
    <t>Altis VL CVT PETROL</t>
  </si>
  <si>
    <t>DL10-CE8613</t>
  </si>
  <si>
    <t>HIGHLINE 1.6 MPI</t>
  </si>
  <si>
    <t>UP16-BD2357</t>
  </si>
  <si>
    <t>HR26-DB5519</t>
  </si>
  <si>
    <t>DL4C-AW6377</t>
  </si>
  <si>
    <t>DL10-CS3865</t>
  </si>
  <si>
    <t>HR26-DC9499</t>
  </si>
  <si>
    <t>DL9C-AV0158</t>
  </si>
  <si>
    <t>DL9C-AS2793</t>
  </si>
  <si>
    <t>ANNIVERSARY EDITION</t>
  </si>
  <si>
    <t>DL8C-AR0238</t>
  </si>
  <si>
    <t>HR26-EL7471</t>
  </si>
  <si>
    <t>DL9C-AT8627</t>
  </si>
  <si>
    <t>HR29-AU4647</t>
  </si>
  <si>
    <t>UP14-EU4732</t>
  </si>
  <si>
    <t>DL2C-AS9634</t>
  </si>
  <si>
    <t>HR44-H8912</t>
  </si>
  <si>
    <t>HR26-CR5032</t>
  </si>
  <si>
    <t>ALPHA CVT PETROL 1.2</t>
  </si>
  <si>
    <t>HR98-1187</t>
  </si>
  <si>
    <t>Wagon-R ZXI 1.2</t>
  </si>
  <si>
    <t>DL11-CC9613</t>
  </si>
  <si>
    <t>HR26-CG9806</t>
  </si>
  <si>
    <t>HR26-EH6708</t>
  </si>
  <si>
    <t>DL2C-AX4043</t>
  </si>
  <si>
    <t>DL3C-CU0488</t>
  </si>
  <si>
    <t>Plus T(O)</t>
  </si>
  <si>
    <t>DL3C-CR3405</t>
  </si>
  <si>
    <t>DL3C-BU0610</t>
  </si>
  <si>
    <t>HR51-BZ6950</t>
  </si>
  <si>
    <t>DL3C-CA2937</t>
  </si>
  <si>
    <t>HR26-CH5810</t>
  </si>
  <si>
    <t>HR30-X2678</t>
  </si>
  <si>
    <t>HR26-DG8813</t>
  </si>
  <si>
    <t>HR51-AJ6930</t>
  </si>
  <si>
    <t>HR26-EB3540</t>
  </si>
  <si>
    <t>DL8C-AY1053</t>
  </si>
  <si>
    <t>TREND 1.5L PETROL</t>
  </si>
  <si>
    <t>DL12-CM2138</t>
  </si>
  <si>
    <t>DL3C-CL9872</t>
  </si>
  <si>
    <t>DL3C-CT3254</t>
  </si>
  <si>
    <t>HR36-AJ3243</t>
  </si>
  <si>
    <t>DL9C-U4952</t>
  </si>
  <si>
    <t>DL9C-AV3036</t>
  </si>
  <si>
    <t>DL4C-NE7832</t>
  </si>
  <si>
    <t>HR26-DZ7353</t>
  </si>
  <si>
    <t>DL9C-AK6334</t>
  </si>
  <si>
    <t>MAGNA 1.1</t>
  </si>
  <si>
    <t>DL8C-T8049</t>
  </si>
  <si>
    <t>ALPHA AT 1.5 SHVS PETROL</t>
  </si>
  <si>
    <t>DL7C-Q6138</t>
  </si>
  <si>
    <t>CLIMBER 1.0 (O)</t>
  </si>
  <si>
    <t>DL10-CR3322</t>
  </si>
  <si>
    <t>TITANIUM 1.5L PETROL AT</t>
  </si>
  <si>
    <t>HR26-DK2690</t>
  </si>
  <si>
    <t>UP65-EV8108</t>
  </si>
  <si>
    <t>DL3C-BZ1603</t>
  </si>
  <si>
    <t>HR26-EH6592</t>
  </si>
  <si>
    <t>HR26-BQ7413</t>
  </si>
  <si>
    <t>DL2C-AN4485</t>
  </si>
  <si>
    <t>DL3C-CL4893</t>
  </si>
  <si>
    <t>DL2C-AP2290</t>
  </si>
  <si>
    <t>DL9C-AA1746</t>
  </si>
  <si>
    <t>UP14-FF2997</t>
  </si>
  <si>
    <t>UP32-MF2550</t>
  </si>
  <si>
    <t>HR26-DG8031</t>
  </si>
  <si>
    <t>DL4C-AQ7975</t>
  </si>
  <si>
    <t>DL8C-W1241</t>
  </si>
  <si>
    <t>Liva G</t>
  </si>
  <si>
    <t>DL8C-AB2318</t>
  </si>
  <si>
    <t>DL11-CB6563</t>
  </si>
  <si>
    <t>Go A</t>
  </si>
  <si>
    <t>UP14-DU2838</t>
  </si>
  <si>
    <t>DL12-CG8476</t>
  </si>
  <si>
    <t>DL3C-CB0272</t>
  </si>
  <si>
    <t>1.2L I-VTEC S CVT</t>
  </si>
  <si>
    <t>DL1C-Z9729</t>
  </si>
  <si>
    <t>DL2C-BB4257</t>
  </si>
  <si>
    <t>NRG PETROL</t>
  </si>
  <si>
    <t>DL6C-R6957</t>
  </si>
  <si>
    <t>HR26-EB7598</t>
  </si>
  <si>
    <t>RXZ</t>
  </si>
  <si>
    <t>HR26-FA6632</t>
  </si>
  <si>
    <t>UP32-GU2381</t>
  </si>
  <si>
    <t>Liva G SP</t>
  </si>
  <si>
    <t>DL3C-BD5735</t>
  </si>
  <si>
    <t>VX AT</t>
  </si>
  <si>
    <t>HR03-T3504</t>
  </si>
  <si>
    <t>HR76-C5060</t>
  </si>
  <si>
    <t>1.6 CRDI SX PLUS AUTO</t>
  </si>
  <si>
    <t>DL8C-AT7852</t>
  </si>
  <si>
    <t>DL2C-Q9866</t>
  </si>
  <si>
    <t>UP16-AL1437</t>
  </si>
  <si>
    <t>HR98-A9628</t>
  </si>
  <si>
    <t>1.5L I-VTEC E MT</t>
  </si>
  <si>
    <t>DL4C-AW5054</t>
  </si>
  <si>
    <t>GTX PLUS 1.0 IMT</t>
  </si>
  <si>
    <t>UP32-MS4280</t>
  </si>
  <si>
    <t>DL12-CQ8942</t>
  </si>
  <si>
    <t>HR26-DY8353</t>
  </si>
  <si>
    <t>HR26-ES4036</t>
  </si>
  <si>
    <t>HR87-B0237</t>
  </si>
  <si>
    <t>DL4C-AX4266</t>
  </si>
  <si>
    <t>PRESSO VXI (O)</t>
  </si>
  <si>
    <t>HR26-ER7559</t>
  </si>
  <si>
    <t>HR26-DH9792</t>
  </si>
  <si>
    <t>DL12-CR3152</t>
  </si>
  <si>
    <t>DL12-CG8723</t>
  </si>
  <si>
    <t>DL14-CB2149</t>
  </si>
  <si>
    <t>RXE MT</t>
  </si>
  <si>
    <t>HR26-ER1413</t>
  </si>
  <si>
    <t>DL9C-AA1246</t>
  </si>
  <si>
    <t>HR51-BU7815</t>
  </si>
  <si>
    <t>UP14-EC1226</t>
  </si>
  <si>
    <t>DL3C-CW5458</t>
  </si>
  <si>
    <t>DL5C-N6817</t>
  </si>
  <si>
    <t>DL9C-AM9442</t>
  </si>
  <si>
    <t>HR10-AG3184</t>
  </si>
  <si>
    <t>DL9C-AP0478</t>
  </si>
  <si>
    <t>DL9C-AT9290</t>
  </si>
  <si>
    <t>DL6C-R5785</t>
  </si>
  <si>
    <t>DL9C-AD2113</t>
  </si>
  <si>
    <t>HR85-D6542</t>
  </si>
  <si>
    <t>DL10-CH1368</t>
  </si>
  <si>
    <t>DL12-CJ2428</t>
  </si>
  <si>
    <t>DL7C-M7098</t>
  </si>
  <si>
    <t>DL8C-AY4539</t>
  </si>
  <si>
    <t>HR26-DF3070</t>
  </si>
  <si>
    <t>HR87-G7800</t>
  </si>
  <si>
    <t>HR87-H1543</t>
  </si>
  <si>
    <t>DL3C-BQ2851</t>
  </si>
  <si>
    <t>DL5C-R0884</t>
  </si>
  <si>
    <t>R 1.0 LX</t>
  </si>
  <si>
    <t>DL3C-BV6840</t>
  </si>
  <si>
    <t>ZETA 1.4 AT PETROL</t>
  </si>
  <si>
    <t>DL2C-AY2295</t>
  </si>
  <si>
    <t>HR26-CQ2082</t>
  </si>
  <si>
    <t>G</t>
  </si>
  <si>
    <t>HR26-CL9425</t>
  </si>
  <si>
    <t>UP16-CP6026</t>
  </si>
  <si>
    <t>DL2C-AY7019</t>
  </si>
  <si>
    <t>DL1C-X2464</t>
  </si>
  <si>
    <t>ALPHA DIESEL 1.3</t>
  </si>
  <si>
    <t>DL2C-AQ5399</t>
  </si>
  <si>
    <t>HR26-BL4068</t>
  </si>
  <si>
    <t>HR26-ET8578</t>
  </si>
  <si>
    <t>DL7C-M7674</t>
  </si>
  <si>
    <t>DL1C-S5949</t>
  </si>
  <si>
    <t>DL8C-AK5536</t>
  </si>
  <si>
    <t>DL9C-AN6616</t>
  </si>
  <si>
    <t>DL5C-P5656</t>
  </si>
  <si>
    <t>DL12-CJ4740</t>
  </si>
  <si>
    <t>1.2L I-VTEC V AT</t>
  </si>
  <si>
    <t>DL10-CJ4024</t>
  </si>
  <si>
    <t>UP32-KB1470</t>
  </si>
  <si>
    <t>DELTA 1.5 SHVS MT PETROL</t>
  </si>
  <si>
    <t>DL12-CQ3275</t>
  </si>
  <si>
    <t>DL8C-AR7921</t>
  </si>
  <si>
    <t>HR26-EJ4959</t>
  </si>
  <si>
    <t>1.2L I-VTEC BASE</t>
  </si>
  <si>
    <t>HR26-BL7630</t>
  </si>
  <si>
    <t>DL8C-AQ7884</t>
  </si>
  <si>
    <t>DL9C-AP2153</t>
  </si>
  <si>
    <t>DL3C-BS5822</t>
  </si>
  <si>
    <t>DL7C-P1768</t>
  </si>
  <si>
    <t>HR26-EJ8829</t>
  </si>
  <si>
    <t>UP16-BV1518</t>
  </si>
  <si>
    <t>HR51-AV2398</t>
  </si>
  <si>
    <t>HR26-ET9069</t>
  </si>
  <si>
    <t>W8(O) 1.2 PETROL DUAL TONE</t>
  </si>
  <si>
    <t>DL12-CU2302</t>
  </si>
  <si>
    <t>HR26-DE2637</t>
  </si>
  <si>
    <t>HR51-AM8835</t>
  </si>
  <si>
    <t>i10 MAGNA AT 1.2 KAPPA VTVT</t>
  </si>
  <si>
    <t>HR26-CZ7363</t>
  </si>
  <si>
    <t>DL1C-AF1193</t>
  </si>
  <si>
    <t>HR26-BZ0716</t>
  </si>
  <si>
    <t>DL3C-CN1044</t>
  </si>
  <si>
    <t>1.2L I-VTEC S AT</t>
  </si>
  <si>
    <t>UP16-BC1814</t>
  </si>
  <si>
    <t>RXT 0.8</t>
  </si>
  <si>
    <t>HR26-EK7069</t>
  </si>
  <si>
    <t>DL5C-S2289</t>
  </si>
  <si>
    <t>DL12-CN9522</t>
  </si>
  <si>
    <t>Scorpio</t>
  </si>
  <si>
    <t>S9</t>
  </si>
  <si>
    <t>HR26-DZ5354</t>
  </si>
  <si>
    <t>SANTRO ERA EXECUTIVE</t>
  </si>
  <si>
    <t>DL9C-AS5126</t>
  </si>
  <si>
    <t>XL6</t>
  </si>
  <si>
    <t>ZETA AT</t>
  </si>
  <si>
    <t>HR26-ED9904</t>
  </si>
  <si>
    <t>VXI SMART HYBRID</t>
  </si>
  <si>
    <t>HR51-CK7914</t>
  </si>
  <si>
    <t>DL8C-AR3864</t>
  </si>
  <si>
    <t>DL5C-Q9128</t>
  </si>
  <si>
    <t>STYLE TSI</t>
  </si>
  <si>
    <t>UP16-CZ3865</t>
  </si>
  <si>
    <t>DL8C-AS3904</t>
  </si>
  <si>
    <t>HR26-CV7265</t>
  </si>
  <si>
    <t>HIGHLINE TSI 1.0 AT</t>
  </si>
  <si>
    <t>HR98-K3810</t>
  </si>
  <si>
    <t>HR26-DS8532</t>
  </si>
  <si>
    <t>DL7C-R4758</t>
  </si>
  <si>
    <t>XZA PLUS DARK EDITION</t>
  </si>
  <si>
    <t>HR26-EV3060</t>
  </si>
  <si>
    <t>DL5C-E7682</t>
  </si>
  <si>
    <t>DL12-CN1604</t>
  </si>
  <si>
    <t>DL10-CN2358</t>
  </si>
  <si>
    <t>DL9C-AX8080</t>
  </si>
  <si>
    <t>HR51-BM4827</t>
  </si>
  <si>
    <t>RXE PETROL</t>
  </si>
  <si>
    <t>DL10-CN0309</t>
  </si>
  <si>
    <t>DL4C-NC6086</t>
  </si>
  <si>
    <t>DL3C-CS4403</t>
  </si>
  <si>
    <t>DL8C-BA3683</t>
  </si>
  <si>
    <t>DELTA 1.2</t>
  </si>
  <si>
    <t>HR10-AP7400</t>
  </si>
  <si>
    <t>1.5L I-DTEC VX</t>
  </si>
  <si>
    <t>UP14-EA3668</t>
  </si>
  <si>
    <t>HR26-CZ8690</t>
  </si>
  <si>
    <t>HR51-BW6947</t>
  </si>
  <si>
    <t>DL5C-R4991</t>
  </si>
  <si>
    <t>Brezza ZDI AMT</t>
  </si>
  <si>
    <t>DL2C-BA7913</t>
  </si>
  <si>
    <t>HR50-G1397</t>
  </si>
  <si>
    <t>HR51-CG9385</t>
  </si>
  <si>
    <t>DL10-CG3357</t>
  </si>
  <si>
    <t>S MT</t>
  </si>
  <si>
    <t>DL9C-U3265</t>
  </si>
  <si>
    <t>Active 1.2 SX</t>
  </si>
  <si>
    <t>DL8C-AM5323</t>
  </si>
  <si>
    <t>HR26-CS4322</t>
  </si>
  <si>
    <t>W7 AT</t>
  </si>
  <si>
    <t>HR26-DZ2249</t>
  </si>
  <si>
    <t>Elantra 2.0 SX(O) AT PETROL</t>
  </si>
  <si>
    <t>DL12-CL9996</t>
  </si>
  <si>
    <t>DL9C-AE4846</t>
  </si>
  <si>
    <t>DL8C-AU7451</t>
  </si>
  <si>
    <t>DL4C-AX5109</t>
  </si>
  <si>
    <t>DL13-CA5082</t>
  </si>
  <si>
    <t>HR26-CN6520</t>
  </si>
  <si>
    <t>DL10-CN8188</t>
  </si>
  <si>
    <t>Wagon-R LXI CNG 1.0</t>
  </si>
  <si>
    <t>DL3C-CX2648</t>
  </si>
  <si>
    <t>HR51-BW5106</t>
  </si>
  <si>
    <t>DL8C-AM6452</t>
  </si>
  <si>
    <t>1.2L I-VTEC SV</t>
  </si>
  <si>
    <t>DL1C-T8913</t>
  </si>
  <si>
    <t>HR26-BQ9431</t>
  </si>
  <si>
    <t>SX 1.6 PETROL</t>
  </si>
  <si>
    <t>DL12-CQ4785</t>
  </si>
  <si>
    <t>DL14-CC1688</t>
  </si>
  <si>
    <t>DL5C-N6683</t>
  </si>
  <si>
    <t>DELTA DIESEL 1.5</t>
  </si>
  <si>
    <t>HR05-X0025</t>
  </si>
  <si>
    <t>HR26-EU9228</t>
  </si>
  <si>
    <t>HR26-EA4418</t>
  </si>
  <si>
    <t>DL14-CE4063</t>
  </si>
  <si>
    <t>DL4C-AX3152</t>
  </si>
  <si>
    <t>UP80-ED1631</t>
  </si>
  <si>
    <t>HR26-EM9485</t>
  </si>
  <si>
    <t>110 PS RXS MT DIESEL</t>
  </si>
  <si>
    <t>UP16-CN4535</t>
  </si>
  <si>
    <t>HR98-E5215</t>
  </si>
  <si>
    <t>HR36-AC3442</t>
  </si>
  <si>
    <t>DL7C-M9405</t>
  </si>
  <si>
    <t>DL10-CS5517</t>
  </si>
  <si>
    <t>HR26-DS7169</t>
  </si>
  <si>
    <t>DL2C-AV6071</t>
  </si>
  <si>
    <t>DL3C-CF2493</t>
  </si>
  <si>
    <t>HR26-DE2005</t>
  </si>
  <si>
    <t>DL8C-AR3981</t>
  </si>
  <si>
    <t>85 PS RXS MT DIESEL</t>
  </si>
  <si>
    <t>HR51-BV3354</t>
  </si>
  <si>
    <t>HR26-CP2909</t>
  </si>
  <si>
    <t>HR72-B6877</t>
  </si>
  <si>
    <t>DL1C-W3727</t>
  </si>
  <si>
    <t>HR72-F8445</t>
  </si>
  <si>
    <t>HR26-DG7118</t>
  </si>
  <si>
    <t>DL12-CT4526</t>
  </si>
  <si>
    <t>ZETA 1.4 MT PETROL</t>
  </si>
  <si>
    <t>UP14-DL0551</t>
  </si>
  <si>
    <t>UP16-CW3549</t>
  </si>
  <si>
    <t>UP14-ES3633</t>
  </si>
  <si>
    <t>UP14-EE7404</t>
  </si>
  <si>
    <t>HTX 1.5 PETROL</t>
  </si>
  <si>
    <t>UP14-EH5550</t>
  </si>
  <si>
    <t>XZA PLUS</t>
  </si>
  <si>
    <t>DL5C-U3428</t>
  </si>
  <si>
    <t>DL14-CG1694</t>
  </si>
  <si>
    <t>ALPHA AT</t>
  </si>
  <si>
    <t>UP14-EL4749</t>
  </si>
  <si>
    <t>DL12-CL9910</t>
  </si>
  <si>
    <t>UP14-EQ3758</t>
  </si>
  <si>
    <t>UP14-CM5485</t>
  </si>
  <si>
    <t>RXL PETROL</t>
  </si>
  <si>
    <t>UP14-DN1159</t>
  </si>
  <si>
    <t>UP14-DJ6336</t>
  </si>
  <si>
    <t>DL1C-AC6353</t>
  </si>
  <si>
    <t>URBAN</t>
  </si>
  <si>
    <t>CRUISER PREMIUM GRADE MT</t>
  </si>
  <si>
    <t>UP14-EW1260</t>
  </si>
  <si>
    <t>HR51-BQ9535</t>
  </si>
  <si>
    <t>HR51-BU3681</t>
  </si>
  <si>
    <t>ALPHA 1.2</t>
  </si>
  <si>
    <t>HR51-CF5813</t>
  </si>
  <si>
    <t>HR51-BR1598</t>
  </si>
  <si>
    <t>DL8C-AC6229</t>
  </si>
  <si>
    <t>HR51-BJ3789</t>
  </si>
  <si>
    <t>HR29-AV2864</t>
  </si>
  <si>
    <t>Innova</t>
  </si>
  <si>
    <t>Crysta 2.4 VX 8 STR</t>
  </si>
  <si>
    <t>HR51-BY6175</t>
  </si>
  <si>
    <t>HR29-AX1518</t>
  </si>
  <si>
    <t>XT PLUS</t>
  </si>
  <si>
    <t>HR29-AX0910</t>
  </si>
  <si>
    <t>HR29-AY0182</t>
  </si>
  <si>
    <t>VX MT</t>
  </si>
  <si>
    <t>HR51-AX4225</t>
  </si>
  <si>
    <t>XT (O) PETROL</t>
  </si>
  <si>
    <t>HR87-L8126</t>
  </si>
  <si>
    <t>HR05-BD0841</t>
  </si>
  <si>
    <t>HR51-BU3841</t>
  </si>
  <si>
    <t>DL10-CL8530</t>
  </si>
  <si>
    <t>UP14-DM2819</t>
  </si>
  <si>
    <t>UP37-P4536</t>
  </si>
  <si>
    <t>DL3C-BV2845</t>
  </si>
  <si>
    <t>UP14-DS1385</t>
  </si>
  <si>
    <t>DL12-CG2466</t>
  </si>
  <si>
    <t>XL</t>
  </si>
  <si>
    <t>UP16-DD6777</t>
  </si>
  <si>
    <t>HR26-CN4780</t>
  </si>
  <si>
    <t>DL9C-AL6205</t>
  </si>
  <si>
    <t>UP16-CN4777</t>
  </si>
  <si>
    <t>DL2C-AX0795</t>
  </si>
  <si>
    <t>RXS CVT</t>
  </si>
  <si>
    <t>HR26-DY9299</t>
  </si>
  <si>
    <t>TITANIUM 1.5L PETROL</t>
  </si>
  <si>
    <t>UP16-BU8053</t>
  </si>
  <si>
    <t>HR06-AX8277</t>
  </si>
  <si>
    <t>HR26-FG1991</t>
  </si>
  <si>
    <t>UP16-CP7289</t>
  </si>
  <si>
    <t>UP16-CY8305</t>
  </si>
  <si>
    <t>DL8C-AE4328</t>
  </si>
  <si>
    <t>HR06-AJ2838</t>
  </si>
  <si>
    <t>DL7C-T9042</t>
  </si>
  <si>
    <t>UP81-CE9739</t>
  </si>
  <si>
    <t>DL6C-R3569</t>
  </si>
  <si>
    <t>DL7C-V1602</t>
  </si>
  <si>
    <t>HIGHLINE PLUS 1.2 AT</t>
  </si>
  <si>
    <t>UP16-CL4107</t>
  </si>
  <si>
    <t>K10 VXI (O) AMT</t>
  </si>
  <si>
    <t>UP16-BR5330</t>
  </si>
  <si>
    <t>FREESTYLE</t>
  </si>
  <si>
    <t>TITANIUM 1.2 PETROL</t>
  </si>
  <si>
    <t>DL2C-AY9235</t>
  </si>
  <si>
    <t>DL3C-CC9273</t>
  </si>
  <si>
    <t>PRESSO VXI PLUS (O) AMT</t>
  </si>
  <si>
    <t>DL7C-U9574</t>
  </si>
  <si>
    <t>UP25-DA4596</t>
  </si>
  <si>
    <t>ZETA 1.5 SHVS MT PETROL</t>
  </si>
  <si>
    <t>UP16-DM4006</t>
  </si>
  <si>
    <t>UP16-BU3561</t>
  </si>
  <si>
    <t>UP16-CK9398</t>
  </si>
  <si>
    <t>1.2L I-VTEC E</t>
  </si>
  <si>
    <t>UP16-BB9615</t>
  </si>
  <si>
    <t>W4 1.2 PETROL</t>
  </si>
  <si>
    <t>HR51-BW1077</t>
  </si>
  <si>
    <t>HR26-CN4091</t>
  </si>
  <si>
    <t>HR06-AW5527</t>
  </si>
  <si>
    <t>HR26-EE4426</t>
  </si>
  <si>
    <t>T(O)</t>
  </si>
  <si>
    <t>HR26-EC2778</t>
  </si>
  <si>
    <t>HR26-DH6301</t>
  </si>
  <si>
    <t>DL8C-BA7580</t>
  </si>
  <si>
    <t>HR26-EK0644</t>
  </si>
  <si>
    <t>Bolero</t>
  </si>
  <si>
    <t>B6</t>
  </si>
  <si>
    <t>HR98-F3626</t>
  </si>
  <si>
    <t>800 LXI ANNIVERSARY EDITION</t>
  </si>
  <si>
    <t>HR26-CC8202</t>
  </si>
  <si>
    <t>HR51-BY6014</t>
  </si>
  <si>
    <t>HR26-EV2472</t>
  </si>
  <si>
    <t>SX AT 1.6 PETROL</t>
  </si>
  <si>
    <t>HR26-EE2319</t>
  </si>
  <si>
    <t>SX IVT 1.5 PETROL</t>
  </si>
  <si>
    <t>HR26-EW4400</t>
  </si>
  <si>
    <t>HR98-A4809</t>
  </si>
  <si>
    <t>Brezza ZXI PLUS DUAL TONE</t>
  </si>
  <si>
    <t>HR26-EH2160</t>
  </si>
  <si>
    <t>XV PREMIUM TURBO</t>
  </si>
  <si>
    <t>HR26-EU4329</t>
  </si>
  <si>
    <t>ZETA AT 1.5 SHVS PETROL</t>
  </si>
  <si>
    <t>HR26-EY4812</t>
  </si>
  <si>
    <t>HR26-EN9201</t>
  </si>
  <si>
    <t>SUPER 1.5 PETROL</t>
  </si>
  <si>
    <t>DL3C-CS4668</t>
  </si>
  <si>
    <t>HR26-CY1712</t>
  </si>
  <si>
    <t>1.5L I-VTEC SV CVT</t>
  </si>
  <si>
    <t>HR26-CQ4783</t>
  </si>
  <si>
    <t>DL12-CC6351</t>
  </si>
  <si>
    <t>ERA 1.1</t>
  </si>
  <si>
    <t>HR26-BV8470</t>
  </si>
  <si>
    <t>AMBITION 1.6 MPI AT</t>
  </si>
  <si>
    <t>HR26-DC3048</t>
  </si>
  <si>
    <t>TITANIUM 1.0L ECOBOOST SPORTS(SUNROOF)</t>
  </si>
  <si>
    <t>HR26-DZ1233</t>
  </si>
  <si>
    <t>DL3C-BW3163</t>
  </si>
  <si>
    <t>DL4C-BA5666</t>
  </si>
  <si>
    <t>HR26-DY9596</t>
  </si>
  <si>
    <t>HR26-EH3823</t>
  </si>
  <si>
    <t>XV PREMIUM</t>
  </si>
  <si>
    <t>HR98-E7968</t>
  </si>
  <si>
    <t>CROSS 1.2 G</t>
  </si>
  <si>
    <t>HR26-CR6110</t>
  </si>
  <si>
    <t>SPORTZ 1.2 AT</t>
  </si>
  <si>
    <t>HR26-BS7844</t>
  </si>
  <si>
    <t>i20 ERA 1.2</t>
  </si>
  <si>
    <t>HR26-DM0158</t>
  </si>
  <si>
    <t>K10 VXI AMT</t>
  </si>
  <si>
    <t>HR26-CV1451</t>
  </si>
  <si>
    <t>GTX PLUS AT 1.5 DIESEL</t>
  </si>
  <si>
    <t>HR26-EE1502</t>
  </si>
  <si>
    <t>SHARP 1.5 DCT PETROL</t>
  </si>
  <si>
    <t>DL3C-CT5157</t>
  </si>
  <si>
    <t>1.5L I-DTEC VX MT</t>
  </si>
  <si>
    <t>HR26-EL0413</t>
  </si>
  <si>
    <t>HR26-DN0590</t>
  </si>
  <si>
    <t>DL4C-AZ9997</t>
  </si>
  <si>
    <t>XZA PLUS DIESEL</t>
  </si>
  <si>
    <t>HR08-AE7184</t>
  </si>
  <si>
    <t>HR26-DZ5838</t>
  </si>
  <si>
    <t>HR26-DU6508</t>
  </si>
  <si>
    <t>DL2C-AR3969</t>
  </si>
  <si>
    <t>HR26-CY6444</t>
  </si>
  <si>
    <t>CREATIVE 1.2 RTN DUAL TONE</t>
  </si>
  <si>
    <t>HR42-H4475</t>
  </si>
  <si>
    <t>Brezza LXI</t>
  </si>
  <si>
    <t>HR26-EQ6101</t>
  </si>
  <si>
    <t>UP14-EL4097</t>
  </si>
  <si>
    <t>DL2C-AX3587</t>
  </si>
  <si>
    <t>DL12-CN1065</t>
  </si>
  <si>
    <t>DL1C-AH5181</t>
  </si>
  <si>
    <t>DL4C-AU9443</t>
  </si>
  <si>
    <t>DL7C-V6591</t>
  </si>
  <si>
    <t>SCORPIO-N</t>
  </si>
  <si>
    <t>Z8 L PETROL MT 7 STR</t>
  </si>
  <si>
    <t>DL1C-AH7455</t>
  </si>
  <si>
    <t>DL10-CG5201</t>
  </si>
  <si>
    <t>DL1C-X0295</t>
  </si>
  <si>
    <t>DL8C-AC3822</t>
  </si>
  <si>
    <t>DL8C-BD4080</t>
  </si>
  <si>
    <t>DL12-CM5936</t>
  </si>
  <si>
    <t>DL7C-Q5643</t>
  </si>
  <si>
    <t>DL3C-CM7811</t>
  </si>
  <si>
    <t>DL4C-NC9676</t>
  </si>
  <si>
    <t>HR08-AG0942</t>
  </si>
  <si>
    <t>HIGHLINE1.2L</t>
  </si>
  <si>
    <t>DL8C-Y2076</t>
  </si>
  <si>
    <t>DL6C-S6143</t>
  </si>
  <si>
    <t>DL7C-V8889</t>
  </si>
  <si>
    <t>HR26-CG0697</t>
  </si>
  <si>
    <t>DL9C-AR5123</t>
  </si>
  <si>
    <t>S (O) 1.2</t>
  </si>
  <si>
    <t>DL3C-CD0169</t>
  </si>
  <si>
    <t>DL9C-AL4671</t>
  </si>
  <si>
    <t>DL10-CM9985</t>
  </si>
  <si>
    <t>SANTRO MAGNA</t>
  </si>
  <si>
    <t>DL9C-AW9112</t>
  </si>
  <si>
    <t>DL9C-AX9739</t>
  </si>
  <si>
    <t>DL8C-AX8903</t>
  </si>
  <si>
    <t>DL10-CL9272</t>
  </si>
  <si>
    <t>DL8C-BC7590</t>
  </si>
  <si>
    <t>DL8C-AE4094</t>
  </si>
  <si>
    <t>SX (O) IVT 1.5 PETROL</t>
  </si>
  <si>
    <t>UP15-DU0303</t>
  </si>
  <si>
    <t>DL11-CA5730</t>
  </si>
  <si>
    <t>HTK PLUS 1.0 IMT</t>
  </si>
  <si>
    <t>DL12-CT0256</t>
  </si>
  <si>
    <t>V CVT</t>
  </si>
  <si>
    <t>DL10-CN8924</t>
  </si>
  <si>
    <t>DL3C-CU0783</t>
  </si>
  <si>
    <t>I10 NIOS SPORTZ 1.2 KAPPA VTVT CNG</t>
  </si>
  <si>
    <t>DL7C-S7931</t>
  </si>
  <si>
    <t>CRUISER MID GRADE MT</t>
  </si>
  <si>
    <t>DL14-CG0255</t>
  </si>
  <si>
    <t>DL5C-T9674</t>
  </si>
  <si>
    <t>DL10-CT8571</t>
  </si>
  <si>
    <t>UP50-CA6111</t>
  </si>
  <si>
    <t>DL8C-AT3480</t>
  </si>
  <si>
    <t>DL9C-AQ3824</t>
  </si>
  <si>
    <t>W4 1.5 DIESEL</t>
  </si>
  <si>
    <t>DL8C-AY6402</t>
  </si>
  <si>
    <t>DL7C-R6702</t>
  </si>
  <si>
    <t>TITANIUM 1.5L SIGNATURE EDITION (SUNROOF) PETROL</t>
  </si>
  <si>
    <t>DL12-CN9684</t>
  </si>
  <si>
    <t>DL3C-CN8334</t>
  </si>
  <si>
    <t>DL5C-S9640</t>
  </si>
  <si>
    <t>DL8C-AS4591</t>
  </si>
  <si>
    <t>DL10-CJ1062</t>
  </si>
  <si>
    <t>FLUIDIC 1.4 VTVT</t>
  </si>
  <si>
    <t>DL8C-AE2271</t>
  </si>
  <si>
    <t>DL7C-V1856</t>
  </si>
  <si>
    <t>5 STR WITH A/C+HTR</t>
  </si>
  <si>
    <t>DL14-CE5879</t>
  </si>
  <si>
    <t>DL5C-P1052</t>
  </si>
  <si>
    <t>DL12-CR9609</t>
  </si>
  <si>
    <t>S 1.4 DIESEL</t>
  </si>
  <si>
    <t>UP14-EB8686</t>
  </si>
  <si>
    <t>DL12-CS2376</t>
  </si>
  <si>
    <t>HR26-EE5723</t>
  </si>
  <si>
    <t>DL12-CV6681</t>
  </si>
  <si>
    <t>DL5C-T6006</t>
  </si>
  <si>
    <t>DL8C-AP2602</t>
  </si>
  <si>
    <t>DL7C-G6772</t>
  </si>
  <si>
    <t>HR13-S1552</t>
  </si>
  <si>
    <t>5 STR WITH A/C+HTR CNG</t>
  </si>
  <si>
    <t>DL3C-CR4964</t>
  </si>
  <si>
    <t>DL3C-CU5657</t>
  </si>
  <si>
    <t>TRENDLINE 1.0L</t>
  </si>
  <si>
    <t>HR76-F7171</t>
  </si>
  <si>
    <t>ZXI+ SHVS</t>
  </si>
  <si>
    <t>DL3C-CU7933</t>
  </si>
  <si>
    <t>LX P 4WD AT CONVERTIBLE</t>
  </si>
  <si>
    <t>DL12-CU6367</t>
  </si>
  <si>
    <t>DL5C-S7708</t>
  </si>
  <si>
    <t>SX 1.5 PETROL</t>
  </si>
  <si>
    <t>DL9C-AT1736</t>
  </si>
  <si>
    <t>S 1.4 CRDI</t>
  </si>
  <si>
    <t>HR26-EZ9713</t>
  </si>
  <si>
    <t>DL5C-J7022</t>
  </si>
  <si>
    <t>DL2C-BB5631</t>
  </si>
  <si>
    <t>DL10-CD7092</t>
  </si>
  <si>
    <t>100 NXT K2+ P 6 STR</t>
  </si>
  <si>
    <t>DL8C-BA4543</t>
  </si>
  <si>
    <t>SX 1.5 CRDI</t>
  </si>
  <si>
    <t>DL9C-AX2258</t>
  </si>
  <si>
    <t>DL14-CB0741</t>
  </si>
  <si>
    <t>DL10-CG2779</t>
  </si>
  <si>
    <t>DL5C-S7464</t>
  </si>
  <si>
    <t>DL11-CB6585</t>
  </si>
  <si>
    <t>DL3C-CW3546</t>
  </si>
  <si>
    <t>I10 NIOS SPORTZ U2 AMT 1.2 CRDI</t>
  </si>
  <si>
    <t>DL2C-BD2939</t>
  </si>
  <si>
    <t>HR51-CH1025</t>
  </si>
  <si>
    <t>DL8C-AK5321</t>
  </si>
  <si>
    <t>RXL</t>
  </si>
  <si>
    <t>DL3C-CU5107</t>
  </si>
  <si>
    <t>XZA PLUS 2.0L DARK EDITION</t>
  </si>
  <si>
    <t>UP16-DH0427</t>
  </si>
  <si>
    <t>UP16-BA1238</t>
  </si>
  <si>
    <t>AMBIENTE 1.5L PETROL</t>
  </si>
  <si>
    <t>DL12-CM2711</t>
  </si>
  <si>
    <t>HR26-DV4951</t>
  </si>
  <si>
    <t>DL12-CR0466</t>
  </si>
  <si>
    <t>E 1.6 PETROL</t>
  </si>
  <si>
    <t>HR26-DE1727</t>
  </si>
  <si>
    <t>HR26-EZ4063</t>
  </si>
  <si>
    <t>UP14-EF0386</t>
  </si>
  <si>
    <t>ZXI+ AT SHVS</t>
  </si>
  <si>
    <t>HR29-AY4759</t>
  </si>
  <si>
    <t>UP16-DK4136</t>
  </si>
  <si>
    <t>DL3C-BZ1273</t>
  </si>
  <si>
    <t>UP78-DS0010</t>
  </si>
  <si>
    <t>DL1C-AB8171</t>
  </si>
  <si>
    <t>UP16-BE9271</t>
  </si>
  <si>
    <t>SX (O) 1.6 PETROL</t>
  </si>
  <si>
    <t>HR51-BV3648</t>
  </si>
  <si>
    <t>DL1C-AA4200</t>
  </si>
  <si>
    <t>XZA PLUS PETROL DUAL TONE</t>
  </si>
  <si>
    <t>DL1C-AA4204</t>
  </si>
  <si>
    <t>HR13-S1002</t>
  </si>
  <si>
    <t>HR26-EF3128</t>
  </si>
  <si>
    <t>DL1C-W9483</t>
  </si>
  <si>
    <t>HR26-CR9152</t>
  </si>
  <si>
    <t>XZA PLUS SUNROOF PETROL</t>
  </si>
  <si>
    <t>UP16-DA1521</t>
  </si>
  <si>
    <t>DL5C-K7577</t>
  </si>
  <si>
    <t>HR87-C3482</t>
  </si>
  <si>
    <t>HR26-CW1126</t>
  </si>
  <si>
    <t>DL7C-R6849</t>
  </si>
  <si>
    <t>HR26-BL5671</t>
  </si>
  <si>
    <t>DL10-CT9136</t>
  </si>
  <si>
    <t>DL8C-Y2143</t>
  </si>
  <si>
    <t>DL3C-CV3769</t>
  </si>
  <si>
    <t>HR10-AQ0548</t>
  </si>
  <si>
    <t>DL11-CC3305</t>
  </si>
  <si>
    <t>1.2L I-VTEC VX CVT</t>
  </si>
  <si>
    <t>HR26-FA3635</t>
  </si>
  <si>
    <t>Dzire LXI (O)</t>
  </si>
  <si>
    <t>DL3C-CB4036</t>
  </si>
  <si>
    <t>DL3C-CJ0727</t>
  </si>
  <si>
    <t>FLUIDIC 4S 1.6 VTVT S</t>
  </si>
  <si>
    <t>DL8C-AM9403</t>
  </si>
  <si>
    <t>DL5C-N4943</t>
  </si>
  <si>
    <t>ZETA 1.2</t>
  </si>
  <si>
    <t>UP14-FF1228</t>
  </si>
  <si>
    <t>PURE MT</t>
  </si>
  <si>
    <t>UP13-CJ1326</t>
  </si>
  <si>
    <t>UP15-BK2208</t>
  </si>
  <si>
    <t>DL6C-P2425</t>
  </si>
  <si>
    <t>GTX 1.4 PETROL</t>
  </si>
  <si>
    <t>HR26-EL4633</t>
  </si>
  <si>
    <t>i20 SPORTZ PLUS 1.2</t>
  </si>
  <si>
    <t>HR26-DW4258</t>
  </si>
  <si>
    <t>ADVENTURE AMT</t>
  </si>
  <si>
    <t>HR26-EV5843</t>
  </si>
  <si>
    <t>HR26-DZ3268</t>
  </si>
  <si>
    <t>SHARP PRO 1.5 PETROL TURBO CVT PETROL</t>
  </si>
  <si>
    <t>DL8C-BG8886</t>
  </si>
  <si>
    <t>DL12-CQ7672</t>
  </si>
  <si>
    <t>DL8C-BC0368</t>
  </si>
  <si>
    <t>DL9C-AW2033</t>
  </si>
  <si>
    <t>DL4C-AZ3128</t>
  </si>
  <si>
    <t>DL4C-AU3854</t>
  </si>
  <si>
    <t>DL9C-AY6986</t>
  </si>
  <si>
    <t>HR26-DT3247</t>
  </si>
  <si>
    <t>TS11-EG8440</t>
  </si>
  <si>
    <t>Attapur, Hyderabad</t>
  </si>
  <si>
    <t>TS07-ED5114</t>
  </si>
  <si>
    <t>TS11-EM0445</t>
  </si>
  <si>
    <t>TS08-HX4223</t>
  </si>
  <si>
    <t>Kompally, Hyderabad</t>
  </si>
  <si>
    <t>TS07-GE3803</t>
  </si>
  <si>
    <t>TS15-FA6110</t>
  </si>
  <si>
    <t>i20 ASTA 1.2</t>
  </si>
  <si>
    <t>TS09-EF3742</t>
  </si>
  <si>
    <t>Bachupally, Hyderabad</t>
  </si>
  <si>
    <t>TS09-ES6757</t>
  </si>
  <si>
    <t>TS09-FH7797</t>
  </si>
  <si>
    <t>TS36-L0090</t>
  </si>
  <si>
    <t>TS07-KC3266</t>
  </si>
  <si>
    <t>TS13-ES3778</t>
  </si>
  <si>
    <t>TS11-EL5560</t>
  </si>
  <si>
    <t>TS15-FB6551</t>
  </si>
  <si>
    <t>VDI AMT</t>
  </si>
  <si>
    <t>TS07-FW4950</t>
  </si>
  <si>
    <t>HTX PLUS 1.5 DIESEL</t>
  </si>
  <si>
    <t>TS07-HK4506</t>
  </si>
  <si>
    <t>XL TURBO</t>
  </si>
  <si>
    <t>TS08-HU4130</t>
  </si>
  <si>
    <t>Wagon-R VXI 1.0</t>
  </si>
  <si>
    <t>TS17-K5063</t>
  </si>
  <si>
    <t>TS07-GV4111</t>
  </si>
  <si>
    <t>i20 ASTA 1.2 CVT</t>
  </si>
  <si>
    <t>TS15-EU4040</t>
  </si>
  <si>
    <t>Dzire ZDI</t>
  </si>
  <si>
    <t>AP28-DX0487</t>
  </si>
  <si>
    <t>TS13-EU9468</t>
  </si>
  <si>
    <t>TS08-HP5146</t>
  </si>
  <si>
    <t>TS03-FA7931</t>
  </si>
  <si>
    <t>TS07-FN6622</t>
  </si>
  <si>
    <t>TS09-FS0072</t>
  </si>
  <si>
    <t>TS08-GA3466</t>
  </si>
  <si>
    <t>AP16-CP8209</t>
  </si>
  <si>
    <t>TS09-FL0012</t>
  </si>
  <si>
    <t>TS07-HJ5688</t>
  </si>
  <si>
    <t>TS09-ES0735</t>
  </si>
  <si>
    <t>TS21-K1599</t>
  </si>
  <si>
    <t>TS08-GN9783</t>
  </si>
  <si>
    <t>TS08-EP1899</t>
  </si>
  <si>
    <t>TS10-ET6252</t>
  </si>
  <si>
    <t>TS05-EE5420</t>
  </si>
  <si>
    <t>TS07-HL3024</t>
  </si>
  <si>
    <t>AP09-CJ0729</t>
  </si>
  <si>
    <t>TS09-FC7626</t>
  </si>
  <si>
    <t>TS08-GY7060</t>
  </si>
  <si>
    <t>TS35-F8351</t>
  </si>
  <si>
    <t>TS09-FD9555</t>
  </si>
  <si>
    <t>TS07-FT2687</t>
  </si>
  <si>
    <t>SPORTZ</t>
  </si>
  <si>
    <t>TS08-FD0931</t>
  </si>
  <si>
    <t>TS07-JC6535</t>
  </si>
  <si>
    <t>TS05-FL0705</t>
  </si>
  <si>
    <t>AP28-DS9821</t>
  </si>
  <si>
    <t>TS08-HB9306</t>
  </si>
  <si>
    <t>PRESTIGE PLUS 1.4 PETROL 7 STR</t>
  </si>
  <si>
    <t>TS12-EV3261</t>
  </si>
  <si>
    <t>TS07-FU1370</t>
  </si>
  <si>
    <t>XV MT</t>
  </si>
  <si>
    <t>TS08-HQ5345</t>
  </si>
  <si>
    <t>TS07-FS3911</t>
  </si>
  <si>
    <t>TS08-HQ2129</t>
  </si>
  <si>
    <t>TS07-FN5440</t>
  </si>
  <si>
    <t>TS08-HK4371</t>
  </si>
  <si>
    <t>TS08-EJ1745</t>
  </si>
  <si>
    <t>AP28-DX9552</t>
  </si>
  <si>
    <t>1.0 RXT 02 Anniversary Edition</t>
  </si>
  <si>
    <t>TS11-EM1270</t>
  </si>
  <si>
    <t>TS15-FM5499</t>
  </si>
  <si>
    <t>S5</t>
  </si>
  <si>
    <t>TS07-JC8157</t>
  </si>
  <si>
    <t>SPORTZ 1.4 CRDI</t>
  </si>
  <si>
    <t>AP28-CL2760</t>
  </si>
  <si>
    <t>1.5 TDI MT AMBITION</t>
  </si>
  <si>
    <t>TS13-EJ0518</t>
  </si>
  <si>
    <t>W7</t>
  </si>
  <si>
    <t>TS07-HR1070</t>
  </si>
  <si>
    <t>TS10-EW5533</t>
  </si>
  <si>
    <t>Dzire LXI</t>
  </si>
  <si>
    <t>AP28-DJ7218</t>
  </si>
  <si>
    <t>TREND 1.5L DIESEL</t>
  </si>
  <si>
    <t>AP16-CL0069</t>
  </si>
  <si>
    <t>MAGNA (O) 1.2</t>
  </si>
  <si>
    <t>AP07-BV0441</t>
  </si>
  <si>
    <t>TS07-FM8917</t>
  </si>
  <si>
    <t>Civic</t>
  </si>
  <si>
    <t>1.8L I-VTEC ZX CVT</t>
  </si>
  <si>
    <t>TS09-FF4112</t>
  </si>
  <si>
    <t>Go S</t>
  </si>
  <si>
    <t>TS08-FF6189</t>
  </si>
  <si>
    <t>HIGHLINE 1.0L TSI AT</t>
  </si>
  <si>
    <t>TS07-JG1878</t>
  </si>
  <si>
    <t>TS32-G3499</t>
  </si>
  <si>
    <t>FLUIDIC 1.6 VTVT SX</t>
  </si>
  <si>
    <t>AP28-DT6056</t>
  </si>
  <si>
    <t>ZXI PLUS AMT</t>
  </si>
  <si>
    <t>TS09-FF2573</t>
  </si>
  <si>
    <t>TS08-GM6290</t>
  </si>
  <si>
    <t>AP27-AN3774</t>
  </si>
  <si>
    <t>TS07-GL8217</t>
  </si>
  <si>
    <t>TS12-EL1642</t>
  </si>
  <si>
    <t>85 PS RXL DIESEL</t>
  </si>
  <si>
    <t>TS09-FU6902</t>
  </si>
  <si>
    <t>TS07-JE5772</t>
  </si>
  <si>
    <t>TG07-8893</t>
  </si>
  <si>
    <t>TS03-ET0807</t>
  </si>
  <si>
    <t>TS10-EF9309</t>
  </si>
  <si>
    <t>Dzire VXI (O)</t>
  </si>
  <si>
    <t>TS11-EG8640</t>
  </si>
  <si>
    <t>TS10-EP3043</t>
  </si>
  <si>
    <t>TITANIUM 1.5L SIGNATURE EDITION (SUNROOF) DIESEL</t>
  </si>
  <si>
    <t>TS08-FY6704</t>
  </si>
  <si>
    <t>Terrano</t>
  </si>
  <si>
    <t>XL D PLUS</t>
  </si>
  <si>
    <t>TS13-EE2525</t>
  </si>
  <si>
    <t>W9 AT</t>
  </si>
  <si>
    <t>TS07-GQ2322</t>
  </si>
  <si>
    <t>TS08-GB7339</t>
  </si>
  <si>
    <t>AP11-AT8784</t>
  </si>
  <si>
    <t>AP10-BG0013</t>
  </si>
  <si>
    <t>TS08-HA8447</t>
  </si>
  <si>
    <t>RXE 1.3 TURBO PETROL MT</t>
  </si>
  <si>
    <t>TS09-FS0709</t>
  </si>
  <si>
    <t>TS09-ET7529</t>
  </si>
  <si>
    <t>TS09-ED0387</t>
  </si>
  <si>
    <t>XZ PLUS (O) DIESEL DUAL TONE</t>
  </si>
  <si>
    <t>TS07-HM5588</t>
  </si>
  <si>
    <t>Active XV</t>
  </si>
  <si>
    <t>TS08-FX1914</t>
  </si>
  <si>
    <t>VDI</t>
  </si>
  <si>
    <t>AP10-BB1751</t>
  </si>
  <si>
    <t>TS09-EY9270</t>
  </si>
  <si>
    <t>TS07-FV5169</t>
  </si>
  <si>
    <t>TS08-GH5640</t>
  </si>
  <si>
    <t>AP09-CH0041</t>
  </si>
  <si>
    <t>AP09-CV0703</t>
  </si>
  <si>
    <t>S 1.0 TURBO IMT</t>
  </si>
  <si>
    <t>TS03-FC6797</t>
  </si>
  <si>
    <t>TS07-JX0937</t>
  </si>
  <si>
    <t>AP09-CE1055</t>
  </si>
  <si>
    <t>AP28-BV8463</t>
  </si>
  <si>
    <t>TS07-GA6235</t>
  </si>
  <si>
    <t>LIMITED 2.0 DIESEL</t>
  </si>
  <si>
    <t>TS13-EK0555</t>
  </si>
  <si>
    <t>TS08-GC1093</t>
  </si>
  <si>
    <t>TS07-GY1070</t>
  </si>
  <si>
    <t>TS09-FE0671</t>
  </si>
  <si>
    <t>TS08-FB9663</t>
  </si>
  <si>
    <t>TS07-EL2146</t>
  </si>
  <si>
    <t>TS08-HC7185</t>
  </si>
  <si>
    <t>AP29-AW4585</t>
  </si>
  <si>
    <t>TS08-FE8289</t>
  </si>
  <si>
    <t>FLUIDIC 1.6 CRDI S 4S</t>
  </si>
  <si>
    <t>TS09-EJ8577</t>
  </si>
  <si>
    <t>ZDI AMT</t>
  </si>
  <si>
    <t>TS07-GA6981</t>
  </si>
  <si>
    <t>AP10-BC6524</t>
  </si>
  <si>
    <t>TS07-HC1931</t>
  </si>
  <si>
    <t>TS07-FV6562</t>
  </si>
  <si>
    <t>TS08-GQ6041</t>
  </si>
  <si>
    <t>TS08-HR5312</t>
  </si>
  <si>
    <t>TS34-B4021</t>
  </si>
  <si>
    <t>AP28-BQ1013</t>
  </si>
  <si>
    <t>TS16-FB2244</t>
  </si>
  <si>
    <t>AP28-DW0430</t>
  </si>
  <si>
    <t>TREND+ 1.0L ECOBOOST</t>
  </si>
  <si>
    <t>TS08-FM0623</t>
  </si>
  <si>
    <t>TS08-FX2497</t>
  </si>
  <si>
    <t>TS10-EG9669</t>
  </si>
  <si>
    <t>NRG XZ MT</t>
  </si>
  <si>
    <t>TS07-HH9246</t>
  </si>
  <si>
    <t>TS10-EM9658</t>
  </si>
  <si>
    <t>HIGHLINE PLUS 1.0L TSI AT</t>
  </si>
  <si>
    <t>TS07-HX3359</t>
  </si>
  <si>
    <t>TS12-ES5237</t>
  </si>
  <si>
    <t>TS15-FH2451</t>
  </si>
  <si>
    <t>TS07-FS1443</t>
  </si>
  <si>
    <t>TS30-H2272</t>
  </si>
  <si>
    <t>TS08-FN3828</t>
  </si>
  <si>
    <t>TITANIUM PLUS 1.2 PETROL</t>
  </si>
  <si>
    <t>TS35-C7270</t>
  </si>
  <si>
    <t>STYLE 1.5 PETROL</t>
  </si>
  <si>
    <t>TS13-EQ3581</t>
  </si>
  <si>
    <t>TS09-ET5561</t>
  </si>
  <si>
    <t>TS08-FC2543</t>
  </si>
  <si>
    <t>TS09-EY6129</t>
  </si>
  <si>
    <t>TS07-HW1175</t>
  </si>
  <si>
    <t>i20 MAGNA PLUS 1.2</t>
  </si>
  <si>
    <t>TS13-ES6055</t>
  </si>
  <si>
    <t>TS03-FC1611</t>
  </si>
  <si>
    <t>AP10-BG7278</t>
  </si>
  <si>
    <t>TS05-FN0306</t>
  </si>
  <si>
    <t>TS03-EV4797</t>
  </si>
  <si>
    <t>TS07-JG4011</t>
  </si>
  <si>
    <t>Brezza ZXI PLUS AT SHVS</t>
  </si>
  <si>
    <t>TS13-EW8856</t>
  </si>
  <si>
    <t>TS11-ET6399</t>
  </si>
  <si>
    <t>RXL 1.0 (O)</t>
  </si>
  <si>
    <t>TS08-JC2553</t>
  </si>
  <si>
    <t>TS07-FK6557</t>
  </si>
  <si>
    <t>TS08-FJ7772</t>
  </si>
  <si>
    <t>TS09-FS0573</t>
  </si>
  <si>
    <t>AP09-CU1262</t>
  </si>
  <si>
    <t>TS09-EA3983</t>
  </si>
  <si>
    <t>AP09-CW0810</t>
  </si>
  <si>
    <t>TS03-FA2129</t>
  </si>
  <si>
    <t>TS08-GT4812</t>
  </si>
  <si>
    <t>SX 1.6 DIESEL</t>
  </si>
  <si>
    <t>TS10-EN8000</t>
  </si>
  <si>
    <t>TS10-EN8463</t>
  </si>
  <si>
    <t>TS07-GE5258</t>
  </si>
  <si>
    <t>Go T (O)</t>
  </si>
  <si>
    <t>TS09-EW0264</t>
  </si>
  <si>
    <t>TS07-FU1631</t>
  </si>
  <si>
    <t>TS17-K3797</t>
  </si>
  <si>
    <t>SX 1.5 VTVT IVT</t>
  </si>
  <si>
    <t>TS12-ET0011</t>
  </si>
  <si>
    <t>AP09-CD5075</t>
  </si>
  <si>
    <t>TS07-GP2305</t>
  </si>
  <si>
    <t>Go T(O) 1.0 AMT</t>
  </si>
  <si>
    <t>TS13-EN9766</t>
  </si>
  <si>
    <t>TS24-J1234</t>
  </si>
  <si>
    <t>TS09-EL8813</t>
  </si>
  <si>
    <t>TS11-ET9681</t>
  </si>
  <si>
    <t>TS07-GH6852</t>
  </si>
  <si>
    <t>AP29-CB1017</t>
  </si>
  <si>
    <t>AP29-BL7632</t>
  </si>
  <si>
    <t>E+</t>
  </si>
  <si>
    <t>TS08-GC1194</t>
  </si>
  <si>
    <t>1.5L I-DTEC S CVT</t>
  </si>
  <si>
    <t>TS13-EM3999</t>
  </si>
  <si>
    <t>TS07-FZ6139</t>
  </si>
  <si>
    <t>AP10-BE9419</t>
  </si>
  <si>
    <t>TS07-FQ3729</t>
  </si>
  <si>
    <t>TS08-FP5011</t>
  </si>
  <si>
    <t>SX 1.2 (O)</t>
  </si>
  <si>
    <t>AP31-CS5898</t>
  </si>
  <si>
    <t>TS08-GL8863</t>
  </si>
  <si>
    <t>TS08-JR0044</t>
  </si>
  <si>
    <t>TS08-GG1922</t>
  </si>
  <si>
    <t>TS08-ET6328</t>
  </si>
  <si>
    <t>TS08-HF0396</t>
  </si>
  <si>
    <t>TS03-EG8235</t>
  </si>
  <si>
    <t>AP30-R0979</t>
  </si>
  <si>
    <t>TS15-FD1627</t>
  </si>
  <si>
    <t>TS07-GY4443</t>
  </si>
  <si>
    <t>TS08-FG3512</t>
  </si>
  <si>
    <t>TS07-ED7933</t>
  </si>
  <si>
    <t>AP28-DL0359</t>
  </si>
  <si>
    <t>XZ PLUS DUAL TONE PETROL</t>
  </si>
  <si>
    <t>TS05-FG3684</t>
  </si>
  <si>
    <t>AP10-BE4540</t>
  </si>
  <si>
    <t>TS08-EJ8070</t>
  </si>
  <si>
    <t>TS07-GF2526</t>
  </si>
  <si>
    <t>TS12-EE3446</t>
  </si>
  <si>
    <t>TS08-HH7401</t>
  </si>
  <si>
    <t>TS09-EW1095</t>
  </si>
  <si>
    <t>AP10-BF9434</t>
  </si>
  <si>
    <t>GTX PLUS 1.4</t>
  </si>
  <si>
    <t>TS07-JL0565</t>
  </si>
  <si>
    <t>TS09-EM8283</t>
  </si>
  <si>
    <t>TS07-HD2564</t>
  </si>
  <si>
    <t>TS11-ES0609</t>
  </si>
  <si>
    <t>AP09-CT8311</t>
  </si>
  <si>
    <t>TS07-FZ8026</t>
  </si>
  <si>
    <t>XL O (D)</t>
  </si>
  <si>
    <t>TS06-EY1110</t>
  </si>
  <si>
    <t>TS09-ET3132</t>
  </si>
  <si>
    <t>I10 NIOS ASTA 1.2 KAPPA VTVT</t>
  </si>
  <si>
    <t>TS08-HM8868</t>
  </si>
  <si>
    <t>TS13-EB6368</t>
  </si>
  <si>
    <t>TS08-EE0017</t>
  </si>
  <si>
    <t>AP29-CC0178</t>
  </si>
  <si>
    <t>TS13-EB2223</t>
  </si>
  <si>
    <t>AP31-CA9700</t>
  </si>
  <si>
    <t>TS09-ED0036</t>
  </si>
  <si>
    <t>TS08-GG0151</t>
  </si>
  <si>
    <t>TS05-FN2411</t>
  </si>
  <si>
    <t>TS07-ER3572</t>
  </si>
  <si>
    <t>TS13-EP0225</t>
  </si>
  <si>
    <t>TS11-EF6276</t>
  </si>
  <si>
    <t>TS29-C4237</t>
  </si>
  <si>
    <t>1.5L I-DTEC V</t>
  </si>
  <si>
    <t>TS10-EE0016</t>
  </si>
  <si>
    <t>Dzire VXI REGAL EDITION</t>
  </si>
  <si>
    <t>AP09-CS1957</t>
  </si>
  <si>
    <t>VXI AMT (O)</t>
  </si>
  <si>
    <t>TS08-FW2456</t>
  </si>
  <si>
    <t>AP28-DV6187</t>
  </si>
  <si>
    <t>TS08-FZ1662</t>
  </si>
  <si>
    <t>TS09-ES1602</t>
  </si>
  <si>
    <t>TS15-EB1672</t>
  </si>
  <si>
    <t>TREND 1.2 PETROL</t>
  </si>
  <si>
    <t>TS13-EQ0855</t>
  </si>
  <si>
    <t>AP09-CL3090</t>
  </si>
  <si>
    <t>AP05-CP5743</t>
  </si>
  <si>
    <t>TS07-HE0434</t>
  </si>
  <si>
    <t>TS30-J1882</t>
  </si>
  <si>
    <t>TS13-EA1041</t>
  </si>
  <si>
    <t>AP30-R9104</t>
  </si>
  <si>
    <t>XV PREMIUM TURBO CVT DUAL TONE</t>
  </si>
  <si>
    <t>TS08-HK6813</t>
  </si>
  <si>
    <t>XZ PLUS (O) PETROL</t>
  </si>
  <si>
    <t>TS08-HE6377</t>
  </si>
  <si>
    <t>TS10-EE2856</t>
  </si>
  <si>
    <t>TS08-EQ3461</t>
  </si>
  <si>
    <t>TS09-FT4443</t>
  </si>
  <si>
    <t>TS07-JH6915</t>
  </si>
  <si>
    <t>TS08-EZ6049</t>
  </si>
  <si>
    <t>TS10-EJ5488</t>
  </si>
  <si>
    <t>AP10-BA5770</t>
  </si>
  <si>
    <t>TS09-FG9320</t>
  </si>
  <si>
    <t>TS15-FF4762</t>
  </si>
  <si>
    <t>100 NXT K8 P 6 STR DUAL TONE</t>
  </si>
  <si>
    <t>TS08-GL1089</t>
  </si>
  <si>
    <t>TS10-EZ3615</t>
  </si>
  <si>
    <t>TS12-ES1620</t>
  </si>
  <si>
    <t>TS15-EF8734</t>
  </si>
  <si>
    <t>TS13-EN7090</t>
  </si>
  <si>
    <t>AP10-BD6811</t>
  </si>
  <si>
    <t>AP10-BA1247</t>
  </si>
  <si>
    <t>TS09-EM9941</t>
  </si>
  <si>
    <t>TS08-EZ9564</t>
  </si>
  <si>
    <t>AP28-DR3011</t>
  </si>
  <si>
    <t>DELTA 1.4 MT PETROL</t>
  </si>
  <si>
    <t>TS08-FH5684</t>
  </si>
  <si>
    <t>TS08-FF6004</t>
  </si>
  <si>
    <t>i10 SPORTZ AT 1.2 KAPPA VTVT</t>
  </si>
  <si>
    <t>TS07-GC4760</t>
  </si>
  <si>
    <t>TS07-JH2030</t>
  </si>
  <si>
    <t>110 PS RXZ 4X2 AMT DIESEL</t>
  </si>
  <si>
    <t>TS08-FE2560</t>
  </si>
  <si>
    <t>TS31-7201</t>
  </si>
  <si>
    <t>TS07-HS1386</t>
  </si>
  <si>
    <t>800 VXI</t>
  </si>
  <si>
    <t>TS07-FZ0145</t>
  </si>
  <si>
    <t>TAIGUN</t>
  </si>
  <si>
    <t>TOPLINE 1.0 TSI AT</t>
  </si>
  <si>
    <t>TS09-GB4236</t>
  </si>
  <si>
    <t>TS07-EY4305</t>
  </si>
  <si>
    <t>TS07-EC8801</t>
  </si>
  <si>
    <t>TS07-HH1117</t>
  </si>
  <si>
    <t>V MT</t>
  </si>
  <si>
    <t>AP10-BD3045</t>
  </si>
  <si>
    <t>TS11-EV6173</t>
  </si>
  <si>
    <t>TS12-EM1147</t>
  </si>
  <si>
    <t>TS08-FP8583</t>
  </si>
  <si>
    <t>TS13-ET9248</t>
  </si>
  <si>
    <t>TS10-ET7903</t>
  </si>
  <si>
    <t>TS08-GN3969</t>
  </si>
  <si>
    <t>TS13-EG6980</t>
  </si>
  <si>
    <t>X ZXI AMT</t>
  </si>
  <si>
    <t>TS08-GJ0447</t>
  </si>
  <si>
    <t>TS26-G0824</t>
  </si>
  <si>
    <t>AP29-BS3545</t>
  </si>
  <si>
    <t>TS08-FH2399</t>
  </si>
  <si>
    <t>RXT AMT</t>
  </si>
  <si>
    <t>TS04-FC9580</t>
  </si>
  <si>
    <t>AP29-CC4680</t>
  </si>
  <si>
    <t>ZXI (O)</t>
  </si>
  <si>
    <t>TS08-GG9471</t>
  </si>
  <si>
    <t>TS07-GG4009</t>
  </si>
  <si>
    <t>TS08-HU2936</t>
  </si>
  <si>
    <t>TS07-HJ4501</t>
  </si>
  <si>
    <t>TS08-HC7858</t>
  </si>
  <si>
    <t>TS07-EU5908</t>
  </si>
  <si>
    <t>i10 ASTA 1.1 CRDI</t>
  </si>
  <si>
    <t>TS09-EK6573</t>
  </si>
  <si>
    <t>TS11-EE6668</t>
  </si>
  <si>
    <t>TS09-FF8786</t>
  </si>
  <si>
    <t>TS15-EF2848</t>
  </si>
  <si>
    <t>TS07-HH0128</t>
  </si>
  <si>
    <t>TS08-HS4490</t>
  </si>
  <si>
    <t>TS08-HE3705</t>
  </si>
  <si>
    <t>TS09-EV5253</t>
  </si>
  <si>
    <t>SANTRO MAGNA AMT</t>
  </si>
  <si>
    <t>TS07-GV0583</t>
  </si>
  <si>
    <t>AP16-CM0702</t>
  </si>
  <si>
    <t>TS10-EC0783</t>
  </si>
  <si>
    <t>TS16-EX2760</t>
  </si>
  <si>
    <t>TS07-GP5725</t>
  </si>
  <si>
    <t>SX PLUS 1.2 AMT</t>
  </si>
  <si>
    <t>TS08-HZ6849</t>
  </si>
  <si>
    <t>TS07-JK5363</t>
  </si>
  <si>
    <t>XL CVT</t>
  </si>
  <si>
    <t>TS07-FX5977</t>
  </si>
  <si>
    <t>TS08-JA6122</t>
  </si>
  <si>
    <t>RXZ 1.3 TURBO PETROL CVT</t>
  </si>
  <si>
    <t>TS07-HK8307</t>
  </si>
  <si>
    <t>TS05-EV9234</t>
  </si>
  <si>
    <t>TS07-JC2920</t>
  </si>
  <si>
    <t>TS07-FW6106</t>
  </si>
  <si>
    <t>AP09-CQ8843</t>
  </si>
  <si>
    <t>TS16-EE6039</t>
  </si>
  <si>
    <t>Plus T</t>
  </si>
  <si>
    <t>TS08-GN0668</t>
  </si>
  <si>
    <t>TS11-EL8911</t>
  </si>
  <si>
    <t>AP31-BZ8292</t>
  </si>
  <si>
    <t>TS07-JU7233</t>
  </si>
  <si>
    <t>TS07-FW0019</t>
  </si>
  <si>
    <t>XZA PLUS SUNROOF DUAL TONE PETROL</t>
  </si>
  <si>
    <t>TS09-FW3689</t>
  </si>
  <si>
    <t>TS07-HT3771</t>
  </si>
  <si>
    <t>AP28-CK4658</t>
  </si>
  <si>
    <t>CLIMBER 1.0</t>
  </si>
  <si>
    <t>TS35-C7129</t>
  </si>
  <si>
    <t>AP29-CA2793</t>
  </si>
  <si>
    <t>TS06-ET0491</t>
  </si>
  <si>
    <t>TS07-EH3718</t>
  </si>
  <si>
    <t>TS15-EQ0310</t>
  </si>
  <si>
    <t>TS15-EQ3790</t>
  </si>
  <si>
    <t>XL (O) CVT</t>
  </si>
  <si>
    <t>TS13-EM3765</t>
  </si>
  <si>
    <t>TS07-FV6449</t>
  </si>
  <si>
    <t>TS12-EB7678</t>
  </si>
  <si>
    <t>TS11-EM3370</t>
  </si>
  <si>
    <t>TS08-FK3626</t>
  </si>
  <si>
    <t>TS07-HH4134</t>
  </si>
  <si>
    <t>R 1.0 VXI+ (O) MT</t>
  </si>
  <si>
    <t>TS09-EY2786</t>
  </si>
  <si>
    <t>TS09-GA2679</t>
  </si>
  <si>
    <t>TS09-ES8275</t>
  </si>
  <si>
    <t>TS13-EV4305</t>
  </si>
  <si>
    <t>I10 NIOS ASTA AMT 1.2 KAPPA VTVT</t>
  </si>
  <si>
    <t>TS15-FA7577</t>
  </si>
  <si>
    <t>SANTRO ASTA AMT</t>
  </si>
  <si>
    <t>TS07-HM1352</t>
  </si>
  <si>
    <t>TS11-ED5671</t>
  </si>
  <si>
    <t>TS08-FQ9841</t>
  </si>
  <si>
    <t>TS10-FB2103</t>
  </si>
  <si>
    <t>TS13-EN9506</t>
  </si>
  <si>
    <t>TS09-EG0790</t>
  </si>
  <si>
    <t>TS07-EY4404</t>
  </si>
  <si>
    <t>TS09-FM8181</t>
  </si>
  <si>
    <t>TS10-EU2024</t>
  </si>
  <si>
    <t>TS07-JB0234</t>
  </si>
  <si>
    <t>TS09-EW3783</t>
  </si>
  <si>
    <t>TS08-GW7859</t>
  </si>
  <si>
    <t>TS07-HV3135</t>
  </si>
  <si>
    <t>TS09-FH3081</t>
  </si>
  <si>
    <t>CRUISER PREMIUM GRADE AT</t>
  </si>
  <si>
    <t>TS10-FC9539</t>
  </si>
  <si>
    <t>AP11-AN0476</t>
  </si>
  <si>
    <t>TS08-FJ3865</t>
  </si>
  <si>
    <t>TS06-EM1058</t>
  </si>
  <si>
    <t>TS11-EV2457</t>
  </si>
  <si>
    <t>TS06-EA0303</t>
  </si>
  <si>
    <t>TS09-FR4678</t>
  </si>
  <si>
    <t>TS08-FP6786</t>
  </si>
  <si>
    <t>AP09-CT2250</t>
  </si>
  <si>
    <t>XZA+ DUAL TONE 1.2RTN</t>
  </si>
  <si>
    <t>TS03-EX4233</t>
  </si>
  <si>
    <t>AP23-AK1857</t>
  </si>
  <si>
    <t>TS07-HC3600</t>
  </si>
  <si>
    <t>TS07-JA8514</t>
  </si>
  <si>
    <t>TS09-EZ9794</t>
  </si>
  <si>
    <t>TS08-FP7828</t>
  </si>
  <si>
    <t>BOLERO</t>
  </si>
  <si>
    <t>NEO N 10 (O)</t>
  </si>
  <si>
    <t>TS09-FW7502</t>
  </si>
  <si>
    <t>SHARP 1.5 DCT PETROL DUAL TONE</t>
  </si>
  <si>
    <t>TS09-FQ9729</t>
  </si>
  <si>
    <t>TS07-FZ0330</t>
  </si>
  <si>
    <t>XZA PLUS (L)</t>
  </si>
  <si>
    <t>TS08-JM5509</t>
  </si>
  <si>
    <t>TS19-F0888</t>
  </si>
  <si>
    <t>TS02-EQ4085</t>
  </si>
  <si>
    <t>I20 SPORTZ 1.2 MT</t>
  </si>
  <si>
    <t>TS08-HJ8901</t>
  </si>
  <si>
    <t>TS07-JB8666</t>
  </si>
  <si>
    <t>TS07-HU1300</t>
  </si>
  <si>
    <t>TS08-HZ1022</t>
  </si>
  <si>
    <t>TS07-EG7513</t>
  </si>
  <si>
    <t>TS10-EJ1941</t>
  </si>
  <si>
    <t>TS07-HX2739</t>
  </si>
  <si>
    <t>TS07-HB5847</t>
  </si>
  <si>
    <t>TS07-FR8734</t>
  </si>
  <si>
    <t>TS12-EL6657</t>
  </si>
  <si>
    <t>TS08-FT5439</t>
  </si>
  <si>
    <t>TS10-ED8558</t>
  </si>
  <si>
    <t>I20 Asta 1.0 GDI Turbo IMT</t>
  </si>
  <si>
    <t>TS09-FS2521</t>
  </si>
  <si>
    <t>TS08-GK8250</t>
  </si>
  <si>
    <t>TS07-FA7095</t>
  </si>
  <si>
    <t>HTK 1.2</t>
  </si>
  <si>
    <t>TS10-FA6030</t>
  </si>
  <si>
    <t>XMA SUNROOF PETROL</t>
  </si>
  <si>
    <t>TS08-JR0306</t>
  </si>
  <si>
    <t>TS07-GM6282</t>
  </si>
  <si>
    <t>TS07-JJ8931</t>
  </si>
  <si>
    <t>TS10-ER5588</t>
  </si>
  <si>
    <t>STYLE 1.6 MPI</t>
  </si>
  <si>
    <t>TS08-GQ8866</t>
  </si>
  <si>
    <t>TS08-JY4559</t>
  </si>
  <si>
    <t>TS12-EG1052</t>
  </si>
  <si>
    <t>TS13-ES2541</t>
  </si>
  <si>
    <t>R 1.0 VXI OPT</t>
  </si>
  <si>
    <t>TS07-GC1842</t>
  </si>
  <si>
    <t>TS07-GJ9703</t>
  </si>
  <si>
    <t>TS07-FS4925</t>
  </si>
  <si>
    <t>TS08-GC4534</t>
  </si>
  <si>
    <t>TS07-JA0867</t>
  </si>
  <si>
    <t>TS11-EQ1130</t>
  </si>
  <si>
    <t>TS01-EP8668</t>
  </si>
  <si>
    <t>TS10-EZ2008</t>
  </si>
  <si>
    <t>TS04-ET3231</t>
  </si>
  <si>
    <t>TS16-EY4929</t>
  </si>
  <si>
    <t>TS07-EK3232</t>
  </si>
  <si>
    <t>TS08-HS5428</t>
  </si>
  <si>
    <t>TS08-GC3500</t>
  </si>
  <si>
    <t>Wagon-R VXI (O) 1.2 AMT</t>
  </si>
  <si>
    <t>TS08-HU2904</t>
  </si>
  <si>
    <t>TS13-EA9339</t>
  </si>
  <si>
    <t>TS08-GU3645</t>
  </si>
  <si>
    <t>TS11-EK8674</t>
  </si>
  <si>
    <t>ZDI</t>
  </si>
  <si>
    <t>AP28-DV3854</t>
  </si>
  <si>
    <t>TS07-FU5799</t>
  </si>
  <si>
    <t>TS07-HR0758</t>
  </si>
  <si>
    <t>S PLUS 1.4 DIESEL</t>
  </si>
  <si>
    <t>TS09-EP4097</t>
  </si>
  <si>
    <t>LX D 4WD AT CONVERTIBLE</t>
  </si>
  <si>
    <t>TS07-HU3426</t>
  </si>
  <si>
    <t>TS07-EM2231</t>
  </si>
  <si>
    <t>TS09-FC3012</t>
  </si>
  <si>
    <t>FLUIDIC 4S 1.6 VTVT S(O)</t>
  </si>
  <si>
    <t>TS08-EJ5589</t>
  </si>
  <si>
    <t>TS08-GK9679</t>
  </si>
  <si>
    <t>TS07-HF7905</t>
  </si>
  <si>
    <t>TS08-HS2901</t>
  </si>
  <si>
    <t>TS03-EX1742</t>
  </si>
  <si>
    <t>TS08-GW3386</t>
  </si>
  <si>
    <t>AP13-AG2576</t>
  </si>
  <si>
    <t>TS07-FQ5078</t>
  </si>
  <si>
    <t>TS05-FN6268</t>
  </si>
  <si>
    <t>TS15-FA4763</t>
  </si>
  <si>
    <t>TS29-E0375</t>
  </si>
  <si>
    <t>TS09-JF7991</t>
  </si>
  <si>
    <t>TS08-FV3662</t>
  </si>
  <si>
    <t>CLIMBER AMT 1.0</t>
  </si>
  <si>
    <t>TS08-JP5892</t>
  </si>
  <si>
    <t>TS09-FD4563</t>
  </si>
  <si>
    <t>TS07-HK3041</t>
  </si>
  <si>
    <t>TS07-JK7426</t>
  </si>
  <si>
    <t>TS07-HU6749</t>
  </si>
  <si>
    <t>TS15-FD3858</t>
  </si>
  <si>
    <t>AP28-DX9056</t>
  </si>
  <si>
    <t>TS08-HR1088</t>
  </si>
  <si>
    <t>TS07-HH0356</t>
  </si>
  <si>
    <t>TS15-EC6756</t>
  </si>
  <si>
    <t>AMBIENTE 1.5L DIESEL</t>
  </si>
  <si>
    <t>TS07-HP0537</t>
  </si>
  <si>
    <t>TS29-D4748</t>
  </si>
  <si>
    <t>TS03-EZ5517</t>
  </si>
  <si>
    <t>TS08-HD4162</t>
  </si>
  <si>
    <t>COMFORTLINE 1.0L</t>
  </si>
  <si>
    <t>TS15-EZ0864</t>
  </si>
  <si>
    <t>TS07-HK0347</t>
  </si>
  <si>
    <t>TS04-FJ6474</t>
  </si>
  <si>
    <t>XZA PLUS DARK EDTION</t>
  </si>
  <si>
    <t>TS07-JS0459</t>
  </si>
  <si>
    <t>TS08-HF4993</t>
  </si>
  <si>
    <t>TS08-EQ6817</t>
  </si>
  <si>
    <t>Dzire VDI ABS</t>
  </si>
  <si>
    <t>TS16-ED7521</t>
  </si>
  <si>
    <t>TS08-FQ0701</t>
  </si>
  <si>
    <t>Brezza ZXI PLUS AT DUAL TONE SHVS</t>
  </si>
  <si>
    <t>TS08-HM4140</t>
  </si>
  <si>
    <t>TS09-EK7790</t>
  </si>
  <si>
    <t>CLIMBER 1.0 AMT (O) DUAL TONE</t>
  </si>
  <si>
    <t>TS08-JR0688</t>
  </si>
  <si>
    <t>TS10-EM9198</t>
  </si>
  <si>
    <t>TS07-HP9211</t>
  </si>
  <si>
    <t>TS08-GJ4320</t>
  </si>
  <si>
    <t>TS03-FE3597</t>
  </si>
  <si>
    <t>TS08-HE7400</t>
  </si>
  <si>
    <t>GTX PLUS 1.5</t>
  </si>
  <si>
    <t>TS06-FD6606</t>
  </si>
  <si>
    <t>TS07-JS7358</t>
  </si>
  <si>
    <t>TS07-HF5457</t>
  </si>
  <si>
    <t>TS07-HP3506</t>
  </si>
  <si>
    <t>TS07-FE9192</t>
  </si>
  <si>
    <t>TS08-HU6781</t>
  </si>
  <si>
    <t>TS08-GG2537</t>
  </si>
  <si>
    <t>TS08-FN0192</t>
  </si>
  <si>
    <t>ACCOMPLISHED DAZZLE PACK MT</t>
  </si>
  <si>
    <t>TS08-HQ1904</t>
  </si>
  <si>
    <t>TS08-GM8535</t>
  </si>
  <si>
    <t>TS08-FH0479</t>
  </si>
  <si>
    <t>TS07-EC1081</t>
  </si>
  <si>
    <t>AP28-DM0273</t>
  </si>
  <si>
    <t>I10 NIOS SPORTZ AMT 1.2 KAPPA VTVT</t>
  </si>
  <si>
    <t>TS15-FA7878</t>
  </si>
  <si>
    <t>TS07-HC8073</t>
  </si>
  <si>
    <t>TS08-JD2508</t>
  </si>
  <si>
    <t>TS34-F1788</t>
  </si>
  <si>
    <t>TS07-HA2025</t>
  </si>
  <si>
    <t>TS07-GK2588</t>
  </si>
  <si>
    <t>TS08-HQ2417</t>
  </si>
  <si>
    <t>TS07-HM6668</t>
  </si>
  <si>
    <t>TS10-FD5253</t>
  </si>
  <si>
    <t>TS07-HF9168</t>
  </si>
  <si>
    <t>TS07-FS2437</t>
  </si>
  <si>
    <t>TREND PLUS 1.2 PETROL</t>
  </si>
  <si>
    <t>TS08-GH5727</t>
  </si>
  <si>
    <t>TS07-HF5675</t>
  </si>
  <si>
    <t>TS07-GU2165</t>
  </si>
  <si>
    <t>TS09-FN2378</t>
  </si>
  <si>
    <t>AP28-DU8764</t>
  </si>
  <si>
    <t>TS07-FQ7554</t>
  </si>
  <si>
    <t>AP39-GD1255</t>
  </si>
  <si>
    <t>K10 VXI PLUS AMT</t>
  </si>
  <si>
    <t>TS08-JY0812</t>
  </si>
  <si>
    <t>TS10-EA5509</t>
  </si>
  <si>
    <t>TS09-EH5312</t>
  </si>
  <si>
    <t>TS07-GJ9250</t>
  </si>
  <si>
    <t>HTX 1.5 DIESEL</t>
  </si>
  <si>
    <t>TS30-G6399</t>
  </si>
  <si>
    <t>TS08-GD1031</t>
  </si>
  <si>
    <t>TS07-GP4036</t>
  </si>
  <si>
    <t>TS09-EV4989</t>
  </si>
  <si>
    <t>TS08-JP3821</t>
  </si>
  <si>
    <t>VXI (O)</t>
  </si>
  <si>
    <t>TS08-HF9300</t>
  </si>
  <si>
    <t>TS07-EW8982</t>
  </si>
  <si>
    <t>AP09-CD6908</t>
  </si>
  <si>
    <t>TS07-FT0778</t>
  </si>
  <si>
    <t>TS08-GV5316</t>
  </si>
  <si>
    <t>TS07-HR2185</t>
  </si>
  <si>
    <t>TS08-FK6266</t>
  </si>
  <si>
    <t>1.2L I-VTEC S OPT</t>
  </si>
  <si>
    <t>TS08-FU1203</t>
  </si>
  <si>
    <t>AP28-DT4056</t>
  </si>
  <si>
    <t>TS15-ET3280</t>
  </si>
  <si>
    <t>KUSHAQ</t>
  </si>
  <si>
    <t>AMBITION 1.0L TSI AT</t>
  </si>
  <si>
    <t>TS07-JB1978</t>
  </si>
  <si>
    <t>AP28-DS4263</t>
  </si>
  <si>
    <t>TS10-EM5200</t>
  </si>
  <si>
    <t>TS09-FK4366</t>
  </si>
  <si>
    <t>TS34-D9378</t>
  </si>
  <si>
    <t>TS07-EX3827</t>
  </si>
  <si>
    <t>TS19-A2797</t>
  </si>
  <si>
    <t>HIGHLINE 1.0 TSI AT</t>
  </si>
  <si>
    <t>TS02-FG8886</t>
  </si>
  <si>
    <t>GTK 1.4 PETROL</t>
  </si>
  <si>
    <t>TS15-EZ5637</t>
  </si>
  <si>
    <t>ZETA DIESEL 1.3</t>
  </si>
  <si>
    <t>TS08-FK2424</t>
  </si>
  <si>
    <t>TS11-ES1858</t>
  </si>
  <si>
    <t>PRESSO VXI</t>
  </si>
  <si>
    <t>TS09-FJ2875</t>
  </si>
  <si>
    <t>TS13-EU4109</t>
  </si>
  <si>
    <t>TS10-EQ6992</t>
  </si>
  <si>
    <t>TS10-FA1922</t>
  </si>
  <si>
    <t>TS15-EW2331</t>
  </si>
  <si>
    <t>TS09-ES8939</t>
  </si>
  <si>
    <t>TS09-EM1819</t>
  </si>
  <si>
    <t>STYLE 1.0L TSI AT (6 AIRBAGS)</t>
  </si>
  <si>
    <t>TS07-JF2328</t>
  </si>
  <si>
    <t>TG10-8362</t>
  </si>
  <si>
    <t>TS11-EL4790</t>
  </si>
  <si>
    <t>XZ (O) PETROL</t>
  </si>
  <si>
    <t>TS08-FS9473</t>
  </si>
  <si>
    <t>TS04-FE1229</t>
  </si>
  <si>
    <t>Kuv100</t>
  </si>
  <si>
    <t>K8 6 STR</t>
  </si>
  <si>
    <t>TS08-FG5286</t>
  </si>
  <si>
    <t>XZ PLUS (PREMIUM) PETROL</t>
  </si>
  <si>
    <t>TS07-JJ9695</t>
  </si>
  <si>
    <t>TS15-EZ6592</t>
  </si>
  <si>
    <t>TS08-FP3690</t>
  </si>
  <si>
    <t>TS08-HG0732</t>
  </si>
  <si>
    <t>TS07-EA0859</t>
  </si>
  <si>
    <t>TS07-HS5886</t>
  </si>
  <si>
    <t>SX PLUS 1.6 DIESEL</t>
  </si>
  <si>
    <t>TS08-FJ3060</t>
  </si>
  <si>
    <t>TS07-HR0723</t>
  </si>
  <si>
    <t>TS09-FW0196</t>
  </si>
  <si>
    <t>i20 ASTA 1.2 DUAL TONE</t>
  </si>
  <si>
    <t>TS08-FK9263</t>
  </si>
  <si>
    <t>AP23-AJ1777</t>
  </si>
  <si>
    <t>TS07-GX7444</t>
  </si>
  <si>
    <t>VDI ABS</t>
  </si>
  <si>
    <t>AP16-CZ6490</t>
  </si>
  <si>
    <t>FLUIDIC 1.6 CRDI SX</t>
  </si>
  <si>
    <t>AP28-DQ4532</t>
  </si>
  <si>
    <t>XZ PLUS PETROL DUAL TONE</t>
  </si>
  <si>
    <t>TS07-GZ4728</t>
  </si>
  <si>
    <t>AP28-DR3112</t>
  </si>
  <si>
    <t>TS08-GW3471</t>
  </si>
  <si>
    <t>Go T(O) 1.0</t>
  </si>
  <si>
    <t>TS07-HN0365</t>
  </si>
  <si>
    <t>TS10-EW8181</t>
  </si>
  <si>
    <t>TS08-EX4967</t>
  </si>
  <si>
    <t>TS08-FH0097</t>
  </si>
  <si>
    <t>TS07-HP5465</t>
  </si>
  <si>
    <t>SANTRO ERA</t>
  </si>
  <si>
    <t>TS07-GV2192</t>
  </si>
  <si>
    <t>TS11-ES0702</t>
  </si>
  <si>
    <t>TS07-JC6102</t>
  </si>
  <si>
    <t>SX 1.5 VTVT</t>
  </si>
  <si>
    <t>TS08-HD1771</t>
  </si>
  <si>
    <t>TS08-GS8218</t>
  </si>
  <si>
    <t>TS15-FF9926</t>
  </si>
  <si>
    <t>TS08-GE1024</t>
  </si>
  <si>
    <t>TS08-EZ2285</t>
  </si>
  <si>
    <t>TS07-FN4531</t>
  </si>
  <si>
    <t>TREND+ 1.5L DIESEL</t>
  </si>
  <si>
    <t>TS07-FS5597</t>
  </si>
  <si>
    <t>AP28-BV6075</t>
  </si>
  <si>
    <t>AMBITION AT TSI</t>
  </si>
  <si>
    <t>TS07-HM5903</t>
  </si>
  <si>
    <t>TS07-JX0856</t>
  </si>
  <si>
    <t>LONGITUDE 2.0 DIESEL</t>
  </si>
  <si>
    <t>TS08-FZ1818</t>
  </si>
  <si>
    <t>TS13-FA8526</t>
  </si>
  <si>
    <t>TS07-EG5747</t>
  </si>
  <si>
    <t>TS07-HK4596</t>
  </si>
  <si>
    <t>TS11-EJ0673</t>
  </si>
  <si>
    <t>TS07-GV2071</t>
  </si>
  <si>
    <t>TS08-HA8210</t>
  </si>
  <si>
    <t>TS07-HK1909</t>
  </si>
  <si>
    <t>AP09-CN2944</t>
  </si>
  <si>
    <t>ACTIVE 1.0 TSI</t>
  </si>
  <si>
    <t>TS04-FD7351</t>
  </si>
  <si>
    <t>i20 ASTA (O) CVT</t>
  </si>
  <si>
    <t>TS15-EZ2983</t>
  </si>
  <si>
    <t>TS13-EP5717</t>
  </si>
  <si>
    <t>AP09-CU4361</t>
  </si>
  <si>
    <t>TS08-HE3521</t>
  </si>
  <si>
    <t>TS15-EF7775</t>
  </si>
  <si>
    <t>TS07-EU8906</t>
  </si>
  <si>
    <t>TS08-FU3251</t>
  </si>
  <si>
    <t>TS09-EK3199</t>
  </si>
  <si>
    <t>TS07-EV5684</t>
  </si>
  <si>
    <t>TS09-FB3618</t>
  </si>
  <si>
    <t>TS07-JM4374</t>
  </si>
  <si>
    <t>W6 1.5 DIESEL</t>
  </si>
  <si>
    <t>TS07-GV8452</t>
  </si>
  <si>
    <t>TS07-GN6514</t>
  </si>
  <si>
    <t>TS25-B8811</t>
  </si>
  <si>
    <t>1.2 L I-VTEC SELECT</t>
  </si>
  <si>
    <t>AP26-AM1564</t>
  </si>
  <si>
    <t>AP28-BS0412</t>
  </si>
  <si>
    <t>TS07-FX2394</t>
  </si>
  <si>
    <t>TS07-KF4785</t>
  </si>
  <si>
    <t>TS08-GR7317</t>
  </si>
  <si>
    <t>ZETA MT</t>
  </si>
  <si>
    <t>TS07-HW3424</t>
  </si>
  <si>
    <t>TS08-GZ3873</t>
  </si>
  <si>
    <t>ZDI + SHVS</t>
  </si>
  <si>
    <t>TS07-FM1436</t>
  </si>
  <si>
    <t>TS05-FJ2828</t>
  </si>
  <si>
    <t>Brezza ZXI</t>
  </si>
  <si>
    <t>TS08-HM4927</t>
  </si>
  <si>
    <t>i20 ASTA 1.4 CRDI</t>
  </si>
  <si>
    <t>TS07-EC6203</t>
  </si>
  <si>
    <t>TS10-EK9792</t>
  </si>
  <si>
    <t>TS09-ET2967</t>
  </si>
  <si>
    <t>TS07-GT6577</t>
  </si>
  <si>
    <t>TS07-FK6014</t>
  </si>
  <si>
    <t>TS08-GJ1004</t>
  </si>
  <si>
    <t>TS19-F9000</t>
  </si>
  <si>
    <t>TS09-ES8368</t>
  </si>
  <si>
    <t>Model_Type</t>
  </si>
  <si>
    <t>KM_Type</t>
  </si>
  <si>
    <t>EMI_Classification</t>
  </si>
  <si>
    <t>Car_price_Classificattion(Lakhs)</t>
  </si>
  <si>
    <t>Car_Milage(km/year)</t>
  </si>
  <si>
    <t>Row Labels</t>
  </si>
  <si>
    <t>Grand Total</t>
  </si>
  <si>
    <t>Average of Car_Milage(km/year)</t>
  </si>
  <si>
    <t>Average of Monthly_EMI</t>
  </si>
  <si>
    <t>Sum of Car_Price(lakh)</t>
  </si>
  <si>
    <t>Min of Car_Price(lakh)</t>
  </si>
  <si>
    <t>High_KM_Driven</t>
  </si>
  <si>
    <t>Low_KM_Driven</t>
  </si>
  <si>
    <t>Moderate_KM_Driven</t>
  </si>
  <si>
    <t>Count of Brand</t>
  </si>
  <si>
    <t>Count of Car_Name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</si>
</sst>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13" fillId="33" borderId="10" xfId="0" applyFont="1" applyFill="1" applyBorder="1"/>
    <xf numFmtId="0" fontId="0" fillId="34" borderId="10" xfId="0" applyFill="1" applyBorder="1"/>
    <xf numFmtId="0" fontId="0" fillId="0" borderId="10" xfId="0" applyBorder="1"/>
    <xf numFmtId="1" fontId="0" fillId="0" borderId="0" xfId="0" applyNumberFormat="1"/>
    <xf numFmtId="10" fontId="0" fillId="0" borderId="0" xfId="0" applyNumberFormat="1"/>
    <xf numFmtId="49" fontId="0" fillId="0" borderId="0" xfId="0" applyNumberFormat="1"/>
    <xf numFmtId="2" fontId="0" fillId="0" borderId="0" xfId="0" applyNumberFormat="1"/>
    <xf numFmtId="1" fontId="0" fillId="34" borderId="11" xfId="0" applyNumberFormat="1" applyFill="1" applyBorder="1"/>
    <xf numFmtId="1" fontId="0" fillId="0" borderId="11" xfId="0" applyNumberFormat="1" applyBorder="1"/>
    <xf numFmtId="1" fontId="13" fillId="33" borderId="11" xfId="0" applyNumberFormat="1" applyFont="1" applyFill="1" applyBorder="1"/>
    <xf numFmtId="0"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numFmt numFmtId="30" formatCode="@"/>
    </dxf>
    <dxf>
      <numFmt numFmtId="30" formatCode="@"/>
    </dxf>
    <dxf>
      <numFmt numFmtId="2" formatCode="0.00"/>
    </dxf>
    <dxf>
      <numFmt numFmtId="30" formatCode="@"/>
    </dxf>
    <dxf>
      <numFmt numFmtId="30" formatCode="@"/>
    </dxf>
    <dxf>
      <numFmt numFmtId="30" formatCode="@"/>
    </dxf>
    <dxf>
      <numFmt numFmtId="2" formatCode="0.00"/>
    </dxf>
    <dxf>
      <numFmt numFmtId="1" formatCode="0"/>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font>
        <b/>
        <i val="0"/>
      </font>
    </dxf>
    <dxf>
      <fill>
        <patternFill patternType="solid">
          <fgColor auto="1"/>
          <bgColor auto="1"/>
        </patternFill>
      </fill>
      <border diagonalUp="0" diagonalDown="0">
        <left style="hair">
          <color auto="1"/>
        </left>
        <right style="hair">
          <color auto="1"/>
        </right>
        <top style="hair">
          <color auto="1"/>
        </top>
        <bottom style="hair">
          <color auto="1"/>
        </bottom>
        <vertical/>
        <horizontal/>
      </border>
    </dxf>
  </dxfs>
  <tableStyles count="2" defaultTableStyle="TableStyleMedium2" defaultPivotStyle="PivotStyleLight16">
    <tableStyle name="Invisible" pivot="0" table="0" count="0" xr9:uid="{0A817CB7-2913-44C1-A3F8-CCE4EF6CF87A}"/>
    <tableStyle name="Slicer Style 1" pivot="0" table="0" count="4" xr9:uid="{F002F20A-D15F-4BBE-B2C9-941B06FFCD13}">
      <tableStyleElement type="wholeTable" dxfId="17"/>
      <tableStyleElement type="headerRow" dxfId="16"/>
    </tableStyle>
  </tableStyles>
  <extLst>
    <ext xmlns:x14="http://schemas.microsoft.com/office/spreadsheetml/2009/9/main" uri="{46F421CA-312F-682f-3DD2-61675219B42D}">
      <x14:dxfs count="2">
        <dxf>
          <font>
            <color theme="0"/>
          </font>
          <fill>
            <gradientFill>
              <stop position="0">
                <color theme="4"/>
              </stop>
              <stop position="1">
                <color theme="5"/>
              </stop>
            </gradientFill>
          </fill>
        </dxf>
        <dxf>
          <font>
            <color theme="0"/>
          </font>
          <fill>
            <gradientFill>
              <stop position="0">
                <color theme="4"/>
              </stop>
              <stop position="1">
                <color theme="5"/>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[Cars24_Dashboard.xlsx]KPI!PivotTable2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Car</a:t>
            </a:r>
            <a:r>
              <a:rPr lang="en-US" baseline="0"/>
              <a:t> Driven</a:t>
            </a:r>
            <a:r>
              <a:rPr lang="en-US"/>
              <a:t>(km/Year) driven by Car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4000">
                <a:schemeClr val="accent2"/>
              </a:gs>
              <a:gs pos="25000">
                <a:schemeClr val="accent1"/>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74000">
                <a:schemeClr val="accent2"/>
              </a:gs>
              <a:gs pos="25000">
                <a:schemeClr val="accent1"/>
              </a:gs>
            </a:gsLst>
            <a:lin ang="16200000" scaled="0"/>
          </a:gradFill>
          <a:ln>
            <a:noFill/>
          </a:ln>
          <a:effectLst/>
        </c:spPr>
      </c:pivotFmt>
    </c:pivotFmts>
    <c:plotArea>
      <c:layout/>
      <c:barChart>
        <c:barDir val="col"/>
        <c:grouping val="clustered"/>
        <c:varyColors val="0"/>
        <c:ser>
          <c:idx val="0"/>
          <c:order val="0"/>
          <c:tx>
            <c:strRef>
              <c:f>KPI!$Y$3</c:f>
              <c:strCache>
                <c:ptCount val="1"/>
                <c:pt idx="0">
                  <c:v>Total</c:v>
                </c:pt>
              </c:strCache>
            </c:strRef>
          </c:tx>
          <c:spPr>
            <a:gradFill>
              <a:gsLst>
                <a:gs pos="74000">
                  <a:schemeClr val="accent2"/>
                </a:gs>
                <a:gs pos="25000">
                  <a:schemeClr val="accent1"/>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KPI!$X$4:$X$19</c:f>
              <c:strCache>
                <c:ptCount val="15"/>
                <c:pt idx="0">
                  <c:v>Kiger</c:v>
                </c:pt>
                <c:pt idx="1">
                  <c:v>URBAN</c:v>
                </c:pt>
                <c:pt idx="2">
                  <c:v>Terrano</c:v>
                </c:pt>
                <c:pt idx="3">
                  <c:v>TAIGUN</c:v>
                </c:pt>
                <c:pt idx="4">
                  <c:v>Vitara</c:v>
                </c:pt>
                <c:pt idx="5">
                  <c:v>XL6</c:v>
                </c:pt>
                <c:pt idx="6">
                  <c:v>Civic</c:v>
                </c:pt>
                <c:pt idx="7">
                  <c:v>Fortuner</c:v>
                </c:pt>
                <c:pt idx="8">
                  <c:v>BR-V</c:v>
                </c:pt>
                <c:pt idx="9">
                  <c:v>Compass</c:v>
                </c:pt>
                <c:pt idx="10">
                  <c:v>CARNIVAL</c:v>
                </c:pt>
                <c:pt idx="11">
                  <c:v>Innova</c:v>
                </c:pt>
                <c:pt idx="12">
                  <c:v>AURA</c:v>
                </c:pt>
                <c:pt idx="13">
                  <c:v>BREZZA</c:v>
                </c:pt>
                <c:pt idx="14">
                  <c:v>Bolero</c:v>
                </c:pt>
              </c:strCache>
            </c:strRef>
          </c:cat>
          <c:val>
            <c:numRef>
              <c:f>KPI!$Y$4:$Y$19</c:f>
              <c:numCache>
                <c:formatCode>0</c:formatCode>
                <c:ptCount val="15"/>
                <c:pt idx="0">
                  <c:v>12743.5</c:v>
                </c:pt>
                <c:pt idx="1">
                  <c:v>12906.333333333334</c:v>
                </c:pt>
                <c:pt idx="2">
                  <c:v>13006.15</c:v>
                </c:pt>
                <c:pt idx="3">
                  <c:v>13129.1675</c:v>
                </c:pt>
                <c:pt idx="4">
                  <c:v>13279.938333333334</c:v>
                </c:pt>
                <c:pt idx="5">
                  <c:v>13752.498333333335</c:v>
                </c:pt>
                <c:pt idx="6">
                  <c:v>13861.800000000001</c:v>
                </c:pt>
                <c:pt idx="7">
                  <c:v>14728.86</c:v>
                </c:pt>
                <c:pt idx="8">
                  <c:v>15061.415000000001</c:v>
                </c:pt>
                <c:pt idx="9">
                  <c:v>15153.780000000002</c:v>
                </c:pt>
                <c:pt idx="10">
                  <c:v>16725.5</c:v>
                </c:pt>
                <c:pt idx="11">
                  <c:v>16827</c:v>
                </c:pt>
                <c:pt idx="12">
                  <c:v>17198.125</c:v>
                </c:pt>
                <c:pt idx="13">
                  <c:v>17423.9375</c:v>
                </c:pt>
                <c:pt idx="14">
                  <c:v>21647</c:v>
                </c:pt>
              </c:numCache>
            </c:numRef>
          </c:val>
          <c:extLst>
            <c:ext xmlns:c16="http://schemas.microsoft.com/office/drawing/2014/chart" uri="{C3380CC4-5D6E-409C-BE32-E72D297353CC}">
              <c16:uniqueId val="{00000000-7828-41F4-93D2-972BA88BEFB9}"/>
            </c:ext>
          </c:extLst>
        </c:ser>
        <c:dLbls>
          <c:dLblPos val="outEnd"/>
          <c:showLegendKey val="0"/>
          <c:showVal val="1"/>
          <c:showCatName val="0"/>
          <c:showSerName val="0"/>
          <c:showPercent val="0"/>
          <c:showBubbleSize val="0"/>
        </c:dLbls>
        <c:gapWidth val="150"/>
        <c:axId val="1204412239"/>
        <c:axId val="1204414639"/>
      </c:barChart>
      <c:catAx>
        <c:axId val="120441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14639"/>
        <c:crosses val="autoZero"/>
        <c:auto val="1"/>
        <c:lblAlgn val="ctr"/>
        <c:lblOffset val="100"/>
        <c:noMultiLvlLbl val="0"/>
      </c:catAx>
      <c:valAx>
        <c:axId val="120441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Milage(km/year)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1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[Cars24_Dashboard.xlsx]KPI!PivotTable3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 Monthly EMI by Car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KPI!$B$4:$B$19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KPI!$C$4:$C$19</c:f>
              <c:numCache>
                <c:formatCode>0</c:formatCode>
                <c:ptCount val="15"/>
                <c:pt idx="0">
                  <c:v>14824.25</c:v>
                </c:pt>
                <c:pt idx="1">
                  <c:v>10204.40909090909</c:v>
                </c:pt>
                <c:pt idx="2">
                  <c:v>9684.3170731707323</c:v>
                </c:pt>
                <c:pt idx="3">
                  <c:v>8787.5862068965525</c:v>
                </c:pt>
                <c:pt idx="4">
                  <c:v>8715.269841269841</c:v>
                </c:pt>
                <c:pt idx="5">
                  <c:v>8901.5940594059412</c:v>
                </c:pt>
                <c:pt idx="6">
                  <c:v>9835.434782608696</c:v>
                </c:pt>
                <c:pt idx="7">
                  <c:v>11060.984042553191</c:v>
                </c:pt>
                <c:pt idx="8">
                  <c:v>11488.469798657718</c:v>
                </c:pt>
                <c:pt idx="9">
                  <c:v>14389.135922330097</c:v>
                </c:pt>
                <c:pt idx="10">
                  <c:v>14173.116666666667</c:v>
                </c:pt>
                <c:pt idx="11">
                  <c:v>15690.266666666666</c:v>
                </c:pt>
                <c:pt idx="12">
                  <c:v>16672.823076923076</c:v>
                </c:pt>
                <c:pt idx="13">
                  <c:v>16724.090909090908</c:v>
                </c:pt>
                <c:pt idx="14">
                  <c:v>15754</c:v>
                </c:pt>
              </c:numCache>
            </c:numRef>
          </c:val>
          <c:smooth val="0"/>
          <c:extLst>
            <c:ext xmlns:c16="http://schemas.microsoft.com/office/drawing/2014/chart" uri="{C3380CC4-5D6E-409C-BE32-E72D297353CC}">
              <c16:uniqueId val="{00000000-DF3C-4000-8FE0-BCDAEF92FB5B}"/>
            </c:ext>
          </c:extLst>
        </c:ser>
        <c:dLbls>
          <c:dLblPos val="t"/>
          <c:showLegendKey val="0"/>
          <c:showVal val="1"/>
          <c:showCatName val="0"/>
          <c:showSerName val="0"/>
          <c:showPercent val="0"/>
          <c:showBubbleSize val="0"/>
        </c:dLbls>
        <c:smooth val="0"/>
        <c:axId val="1332868063"/>
        <c:axId val="1332854623"/>
      </c:lineChart>
      <c:catAx>
        <c:axId val="133286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Car 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54623"/>
        <c:crosses val="autoZero"/>
        <c:auto val="1"/>
        <c:lblAlgn val="ctr"/>
        <c:lblOffset val="100"/>
        <c:noMultiLvlLbl val="0"/>
      </c:catAx>
      <c:valAx>
        <c:axId val="133285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Monthly</a:t>
                </a:r>
                <a:r>
                  <a:rPr lang="en-US" b="1" baseline="0"/>
                  <a:t> EMI</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[Cars24_Dashboard.xlsx]KPI!PivotTable4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a:t>
            </a:r>
            <a:r>
              <a:rPr lang="en-US" baseline="0"/>
              <a:t> Car Price based on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74000">
                <a:schemeClr val="accent2"/>
              </a:gs>
              <a:gs pos="25000">
                <a:schemeClr val="accent1"/>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KPI!$H$3</c:f>
              <c:strCache>
                <c:ptCount val="1"/>
                <c:pt idx="0">
                  <c:v>Total</c:v>
                </c:pt>
              </c:strCache>
            </c:strRef>
          </c:tx>
          <c:spPr>
            <a:gradFill>
              <a:gsLst>
                <a:gs pos="74000">
                  <a:schemeClr val="accent2"/>
                </a:gs>
                <a:gs pos="25000">
                  <a:schemeClr val="accent1"/>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KPI!$G$4:$G$13</c:f>
              <c:strCache>
                <c:ptCount val="9"/>
                <c:pt idx="0">
                  <c:v>Kompally, Hyderabad</c:v>
                </c:pt>
                <c:pt idx="1">
                  <c:v>Attapur, Hyderabad</c:v>
                </c:pt>
                <c:pt idx="2">
                  <c:v>Chhatarpur, Delhi</c:v>
                </c:pt>
                <c:pt idx="3">
                  <c:v>Parsvnath City Mall, Faridabad</c:v>
                </c:pt>
                <c:pt idx="4">
                  <c:v>Golf Course Ext Rd, Delhi</c:v>
                </c:pt>
                <c:pt idx="5">
                  <c:v>Bachupally, Hyderabad</c:v>
                </c:pt>
                <c:pt idx="6">
                  <c:v>Raj Nagar , Delhi</c:v>
                </c:pt>
                <c:pt idx="7">
                  <c:v>Metro Walk, Rohini, New Delhi</c:v>
                </c:pt>
                <c:pt idx="8">
                  <c:v>Sector-18, Noida, Delhi</c:v>
                </c:pt>
              </c:strCache>
            </c:strRef>
          </c:cat>
          <c:val>
            <c:numRef>
              <c:f>KPI!$H$4:$H$13</c:f>
              <c:numCache>
                <c:formatCode>General</c:formatCode>
                <c:ptCount val="9"/>
                <c:pt idx="0">
                  <c:v>1.9</c:v>
                </c:pt>
                <c:pt idx="1">
                  <c:v>1.85</c:v>
                </c:pt>
                <c:pt idx="2">
                  <c:v>1.82</c:v>
                </c:pt>
                <c:pt idx="3">
                  <c:v>1.78</c:v>
                </c:pt>
                <c:pt idx="4">
                  <c:v>1.78</c:v>
                </c:pt>
                <c:pt idx="5">
                  <c:v>1.73</c:v>
                </c:pt>
                <c:pt idx="6">
                  <c:v>1.48</c:v>
                </c:pt>
                <c:pt idx="7">
                  <c:v>1.3</c:v>
                </c:pt>
                <c:pt idx="8">
                  <c:v>1.23</c:v>
                </c:pt>
              </c:numCache>
            </c:numRef>
          </c:val>
          <c:extLst>
            <c:ext xmlns:c16="http://schemas.microsoft.com/office/drawing/2014/chart" uri="{C3380CC4-5D6E-409C-BE32-E72D297353CC}">
              <c16:uniqueId val="{00000000-D725-462F-A0E3-6B7C68D4440C}"/>
            </c:ext>
          </c:extLst>
        </c:ser>
        <c:dLbls>
          <c:dLblPos val="outEnd"/>
          <c:showLegendKey val="0"/>
          <c:showVal val="1"/>
          <c:showCatName val="0"/>
          <c:showSerName val="0"/>
          <c:showPercent val="0"/>
          <c:showBubbleSize val="0"/>
        </c:dLbls>
        <c:gapWidth val="182"/>
        <c:axId val="1329083631"/>
        <c:axId val="1329072591"/>
      </c:barChart>
      <c:catAx>
        <c:axId val="1329083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72591"/>
        <c:crosses val="autoZero"/>
        <c:auto val="1"/>
        <c:lblAlgn val="ctr"/>
        <c:lblOffset val="100"/>
        <c:noMultiLvlLbl val="0"/>
      </c:catAx>
      <c:valAx>
        <c:axId val="1329072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Car Price (Lakhs)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8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a:t>
            </a:r>
            <a:r>
              <a:rPr lang="en-US"/>
              <a:t>Model VS KM Driven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KPI!$C$31</c:f>
              <c:strCache>
                <c:ptCount val="1"/>
                <c:pt idx="0">
                  <c:v>Car_Model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50800" cap="rnd">
                <a:solidFill>
                  <a:schemeClr val="accent2"/>
                </a:solidFill>
                <a:prstDash val="sysDot"/>
              </a:ln>
              <a:effectLst/>
            </c:spPr>
            <c:trendlineType val="linear"/>
            <c:dispRSqr val="0"/>
            <c:dispEq val="0"/>
          </c:trendline>
          <c:xVal>
            <c:numRef>
              <c:f>KPI!$B$32:$B$1498</c:f>
              <c:numCache>
                <c:formatCode>0</c:formatCode>
                <c:ptCount val="1467"/>
                <c:pt idx="0">
                  <c:v>97698</c:v>
                </c:pt>
                <c:pt idx="1">
                  <c:v>55921</c:v>
                </c:pt>
                <c:pt idx="2">
                  <c:v>66663</c:v>
                </c:pt>
                <c:pt idx="3">
                  <c:v>63194</c:v>
                </c:pt>
                <c:pt idx="4">
                  <c:v>40368</c:v>
                </c:pt>
                <c:pt idx="5">
                  <c:v>102460</c:v>
                </c:pt>
                <c:pt idx="6">
                  <c:v>20338</c:v>
                </c:pt>
                <c:pt idx="7">
                  <c:v>29125</c:v>
                </c:pt>
                <c:pt idx="8">
                  <c:v>12425</c:v>
                </c:pt>
                <c:pt idx="9">
                  <c:v>21574</c:v>
                </c:pt>
                <c:pt idx="10">
                  <c:v>64038</c:v>
                </c:pt>
                <c:pt idx="11">
                  <c:v>43417</c:v>
                </c:pt>
                <c:pt idx="12">
                  <c:v>13185</c:v>
                </c:pt>
                <c:pt idx="13">
                  <c:v>68051</c:v>
                </c:pt>
                <c:pt idx="14">
                  <c:v>29475</c:v>
                </c:pt>
                <c:pt idx="15">
                  <c:v>14642</c:v>
                </c:pt>
                <c:pt idx="16">
                  <c:v>61337</c:v>
                </c:pt>
                <c:pt idx="17">
                  <c:v>21221</c:v>
                </c:pt>
                <c:pt idx="18">
                  <c:v>48066</c:v>
                </c:pt>
                <c:pt idx="19">
                  <c:v>35190</c:v>
                </c:pt>
                <c:pt idx="20">
                  <c:v>49461</c:v>
                </c:pt>
                <c:pt idx="21">
                  <c:v>78624</c:v>
                </c:pt>
                <c:pt idx="22">
                  <c:v>102835</c:v>
                </c:pt>
                <c:pt idx="23">
                  <c:v>87820</c:v>
                </c:pt>
                <c:pt idx="24">
                  <c:v>29759</c:v>
                </c:pt>
                <c:pt idx="25">
                  <c:v>3295</c:v>
                </c:pt>
                <c:pt idx="26">
                  <c:v>20631</c:v>
                </c:pt>
                <c:pt idx="27">
                  <c:v>47657</c:v>
                </c:pt>
                <c:pt idx="28">
                  <c:v>23582</c:v>
                </c:pt>
                <c:pt idx="29">
                  <c:v>26202</c:v>
                </c:pt>
                <c:pt idx="30">
                  <c:v>27653</c:v>
                </c:pt>
                <c:pt idx="31">
                  <c:v>28880</c:v>
                </c:pt>
                <c:pt idx="32">
                  <c:v>82375</c:v>
                </c:pt>
                <c:pt idx="33">
                  <c:v>20393</c:v>
                </c:pt>
                <c:pt idx="34">
                  <c:v>54035</c:v>
                </c:pt>
                <c:pt idx="35">
                  <c:v>89726</c:v>
                </c:pt>
                <c:pt idx="36">
                  <c:v>38482</c:v>
                </c:pt>
                <c:pt idx="37">
                  <c:v>56572</c:v>
                </c:pt>
                <c:pt idx="38">
                  <c:v>40904</c:v>
                </c:pt>
                <c:pt idx="39">
                  <c:v>39074</c:v>
                </c:pt>
                <c:pt idx="40">
                  <c:v>67835</c:v>
                </c:pt>
                <c:pt idx="41">
                  <c:v>45475</c:v>
                </c:pt>
                <c:pt idx="42">
                  <c:v>34459</c:v>
                </c:pt>
                <c:pt idx="43">
                  <c:v>27032</c:v>
                </c:pt>
                <c:pt idx="44">
                  <c:v>48575</c:v>
                </c:pt>
                <c:pt idx="45">
                  <c:v>28369</c:v>
                </c:pt>
                <c:pt idx="46">
                  <c:v>11486</c:v>
                </c:pt>
                <c:pt idx="47">
                  <c:v>55879</c:v>
                </c:pt>
                <c:pt idx="48">
                  <c:v>86973</c:v>
                </c:pt>
                <c:pt idx="49">
                  <c:v>21955</c:v>
                </c:pt>
                <c:pt idx="50">
                  <c:v>41163</c:v>
                </c:pt>
                <c:pt idx="51">
                  <c:v>36341</c:v>
                </c:pt>
                <c:pt idx="52">
                  <c:v>43461</c:v>
                </c:pt>
                <c:pt idx="53">
                  <c:v>15650</c:v>
                </c:pt>
                <c:pt idx="54">
                  <c:v>9400</c:v>
                </c:pt>
                <c:pt idx="55">
                  <c:v>6827</c:v>
                </c:pt>
                <c:pt idx="56">
                  <c:v>36166</c:v>
                </c:pt>
                <c:pt idx="57">
                  <c:v>27659</c:v>
                </c:pt>
                <c:pt idx="58">
                  <c:v>27143</c:v>
                </c:pt>
                <c:pt idx="59">
                  <c:v>19352</c:v>
                </c:pt>
                <c:pt idx="60">
                  <c:v>40798</c:v>
                </c:pt>
                <c:pt idx="61">
                  <c:v>33671</c:v>
                </c:pt>
                <c:pt idx="62">
                  <c:v>70102</c:v>
                </c:pt>
                <c:pt idx="63">
                  <c:v>103102</c:v>
                </c:pt>
                <c:pt idx="64">
                  <c:v>93467</c:v>
                </c:pt>
                <c:pt idx="65">
                  <c:v>32410</c:v>
                </c:pt>
                <c:pt idx="66">
                  <c:v>16775</c:v>
                </c:pt>
                <c:pt idx="67">
                  <c:v>56690</c:v>
                </c:pt>
                <c:pt idx="68">
                  <c:v>53062</c:v>
                </c:pt>
                <c:pt idx="69">
                  <c:v>45323</c:v>
                </c:pt>
                <c:pt idx="70">
                  <c:v>50108</c:v>
                </c:pt>
                <c:pt idx="71">
                  <c:v>30203</c:v>
                </c:pt>
                <c:pt idx="72">
                  <c:v>15983</c:v>
                </c:pt>
                <c:pt idx="73">
                  <c:v>18382</c:v>
                </c:pt>
                <c:pt idx="74">
                  <c:v>61297</c:v>
                </c:pt>
                <c:pt idx="75">
                  <c:v>21850</c:v>
                </c:pt>
                <c:pt idx="76">
                  <c:v>91001</c:v>
                </c:pt>
                <c:pt idx="77">
                  <c:v>71807</c:v>
                </c:pt>
                <c:pt idx="78">
                  <c:v>41308</c:v>
                </c:pt>
                <c:pt idx="79">
                  <c:v>23055</c:v>
                </c:pt>
                <c:pt idx="80">
                  <c:v>38776</c:v>
                </c:pt>
                <c:pt idx="81">
                  <c:v>7048</c:v>
                </c:pt>
                <c:pt idx="82">
                  <c:v>5404</c:v>
                </c:pt>
                <c:pt idx="83">
                  <c:v>45834</c:v>
                </c:pt>
                <c:pt idx="84">
                  <c:v>59155</c:v>
                </c:pt>
                <c:pt idx="85">
                  <c:v>43444</c:v>
                </c:pt>
                <c:pt idx="86">
                  <c:v>68339</c:v>
                </c:pt>
                <c:pt idx="87">
                  <c:v>55217</c:v>
                </c:pt>
                <c:pt idx="88">
                  <c:v>31781</c:v>
                </c:pt>
                <c:pt idx="89">
                  <c:v>101051</c:v>
                </c:pt>
                <c:pt idx="90">
                  <c:v>22148</c:v>
                </c:pt>
                <c:pt idx="91">
                  <c:v>26453</c:v>
                </c:pt>
                <c:pt idx="92">
                  <c:v>25879</c:v>
                </c:pt>
                <c:pt idx="93">
                  <c:v>82442</c:v>
                </c:pt>
                <c:pt idx="94">
                  <c:v>13536</c:v>
                </c:pt>
                <c:pt idx="95">
                  <c:v>41525</c:v>
                </c:pt>
                <c:pt idx="96">
                  <c:v>10783</c:v>
                </c:pt>
                <c:pt idx="97">
                  <c:v>43632</c:v>
                </c:pt>
                <c:pt idx="98">
                  <c:v>63807</c:v>
                </c:pt>
                <c:pt idx="99">
                  <c:v>38585</c:v>
                </c:pt>
                <c:pt idx="100">
                  <c:v>43368</c:v>
                </c:pt>
                <c:pt idx="101">
                  <c:v>47583</c:v>
                </c:pt>
                <c:pt idx="102">
                  <c:v>38180</c:v>
                </c:pt>
                <c:pt idx="103">
                  <c:v>24009</c:v>
                </c:pt>
                <c:pt idx="104">
                  <c:v>46746</c:v>
                </c:pt>
                <c:pt idx="105">
                  <c:v>39901</c:v>
                </c:pt>
                <c:pt idx="106">
                  <c:v>22251</c:v>
                </c:pt>
                <c:pt idx="107">
                  <c:v>27158</c:v>
                </c:pt>
                <c:pt idx="108">
                  <c:v>50234</c:v>
                </c:pt>
                <c:pt idx="109">
                  <c:v>69403</c:v>
                </c:pt>
                <c:pt idx="110">
                  <c:v>57273</c:v>
                </c:pt>
                <c:pt idx="111">
                  <c:v>20633</c:v>
                </c:pt>
                <c:pt idx="112">
                  <c:v>22008</c:v>
                </c:pt>
                <c:pt idx="113">
                  <c:v>33306</c:v>
                </c:pt>
                <c:pt idx="114">
                  <c:v>24415</c:v>
                </c:pt>
                <c:pt idx="115">
                  <c:v>40186</c:v>
                </c:pt>
                <c:pt idx="116">
                  <c:v>84938</c:v>
                </c:pt>
                <c:pt idx="117">
                  <c:v>89853</c:v>
                </c:pt>
                <c:pt idx="118">
                  <c:v>12265</c:v>
                </c:pt>
                <c:pt idx="119">
                  <c:v>57649</c:v>
                </c:pt>
                <c:pt idx="120">
                  <c:v>41535</c:v>
                </c:pt>
                <c:pt idx="121">
                  <c:v>10797</c:v>
                </c:pt>
                <c:pt idx="122">
                  <c:v>25864</c:v>
                </c:pt>
                <c:pt idx="123">
                  <c:v>41293</c:v>
                </c:pt>
                <c:pt idx="124">
                  <c:v>32265</c:v>
                </c:pt>
                <c:pt idx="125">
                  <c:v>107855</c:v>
                </c:pt>
                <c:pt idx="126">
                  <c:v>17531</c:v>
                </c:pt>
                <c:pt idx="127">
                  <c:v>14887</c:v>
                </c:pt>
                <c:pt idx="128">
                  <c:v>99063</c:v>
                </c:pt>
                <c:pt idx="129">
                  <c:v>38659</c:v>
                </c:pt>
                <c:pt idx="130">
                  <c:v>63013</c:v>
                </c:pt>
                <c:pt idx="131">
                  <c:v>117691</c:v>
                </c:pt>
                <c:pt idx="132">
                  <c:v>43944</c:v>
                </c:pt>
                <c:pt idx="133">
                  <c:v>43427</c:v>
                </c:pt>
                <c:pt idx="134">
                  <c:v>27391</c:v>
                </c:pt>
                <c:pt idx="135">
                  <c:v>76491</c:v>
                </c:pt>
                <c:pt idx="136">
                  <c:v>9789</c:v>
                </c:pt>
                <c:pt idx="137">
                  <c:v>95120</c:v>
                </c:pt>
                <c:pt idx="138">
                  <c:v>14582</c:v>
                </c:pt>
                <c:pt idx="139">
                  <c:v>60699</c:v>
                </c:pt>
                <c:pt idx="140">
                  <c:v>10050</c:v>
                </c:pt>
                <c:pt idx="141">
                  <c:v>28067</c:v>
                </c:pt>
                <c:pt idx="142">
                  <c:v>38116</c:v>
                </c:pt>
                <c:pt idx="143">
                  <c:v>19606</c:v>
                </c:pt>
                <c:pt idx="144">
                  <c:v>30455</c:v>
                </c:pt>
                <c:pt idx="145">
                  <c:v>27695</c:v>
                </c:pt>
                <c:pt idx="146">
                  <c:v>59431</c:v>
                </c:pt>
                <c:pt idx="147">
                  <c:v>37323</c:v>
                </c:pt>
                <c:pt idx="148">
                  <c:v>43570</c:v>
                </c:pt>
                <c:pt idx="149">
                  <c:v>47429</c:v>
                </c:pt>
                <c:pt idx="150">
                  <c:v>95879</c:v>
                </c:pt>
                <c:pt idx="151">
                  <c:v>91163</c:v>
                </c:pt>
                <c:pt idx="152">
                  <c:v>17340</c:v>
                </c:pt>
                <c:pt idx="153">
                  <c:v>65475</c:v>
                </c:pt>
                <c:pt idx="154">
                  <c:v>11707</c:v>
                </c:pt>
                <c:pt idx="155">
                  <c:v>62874</c:v>
                </c:pt>
                <c:pt idx="156">
                  <c:v>27385</c:v>
                </c:pt>
                <c:pt idx="157">
                  <c:v>66902</c:v>
                </c:pt>
                <c:pt idx="158">
                  <c:v>73491</c:v>
                </c:pt>
                <c:pt idx="159">
                  <c:v>72474</c:v>
                </c:pt>
                <c:pt idx="160">
                  <c:v>72471</c:v>
                </c:pt>
                <c:pt idx="161">
                  <c:v>20512</c:v>
                </c:pt>
                <c:pt idx="162">
                  <c:v>21656</c:v>
                </c:pt>
                <c:pt idx="163">
                  <c:v>44976</c:v>
                </c:pt>
                <c:pt idx="164">
                  <c:v>62309</c:v>
                </c:pt>
                <c:pt idx="165">
                  <c:v>12540</c:v>
                </c:pt>
                <c:pt idx="166">
                  <c:v>10035</c:v>
                </c:pt>
                <c:pt idx="167">
                  <c:v>61857</c:v>
                </c:pt>
                <c:pt idx="168">
                  <c:v>87927</c:v>
                </c:pt>
                <c:pt idx="169">
                  <c:v>29811</c:v>
                </c:pt>
                <c:pt idx="170">
                  <c:v>46592</c:v>
                </c:pt>
                <c:pt idx="171">
                  <c:v>27310</c:v>
                </c:pt>
                <c:pt idx="172">
                  <c:v>54485</c:v>
                </c:pt>
                <c:pt idx="173">
                  <c:v>11174</c:v>
                </c:pt>
                <c:pt idx="174">
                  <c:v>28284</c:v>
                </c:pt>
                <c:pt idx="175">
                  <c:v>26623</c:v>
                </c:pt>
                <c:pt idx="176">
                  <c:v>37456</c:v>
                </c:pt>
                <c:pt idx="177">
                  <c:v>67222</c:v>
                </c:pt>
                <c:pt idx="178">
                  <c:v>18252</c:v>
                </c:pt>
                <c:pt idx="179">
                  <c:v>102963</c:v>
                </c:pt>
                <c:pt idx="180">
                  <c:v>61470</c:v>
                </c:pt>
                <c:pt idx="181">
                  <c:v>90847</c:v>
                </c:pt>
                <c:pt idx="182">
                  <c:v>64547</c:v>
                </c:pt>
                <c:pt idx="183">
                  <c:v>26467</c:v>
                </c:pt>
                <c:pt idx="184">
                  <c:v>26213</c:v>
                </c:pt>
                <c:pt idx="185">
                  <c:v>49622</c:v>
                </c:pt>
                <c:pt idx="186">
                  <c:v>73831</c:v>
                </c:pt>
                <c:pt idx="187">
                  <c:v>78091</c:v>
                </c:pt>
                <c:pt idx="188">
                  <c:v>67883</c:v>
                </c:pt>
                <c:pt idx="189">
                  <c:v>75716</c:v>
                </c:pt>
                <c:pt idx="190">
                  <c:v>30785</c:v>
                </c:pt>
                <c:pt idx="191">
                  <c:v>42964</c:v>
                </c:pt>
                <c:pt idx="192">
                  <c:v>58737</c:v>
                </c:pt>
                <c:pt idx="193">
                  <c:v>73097</c:v>
                </c:pt>
                <c:pt idx="194">
                  <c:v>23502</c:v>
                </c:pt>
                <c:pt idx="195">
                  <c:v>42990</c:v>
                </c:pt>
                <c:pt idx="196">
                  <c:v>26176</c:v>
                </c:pt>
                <c:pt idx="197">
                  <c:v>36087</c:v>
                </c:pt>
                <c:pt idx="198">
                  <c:v>5464</c:v>
                </c:pt>
                <c:pt idx="199">
                  <c:v>61103</c:v>
                </c:pt>
                <c:pt idx="200">
                  <c:v>34834</c:v>
                </c:pt>
                <c:pt idx="201">
                  <c:v>44732</c:v>
                </c:pt>
                <c:pt idx="202">
                  <c:v>93015</c:v>
                </c:pt>
                <c:pt idx="203">
                  <c:v>29932</c:v>
                </c:pt>
                <c:pt idx="204">
                  <c:v>73117</c:v>
                </c:pt>
                <c:pt idx="205">
                  <c:v>25742</c:v>
                </c:pt>
                <c:pt idx="206">
                  <c:v>66656</c:v>
                </c:pt>
                <c:pt idx="207">
                  <c:v>18852</c:v>
                </c:pt>
                <c:pt idx="208">
                  <c:v>49229</c:v>
                </c:pt>
                <c:pt idx="209">
                  <c:v>42637</c:v>
                </c:pt>
                <c:pt idx="210">
                  <c:v>8487</c:v>
                </c:pt>
                <c:pt idx="211">
                  <c:v>23928</c:v>
                </c:pt>
                <c:pt idx="212">
                  <c:v>55311</c:v>
                </c:pt>
                <c:pt idx="213">
                  <c:v>45704</c:v>
                </c:pt>
                <c:pt idx="214">
                  <c:v>19467</c:v>
                </c:pt>
                <c:pt idx="215">
                  <c:v>67922</c:v>
                </c:pt>
                <c:pt idx="216">
                  <c:v>67168</c:v>
                </c:pt>
                <c:pt idx="217">
                  <c:v>116190</c:v>
                </c:pt>
                <c:pt idx="218">
                  <c:v>49161</c:v>
                </c:pt>
                <c:pt idx="219">
                  <c:v>58384</c:v>
                </c:pt>
                <c:pt idx="220">
                  <c:v>14943</c:v>
                </c:pt>
                <c:pt idx="221">
                  <c:v>63048</c:v>
                </c:pt>
                <c:pt idx="222">
                  <c:v>73594</c:v>
                </c:pt>
                <c:pt idx="223">
                  <c:v>78713</c:v>
                </c:pt>
                <c:pt idx="224">
                  <c:v>70274</c:v>
                </c:pt>
                <c:pt idx="225">
                  <c:v>57584</c:v>
                </c:pt>
                <c:pt idx="226">
                  <c:v>33731</c:v>
                </c:pt>
                <c:pt idx="227">
                  <c:v>55306</c:v>
                </c:pt>
                <c:pt idx="228">
                  <c:v>14213</c:v>
                </c:pt>
                <c:pt idx="229">
                  <c:v>94423</c:v>
                </c:pt>
                <c:pt idx="230">
                  <c:v>36693</c:v>
                </c:pt>
                <c:pt idx="231">
                  <c:v>78062</c:v>
                </c:pt>
                <c:pt idx="232">
                  <c:v>40167</c:v>
                </c:pt>
                <c:pt idx="233">
                  <c:v>64539</c:v>
                </c:pt>
                <c:pt idx="234">
                  <c:v>29044</c:v>
                </c:pt>
                <c:pt idx="235">
                  <c:v>17825</c:v>
                </c:pt>
                <c:pt idx="236">
                  <c:v>119077</c:v>
                </c:pt>
                <c:pt idx="237">
                  <c:v>52036</c:v>
                </c:pt>
                <c:pt idx="238">
                  <c:v>37557</c:v>
                </c:pt>
                <c:pt idx="239">
                  <c:v>34357</c:v>
                </c:pt>
                <c:pt idx="240">
                  <c:v>80901</c:v>
                </c:pt>
                <c:pt idx="241">
                  <c:v>30195</c:v>
                </c:pt>
                <c:pt idx="242">
                  <c:v>100481</c:v>
                </c:pt>
                <c:pt idx="243">
                  <c:v>36970</c:v>
                </c:pt>
                <c:pt idx="244">
                  <c:v>28282</c:v>
                </c:pt>
                <c:pt idx="245">
                  <c:v>25476</c:v>
                </c:pt>
                <c:pt idx="246">
                  <c:v>48008</c:v>
                </c:pt>
                <c:pt idx="247">
                  <c:v>47849</c:v>
                </c:pt>
                <c:pt idx="248">
                  <c:v>18460</c:v>
                </c:pt>
                <c:pt idx="249">
                  <c:v>50509</c:v>
                </c:pt>
                <c:pt idx="250">
                  <c:v>121389</c:v>
                </c:pt>
                <c:pt idx="251">
                  <c:v>52895</c:v>
                </c:pt>
                <c:pt idx="252">
                  <c:v>23444</c:v>
                </c:pt>
                <c:pt idx="253">
                  <c:v>89613</c:v>
                </c:pt>
                <c:pt idx="254">
                  <c:v>38005</c:v>
                </c:pt>
                <c:pt idx="255">
                  <c:v>9292</c:v>
                </c:pt>
                <c:pt idx="256">
                  <c:v>66325</c:v>
                </c:pt>
                <c:pt idx="257">
                  <c:v>62246</c:v>
                </c:pt>
                <c:pt idx="258">
                  <c:v>30129</c:v>
                </c:pt>
                <c:pt idx="259">
                  <c:v>35069</c:v>
                </c:pt>
                <c:pt idx="260">
                  <c:v>20858</c:v>
                </c:pt>
                <c:pt idx="261">
                  <c:v>82136</c:v>
                </c:pt>
                <c:pt idx="262">
                  <c:v>40875</c:v>
                </c:pt>
                <c:pt idx="263">
                  <c:v>67395</c:v>
                </c:pt>
                <c:pt idx="264">
                  <c:v>82412</c:v>
                </c:pt>
                <c:pt idx="265">
                  <c:v>77095</c:v>
                </c:pt>
                <c:pt idx="266">
                  <c:v>83404</c:v>
                </c:pt>
                <c:pt idx="267">
                  <c:v>102235</c:v>
                </c:pt>
                <c:pt idx="268">
                  <c:v>60770</c:v>
                </c:pt>
                <c:pt idx="269">
                  <c:v>43683</c:v>
                </c:pt>
                <c:pt idx="270">
                  <c:v>64311</c:v>
                </c:pt>
                <c:pt idx="271">
                  <c:v>21010</c:v>
                </c:pt>
                <c:pt idx="272">
                  <c:v>39864</c:v>
                </c:pt>
                <c:pt idx="273">
                  <c:v>70408</c:v>
                </c:pt>
                <c:pt idx="274">
                  <c:v>54689</c:v>
                </c:pt>
                <c:pt idx="275">
                  <c:v>29239</c:v>
                </c:pt>
                <c:pt idx="276">
                  <c:v>56400</c:v>
                </c:pt>
                <c:pt idx="277">
                  <c:v>55602</c:v>
                </c:pt>
                <c:pt idx="278">
                  <c:v>61200</c:v>
                </c:pt>
                <c:pt idx="279">
                  <c:v>56424</c:v>
                </c:pt>
                <c:pt idx="280">
                  <c:v>24376</c:v>
                </c:pt>
                <c:pt idx="281">
                  <c:v>53437</c:v>
                </c:pt>
                <c:pt idx="282">
                  <c:v>12616</c:v>
                </c:pt>
                <c:pt idx="283">
                  <c:v>80495</c:v>
                </c:pt>
                <c:pt idx="284">
                  <c:v>40924</c:v>
                </c:pt>
                <c:pt idx="285">
                  <c:v>22666</c:v>
                </c:pt>
                <c:pt idx="286">
                  <c:v>63920</c:v>
                </c:pt>
                <c:pt idx="287">
                  <c:v>66943</c:v>
                </c:pt>
                <c:pt idx="288">
                  <c:v>101240</c:v>
                </c:pt>
                <c:pt idx="289">
                  <c:v>74343</c:v>
                </c:pt>
                <c:pt idx="290">
                  <c:v>21995</c:v>
                </c:pt>
                <c:pt idx="291">
                  <c:v>75338</c:v>
                </c:pt>
                <c:pt idx="292">
                  <c:v>75985</c:v>
                </c:pt>
                <c:pt idx="293">
                  <c:v>96717</c:v>
                </c:pt>
                <c:pt idx="294">
                  <c:v>32631</c:v>
                </c:pt>
                <c:pt idx="295">
                  <c:v>32348</c:v>
                </c:pt>
                <c:pt idx="296">
                  <c:v>73031</c:v>
                </c:pt>
                <c:pt idx="297">
                  <c:v>33693</c:v>
                </c:pt>
                <c:pt idx="298">
                  <c:v>80540</c:v>
                </c:pt>
                <c:pt idx="299">
                  <c:v>77462</c:v>
                </c:pt>
                <c:pt idx="300">
                  <c:v>31279</c:v>
                </c:pt>
                <c:pt idx="301">
                  <c:v>37264</c:v>
                </c:pt>
                <c:pt idx="302">
                  <c:v>87163</c:v>
                </c:pt>
                <c:pt idx="303">
                  <c:v>44696</c:v>
                </c:pt>
                <c:pt idx="304">
                  <c:v>52622</c:v>
                </c:pt>
                <c:pt idx="305">
                  <c:v>49639</c:v>
                </c:pt>
                <c:pt idx="306">
                  <c:v>48906</c:v>
                </c:pt>
                <c:pt idx="307">
                  <c:v>54767</c:v>
                </c:pt>
                <c:pt idx="308">
                  <c:v>24871</c:v>
                </c:pt>
                <c:pt idx="309">
                  <c:v>45630</c:v>
                </c:pt>
                <c:pt idx="310">
                  <c:v>79166</c:v>
                </c:pt>
                <c:pt idx="311">
                  <c:v>63367</c:v>
                </c:pt>
                <c:pt idx="312">
                  <c:v>75117</c:v>
                </c:pt>
                <c:pt idx="313">
                  <c:v>36473</c:v>
                </c:pt>
                <c:pt idx="314">
                  <c:v>49352</c:v>
                </c:pt>
                <c:pt idx="315">
                  <c:v>24939</c:v>
                </c:pt>
                <c:pt idx="316">
                  <c:v>90739</c:v>
                </c:pt>
                <c:pt idx="317">
                  <c:v>43002</c:v>
                </c:pt>
                <c:pt idx="318">
                  <c:v>103702</c:v>
                </c:pt>
                <c:pt idx="319">
                  <c:v>34834</c:v>
                </c:pt>
                <c:pt idx="320">
                  <c:v>43032</c:v>
                </c:pt>
                <c:pt idx="321">
                  <c:v>48743</c:v>
                </c:pt>
                <c:pt idx="322">
                  <c:v>15260</c:v>
                </c:pt>
                <c:pt idx="323">
                  <c:v>63029</c:v>
                </c:pt>
                <c:pt idx="324">
                  <c:v>65109</c:v>
                </c:pt>
                <c:pt idx="325">
                  <c:v>52112</c:v>
                </c:pt>
                <c:pt idx="326">
                  <c:v>12716</c:v>
                </c:pt>
                <c:pt idx="327">
                  <c:v>2369</c:v>
                </c:pt>
                <c:pt idx="328">
                  <c:v>17824</c:v>
                </c:pt>
                <c:pt idx="329">
                  <c:v>51349</c:v>
                </c:pt>
                <c:pt idx="330">
                  <c:v>56466</c:v>
                </c:pt>
                <c:pt idx="331">
                  <c:v>54955</c:v>
                </c:pt>
                <c:pt idx="332">
                  <c:v>30400</c:v>
                </c:pt>
                <c:pt idx="333">
                  <c:v>13568</c:v>
                </c:pt>
                <c:pt idx="334">
                  <c:v>80912</c:v>
                </c:pt>
                <c:pt idx="335">
                  <c:v>87766</c:v>
                </c:pt>
                <c:pt idx="336">
                  <c:v>41735</c:v>
                </c:pt>
                <c:pt idx="337">
                  <c:v>86424</c:v>
                </c:pt>
                <c:pt idx="338">
                  <c:v>30532</c:v>
                </c:pt>
                <c:pt idx="339">
                  <c:v>23518</c:v>
                </c:pt>
                <c:pt idx="340">
                  <c:v>56340</c:v>
                </c:pt>
                <c:pt idx="341">
                  <c:v>69965</c:v>
                </c:pt>
                <c:pt idx="342">
                  <c:v>72561</c:v>
                </c:pt>
                <c:pt idx="343">
                  <c:v>89737</c:v>
                </c:pt>
                <c:pt idx="344">
                  <c:v>72472</c:v>
                </c:pt>
                <c:pt idx="345">
                  <c:v>12693</c:v>
                </c:pt>
                <c:pt idx="346">
                  <c:v>46266</c:v>
                </c:pt>
                <c:pt idx="347">
                  <c:v>24266</c:v>
                </c:pt>
                <c:pt idx="348">
                  <c:v>30541</c:v>
                </c:pt>
                <c:pt idx="349">
                  <c:v>52998</c:v>
                </c:pt>
                <c:pt idx="350">
                  <c:v>37935</c:v>
                </c:pt>
                <c:pt idx="351">
                  <c:v>80107</c:v>
                </c:pt>
                <c:pt idx="352">
                  <c:v>52543</c:v>
                </c:pt>
                <c:pt idx="353">
                  <c:v>57449</c:v>
                </c:pt>
                <c:pt idx="354">
                  <c:v>50012</c:v>
                </c:pt>
                <c:pt idx="355">
                  <c:v>54948</c:v>
                </c:pt>
                <c:pt idx="356">
                  <c:v>90308</c:v>
                </c:pt>
                <c:pt idx="357">
                  <c:v>56966</c:v>
                </c:pt>
                <c:pt idx="358">
                  <c:v>13045</c:v>
                </c:pt>
                <c:pt idx="359">
                  <c:v>107298</c:v>
                </c:pt>
                <c:pt idx="360">
                  <c:v>75245</c:v>
                </c:pt>
                <c:pt idx="361">
                  <c:v>45853</c:v>
                </c:pt>
                <c:pt idx="362">
                  <c:v>96995</c:v>
                </c:pt>
                <c:pt idx="363">
                  <c:v>8119</c:v>
                </c:pt>
                <c:pt idx="364">
                  <c:v>99108</c:v>
                </c:pt>
                <c:pt idx="365">
                  <c:v>99639</c:v>
                </c:pt>
                <c:pt idx="366">
                  <c:v>46822</c:v>
                </c:pt>
                <c:pt idx="367">
                  <c:v>102604</c:v>
                </c:pt>
                <c:pt idx="368">
                  <c:v>23264</c:v>
                </c:pt>
                <c:pt idx="369">
                  <c:v>27646</c:v>
                </c:pt>
                <c:pt idx="370">
                  <c:v>24626</c:v>
                </c:pt>
                <c:pt idx="371">
                  <c:v>15895</c:v>
                </c:pt>
                <c:pt idx="372">
                  <c:v>21089</c:v>
                </c:pt>
                <c:pt idx="373">
                  <c:v>64042</c:v>
                </c:pt>
                <c:pt idx="374">
                  <c:v>55482</c:v>
                </c:pt>
                <c:pt idx="375">
                  <c:v>65806</c:v>
                </c:pt>
                <c:pt idx="376">
                  <c:v>56122</c:v>
                </c:pt>
                <c:pt idx="377">
                  <c:v>100681</c:v>
                </c:pt>
                <c:pt idx="378">
                  <c:v>98990</c:v>
                </c:pt>
                <c:pt idx="379">
                  <c:v>77095</c:v>
                </c:pt>
                <c:pt idx="380">
                  <c:v>91368</c:v>
                </c:pt>
                <c:pt idx="381">
                  <c:v>85084</c:v>
                </c:pt>
                <c:pt idx="382">
                  <c:v>95409</c:v>
                </c:pt>
                <c:pt idx="383">
                  <c:v>15966</c:v>
                </c:pt>
                <c:pt idx="384">
                  <c:v>43478</c:v>
                </c:pt>
                <c:pt idx="385">
                  <c:v>50724</c:v>
                </c:pt>
                <c:pt idx="386">
                  <c:v>54194</c:v>
                </c:pt>
                <c:pt idx="387">
                  <c:v>57169</c:v>
                </c:pt>
                <c:pt idx="388">
                  <c:v>53350</c:v>
                </c:pt>
                <c:pt idx="389">
                  <c:v>54855</c:v>
                </c:pt>
                <c:pt idx="390">
                  <c:v>74185</c:v>
                </c:pt>
                <c:pt idx="391">
                  <c:v>37597</c:v>
                </c:pt>
                <c:pt idx="392">
                  <c:v>83104</c:v>
                </c:pt>
                <c:pt idx="393">
                  <c:v>15673</c:v>
                </c:pt>
                <c:pt idx="394">
                  <c:v>13103</c:v>
                </c:pt>
                <c:pt idx="395">
                  <c:v>50752</c:v>
                </c:pt>
                <c:pt idx="396">
                  <c:v>33392</c:v>
                </c:pt>
                <c:pt idx="397">
                  <c:v>22263</c:v>
                </c:pt>
                <c:pt idx="398">
                  <c:v>33717</c:v>
                </c:pt>
                <c:pt idx="399">
                  <c:v>30616</c:v>
                </c:pt>
                <c:pt idx="400">
                  <c:v>47552</c:v>
                </c:pt>
                <c:pt idx="401">
                  <c:v>67693</c:v>
                </c:pt>
                <c:pt idx="402">
                  <c:v>53117</c:v>
                </c:pt>
                <c:pt idx="403">
                  <c:v>72090</c:v>
                </c:pt>
                <c:pt idx="404">
                  <c:v>24927</c:v>
                </c:pt>
                <c:pt idx="405">
                  <c:v>39103</c:v>
                </c:pt>
                <c:pt idx="406">
                  <c:v>74924</c:v>
                </c:pt>
                <c:pt idx="407">
                  <c:v>49131</c:v>
                </c:pt>
                <c:pt idx="408">
                  <c:v>66068</c:v>
                </c:pt>
                <c:pt idx="409">
                  <c:v>43277</c:v>
                </c:pt>
                <c:pt idx="410">
                  <c:v>42401</c:v>
                </c:pt>
                <c:pt idx="411">
                  <c:v>52957</c:v>
                </c:pt>
                <c:pt idx="412">
                  <c:v>31845</c:v>
                </c:pt>
                <c:pt idx="413">
                  <c:v>42649</c:v>
                </c:pt>
                <c:pt idx="414">
                  <c:v>35457</c:v>
                </c:pt>
                <c:pt idx="415">
                  <c:v>71433</c:v>
                </c:pt>
                <c:pt idx="416">
                  <c:v>59602</c:v>
                </c:pt>
                <c:pt idx="417">
                  <c:v>94923</c:v>
                </c:pt>
                <c:pt idx="418">
                  <c:v>82143</c:v>
                </c:pt>
                <c:pt idx="419">
                  <c:v>104059</c:v>
                </c:pt>
                <c:pt idx="420">
                  <c:v>15517</c:v>
                </c:pt>
                <c:pt idx="421">
                  <c:v>67602</c:v>
                </c:pt>
                <c:pt idx="422">
                  <c:v>12057</c:v>
                </c:pt>
                <c:pt idx="423">
                  <c:v>65838</c:v>
                </c:pt>
                <c:pt idx="424">
                  <c:v>22924</c:v>
                </c:pt>
                <c:pt idx="425">
                  <c:v>55346</c:v>
                </c:pt>
                <c:pt idx="426">
                  <c:v>68075</c:v>
                </c:pt>
                <c:pt idx="427">
                  <c:v>68484</c:v>
                </c:pt>
                <c:pt idx="428">
                  <c:v>43425</c:v>
                </c:pt>
                <c:pt idx="429">
                  <c:v>95917</c:v>
                </c:pt>
                <c:pt idx="430">
                  <c:v>12690</c:v>
                </c:pt>
                <c:pt idx="431">
                  <c:v>25705</c:v>
                </c:pt>
                <c:pt idx="432">
                  <c:v>47472</c:v>
                </c:pt>
                <c:pt idx="433">
                  <c:v>69108</c:v>
                </c:pt>
                <c:pt idx="434">
                  <c:v>31824</c:v>
                </c:pt>
                <c:pt idx="435">
                  <c:v>41856</c:v>
                </c:pt>
                <c:pt idx="436">
                  <c:v>17242</c:v>
                </c:pt>
                <c:pt idx="437">
                  <c:v>84695</c:v>
                </c:pt>
                <c:pt idx="438">
                  <c:v>33752</c:v>
                </c:pt>
                <c:pt idx="439">
                  <c:v>52584</c:v>
                </c:pt>
                <c:pt idx="440">
                  <c:v>49543</c:v>
                </c:pt>
                <c:pt idx="441">
                  <c:v>65829</c:v>
                </c:pt>
                <c:pt idx="442">
                  <c:v>35764</c:v>
                </c:pt>
                <c:pt idx="443">
                  <c:v>72340</c:v>
                </c:pt>
                <c:pt idx="444">
                  <c:v>14050</c:v>
                </c:pt>
                <c:pt idx="445">
                  <c:v>16739</c:v>
                </c:pt>
                <c:pt idx="446">
                  <c:v>77476</c:v>
                </c:pt>
                <c:pt idx="447">
                  <c:v>44303</c:v>
                </c:pt>
                <c:pt idx="448">
                  <c:v>59812</c:v>
                </c:pt>
                <c:pt idx="449">
                  <c:v>60349</c:v>
                </c:pt>
                <c:pt idx="450">
                  <c:v>62656</c:v>
                </c:pt>
                <c:pt idx="451">
                  <c:v>61470</c:v>
                </c:pt>
                <c:pt idx="452">
                  <c:v>16669</c:v>
                </c:pt>
                <c:pt idx="453">
                  <c:v>47069</c:v>
                </c:pt>
                <c:pt idx="454">
                  <c:v>22717</c:v>
                </c:pt>
                <c:pt idx="455">
                  <c:v>47914</c:v>
                </c:pt>
                <c:pt idx="456">
                  <c:v>54392</c:v>
                </c:pt>
                <c:pt idx="457">
                  <c:v>29923</c:v>
                </c:pt>
                <c:pt idx="458">
                  <c:v>54458</c:v>
                </c:pt>
                <c:pt idx="459">
                  <c:v>74436</c:v>
                </c:pt>
                <c:pt idx="460">
                  <c:v>15360</c:v>
                </c:pt>
                <c:pt idx="461">
                  <c:v>43537</c:v>
                </c:pt>
                <c:pt idx="462">
                  <c:v>50023</c:v>
                </c:pt>
                <c:pt idx="463">
                  <c:v>69173</c:v>
                </c:pt>
                <c:pt idx="464">
                  <c:v>109535</c:v>
                </c:pt>
                <c:pt idx="465">
                  <c:v>28929</c:v>
                </c:pt>
                <c:pt idx="466">
                  <c:v>69102</c:v>
                </c:pt>
                <c:pt idx="467">
                  <c:v>94466</c:v>
                </c:pt>
                <c:pt idx="468">
                  <c:v>31431</c:v>
                </c:pt>
                <c:pt idx="469">
                  <c:v>7162</c:v>
                </c:pt>
                <c:pt idx="470">
                  <c:v>79122</c:v>
                </c:pt>
                <c:pt idx="471">
                  <c:v>115870</c:v>
                </c:pt>
                <c:pt idx="472">
                  <c:v>89405</c:v>
                </c:pt>
                <c:pt idx="473">
                  <c:v>40890</c:v>
                </c:pt>
                <c:pt idx="474">
                  <c:v>12381</c:v>
                </c:pt>
                <c:pt idx="475">
                  <c:v>70189</c:v>
                </c:pt>
                <c:pt idx="476">
                  <c:v>51629</c:v>
                </c:pt>
                <c:pt idx="477">
                  <c:v>74081</c:v>
                </c:pt>
                <c:pt idx="478">
                  <c:v>97635</c:v>
                </c:pt>
                <c:pt idx="479">
                  <c:v>69216</c:v>
                </c:pt>
                <c:pt idx="480">
                  <c:v>36035</c:v>
                </c:pt>
                <c:pt idx="481">
                  <c:v>70908</c:v>
                </c:pt>
                <c:pt idx="482">
                  <c:v>22156</c:v>
                </c:pt>
                <c:pt idx="483">
                  <c:v>41436</c:v>
                </c:pt>
                <c:pt idx="484">
                  <c:v>30508</c:v>
                </c:pt>
                <c:pt idx="485">
                  <c:v>71485</c:v>
                </c:pt>
                <c:pt idx="486">
                  <c:v>48887</c:v>
                </c:pt>
                <c:pt idx="487">
                  <c:v>93282</c:v>
                </c:pt>
                <c:pt idx="488">
                  <c:v>63948</c:v>
                </c:pt>
                <c:pt idx="489">
                  <c:v>43488</c:v>
                </c:pt>
                <c:pt idx="490">
                  <c:v>76413</c:v>
                </c:pt>
                <c:pt idx="491">
                  <c:v>24956</c:v>
                </c:pt>
                <c:pt idx="492">
                  <c:v>86490</c:v>
                </c:pt>
                <c:pt idx="493">
                  <c:v>77919</c:v>
                </c:pt>
                <c:pt idx="494">
                  <c:v>70867</c:v>
                </c:pt>
                <c:pt idx="495">
                  <c:v>97176</c:v>
                </c:pt>
                <c:pt idx="496">
                  <c:v>24190</c:v>
                </c:pt>
                <c:pt idx="497">
                  <c:v>66418</c:v>
                </c:pt>
                <c:pt idx="498">
                  <c:v>58200</c:v>
                </c:pt>
                <c:pt idx="499">
                  <c:v>84601</c:v>
                </c:pt>
                <c:pt idx="500">
                  <c:v>62898</c:v>
                </c:pt>
                <c:pt idx="501">
                  <c:v>68287</c:v>
                </c:pt>
                <c:pt idx="502">
                  <c:v>97399</c:v>
                </c:pt>
                <c:pt idx="503">
                  <c:v>95825</c:v>
                </c:pt>
                <c:pt idx="504">
                  <c:v>36969</c:v>
                </c:pt>
                <c:pt idx="505">
                  <c:v>95723</c:v>
                </c:pt>
                <c:pt idx="506">
                  <c:v>91528</c:v>
                </c:pt>
                <c:pt idx="507">
                  <c:v>13341</c:v>
                </c:pt>
                <c:pt idx="508">
                  <c:v>74253</c:v>
                </c:pt>
                <c:pt idx="509">
                  <c:v>60443</c:v>
                </c:pt>
                <c:pt idx="510">
                  <c:v>29406</c:v>
                </c:pt>
                <c:pt idx="511">
                  <c:v>54292</c:v>
                </c:pt>
                <c:pt idx="512">
                  <c:v>100144</c:v>
                </c:pt>
                <c:pt idx="513">
                  <c:v>59231</c:v>
                </c:pt>
                <c:pt idx="514">
                  <c:v>119884</c:v>
                </c:pt>
                <c:pt idx="515">
                  <c:v>82496</c:v>
                </c:pt>
                <c:pt idx="516">
                  <c:v>21688</c:v>
                </c:pt>
                <c:pt idx="517">
                  <c:v>12532</c:v>
                </c:pt>
                <c:pt idx="518">
                  <c:v>105428</c:v>
                </c:pt>
                <c:pt idx="519">
                  <c:v>73409</c:v>
                </c:pt>
                <c:pt idx="520">
                  <c:v>25133</c:v>
                </c:pt>
                <c:pt idx="521">
                  <c:v>68623</c:v>
                </c:pt>
                <c:pt idx="522">
                  <c:v>61671</c:v>
                </c:pt>
                <c:pt idx="523">
                  <c:v>78493</c:v>
                </c:pt>
                <c:pt idx="524">
                  <c:v>31802</c:v>
                </c:pt>
                <c:pt idx="525">
                  <c:v>4640</c:v>
                </c:pt>
                <c:pt idx="526">
                  <c:v>20914</c:v>
                </c:pt>
                <c:pt idx="527">
                  <c:v>87732</c:v>
                </c:pt>
                <c:pt idx="528">
                  <c:v>21437</c:v>
                </c:pt>
                <c:pt idx="529">
                  <c:v>69331</c:v>
                </c:pt>
                <c:pt idx="530">
                  <c:v>21515</c:v>
                </c:pt>
                <c:pt idx="531">
                  <c:v>19281</c:v>
                </c:pt>
                <c:pt idx="532">
                  <c:v>59370</c:v>
                </c:pt>
                <c:pt idx="533">
                  <c:v>57073</c:v>
                </c:pt>
                <c:pt idx="534">
                  <c:v>13471</c:v>
                </c:pt>
                <c:pt idx="535">
                  <c:v>79384</c:v>
                </c:pt>
                <c:pt idx="536">
                  <c:v>54080</c:v>
                </c:pt>
                <c:pt idx="537">
                  <c:v>9083</c:v>
                </c:pt>
                <c:pt idx="538">
                  <c:v>56257</c:v>
                </c:pt>
                <c:pt idx="539">
                  <c:v>22317</c:v>
                </c:pt>
                <c:pt idx="540">
                  <c:v>31676</c:v>
                </c:pt>
                <c:pt idx="541">
                  <c:v>45312</c:v>
                </c:pt>
                <c:pt idx="542">
                  <c:v>11942</c:v>
                </c:pt>
                <c:pt idx="543">
                  <c:v>27603</c:v>
                </c:pt>
                <c:pt idx="544">
                  <c:v>43503</c:v>
                </c:pt>
                <c:pt idx="545">
                  <c:v>118002</c:v>
                </c:pt>
                <c:pt idx="546">
                  <c:v>39254</c:v>
                </c:pt>
                <c:pt idx="547">
                  <c:v>88490</c:v>
                </c:pt>
                <c:pt idx="548">
                  <c:v>30949</c:v>
                </c:pt>
                <c:pt idx="549">
                  <c:v>47733</c:v>
                </c:pt>
                <c:pt idx="550">
                  <c:v>18015</c:v>
                </c:pt>
                <c:pt idx="551">
                  <c:v>27362</c:v>
                </c:pt>
                <c:pt idx="552">
                  <c:v>37522</c:v>
                </c:pt>
                <c:pt idx="553">
                  <c:v>47387</c:v>
                </c:pt>
                <c:pt idx="554">
                  <c:v>27841</c:v>
                </c:pt>
                <c:pt idx="555">
                  <c:v>28098</c:v>
                </c:pt>
                <c:pt idx="556">
                  <c:v>67026</c:v>
                </c:pt>
                <c:pt idx="557">
                  <c:v>12708</c:v>
                </c:pt>
                <c:pt idx="558">
                  <c:v>50181</c:v>
                </c:pt>
                <c:pt idx="559">
                  <c:v>62578</c:v>
                </c:pt>
                <c:pt idx="560">
                  <c:v>51090</c:v>
                </c:pt>
                <c:pt idx="561">
                  <c:v>62536</c:v>
                </c:pt>
                <c:pt idx="562">
                  <c:v>15070</c:v>
                </c:pt>
                <c:pt idx="563">
                  <c:v>113960</c:v>
                </c:pt>
                <c:pt idx="564">
                  <c:v>71287</c:v>
                </c:pt>
                <c:pt idx="565">
                  <c:v>44018</c:v>
                </c:pt>
                <c:pt idx="566">
                  <c:v>96739</c:v>
                </c:pt>
                <c:pt idx="567">
                  <c:v>34096</c:v>
                </c:pt>
                <c:pt idx="568">
                  <c:v>40819</c:v>
                </c:pt>
                <c:pt idx="569">
                  <c:v>9644</c:v>
                </c:pt>
                <c:pt idx="570">
                  <c:v>6799</c:v>
                </c:pt>
                <c:pt idx="571">
                  <c:v>71456</c:v>
                </c:pt>
                <c:pt idx="572">
                  <c:v>41361</c:v>
                </c:pt>
                <c:pt idx="573">
                  <c:v>57702</c:v>
                </c:pt>
                <c:pt idx="574">
                  <c:v>41942</c:v>
                </c:pt>
                <c:pt idx="575">
                  <c:v>53315</c:v>
                </c:pt>
                <c:pt idx="576">
                  <c:v>40511</c:v>
                </c:pt>
                <c:pt idx="577">
                  <c:v>65897</c:v>
                </c:pt>
                <c:pt idx="578">
                  <c:v>61329</c:v>
                </c:pt>
                <c:pt idx="579">
                  <c:v>34574</c:v>
                </c:pt>
                <c:pt idx="580">
                  <c:v>41083</c:v>
                </c:pt>
                <c:pt idx="581">
                  <c:v>23160</c:v>
                </c:pt>
                <c:pt idx="582">
                  <c:v>65833</c:v>
                </c:pt>
                <c:pt idx="583">
                  <c:v>67082</c:v>
                </c:pt>
                <c:pt idx="584">
                  <c:v>27508</c:v>
                </c:pt>
                <c:pt idx="585">
                  <c:v>40838</c:v>
                </c:pt>
                <c:pt idx="586">
                  <c:v>30719</c:v>
                </c:pt>
                <c:pt idx="587">
                  <c:v>110029</c:v>
                </c:pt>
                <c:pt idx="588">
                  <c:v>26617</c:v>
                </c:pt>
                <c:pt idx="589">
                  <c:v>52966</c:v>
                </c:pt>
                <c:pt idx="590">
                  <c:v>80913</c:v>
                </c:pt>
                <c:pt idx="591">
                  <c:v>97885</c:v>
                </c:pt>
                <c:pt idx="592">
                  <c:v>65365</c:v>
                </c:pt>
                <c:pt idx="593">
                  <c:v>97470</c:v>
                </c:pt>
                <c:pt idx="594">
                  <c:v>91549</c:v>
                </c:pt>
                <c:pt idx="595">
                  <c:v>50829</c:v>
                </c:pt>
                <c:pt idx="596">
                  <c:v>88935</c:v>
                </c:pt>
                <c:pt idx="597">
                  <c:v>81451</c:v>
                </c:pt>
                <c:pt idx="598">
                  <c:v>59577</c:v>
                </c:pt>
                <c:pt idx="599">
                  <c:v>16001</c:v>
                </c:pt>
                <c:pt idx="600">
                  <c:v>69002</c:v>
                </c:pt>
                <c:pt idx="601">
                  <c:v>12058</c:v>
                </c:pt>
                <c:pt idx="602">
                  <c:v>33161</c:v>
                </c:pt>
                <c:pt idx="603">
                  <c:v>20120</c:v>
                </c:pt>
                <c:pt idx="604">
                  <c:v>19655</c:v>
                </c:pt>
                <c:pt idx="605">
                  <c:v>41598</c:v>
                </c:pt>
                <c:pt idx="606">
                  <c:v>32031</c:v>
                </c:pt>
                <c:pt idx="607">
                  <c:v>24908</c:v>
                </c:pt>
                <c:pt idx="608">
                  <c:v>38888</c:v>
                </c:pt>
                <c:pt idx="609">
                  <c:v>49954</c:v>
                </c:pt>
                <c:pt idx="610">
                  <c:v>62492</c:v>
                </c:pt>
                <c:pt idx="611">
                  <c:v>35911</c:v>
                </c:pt>
                <c:pt idx="612">
                  <c:v>41724</c:v>
                </c:pt>
                <c:pt idx="613">
                  <c:v>98688</c:v>
                </c:pt>
                <c:pt idx="614">
                  <c:v>39464</c:v>
                </c:pt>
                <c:pt idx="615">
                  <c:v>43846</c:v>
                </c:pt>
                <c:pt idx="616">
                  <c:v>42381</c:v>
                </c:pt>
                <c:pt idx="617">
                  <c:v>29675</c:v>
                </c:pt>
                <c:pt idx="618">
                  <c:v>46764</c:v>
                </c:pt>
                <c:pt idx="619">
                  <c:v>30314</c:v>
                </c:pt>
                <c:pt idx="620">
                  <c:v>51401</c:v>
                </c:pt>
                <c:pt idx="621">
                  <c:v>74240</c:v>
                </c:pt>
                <c:pt idx="622">
                  <c:v>84123</c:v>
                </c:pt>
                <c:pt idx="623">
                  <c:v>14693</c:v>
                </c:pt>
                <c:pt idx="624">
                  <c:v>84135</c:v>
                </c:pt>
                <c:pt idx="625">
                  <c:v>19866</c:v>
                </c:pt>
                <c:pt idx="626">
                  <c:v>42072</c:v>
                </c:pt>
                <c:pt idx="627">
                  <c:v>27739</c:v>
                </c:pt>
                <c:pt idx="628">
                  <c:v>78963</c:v>
                </c:pt>
                <c:pt idx="629">
                  <c:v>12657</c:v>
                </c:pt>
                <c:pt idx="630">
                  <c:v>37438</c:v>
                </c:pt>
                <c:pt idx="631">
                  <c:v>71796</c:v>
                </c:pt>
                <c:pt idx="632">
                  <c:v>48227</c:v>
                </c:pt>
                <c:pt idx="633">
                  <c:v>43322</c:v>
                </c:pt>
                <c:pt idx="634">
                  <c:v>47603</c:v>
                </c:pt>
                <c:pt idx="635">
                  <c:v>34095</c:v>
                </c:pt>
                <c:pt idx="636">
                  <c:v>54533</c:v>
                </c:pt>
                <c:pt idx="637">
                  <c:v>62811</c:v>
                </c:pt>
                <c:pt idx="638">
                  <c:v>13045</c:v>
                </c:pt>
                <c:pt idx="639">
                  <c:v>44871</c:v>
                </c:pt>
                <c:pt idx="640">
                  <c:v>68891</c:v>
                </c:pt>
                <c:pt idx="641">
                  <c:v>37999</c:v>
                </c:pt>
                <c:pt idx="642">
                  <c:v>103154</c:v>
                </c:pt>
                <c:pt idx="643">
                  <c:v>46813</c:v>
                </c:pt>
                <c:pt idx="644">
                  <c:v>45012</c:v>
                </c:pt>
                <c:pt idx="645">
                  <c:v>17280</c:v>
                </c:pt>
                <c:pt idx="646">
                  <c:v>7441</c:v>
                </c:pt>
                <c:pt idx="647">
                  <c:v>34644</c:v>
                </c:pt>
                <c:pt idx="648">
                  <c:v>30914</c:v>
                </c:pt>
                <c:pt idx="649">
                  <c:v>92619</c:v>
                </c:pt>
                <c:pt idx="650">
                  <c:v>54809</c:v>
                </c:pt>
                <c:pt idx="651">
                  <c:v>72308</c:v>
                </c:pt>
                <c:pt idx="652">
                  <c:v>98296</c:v>
                </c:pt>
                <c:pt idx="653">
                  <c:v>72457</c:v>
                </c:pt>
                <c:pt idx="654">
                  <c:v>14131</c:v>
                </c:pt>
                <c:pt idx="655">
                  <c:v>30877</c:v>
                </c:pt>
                <c:pt idx="656">
                  <c:v>49080</c:v>
                </c:pt>
                <c:pt idx="657">
                  <c:v>87411</c:v>
                </c:pt>
                <c:pt idx="658">
                  <c:v>52975</c:v>
                </c:pt>
                <c:pt idx="659">
                  <c:v>6333</c:v>
                </c:pt>
                <c:pt idx="660">
                  <c:v>20188</c:v>
                </c:pt>
                <c:pt idx="661">
                  <c:v>15892</c:v>
                </c:pt>
                <c:pt idx="662">
                  <c:v>94153</c:v>
                </c:pt>
                <c:pt idx="663">
                  <c:v>34181</c:v>
                </c:pt>
                <c:pt idx="664">
                  <c:v>41439</c:v>
                </c:pt>
                <c:pt idx="665">
                  <c:v>59332</c:v>
                </c:pt>
                <c:pt idx="666">
                  <c:v>42213</c:v>
                </c:pt>
                <c:pt idx="667">
                  <c:v>47970</c:v>
                </c:pt>
                <c:pt idx="668">
                  <c:v>43834</c:v>
                </c:pt>
                <c:pt idx="669">
                  <c:v>31754</c:v>
                </c:pt>
                <c:pt idx="670">
                  <c:v>29841</c:v>
                </c:pt>
                <c:pt idx="671">
                  <c:v>30651</c:v>
                </c:pt>
                <c:pt idx="672">
                  <c:v>50450</c:v>
                </c:pt>
                <c:pt idx="673">
                  <c:v>22038</c:v>
                </c:pt>
                <c:pt idx="674">
                  <c:v>43820</c:v>
                </c:pt>
                <c:pt idx="675">
                  <c:v>20189</c:v>
                </c:pt>
                <c:pt idx="676">
                  <c:v>27464</c:v>
                </c:pt>
                <c:pt idx="677">
                  <c:v>69534</c:v>
                </c:pt>
                <c:pt idx="678">
                  <c:v>23516</c:v>
                </c:pt>
                <c:pt idx="679">
                  <c:v>22016</c:v>
                </c:pt>
                <c:pt idx="680">
                  <c:v>54467</c:v>
                </c:pt>
                <c:pt idx="681">
                  <c:v>26583</c:v>
                </c:pt>
                <c:pt idx="682">
                  <c:v>21566</c:v>
                </c:pt>
                <c:pt idx="683">
                  <c:v>39686</c:v>
                </c:pt>
                <c:pt idx="684">
                  <c:v>67143</c:v>
                </c:pt>
                <c:pt idx="685">
                  <c:v>57286</c:v>
                </c:pt>
                <c:pt idx="686">
                  <c:v>98688</c:v>
                </c:pt>
                <c:pt idx="687">
                  <c:v>32625</c:v>
                </c:pt>
                <c:pt idx="688">
                  <c:v>50949</c:v>
                </c:pt>
                <c:pt idx="689">
                  <c:v>100001</c:v>
                </c:pt>
                <c:pt idx="690">
                  <c:v>70551</c:v>
                </c:pt>
                <c:pt idx="691">
                  <c:v>100021</c:v>
                </c:pt>
                <c:pt idx="692">
                  <c:v>24996</c:v>
                </c:pt>
                <c:pt idx="693">
                  <c:v>74232</c:v>
                </c:pt>
                <c:pt idx="694">
                  <c:v>17225</c:v>
                </c:pt>
                <c:pt idx="695">
                  <c:v>28711</c:v>
                </c:pt>
                <c:pt idx="696">
                  <c:v>45032</c:v>
                </c:pt>
                <c:pt idx="697">
                  <c:v>84706</c:v>
                </c:pt>
                <c:pt idx="698">
                  <c:v>74210</c:v>
                </c:pt>
                <c:pt idx="699">
                  <c:v>77786</c:v>
                </c:pt>
                <c:pt idx="700">
                  <c:v>51955</c:v>
                </c:pt>
                <c:pt idx="701">
                  <c:v>39015</c:v>
                </c:pt>
                <c:pt idx="702">
                  <c:v>45972</c:v>
                </c:pt>
                <c:pt idx="703">
                  <c:v>60364</c:v>
                </c:pt>
                <c:pt idx="704">
                  <c:v>57460</c:v>
                </c:pt>
                <c:pt idx="705">
                  <c:v>34248</c:v>
                </c:pt>
                <c:pt idx="706">
                  <c:v>58082</c:v>
                </c:pt>
                <c:pt idx="707">
                  <c:v>10212</c:v>
                </c:pt>
                <c:pt idx="708">
                  <c:v>70104</c:v>
                </c:pt>
                <c:pt idx="709">
                  <c:v>33099</c:v>
                </c:pt>
                <c:pt idx="710">
                  <c:v>20770</c:v>
                </c:pt>
                <c:pt idx="711">
                  <c:v>22111</c:v>
                </c:pt>
                <c:pt idx="712">
                  <c:v>27940</c:v>
                </c:pt>
                <c:pt idx="713">
                  <c:v>56638</c:v>
                </c:pt>
                <c:pt idx="714">
                  <c:v>33269</c:v>
                </c:pt>
                <c:pt idx="715">
                  <c:v>31332</c:v>
                </c:pt>
                <c:pt idx="716">
                  <c:v>87088</c:v>
                </c:pt>
                <c:pt idx="717">
                  <c:v>10469</c:v>
                </c:pt>
                <c:pt idx="718">
                  <c:v>2094</c:v>
                </c:pt>
                <c:pt idx="719">
                  <c:v>62902</c:v>
                </c:pt>
                <c:pt idx="720">
                  <c:v>75621</c:v>
                </c:pt>
                <c:pt idx="721">
                  <c:v>41176</c:v>
                </c:pt>
                <c:pt idx="722">
                  <c:v>34198</c:v>
                </c:pt>
                <c:pt idx="723">
                  <c:v>84098</c:v>
                </c:pt>
                <c:pt idx="724">
                  <c:v>15115</c:v>
                </c:pt>
                <c:pt idx="725">
                  <c:v>116413</c:v>
                </c:pt>
                <c:pt idx="726">
                  <c:v>47095</c:v>
                </c:pt>
                <c:pt idx="727">
                  <c:v>65533</c:v>
                </c:pt>
                <c:pt idx="728">
                  <c:v>65451</c:v>
                </c:pt>
                <c:pt idx="729">
                  <c:v>13172</c:v>
                </c:pt>
                <c:pt idx="730">
                  <c:v>20051</c:v>
                </c:pt>
                <c:pt idx="731">
                  <c:v>36341</c:v>
                </c:pt>
                <c:pt idx="732">
                  <c:v>35429</c:v>
                </c:pt>
                <c:pt idx="733">
                  <c:v>89712</c:v>
                </c:pt>
                <c:pt idx="734">
                  <c:v>32721</c:v>
                </c:pt>
                <c:pt idx="735">
                  <c:v>58961</c:v>
                </c:pt>
                <c:pt idx="736">
                  <c:v>13421</c:v>
                </c:pt>
                <c:pt idx="737">
                  <c:v>21794</c:v>
                </c:pt>
                <c:pt idx="738">
                  <c:v>61746</c:v>
                </c:pt>
                <c:pt idx="739">
                  <c:v>39639</c:v>
                </c:pt>
                <c:pt idx="740">
                  <c:v>25085</c:v>
                </c:pt>
                <c:pt idx="741">
                  <c:v>54137</c:v>
                </c:pt>
                <c:pt idx="742">
                  <c:v>42763</c:v>
                </c:pt>
                <c:pt idx="743">
                  <c:v>39317</c:v>
                </c:pt>
                <c:pt idx="744">
                  <c:v>2951</c:v>
                </c:pt>
                <c:pt idx="745">
                  <c:v>4496</c:v>
                </c:pt>
                <c:pt idx="746">
                  <c:v>24003</c:v>
                </c:pt>
                <c:pt idx="747">
                  <c:v>25013</c:v>
                </c:pt>
                <c:pt idx="748">
                  <c:v>28970</c:v>
                </c:pt>
                <c:pt idx="749">
                  <c:v>17035</c:v>
                </c:pt>
                <c:pt idx="750">
                  <c:v>91272</c:v>
                </c:pt>
                <c:pt idx="751">
                  <c:v>40846</c:v>
                </c:pt>
                <c:pt idx="752">
                  <c:v>48151</c:v>
                </c:pt>
                <c:pt idx="753">
                  <c:v>36972</c:v>
                </c:pt>
                <c:pt idx="754">
                  <c:v>21843</c:v>
                </c:pt>
                <c:pt idx="755">
                  <c:v>57541</c:v>
                </c:pt>
                <c:pt idx="756">
                  <c:v>77405</c:v>
                </c:pt>
                <c:pt idx="757">
                  <c:v>37592</c:v>
                </c:pt>
                <c:pt idx="758">
                  <c:v>10551</c:v>
                </c:pt>
                <c:pt idx="759">
                  <c:v>60656</c:v>
                </c:pt>
                <c:pt idx="760">
                  <c:v>42012</c:v>
                </c:pt>
                <c:pt idx="761">
                  <c:v>37454</c:v>
                </c:pt>
                <c:pt idx="762">
                  <c:v>21607</c:v>
                </c:pt>
                <c:pt idx="763">
                  <c:v>43731</c:v>
                </c:pt>
                <c:pt idx="764">
                  <c:v>41711</c:v>
                </c:pt>
                <c:pt idx="765">
                  <c:v>49417</c:v>
                </c:pt>
                <c:pt idx="766">
                  <c:v>51919</c:v>
                </c:pt>
                <c:pt idx="767">
                  <c:v>68763</c:v>
                </c:pt>
                <c:pt idx="768">
                  <c:v>34348</c:v>
                </c:pt>
                <c:pt idx="769">
                  <c:v>2116</c:v>
                </c:pt>
                <c:pt idx="770">
                  <c:v>18098</c:v>
                </c:pt>
                <c:pt idx="771">
                  <c:v>59405</c:v>
                </c:pt>
                <c:pt idx="772">
                  <c:v>83914</c:v>
                </c:pt>
                <c:pt idx="773">
                  <c:v>44215</c:v>
                </c:pt>
                <c:pt idx="774">
                  <c:v>62412</c:v>
                </c:pt>
                <c:pt idx="775">
                  <c:v>11204</c:v>
                </c:pt>
                <c:pt idx="776">
                  <c:v>32473</c:v>
                </c:pt>
                <c:pt idx="777">
                  <c:v>17163</c:v>
                </c:pt>
                <c:pt idx="778">
                  <c:v>29045</c:v>
                </c:pt>
                <c:pt idx="779">
                  <c:v>9171</c:v>
                </c:pt>
                <c:pt idx="780">
                  <c:v>61464</c:v>
                </c:pt>
                <c:pt idx="781">
                  <c:v>46446</c:v>
                </c:pt>
                <c:pt idx="782">
                  <c:v>57918</c:v>
                </c:pt>
                <c:pt idx="783">
                  <c:v>19520</c:v>
                </c:pt>
                <c:pt idx="784">
                  <c:v>52773</c:v>
                </c:pt>
                <c:pt idx="785">
                  <c:v>19376</c:v>
                </c:pt>
                <c:pt idx="786">
                  <c:v>46063</c:v>
                </c:pt>
                <c:pt idx="787">
                  <c:v>11865</c:v>
                </c:pt>
                <c:pt idx="788">
                  <c:v>19643</c:v>
                </c:pt>
                <c:pt idx="789">
                  <c:v>30964</c:v>
                </c:pt>
                <c:pt idx="790">
                  <c:v>34032</c:v>
                </c:pt>
                <c:pt idx="791">
                  <c:v>11851</c:v>
                </c:pt>
                <c:pt idx="792">
                  <c:v>38529</c:v>
                </c:pt>
                <c:pt idx="793">
                  <c:v>12644</c:v>
                </c:pt>
                <c:pt idx="794">
                  <c:v>79927</c:v>
                </c:pt>
                <c:pt idx="795">
                  <c:v>51750</c:v>
                </c:pt>
                <c:pt idx="796">
                  <c:v>23864</c:v>
                </c:pt>
                <c:pt idx="797">
                  <c:v>47487</c:v>
                </c:pt>
                <c:pt idx="798">
                  <c:v>55162</c:v>
                </c:pt>
                <c:pt idx="799">
                  <c:v>31480</c:v>
                </c:pt>
                <c:pt idx="800">
                  <c:v>35014</c:v>
                </c:pt>
                <c:pt idx="801">
                  <c:v>42305</c:v>
                </c:pt>
                <c:pt idx="802">
                  <c:v>39884</c:v>
                </c:pt>
                <c:pt idx="803">
                  <c:v>36013</c:v>
                </c:pt>
                <c:pt idx="804">
                  <c:v>21894</c:v>
                </c:pt>
                <c:pt idx="805">
                  <c:v>17110</c:v>
                </c:pt>
                <c:pt idx="806">
                  <c:v>42002</c:v>
                </c:pt>
                <c:pt idx="807">
                  <c:v>78957</c:v>
                </c:pt>
                <c:pt idx="808">
                  <c:v>14172</c:v>
                </c:pt>
                <c:pt idx="809">
                  <c:v>122390</c:v>
                </c:pt>
                <c:pt idx="810">
                  <c:v>51531</c:v>
                </c:pt>
                <c:pt idx="811">
                  <c:v>30720</c:v>
                </c:pt>
                <c:pt idx="812">
                  <c:v>85837</c:v>
                </c:pt>
                <c:pt idx="813">
                  <c:v>43689</c:v>
                </c:pt>
                <c:pt idx="814">
                  <c:v>25501</c:v>
                </c:pt>
                <c:pt idx="815">
                  <c:v>32131</c:v>
                </c:pt>
                <c:pt idx="816">
                  <c:v>48211</c:v>
                </c:pt>
                <c:pt idx="817">
                  <c:v>43424</c:v>
                </c:pt>
                <c:pt idx="818">
                  <c:v>78609</c:v>
                </c:pt>
                <c:pt idx="819">
                  <c:v>51690</c:v>
                </c:pt>
                <c:pt idx="820">
                  <c:v>50466</c:v>
                </c:pt>
                <c:pt idx="821">
                  <c:v>48169</c:v>
                </c:pt>
                <c:pt idx="822">
                  <c:v>82650</c:v>
                </c:pt>
                <c:pt idx="823">
                  <c:v>47984</c:v>
                </c:pt>
                <c:pt idx="824">
                  <c:v>57569</c:v>
                </c:pt>
                <c:pt idx="825">
                  <c:v>8031</c:v>
                </c:pt>
                <c:pt idx="826">
                  <c:v>30034</c:v>
                </c:pt>
                <c:pt idx="827">
                  <c:v>62541</c:v>
                </c:pt>
                <c:pt idx="828">
                  <c:v>8376</c:v>
                </c:pt>
                <c:pt idx="829">
                  <c:v>27571</c:v>
                </c:pt>
                <c:pt idx="830">
                  <c:v>29778</c:v>
                </c:pt>
                <c:pt idx="831">
                  <c:v>72498</c:v>
                </c:pt>
                <c:pt idx="832">
                  <c:v>60846</c:v>
                </c:pt>
                <c:pt idx="833">
                  <c:v>3348</c:v>
                </c:pt>
                <c:pt idx="834">
                  <c:v>5048</c:v>
                </c:pt>
                <c:pt idx="835">
                  <c:v>84017</c:v>
                </c:pt>
                <c:pt idx="836">
                  <c:v>64292</c:v>
                </c:pt>
                <c:pt idx="837">
                  <c:v>71222</c:v>
                </c:pt>
                <c:pt idx="838">
                  <c:v>60403</c:v>
                </c:pt>
                <c:pt idx="839">
                  <c:v>4971</c:v>
                </c:pt>
                <c:pt idx="840">
                  <c:v>35815</c:v>
                </c:pt>
                <c:pt idx="841">
                  <c:v>12417</c:v>
                </c:pt>
                <c:pt idx="842">
                  <c:v>60076</c:v>
                </c:pt>
                <c:pt idx="843">
                  <c:v>15141</c:v>
                </c:pt>
                <c:pt idx="844">
                  <c:v>32892</c:v>
                </c:pt>
                <c:pt idx="845">
                  <c:v>19784</c:v>
                </c:pt>
                <c:pt idx="846">
                  <c:v>41645</c:v>
                </c:pt>
                <c:pt idx="847">
                  <c:v>16781</c:v>
                </c:pt>
                <c:pt idx="848">
                  <c:v>83061</c:v>
                </c:pt>
                <c:pt idx="849">
                  <c:v>45505</c:v>
                </c:pt>
                <c:pt idx="850">
                  <c:v>74199</c:v>
                </c:pt>
                <c:pt idx="851">
                  <c:v>47231</c:v>
                </c:pt>
                <c:pt idx="852">
                  <c:v>33086</c:v>
                </c:pt>
                <c:pt idx="853">
                  <c:v>88132</c:v>
                </c:pt>
                <c:pt idx="854">
                  <c:v>29766</c:v>
                </c:pt>
                <c:pt idx="855">
                  <c:v>84828</c:v>
                </c:pt>
                <c:pt idx="856">
                  <c:v>48333</c:v>
                </c:pt>
                <c:pt idx="857">
                  <c:v>31475</c:v>
                </c:pt>
                <c:pt idx="858">
                  <c:v>46355</c:v>
                </c:pt>
                <c:pt idx="859">
                  <c:v>55281</c:v>
                </c:pt>
                <c:pt idx="860">
                  <c:v>47699</c:v>
                </c:pt>
                <c:pt idx="861">
                  <c:v>63852</c:v>
                </c:pt>
                <c:pt idx="862">
                  <c:v>62586</c:v>
                </c:pt>
                <c:pt idx="863">
                  <c:v>95453</c:v>
                </c:pt>
                <c:pt idx="864">
                  <c:v>71170</c:v>
                </c:pt>
                <c:pt idx="865">
                  <c:v>33387</c:v>
                </c:pt>
                <c:pt idx="866">
                  <c:v>44382</c:v>
                </c:pt>
                <c:pt idx="867">
                  <c:v>25443</c:v>
                </c:pt>
                <c:pt idx="868">
                  <c:v>47030</c:v>
                </c:pt>
                <c:pt idx="869">
                  <c:v>98609</c:v>
                </c:pt>
                <c:pt idx="870">
                  <c:v>49950</c:v>
                </c:pt>
                <c:pt idx="871">
                  <c:v>16677</c:v>
                </c:pt>
                <c:pt idx="872">
                  <c:v>62751</c:v>
                </c:pt>
                <c:pt idx="873">
                  <c:v>98274</c:v>
                </c:pt>
                <c:pt idx="874">
                  <c:v>46110</c:v>
                </c:pt>
                <c:pt idx="875">
                  <c:v>50537</c:v>
                </c:pt>
                <c:pt idx="876">
                  <c:v>79273</c:v>
                </c:pt>
                <c:pt idx="877">
                  <c:v>53893</c:v>
                </c:pt>
                <c:pt idx="878">
                  <c:v>32115</c:v>
                </c:pt>
                <c:pt idx="879">
                  <c:v>69973</c:v>
                </c:pt>
                <c:pt idx="880">
                  <c:v>26792</c:v>
                </c:pt>
                <c:pt idx="881">
                  <c:v>49347</c:v>
                </c:pt>
                <c:pt idx="882">
                  <c:v>100116</c:v>
                </c:pt>
                <c:pt idx="883">
                  <c:v>22849</c:v>
                </c:pt>
                <c:pt idx="884">
                  <c:v>22765</c:v>
                </c:pt>
                <c:pt idx="885">
                  <c:v>18513</c:v>
                </c:pt>
                <c:pt idx="886">
                  <c:v>73168</c:v>
                </c:pt>
                <c:pt idx="887">
                  <c:v>43363</c:v>
                </c:pt>
                <c:pt idx="888">
                  <c:v>39154</c:v>
                </c:pt>
                <c:pt idx="889">
                  <c:v>40215</c:v>
                </c:pt>
                <c:pt idx="890">
                  <c:v>38297</c:v>
                </c:pt>
                <c:pt idx="891">
                  <c:v>61960</c:v>
                </c:pt>
                <c:pt idx="892">
                  <c:v>43699</c:v>
                </c:pt>
                <c:pt idx="893">
                  <c:v>24629</c:v>
                </c:pt>
                <c:pt idx="894">
                  <c:v>24019</c:v>
                </c:pt>
                <c:pt idx="895">
                  <c:v>37308</c:v>
                </c:pt>
                <c:pt idx="896">
                  <c:v>44602</c:v>
                </c:pt>
                <c:pt idx="897">
                  <c:v>25961</c:v>
                </c:pt>
                <c:pt idx="898">
                  <c:v>32430</c:v>
                </c:pt>
                <c:pt idx="899">
                  <c:v>22977</c:v>
                </c:pt>
                <c:pt idx="900">
                  <c:v>89700</c:v>
                </c:pt>
                <c:pt idx="901">
                  <c:v>26875</c:v>
                </c:pt>
                <c:pt idx="902">
                  <c:v>111593</c:v>
                </c:pt>
                <c:pt idx="903">
                  <c:v>42479</c:v>
                </c:pt>
                <c:pt idx="904">
                  <c:v>42837</c:v>
                </c:pt>
                <c:pt idx="905">
                  <c:v>70673</c:v>
                </c:pt>
                <c:pt idx="906">
                  <c:v>73294</c:v>
                </c:pt>
                <c:pt idx="907">
                  <c:v>17447</c:v>
                </c:pt>
                <c:pt idx="908">
                  <c:v>94899</c:v>
                </c:pt>
                <c:pt idx="909">
                  <c:v>111819</c:v>
                </c:pt>
                <c:pt idx="910">
                  <c:v>72817</c:v>
                </c:pt>
                <c:pt idx="911">
                  <c:v>94607</c:v>
                </c:pt>
                <c:pt idx="912">
                  <c:v>74145</c:v>
                </c:pt>
                <c:pt idx="913">
                  <c:v>103579</c:v>
                </c:pt>
                <c:pt idx="914">
                  <c:v>112278</c:v>
                </c:pt>
                <c:pt idx="915">
                  <c:v>92904</c:v>
                </c:pt>
                <c:pt idx="916">
                  <c:v>53930</c:v>
                </c:pt>
                <c:pt idx="917">
                  <c:v>51426</c:v>
                </c:pt>
                <c:pt idx="918">
                  <c:v>83097</c:v>
                </c:pt>
                <c:pt idx="919">
                  <c:v>50711</c:v>
                </c:pt>
                <c:pt idx="920">
                  <c:v>66111</c:v>
                </c:pt>
                <c:pt idx="921">
                  <c:v>90098</c:v>
                </c:pt>
                <c:pt idx="922">
                  <c:v>90696</c:v>
                </c:pt>
                <c:pt idx="923">
                  <c:v>36170</c:v>
                </c:pt>
                <c:pt idx="924">
                  <c:v>96552</c:v>
                </c:pt>
                <c:pt idx="925">
                  <c:v>116854</c:v>
                </c:pt>
                <c:pt idx="926">
                  <c:v>63296</c:v>
                </c:pt>
                <c:pt idx="927">
                  <c:v>68555</c:v>
                </c:pt>
                <c:pt idx="928">
                  <c:v>35606</c:v>
                </c:pt>
                <c:pt idx="929">
                  <c:v>45381</c:v>
                </c:pt>
                <c:pt idx="930">
                  <c:v>90872</c:v>
                </c:pt>
                <c:pt idx="931">
                  <c:v>56906</c:v>
                </c:pt>
                <c:pt idx="932">
                  <c:v>34781</c:v>
                </c:pt>
                <c:pt idx="933">
                  <c:v>68760</c:v>
                </c:pt>
                <c:pt idx="934">
                  <c:v>113894</c:v>
                </c:pt>
                <c:pt idx="935">
                  <c:v>79645</c:v>
                </c:pt>
                <c:pt idx="936">
                  <c:v>86802</c:v>
                </c:pt>
                <c:pt idx="937">
                  <c:v>36643</c:v>
                </c:pt>
                <c:pt idx="938">
                  <c:v>65489</c:v>
                </c:pt>
                <c:pt idx="939">
                  <c:v>24996</c:v>
                </c:pt>
                <c:pt idx="940">
                  <c:v>15890</c:v>
                </c:pt>
                <c:pt idx="941">
                  <c:v>30952</c:v>
                </c:pt>
                <c:pt idx="942">
                  <c:v>58022</c:v>
                </c:pt>
                <c:pt idx="943">
                  <c:v>62067</c:v>
                </c:pt>
                <c:pt idx="944">
                  <c:v>51910</c:v>
                </c:pt>
                <c:pt idx="945">
                  <c:v>97246</c:v>
                </c:pt>
                <c:pt idx="946">
                  <c:v>62234</c:v>
                </c:pt>
                <c:pt idx="947">
                  <c:v>55595</c:v>
                </c:pt>
                <c:pt idx="948">
                  <c:v>70033</c:v>
                </c:pt>
                <c:pt idx="949">
                  <c:v>19029</c:v>
                </c:pt>
                <c:pt idx="950">
                  <c:v>81585</c:v>
                </c:pt>
                <c:pt idx="951">
                  <c:v>82590</c:v>
                </c:pt>
                <c:pt idx="952">
                  <c:v>52639</c:v>
                </c:pt>
                <c:pt idx="953">
                  <c:v>7563</c:v>
                </c:pt>
                <c:pt idx="954">
                  <c:v>34213</c:v>
                </c:pt>
                <c:pt idx="955">
                  <c:v>76111</c:v>
                </c:pt>
                <c:pt idx="956">
                  <c:v>40522</c:v>
                </c:pt>
                <c:pt idx="957">
                  <c:v>122168</c:v>
                </c:pt>
                <c:pt idx="958">
                  <c:v>44407</c:v>
                </c:pt>
                <c:pt idx="959">
                  <c:v>41666</c:v>
                </c:pt>
                <c:pt idx="960">
                  <c:v>87072</c:v>
                </c:pt>
                <c:pt idx="961">
                  <c:v>46532</c:v>
                </c:pt>
                <c:pt idx="962">
                  <c:v>98048</c:v>
                </c:pt>
                <c:pt idx="963">
                  <c:v>9819</c:v>
                </c:pt>
                <c:pt idx="964">
                  <c:v>71115</c:v>
                </c:pt>
                <c:pt idx="965">
                  <c:v>96121</c:v>
                </c:pt>
                <c:pt idx="966">
                  <c:v>100902</c:v>
                </c:pt>
                <c:pt idx="967">
                  <c:v>94413</c:v>
                </c:pt>
                <c:pt idx="968">
                  <c:v>91067</c:v>
                </c:pt>
                <c:pt idx="969">
                  <c:v>38833</c:v>
                </c:pt>
                <c:pt idx="970">
                  <c:v>82302</c:v>
                </c:pt>
                <c:pt idx="971">
                  <c:v>35188</c:v>
                </c:pt>
                <c:pt idx="972">
                  <c:v>41884</c:v>
                </c:pt>
                <c:pt idx="973">
                  <c:v>106179</c:v>
                </c:pt>
                <c:pt idx="974">
                  <c:v>81637</c:v>
                </c:pt>
                <c:pt idx="975">
                  <c:v>74979</c:v>
                </c:pt>
                <c:pt idx="976">
                  <c:v>67729</c:v>
                </c:pt>
                <c:pt idx="977">
                  <c:v>81345</c:v>
                </c:pt>
                <c:pt idx="978">
                  <c:v>95683</c:v>
                </c:pt>
                <c:pt idx="979">
                  <c:v>97531</c:v>
                </c:pt>
                <c:pt idx="980">
                  <c:v>50406</c:v>
                </c:pt>
                <c:pt idx="981">
                  <c:v>86495</c:v>
                </c:pt>
                <c:pt idx="982">
                  <c:v>17712</c:v>
                </c:pt>
                <c:pt idx="983">
                  <c:v>43222</c:v>
                </c:pt>
                <c:pt idx="984">
                  <c:v>48731</c:v>
                </c:pt>
                <c:pt idx="985">
                  <c:v>112727</c:v>
                </c:pt>
                <c:pt idx="986">
                  <c:v>45407</c:v>
                </c:pt>
                <c:pt idx="987">
                  <c:v>105927</c:v>
                </c:pt>
                <c:pt idx="988">
                  <c:v>76352</c:v>
                </c:pt>
                <c:pt idx="989">
                  <c:v>37073</c:v>
                </c:pt>
                <c:pt idx="990">
                  <c:v>85925</c:v>
                </c:pt>
                <c:pt idx="991">
                  <c:v>118450</c:v>
                </c:pt>
                <c:pt idx="992">
                  <c:v>79181</c:v>
                </c:pt>
                <c:pt idx="993">
                  <c:v>24381</c:v>
                </c:pt>
                <c:pt idx="994">
                  <c:v>44820</c:v>
                </c:pt>
                <c:pt idx="995">
                  <c:v>38401</c:v>
                </c:pt>
                <c:pt idx="996">
                  <c:v>54507</c:v>
                </c:pt>
                <c:pt idx="997">
                  <c:v>22737</c:v>
                </c:pt>
                <c:pt idx="998">
                  <c:v>87192</c:v>
                </c:pt>
                <c:pt idx="999">
                  <c:v>37502</c:v>
                </c:pt>
                <c:pt idx="1000">
                  <c:v>24794</c:v>
                </c:pt>
                <c:pt idx="1001">
                  <c:v>41774</c:v>
                </c:pt>
                <c:pt idx="1002">
                  <c:v>39385</c:v>
                </c:pt>
                <c:pt idx="1003">
                  <c:v>49965</c:v>
                </c:pt>
                <c:pt idx="1004">
                  <c:v>69042</c:v>
                </c:pt>
                <c:pt idx="1005">
                  <c:v>13138</c:v>
                </c:pt>
                <c:pt idx="1006">
                  <c:v>100825</c:v>
                </c:pt>
                <c:pt idx="1007">
                  <c:v>98877</c:v>
                </c:pt>
                <c:pt idx="1008">
                  <c:v>68249</c:v>
                </c:pt>
                <c:pt idx="1009">
                  <c:v>50172</c:v>
                </c:pt>
                <c:pt idx="1010">
                  <c:v>24499</c:v>
                </c:pt>
                <c:pt idx="1011">
                  <c:v>103070</c:v>
                </c:pt>
                <c:pt idx="1012">
                  <c:v>48430</c:v>
                </c:pt>
                <c:pt idx="1013">
                  <c:v>49315</c:v>
                </c:pt>
                <c:pt idx="1014">
                  <c:v>18759</c:v>
                </c:pt>
                <c:pt idx="1015">
                  <c:v>91659</c:v>
                </c:pt>
                <c:pt idx="1016">
                  <c:v>41145</c:v>
                </c:pt>
                <c:pt idx="1017">
                  <c:v>37842</c:v>
                </c:pt>
                <c:pt idx="1018">
                  <c:v>75067</c:v>
                </c:pt>
                <c:pt idx="1019">
                  <c:v>82441</c:v>
                </c:pt>
                <c:pt idx="1020">
                  <c:v>26928</c:v>
                </c:pt>
                <c:pt idx="1021">
                  <c:v>12590</c:v>
                </c:pt>
                <c:pt idx="1022">
                  <c:v>38023</c:v>
                </c:pt>
                <c:pt idx="1023">
                  <c:v>32661</c:v>
                </c:pt>
                <c:pt idx="1024">
                  <c:v>30392</c:v>
                </c:pt>
                <c:pt idx="1025">
                  <c:v>62540</c:v>
                </c:pt>
                <c:pt idx="1026">
                  <c:v>89916</c:v>
                </c:pt>
                <c:pt idx="1027">
                  <c:v>53633</c:v>
                </c:pt>
                <c:pt idx="1028">
                  <c:v>100516</c:v>
                </c:pt>
                <c:pt idx="1029">
                  <c:v>72715</c:v>
                </c:pt>
                <c:pt idx="1030">
                  <c:v>93744</c:v>
                </c:pt>
                <c:pt idx="1031">
                  <c:v>53631</c:v>
                </c:pt>
                <c:pt idx="1032">
                  <c:v>41305</c:v>
                </c:pt>
                <c:pt idx="1033">
                  <c:v>62570</c:v>
                </c:pt>
                <c:pt idx="1034">
                  <c:v>47066</c:v>
                </c:pt>
                <c:pt idx="1035">
                  <c:v>21464</c:v>
                </c:pt>
                <c:pt idx="1036">
                  <c:v>75822</c:v>
                </c:pt>
                <c:pt idx="1037">
                  <c:v>88875</c:v>
                </c:pt>
                <c:pt idx="1038">
                  <c:v>66938</c:v>
                </c:pt>
                <c:pt idx="1039">
                  <c:v>110664</c:v>
                </c:pt>
                <c:pt idx="1040">
                  <c:v>83758</c:v>
                </c:pt>
                <c:pt idx="1041">
                  <c:v>66966</c:v>
                </c:pt>
                <c:pt idx="1042">
                  <c:v>66483</c:v>
                </c:pt>
                <c:pt idx="1043">
                  <c:v>47518</c:v>
                </c:pt>
                <c:pt idx="1044">
                  <c:v>98723</c:v>
                </c:pt>
                <c:pt idx="1045">
                  <c:v>50057</c:v>
                </c:pt>
                <c:pt idx="1046">
                  <c:v>61102</c:v>
                </c:pt>
                <c:pt idx="1047">
                  <c:v>98695</c:v>
                </c:pt>
                <c:pt idx="1048">
                  <c:v>64687</c:v>
                </c:pt>
                <c:pt idx="1049">
                  <c:v>64150</c:v>
                </c:pt>
                <c:pt idx="1050">
                  <c:v>32899</c:v>
                </c:pt>
                <c:pt idx="1051">
                  <c:v>105742</c:v>
                </c:pt>
                <c:pt idx="1052">
                  <c:v>91444</c:v>
                </c:pt>
                <c:pt idx="1053">
                  <c:v>103509</c:v>
                </c:pt>
                <c:pt idx="1054">
                  <c:v>19141</c:v>
                </c:pt>
                <c:pt idx="1055">
                  <c:v>111396</c:v>
                </c:pt>
                <c:pt idx="1056">
                  <c:v>51652</c:v>
                </c:pt>
                <c:pt idx="1057">
                  <c:v>37484</c:v>
                </c:pt>
                <c:pt idx="1058">
                  <c:v>85603</c:v>
                </c:pt>
                <c:pt idx="1059">
                  <c:v>40354</c:v>
                </c:pt>
                <c:pt idx="1060">
                  <c:v>96340</c:v>
                </c:pt>
                <c:pt idx="1061">
                  <c:v>75759</c:v>
                </c:pt>
                <c:pt idx="1062">
                  <c:v>30101</c:v>
                </c:pt>
                <c:pt idx="1063">
                  <c:v>65051</c:v>
                </c:pt>
                <c:pt idx="1064">
                  <c:v>75695</c:v>
                </c:pt>
                <c:pt idx="1065">
                  <c:v>51088</c:v>
                </c:pt>
                <c:pt idx="1066">
                  <c:v>58071</c:v>
                </c:pt>
                <c:pt idx="1067">
                  <c:v>76750</c:v>
                </c:pt>
                <c:pt idx="1068">
                  <c:v>55835</c:v>
                </c:pt>
                <c:pt idx="1069">
                  <c:v>85573</c:v>
                </c:pt>
                <c:pt idx="1070">
                  <c:v>52707</c:v>
                </c:pt>
                <c:pt idx="1071">
                  <c:v>70021</c:v>
                </c:pt>
                <c:pt idx="1072">
                  <c:v>36495</c:v>
                </c:pt>
                <c:pt idx="1073">
                  <c:v>77521</c:v>
                </c:pt>
                <c:pt idx="1074">
                  <c:v>72749</c:v>
                </c:pt>
                <c:pt idx="1075">
                  <c:v>95906</c:v>
                </c:pt>
                <c:pt idx="1076">
                  <c:v>52178</c:v>
                </c:pt>
                <c:pt idx="1077">
                  <c:v>69185</c:v>
                </c:pt>
                <c:pt idx="1078">
                  <c:v>76167</c:v>
                </c:pt>
                <c:pt idx="1079">
                  <c:v>98119</c:v>
                </c:pt>
                <c:pt idx="1080">
                  <c:v>55189</c:v>
                </c:pt>
                <c:pt idx="1081">
                  <c:v>83098</c:v>
                </c:pt>
                <c:pt idx="1082">
                  <c:v>60679</c:v>
                </c:pt>
                <c:pt idx="1083">
                  <c:v>50123</c:v>
                </c:pt>
                <c:pt idx="1084">
                  <c:v>36480</c:v>
                </c:pt>
                <c:pt idx="1085">
                  <c:v>47616</c:v>
                </c:pt>
                <c:pt idx="1086">
                  <c:v>59398</c:v>
                </c:pt>
                <c:pt idx="1087">
                  <c:v>86223</c:v>
                </c:pt>
                <c:pt idx="1088">
                  <c:v>39196</c:v>
                </c:pt>
                <c:pt idx="1089">
                  <c:v>34210</c:v>
                </c:pt>
                <c:pt idx="1090">
                  <c:v>46626</c:v>
                </c:pt>
                <c:pt idx="1091">
                  <c:v>29956</c:v>
                </c:pt>
                <c:pt idx="1092">
                  <c:v>43791</c:v>
                </c:pt>
                <c:pt idx="1093">
                  <c:v>40080</c:v>
                </c:pt>
                <c:pt idx="1094">
                  <c:v>22594</c:v>
                </c:pt>
                <c:pt idx="1095">
                  <c:v>77225</c:v>
                </c:pt>
                <c:pt idx="1096">
                  <c:v>58416</c:v>
                </c:pt>
                <c:pt idx="1097">
                  <c:v>72470</c:v>
                </c:pt>
                <c:pt idx="1098">
                  <c:v>69332</c:v>
                </c:pt>
                <c:pt idx="1099">
                  <c:v>24463</c:v>
                </c:pt>
                <c:pt idx="1100">
                  <c:v>44303</c:v>
                </c:pt>
                <c:pt idx="1101">
                  <c:v>48833</c:v>
                </c:pt>
                <c:pt idx="1102">
                  <c:v>52679</c:v>
                </c:pt>
                <c:pt idx="1103">
                  <c:v>91398</c:v>
                </c:pt>
                <c:pt idx="1104">
                  <c:v>52608</c:v>
                </c:pt>
                <c:pt idx="1105">
                  <c:v>93056</c:v>
                </c:pt>
                <c:pt idx="1106">
                  <c:v>61342</c:v>
                </c:pt>
                <c:pt idx="1107">
                  <c:v>82834</c:v>
                </c:pt>
                <c:pt idx="1108">
                  <c:v>26500</c:v>
                </c:pt>
                <c:pt idx="1109">
                  <c:v>65530</c:v>
                </c:pt>
                <c:pt idx="1110">
                  <c:v>105815</c:v>
                </c:pt>
                <c:pt idx="1111">
                  <c:v>95737</c:v>
                </c:pt>
                <c:pt idx="1112">
                  <c:v>31444</c:v>
                </c:pt>
                <c:pt idx="1113">
                  <c:v>46112</c:v>
                </c:pt>
                <c:pt idx="1114">
                  <c:v>93571</c:v>
                </c:pt>
                <c:pt idx="1115">
                  <c:v>96161</c:v>
                </c:pt>
                <c:pt idx="1116">
                  <c:v>10086</c:v>
                </c:pt>
                <c:pt idx="1117">
                  <c:v>77702</c:v>
                </c:pt>
                <c:pt idx="1118">
                  <c:v>1607</c:v>
                </c:pt>
                <c:pt idx="1119">
                  <c:v>35155</c:v>
                </c:pt>
                <c:pt idx="1120">
                  <c:v>69455</c:v>
                </c:pt>
                <c:pt idx="1121">
                  <c:v>73672</c:v>
                </c:pt>
                <c:pt idx="1122">
                  <c:v>61406</c:v>
                </c:pt>
                <c:pt idx="1123">
                  <c:v>44865</c:v>
                </c:pt>
                <c:pt idx="1124">
                  <c:v>39091</c:v>
                </c:pt>
                <c:pt idx="1125">
                  <c:v>49061</c:v>
                </c:pt>
                <c:pt idx="1126">
                  <c:v>16647</c:v>
                </c:pt>
                <c:pt idx="1127">
                  <c:v>36262</c:v>
                </c:pt>
                <c:pt idx="1128">
                  <c:v>88254</c:v>
                </c:pt>
                <c:pt idx="1129">
                  <c:v>85292</c:v>
                </c:pt>
                <c:pt idx="1130">
                  <c:v>68971</c:v>
                </c:pt>
                <c:pt idx="1131">
                  <c:v>53218</c:v>
                </c:pt>
                <c:pt idx="1132">
                  <c:v>62569</c:v>
                </c:pt>
                <c:pt idx="1133">
                  <c:v>115627</c:v>
                </c:pt>
                <c:pt idx="1134">
                  <c:v>45777</c:v>
                </c:pt>
                <c:pt idx="1135">
                  <c:v>97126</c:v>
                </c:pt>
                <c:pt idx="1136">
                  <c:v>99649</c:v>
                </c:pt>
                <c:pt idx="1137">
                  <c:v>92102</c:v>
                </c:pt>
                <c:pt idx="1138">
                  <c:v>37490</c:v>
                </c:pt>
                <c:pt idx="1139">
                  <c:v>28540</c:v>
                </c:pt>
                <c:pt idx="1140">
                  <c:v>39249</c:v>
                </c:pt>
                <c:pt idx="1141">
                  <c:v>60789</c:v>
                </c:pt>
                <c:pt idx="1142">
                  <c:v>101450</c:v>
                </c:pt>
                <c:pt idx="1143">
                  <c:v>75112</c:v>
                </c:pt>
                <c:pt idx="1144">
                  <c:v>53131</c:v>
                </c:pt>
                <c:pt idx="1145">
                  <c:v>90358</c:v>
                </c:pt>
                <c:pt idx="1146">
                  <c:v>65743</c:v>
                </c:pt>
                <c:pt idx="1147">
                  <c:v>33023</c:v>
                </c:pt>
                <c:pt idx="1148">
                  <c:v>70045</c:v>
                </c:pt>
                <c:pt idx="1149">
                  <c:v>38401</c:v>
                </c:pt>
                <c:pt idx="1150">
                  <c:v>33336</c:v>
                </c:pt>
                <c:pt idx="1151">
                  <c:v>36298</c:v>
                </c:pt>
                <c:pt idx="1152">
                  <c:v>54312</c:v>
                </c:pt>
                <c:pt idx="1153">
                  <c:v>50358</c:v>
                </c:pt>
                <c:pt idx="1154">
                  <c:v>33740</c:v>
                </c:pt>
                <c:pt idx="1155">
                  <c:v>37286</c:v>
                </c:pt>
                <c:pt idx="1156">
                  <c:v>23690</c:v>
                </c:pt>
                <c:pt idx="1157">
                  <c:v>69527</c:v>
                </c:pt>
                <c:pt idx="1158">
                  <c:v>35049</c:v>
                </c:pt>
                <c:pt idx="1159">
                  <c:v>68856</c:v>
                </c:pt>
                <c:pt idx="1160">
                  <c:v>72376</c:v>
                </c:pt>
                <c:pt idx="1161">
                  <c:v>19887</c:v>
                </c:pt>
                <c:pt idx="1162">
                  <c:v>40742</c:v>
                </c:pt>
                <c:pt idx="1163">
                  <c:v>82612</c:v>
                </c:pt>
                <c:pt idx="1164">
                  <c:v>47650</c:v>
                </c:pt>
                <c:pt idx="1165">
                  <c:v>12049</c:v>
                </c:pt>
                <c:pt idx="1166">
                  <c:v>101085</c:v>
                </c:pt>
                <c:pt idx="1167">
                  <c:v>79478</c:v>
                </c:pt>
                <c:pt idx="1168">
                  <c:v>18693</c:v>
                </c:pt>
                <c:pt idx="1169">
                  <c:v>96335</c:v>
                </c:pt>
                <c:pt idx="1170">
                  <c:v>15110</c:v>
                </c:pt>
                <c:pt idx="1171">
                  <c:v>45901</c:v>
                </c:pt>
                <c:pt idx="1172">
                  <c:v>48658</c:v>
                </c:pt>
                <c:pt idx="1173">
                  <c:v>51288</c:v>
                </c:pt>
                <c:pt idx="1174">
                  <c:v>56113</c:v>
                </c:pt>
                <c:pt idx="1175">
                  <c:v>77481</c:v>
                </c:pt>
                <c:pt idx="1176">
                  <c:v>98335</c:v>
                </c:pt>
                <c:pt idx="1177">
                  <c:v>63423</c:v>
                </c:pt>
                <c:pt idx="1178">
                  <c:v>63716</c:v>
                </c:pt>
                <c:pt idx="1179">
                  <c:v>41059</c:v>
                </c:pt>
                <c:pt idx="1180">
                  <c:v>66467</c:v>
                </c:pt>
                <c:pt idx="1181">
                  <c:v>97385</c:v>
                </c:pt>
                <c:pt idx="1182">
                  <c:v>33509</c:v>
                </c:pt>
                <c:pt idx="1183">
                  <c:v>53241</c:v>
                </c:pt>
                <c:pt idx="1184">
                  <c:v>60897</c:v>
                </c:pt>
                <c:pt idx="1185">
                  <c:v>92836</c:v>
                </c:pt>
                <c:pt idx="1186">
                  <c:v>5581</c:v>
                </c:pt>
                <c:pt idx="1187">
                  <c:v>70873</c:v>
                </c:pt>
                <c:pt idx="1188">
                  <c:v>57375</c:v>
                </c:pt>
                <c:pt idx="1189">
                  <c:v>30197</c:v>
                </c:pt>
                <c:pt idx="1190">
                  <c:v>48844</c:v>
                </c:pt>
                <c:pt idx="1191">
                  <c:v>34292</c:v>
                </c:pt>
                <c:pt idx="1192">
                  <c:v>85064</c:v>
                </c:pt>
                <c:pt idx="1193">
                  <c:v>24059</c:v>
                </c:pt>
                <c:pt idx="1194">
                  <c:v>37274</c:v>
                </c:pt>
                <c:pt idx="1195">
                  <c:v>77381</c:v>
                </c:pt>
                <c:pt idx="1196">
                  <c:v>79933</c:v>
                </c:pt>
                <c:pt idx="1197">
                  <c:v>49257</c:v>
                </c:pt>
                <c:pt idx="1198">
                  <c:v>32201</c:v>
                </c:pt>
                <c:pt idx="1199">
                  <c:v>37326</c:v>
                </c:pt>
                <c:pt idx="1200">
                  <c:v>52180</c:v>
                </c:pt>
                <c:pt idx="1201">
                  <c:v>35185</c:v>
                </c:pt>
                <c:pt idx="1202">
                  <c:v>18842</c:v>
                </c:pt>
                <c:pt idx="1203">
                  <c:v>33221</c:v>
                </c:pt>
                <c:pt idx="1204">
                  <c:v>20214</c:v>
                </c:pt>
                <c:pt idx="1205">
                  <c:v>86465</c:v>
                </c:pt>
                <c:pt idx="1206">
                  <c:v>83450</c:v>
                </c:pt>
                <c:pt idx="1207">
                  <c:v>63813</c:v>
                </c:pt>
                <c:pt idx="1208">
                  <c:v>45935</c:v>
                </c:pt>
                <c:pt idx="1209">
                  <c:v>87536</c:v>
                </c:pt>
                <c:pt idx="1210">
                  <c:v>32709</c:v>
                </c:pt>
                <c:pt idx="1211">
                  <c:v>82225</c:v>
                </c:pt>
                <c:pt idx="1212">
                  <c:v>62959</c:v>
                </c:pt>
                <c:pt idx="1213">
                  <c:v>68784</c:v>
                </c:pt>
                <c:pt idx="1214">
                  <c:v>46910</c:v>
                </c:pt>
                <c:pt idx="1215">
                  <c:v>55007</c:v>
                </c:pt>
                <c:pt idx="1216">
                  <c:v>17789</c:v>
                </c:pt>
                <c:pt idx="1217">
                  <c:v>67778</c:v>
                </c:pt>
                <c:pt idx="1218">
                  <c:v>59005</c:v>
                </c:pt>
                <c:pt idx="1219">
                  <c:v>64550</c:v>
                </c:pt>
                <c:pt idx="1220">
                  <c:v>47850</c:v>
                </c:pt>
                <c:pt idx="1221">
                  <c:v>66797</c:v>
                </c:pt>
                <c:pt idx="1222">
                  <c:v>32111</c:v>
                </c:pt>
                <c:pt idx="1223">
                  <c:v>12281</c:v>
                </c:pt>
                <c:pt idx="1224">
                  <c:v>64785</c:v>
                </c:pt>
                <c:pt idx="1225">
                  <c:v>45070</c:v>
                </c:pt>
                <c:pt idx="1226">
                  <c:v>21143</c:v>
                </c:pt>
                <c:pt idx="1227">
                  <c:v>44597</c:v>
                </c:pt>
                <c:pt idx="1228">
                  <c:v>35918</c:v>
                </c:pt>
                <c:pt idx="1229">
                  <c:v>96635</c:v>
                </c:pt>
                <c:pt idx="1230">
                  <c:v>53500</c:v>
                </c:pt>
                <c:pt idx="1231">
                  <c:v>22835</c:v>
                </c:pt>
                <c:pt idx="1232">
                  <c:v>45619</c:v>
                </c:pt>
                <c:pt idx="1233">
                  <c:v>56670</c:v>
                </c:pt>
                <c:pt idx="1234">
                  <c:v>15743</c:v>
                </c:pt>
                <c:pt idx="1235">
                  <c:v>63989</c:v>
                </c:pt>
                <c:pt idx="1236">
                  <c:v>77723</c:v>
                </c:pt>
                <c:pt idx="1237">
                  <c:v>27958</c:v>
                </c:pt>
                <c:pt idx="1238">
                  <c:v>74858</c:v>
                </c:pt>
                <c:pt idx="1239">
                  <c:v>101404</c:v>
                </c:pt>
                <c:pt idx="1240">
                  <c:v>26368</c:v>
                </c:pt>
                <c:pt idx="1241">
                  <c:v>5856</c:v>
                </c:pt>
                <c:pt idx="1242">
                  <c:v>50723</c:v>
                </c:pt>
                <c:pt idx="1243">
                  <c:v>31283</c:v>
                </c:pt>
                <c:pt idx="1244">
                  <c:v>49070</c:v>
                </c:pt>
                <c:pt idx="1245">
                  <c:v>81413</c:v>
                </c:pt>
                <c:pt idx="1246">
                  <c:v>20108</c:v>
                </c:pt>
                <c:pt idx="1247">
                  <c:v>54765</c:v>
                </c:pt>
                <c:pt idx="1248">
                  <c:v>29367</c:v>
                </c:pt>
                <c:pt idx="1249">
                  <c:v>41965</c:v>
                </c:pt>
                <c:pt idx="1250">
                  <c:v>58851</c:v>
                </c:pt>
                <c:pt idx="1251">
                  <c:v>47179</c:v>
                </c:pt>
                <c:pt idx="1252">
                  <c:v>59374</c:v>
                </c:pt>
                <c:pt idx="1253">
                  <c:v>47778</c:v>
                </c:pt>
                <c:pt idx="1254">
                  <c:v>95456</c:v>
                </c:pt>
                <c:pt idx="1255">
                  <c:v>55997</c:v>
                </c:pt>
                <c:pt idx="1256">
                  <c:v>29835</c:v>
                </c:pt>
                <c:pt idx="1257">
                  <c:v>70841</c:v>
                </c:pt>
                <c:pt idx="1258">
                  <c:v>20986</c:v>
                </c:pt>
                <c:pt idx="1259">
                  <c:v>59689</c:v>
                </c:pt>
                <c:pt idx="1260">
                  <c:v>12315</c:v>
                </c:pt>
                <c:pt idx="1261">
                  <c:v>51280</c:v>
                </c:pt>
                <c:pt idx="1262">
                  <c:v>37541</c:v>
                </c:pt>
                <c:pt idx="1263">
                  <c:v>90073</c:v>
                </c:pt>
                <c:pt idx="1264">
                  <c:v>17135</c:v>
                </c:pt>
                <c:pt idx="1265">
                  <c:v>81204</c:v>
                </c:pt>
                <c:pt idx="1266">
                  <c:v>102255</c:v>
                </c:pt>
                <c:pt idx="1267">
                  <c:v>43208</c:v>
                </c:pt>
                <c:pt idx="1268">
                  <c:v>15435</c:v>
                </c:pt>
                <c:pt idx="1269">
                  <c:v>76700</c:v>
                </c:pt>
                <c:pt idx="1270">
                  <c:v>24914</c:v>
                </c:pt>
                <c:pt idx="1271">
                  <c:v>56455</c:v>
                </c:pt>
                <c:pt idx="1272">
                  <c:v>88464</c:v>
                </c:pt>
                <c:pt idx="1273">
                  <c:v>99131</c:v>
                </c:pt>
                <c:pt idx="1274">
                  <c:v>25914</c:v>
                </c:pt>
                <c:pt idx="1275">
                  <c:v>16292</c:v>
                </c:pt>
                <c:pt idx="1276">
                  <c:v>15248</c:v>
                </c:pt>
                <c:pt idx="1277">
                  <c:v>25580</c:v>
                </c:pt>
                <c:pt idx="1278">
                  <c:v>20490</c:v>
                </c:pt>
                <c:pt idx="1279">
                  <c:v>49024</c:v>
                </c:pt>
                <c:pt idx="1280">
                  <c:v>40012</c:v>
                </c:pt>
                <c:pt idx="1281">
                  <c:v>10718</c:v>
                </c:pt>
                <c:pt idx="1282">
                  <c:v>61765</c:v>
                </c:pt>
                <c:pt idx="1283">
                  <c:v>55310</c:v>
                </c:pt>
                <c:pt idx="1284">
                  <c:v>11957</c:v>
                </c:pt>
                <c:pt idx="1285">
                  <c:v>71208</c:v>
                </c:pt>
                <c:pt idx="1286">
                  <c:v>10731</c:v>
                </c:pt>
                <c:pt idx="1287">
                  <c:v>25871</c:v>
                </c:pt>
                <c:pt idx="1288">
                  <c:v>30292</c:v>
                </c:pt>
                <c:pt idx="1289">
                  <c:v>35548</c:v>
                </c:pt>
                <c:pt idx="1290">
                  <c:v>18433</c:v>
                </c:pt>
                <c:pt idx="1291">
                  <c:v>13485</c:v>
                </c:pt>
                <c:pt idx="1292">
                  <c:v>37758</c:v>
                </c:pt>
                <c:pt idx="1293">
                  <c:v>23180</c:v>
                </c:pt>
                <c:pt idx="1294">
                  <c:v>77633</c:v>
                </c:pt>
                <c:pt idx="1295">
                  <c:v>92326</c:v>
                </c:pt>
                <c:pt idx="1296">
                  <c:v>39970</c:v>
                </c:pt>
                <c:pt idx="1297">
                  <c:v>42137</c:v>
                </c:pt>
                <c:pt idx="1298">
                  <c:v>63677</c:v>
                </c:pt>
                <c:pt idx="1299">
                  <c:v>19711</c:v>
                </c:pt>
                <c:pt idx="1300">
                  <c:v>57195</c:v>
                </c:pt>
                <c:pt idx="1301">
                  <c:v>55478</c:v>
                </c:pt>
                <c:pt idx="1302">
                  <c:v>27320</c:v>
                </c:pt>
                <c:pt idx="1303">
                  <c:v>28466</c:v>
                </c:pt>
                <c:pt idx="1304">
                  <c:v>34100</c:v>
                </c:pt>
                <c:pt idx="1305">
                  <c:v>49679</c:v>
                </c:pt>
                <c:pt idx="1306">
                  <c:v>89450</c:v>
                </c:pt>
                <c:pt idx="1307">
                  <c:v>53382</c:v>
                </c:pt>
                <c:pt idx="1308">
                  <c:v>68282</c:v>
                </c:pt>
                <c:pt idx="1309">
                  <c:v>94670</c:v>
                </c:pt>
                <c:pt idx="1310">
                  <c:v>1166</c:v>
                </c:pt>
                <c:pt idx="1311">
                  <c:v>56249</c:v>
                </c:pt>
                <c:pt idx="1312">
                  <c:v>45505</c:v>
                </c:pt>
                <c:pt idx="1313">
                  <c:v>24125</c:v>
                </c:pt>
                <c:pt idx="1314">
                  <c:v>36608</c:v>
                </c:pt>
                <c:pt idx="1315">
                  <c:v>26720</c:v>
                </c:pt>
                <c:pt idx="1316">
                  <c:v>59656</c:v>
                </c:pt>
                <c:pt idx="1317">
                  <c:v>10239</c:v>
                </c:pt>
                <c:pt idx="1318">
                  <c:v>32142</c:v>
                </c:pt>
                <c:pt idx="1319">
                  <c:v>35604</c:v>
                </c:pt>
                <c:pt idx="1320">
                  <c:v>56917</c:v>
                </c:pt>
                <c:pt idx="1321">
                  <c:v>12174</c:v>
                </c:pt>
                <c:pt idx="1322">
                  <c:v>99726</c:v>
                </c:pt>
                <c:pt idx="1323">
                  <c:v>77742</c:v>
                </c:pt>
                <c:pt idx="1324">
                  <c:v>12157</c:v>
                </c:pt>
                <c:pt idx="1325">
                  <c:v>41116</c:v>
                </c:pt>
                <c:pt idx="1326">
                  <c:v>53380</c:v>
                </c:pt>
                <c:pt idx="1327">
                  <c:v>48194</c:v>
                </c:pt>
                <c:pt idx="1328">
                  <c:v>91664</c:v>
                </c:pt>
                <c:pt idx="1329">
                  <c:v>61638</c:v>
                </c:pt>
                <c:pt idx="1330">
                  <c:v>58448</c:v>
                </c:pt>
                <c:pt idx="1331">
                  <c:v>19416</c:v>
                </c:pt>
                <c:pt idx="1332">
                  <c:v>65323</c:v>
                </c:pt>
                <c:pt idx="1333">
                  <c:v>59379</c:v>
                </c:pt>
                <c:pt idx="1334">
                  <c:v>76836</c:v>
                </c:pt>
                <c:pt idx="1335">
                  <c:v>60706</c:v>
                </c:pt>
                <c:pt idx="1336">
                  <c:v>72204</c:v>
                </c:pt>
                <c:pt idx="1337">
                  <c:v>23327</c:v>
                </c:pt>
                <c:pt idx="1338">
                  <c:v>50380</c:v>
                </c:pt>
                <c:pt idx="1339">
                  <c:v>47626</c:v>
                </c:pt>
                <c:pt idx="1340">
                  <c:v>34531</c:v>
                </c:pt>
                <c:pt idx="1341">
                  <c:v>72395</c:v>
                </c:pt>
                <c:pt idx="1342">
                  <c:v>41339</c:v>
                </c:pt>
                <c:pt idx="1343">
                  <c:v>49158</c:v>
                </c:pt>
                <c:pt idx="1344">
                  <c:v>97920</c:v>
                </c:pt>
                <c:pt idx="1345">
                  <c:v>33363</c:v>
                </c:pt>
                <c:pt idx="1346">
                  <c:v>52823</c:v>
                </c:pt>
                <c:pt idx="1347">
                  <c:v>8023</c:v>
                </c:pt>
                <c:pt idx="1348">
                  <c:v>95495</c:v>
                </c:pt>
                <c:pt idx="1349">
                  <c:v>115146</c:v>
                </c:pt>
                <c:pt idx="1350">
                  <c:v>35643</c:v>
                </c:pt>
                <c:pt idx="1351">
                  <c:v>55224</c:v>
                </c:pt>
                <c:pt idx="1352">
                  <c:v>56901</c:v>
                </c:pt>
                <c:pt idx="1353">
                  <c:v>44229</c:v>
                </c:pt>
                <c:pt idx="1354">
                  <c:v>91922</c:v>
                </c:pt>
                <c:pt idx="1355">
                  <c:v>10612</c:v>
                </c:pt>
                <c:pt idx="1356">
                  <c:v>28358</c:v>
                </c:pt>
                <c:pt idx="1357">
                  <c:v>93648</c:v>
                </c:pt>
                <c:pt idx="1358">
                  <c:v>58156</c:v>
                </c:pt>
                <c:pt idx="1359">
                  <c:v>94724</c:v>
                </c:pt>
                <c:pt idx="1360">
                  <c:v>36144</c:v>
                </c:pt>
                <c:pt idx="1361">
                  <c:v>58509</c:v>
                </c:pt>
                <c:pt idx="1362">
                  <c:v>51182</c:v>
                </c:pt>
                <c:pt idx="1363">
                  <c:v>58138</c:v>
                </c:pt>
                <c:pt idx="1364">
                  <c:v>85145</c:v>
                </c:pt>
                <c:pt idx="1365">
                  <c:v>76210</c:v>
                </c:pt>
                <c:pt idx="1366">
                  <c:v>44075</c:v>
                </c:pt>
                <c:pt idx="1367">
                  <c:v>49551</c:v>
                </c:pt>
                <c:pt idx="1368">
                  <c:v>88060</c:v>
                </c:pt>
                <c:pt idx="1369">
                  <c:v>52328</c:v>
                </c:pt>
                <c:pt idx="1370">
                  <c:v>72496</c:v>
                </c:pt>
                <c:pt idx="1371">
                  <c:v>87131</c:v>
                </c:pt>
                <c:pt idx="1372">
                  <c:v>113962</c:v>
                </c:pt>
                <c:pt idx="1373">
                  <c:v>61526</c:v>
                </c:pt>
                <c:pt idx="1374">
                  <c:v>34598</c:v>
                </c:pt>
                <c:pt idx="1375">
                  <c:v>101069</c:v>
                </c:pt>
                <c:pt idx="1376">
                  <c:v>60269</c:v>
                </c:pt>
                <c:pt idx="1377">
                  <c:v>53383</c:v>
                </c:pt>
                <c:pt idx="1378">
                  <c:v>50141</c:v>
                </c:pt>
                <c:pt idx="1379">
                  <c:v>64157</c:v>
                </c:pt>
                <c:pt idx="1380">
                  <c:v>31437</c:v>
                </c:pt>
                <c:pt idx="1381">
                  <c:v>24312</c:v>
                </c:pt>
                <c:pt idx="1382">
                  <c:v>66341</c:v>
                </c:pt>
                <c:pt idx="1383">
                  <c:v>88733</c:v>
                </c:pt>
                <c:pt idx="1384">
                  <c:v>19562</c:v>
                </c:pt>
                <c:pt idx="1385">
                  <c:v>35595</c:v>
                </c:pt>
                <c:pt idx="1386">
                  <c:v>73815</c:v>
                </c:pt>
                <c:pt idx="1387">
                  <c:v>77786</c:v>
                </c:pt>
                <c:pt idx="1388">
                  <c:v>23893</c:v>
                </c:pt>
                <c:pt idx="1389">
                  <c:v>47082</c:v>
                </c:pt>
                <c:pt idx="1390">
                  <c:v>22121</c:v>
                </c:pt>
                <c:pt idx="1391">
                  <c:v>31968</c:v>
                </c:pt>
                <c:pt idx="1392">
                  <c:v>83349</c:v>
                </c:pt>
                <c:pt idx="1393">
                  <c:v>57810</c:v>
                </c:pt>
                <c:pt idx="1394">
                  <c:v>84992</c:v>
                </c:pt>
                <c:pt idx="1395">
                  <c:v>39505</c:v>
                </c:pt>
                <c:pt idx="1396">
                  <c:v>108343</c:v>
                </c:pt>
                <c:pt idx="1397">
                  <c:v>62950</c:v>
                </c:pt>
                <c:pt idx="1398">
                  <c:v>23529</c:v>
                </c:pt>
                <c:pt idx="1399">
                  <c:v>45075</c:v>
                </c:pt>
                <c:pt idx="1400">
                  <c:v>70050</c:v>
                </c:pt>
                <c:pt idx="1401">
                  <c:v>57215</c:v>
                </c:pt>
                <c:pt idx="1402">
                  <c:v>90513</c:v>
                </c:pt>
                <c:pt idx="1403">
                  <c:v>118959</c:v>
                </c:pt>
                <c:pt idx="1404">
                  <c:v>72094</c:v>
                </c:pt>
                <c:pt idx="1405">
                  <c:v>42319</c:v>
                </c:pt>
                <c:pt idx="1406">
                  <c:v>42889</c:v>
                </c:pt>
                <c:pt idx="1407">
                  <c:v>39435</c:v>
                </c:pt>
                <c:pt idx="1408">
                  <c:v>51090</c:v>
                </c:pt>
                <c:pt idx="1409">
                  <c:v>81183</c:v>
                </c:pt>
                <c:pt idx="1410">
                  <c:v>50862</c:v>
                </c:pt>
                <c:pt idx="1411">
                  <c:v>22741</c:v>
                </c:pt>
                <c:pt idx="1412">
                  <c:v>61740</c:v>
                </c:pt>
                <c:pt idx="1413">
                  <c:v>44589</c:v>
                </c:pt>
                <c:pt idx="1414">
                  <c:v>28892</c:v>
                </c:pt>
                <c:pt idx="1415">
                  <c:v>52382</c:v>
                </c:pt>
                <c:pt idx="1416">
                  <c:v>17287</c:v>
                </c:pt>
                <c:pt idx="1417">
                  <c:v>30590</c:v>
                </c:pt>
                <c:pt idx="1418">
                  <c:v>72273</c:v>
                </c:pt>
                <c:pt idx="1419">
                  <c:v>107226</c:v>
                </c:pt>
                <c:pt idx="1420">
                  <c:v>53469</c:v>
                </c:pt>
                <c:pt idx="1421">
                  <c:v>97106</c:v>
                </c:pt>
                <c:pt idx="1422">
                  <c:v>62715</c:v>
                </c:pt>
                <c:pt idx="1423">
                  <c:v>38521</c:v>
                </c:pt>
                <c:pt idx="1424">
                  <c:v>84123</c:v>
                </c:pt>
                <c:pt idx="1425">
                  <c:v>114373</c:v>
                </c:pt>
                <c:pt idx="1426">
                  <c:v>2095</c:v>
                </c:pt>
                <c:pt idx="1427">
                  <c:v>67644</c:v>
                </c:pt>
                <c:pt idx="1428">
                  <c:v>19391</c:v>
                </c:pt>
                <c:pt idx="1429">
                  <c:v>61802</c:v>
                </c:pt>
                <c:pt idx="1430">
                  <c:v>58652</c:v>
                </c:pt>
                <c:pt idx="1431">
                  <c:v>55052</c:v>
                </c:pt>
                <c:pt idx="1432">
                  <c:v>48436</c:v>
                </c:pt>
                <c:pt idx="1433">
                  <c:v>42483</c:v>
                </c:pt>
                <c:pt idx="1434">
                  <c:v>41244</c:v>
                </c:pt>
                <c:pt idx="1435">
                  <c:v>31248</c:v>
                </c:pt>
                <c:pt idx="1436">
                  <c:v>24199</c:v>
                </c:pt>
                <c:pt idx="1437">
                  <c:v>70653</c:v>
                </c:pt>
                <c:pt idx="1438">
                  <c:v>26074</c:v>
                </c:pt>
                <c:pt idx="1439">
                  <c:v>64087</c:v>
                </c:pt>
                <c:pt idx="1440">
                  <c:v>51290</c:v>
                </c:pt>
                <c:pt idx="1441">
                  <c:v>74833</c:v>
                </c:pt>
                <c:pt idx="1442">
                  <c:v>61446</c:v>
                </c:pt>
                <c:pt idx="1443">
                  <c:v>60582</c:v>
                </c:pt>
                <c:pt idx="1444">
                  <c:v>28814</c:v>
                </c:pt>
                <c:pt idx="1445">
                  <c:v>14870</c:v>
                </c:pt>
                <c:pt idx="1446">
                  <c:v>59050</c:v>
                </c:pt>
                <c:pt idx="1447">
                  <c:v>15245</c:v>
                </c:pt>
                <c:pt idx="1448">
                  <c:v>10289</c:v>
                </c:pt>
                <c:pt idx="1449">
                  <c:v>100193</c:v>
                </c:pt>
                <c:pt idx="1450">
                  <c:v>3877</c:v>
                </c:pt>
                <c:pt idx="1451">
                  <c:v>17910</c:v>
                </c:pt>
                <c:pt idx="1452">
                  <c:v>3529</c:v>
                </c:pt>
                <c:pt idx="1453">
                  <c:v>38868</c:v>
                </c:pt>
                <c:pt idx="1454">
                  <c:v>54421</c:v>
                </c:pt>
                <c:pt idx="1455">
                  <c:v>44067</c:v>
                </c:pt>
                <c:pt idx="1456">
                  <c:v>88974</c:v>
                </c:pt>
                <c:pt idx="1457">
                  <c:v>62062</c:v>
                </c:pt>
                <c:pt idx="1458">
                  <c:v>59240</c:v>
                </c:pt>
                <c:pt idx="1459">
                  <c:v>114142</c:v>
                </c:pt>
                <c:pt idx="1460">
                  <c:v>73381</c:v>
                </c:pt>
                <c:pt idx="1461">
                  <c:v>39347</c:v>
                </c:pt>
                <c:pt idx="1462">
                  <c:v>40619</c:v>
                </c:pt>
                <c:pt idx="1463">
                  <c:v>40131</c:v>
                </c:pt>
                <c:pt idx="1464">
                  <c:v>45998</c:v>
                </c:pt>
                <c:pt idx="1465">
                  <c:v>53293</c:v>
                </c:pt>
                <c:pt idx="1466">
                  <c:v>75364</c:v>
                </c:pt>
              </c:numCache>
            </c:numRef>
          </c:xVal>
          <c:yVal>
            <c:numRef>
              <c:f>KPI!$C$32:$C$1498</c:f>
              <c:numCache>
                <c:formatCode>General</c:formatCode>
                <c:ptCount val="1467"/>
                <c:pt idx="0">
                  <c:v>2016</c:v>
                </c:pt>
                <c:pt idx="1">
                  <c:v>2019</c:v>
                </c:pt>
                <c:pt idx="2">
                  <c:v>2015</c:v>
                </c:pt>
                <c:pt idx="3">
                  <c:v>2019</c:v>
                </c:pt>
                <c:pt idx="4">
                  <c:v>2022</c:v>
                </c:pt>
                <c:pt idx="5">
                  <c:v>2015</c:v>
                </c:pt>
                <c:pt idx="6">
                  <c:v>2022</c:v>
                </c:pt>
                <c:pt idx="7">
                  <c:v>2021</c:v>
                </c:pt>
                <c:pt idx="8">
                  <c:v>2018</c:v>
                </c:pt>
                <c:pt idx="9">
                  <c:v>2018</c:v>
                </c:pt>
                <c:pt idx="10">
                  <c:v>2020</c:v>
                </c:pt>
                <c:pt idx="11">
                  <c:v>2020</c:v>
                </c:pt>
                <c:pt idx="12">
                  <c:v>2022</c:v>
                </c:pt>
                <c:pt idx="13">
                  <c:v>2019</c:v>
                </c:pt>
                <c:pt idx="14">
                  <c:v>2016</c:v>
                </c:pt>
                <c:pt idx="15">
                  <c:v>2019</c:v>
                </c:pt>
                <c:pt idx="16">
                  <c:v>2017</c:v>
                </c:pt>
                <c:pt idx="17">
                  <c:v>2019</c:v>
                </c:pt>
                <c:pt idx="18">
                  <c:v>2018</c:v>
                </c:pt>
                <c:pt idx="19">
                  <c:v>2019</c:v>
                </c:pt>
                <c:pt idx="20">
                  <c:v>2021</c:v>
                </c:pt>
                <c:pt idx="21">
                  <c:v>2011</c:v>
                </c:pt>
                <c:pt idx="22">
                  <c:v>2017</c:v>
                </c:pt>
                <c:pt idx="23">
                  <c:v>2017</c:v>
                </c:pt>
                <c:pt idx="24">
                  <c:v>2017</c:v>
                </c:pt>
                <c:pt idx="25">
                  <c:v>2024</c:v>
                </c:pt>
                <c:pt idx="26">
                  <c:v>2020</c:v>
                </c:pt>
                <c:pt idx="27">
                  <c:v>2017</c:v>
                </c:pt>
                <c:pt idx="28">
                  <c:v>2017</c:v>
                </c:pt>
                <c:pt idx="29">
                  <c:v>2022</c:v>
                </c:pt>
                <c:pt idx="30">
                  <c:v>2022</c:v>
                </c:pt>
                <c:pt idx="31">
                  <c:v>2015</c:v>
                </c:pt>
                <c:pt idx="32">
                  <c:v>2017</c:v>
                </c:pt>
                <c:pt idx="33">
                  <c:v>2023</c:v>
                </c:pt>
                <c:pt idx="34">
                  <c:v>2016</c:v>
                </c:pt>
                <c:pt idx="35">
                  <c:v>2015</c:v>
                </c:pt>
                <c:pt idx="36">
                  <c:v>2020</c:v>
                </c:pt>
                <c:pt idx="37">
                  <c:v>2020</c:v>
                </c:pt>
                <c:pt idx="38">
                  <c:v>2018</c:v>
                </c:pt>
                <c:pt idx="39">
                  <c:v>2018</c:v>
                </c:pt>
                <c:pt idx="40">
                  <c:v>2017</c:v>
                </c:pt>
                <c:pt idx="41">
                  <c:v>2015</c:v>
                </c:pt>
                <c:pt idx="42">
                  <c:v>2021</c:v>
                </c:pt>
                <c:pt idx="43">
                  <c:v>2021</c:v>
                </c:pt>
                <c:pt idx="44">
                  <c:v>2018</c:v>
                </c:pt>
                <c:pt idx="45">
                  <c:v>2021</c:v>
                </c:pt>
                <c:pt idx="46">
                  <c:v>2021</c:v>
                </c:pt>
                <c:pt idx="47">
                  <c:v>2020</c:v>
                </c:pt>
                <c:pt idx="48">
                  <c:v>2015</c:v>
                </c:pt>
                <c:pt idx="49">
                  <c:v>2022</c:v>
                </c:pt>
                <c:pt idx="50">
                  <c:v>2018</c:v>
                </c:pt>
                <c:pt idx="51">
                  <c:v>2022</c:v>
                </c:pt>
                <c:pt idx="52">
                  <c:v>2021</c:v>
                </c:pt>
                <c:pt idx="53">
                  <c:v>2022</c:v>
                </c:pt>
                <c:pt idx="54">
                  <c:v>2023</c:v>
                </c:pt>
                <c:pt idx="55">
                  <c:v>2020</c:v>
                </c:pt>
                <c:pt idx="56">
                  <c:v>2022</c:v>
                </c:pt>
                <c:pt idx="57">
                  <c:v>2017</c:v>
                </c:pt>
                <c:pt idx="58">
                  <c:v>2019</c:v>
                </c:pt>
                <c:pt idx="59">
                  <c:v>2022</c:v>
                </c:pt>
                <c:pt idx="60">
                  <c:v>2019</c:v>
                </c:pt>
                <c:pt idx="61">
                  <c:v>2019</c:v>
                </c:pt>
                <c:pt idx="62">
                  <c:v>2018</c:v>
                </c:pt>
                <c:pt idx="63">
                  <c:v>2017</c:v>
                </c:pt>
                <c:pt idx="64">
                  <c:v>2019</c:v>
                </c:pt>
                <c:pt idx="65">
                  <c:v>2018</c:v>
                </c:pt>
                <c:pt idx="66">
                  <c:v>2022</c:v>
                </c:pt>
                <c:pt idx="67">
                  <c:v>2019</c:v>
                </c:pt>
                <c:pt idx="68">
                  <c:v>2018</c:v>
                </c:pt>
                <c:pt idx="69">
                  <c:v>2019</c:v>
                </c:pt>
                <c:pt idx="70">
                  <c:v>2021</c:v>
                </c:pt>
                <c:pt idx="71">
                  <c:v>2021</c:v>
                </c:pt>
                <c:pt idx="72">
                  <c:v>2022</c:v>
                </c:pt>
                <c:pt idx="73">
                  <c:v>2019</c:v>
                </c:pt>
                <c:pt idx="74">
                  <c:v>2012</c:v>
                </c:pt>
                <c:pt idx="75">
                  <c:v>2021</c:v>
                </c:pt>
                <c:pt idx="76">
                  <c:v>2016</c:v>
                </c:pt>
                <c:pt idx="77">
                  <c:v>2020</c:v>
                </c:pt>
                <c:pt idx="78">
                  <c:v>2017</c:v>
                </c:pt>
                <c:pt idx="79">
                  <c:v>2018</c:v>
                </c:pt>
                <c:pt idx="80">
                  <c:v>2018</c:v>
                </c:pt>
                <c:pt idx="81">
                  <c:v>2023</c:v>
                </c:pt>
                <c:pt idx="82">
                  <c:v>2021</c:v>
                </c:pt>
                <c:pt idx="83">
                  <c:v>2022</c:v>
                </c:pt>
                <c:pt idx="84">
                  <c:v>2019</c:v>
                </c:pt>
                <c:pt idx="85">
                  <c:v>2020</c:v>
                </c:pt>
                <c:pt idx="86">
                  <c:v>2016</c:v>
                </c:pt>
                <c:pt idx="87">
                  <c:v>2013</c:v>
                </c:pt>
                <c:pt idx="88">
                  <c:v>2017</c:v>
                </c:pt>
                <c:pt idx="89">
                  <c:v>2017</c:v>
                </c:pt>
                <c:pt idx="90">
                  <c:v>2017</c:v>
                </c:pt>
                <c:pt idx="91">
                  <c:v>2022</c:v>
                </c:pt>
                <c:pt idx="92">
                  <c:v>2021</c:v>
                </c:pt>
                <c:pt idx="93">
                  <c:v>2016</c:v>
                </c:pt>
                <c:pt idx="94">
                  <c:v>2022</c:v>
                </c:pt>
                <c:pt idx="95">
                  <c:v>2015</c:v>
                </c:pt>
                <c:pt idx="96">
                  <c:v>2022</c:v>
                </c:pt>
                <c:pt idx="97">
                  <c:v>2021</c:v>
                </c:pt>
                <c:pt idx="98">
                  <c:v>2021</c:v>
                </c:pt>
                <c:pt idx="99">
                  <c:v>2020</c:v>
                </c:pt>
                <c:pt idx="100">
                  <c:v>2018</c:v>
                </c:pt>
                <c:pt idx="101">
                  <c:v>2020</c:v>
                </c:pt>
                <c:pt idx="102">
                  <c:v>2021</c:v>
                </c:pt>
                <c:pt idx="103">
                  <c:v>2019</c:v>
                </c:pt>
                <c:pt idx="104">
                  <c:v>2021</c:v>
                </c:pt>
                <c:pt idx="105">
                  <c:v>2019</c:v>
                </c:pt>
                <c:pt idx="106">
                  <c:v>2022</c:v>
                </c:pt>
                <c:pt idx="107">
                  <c:v>2018</c:v>
                </c:pt>
                <c:pt idx="108">
                  <c:v>2016</c:v>
                </c:pt>
                <c:pt idx="109">
                  <c:v>2014</c:v>
                </c:pt>
                <c:pt idx="110">
                  <c:v>2014</c:v>
                </c:pt>
                <c:pt idx="111">
                  <c:v>2021</c:v>
                </c:pt>
                <c:pt idx="112">
                  <c:v>2021</c:v>
                </c:pt>
                <c:pt idx="113">
                  <c:v>2019</c:v>
                </c:pt>
                <c:pt idx="114">
                  <c:v>2023</c:v>
                </c:pt>
                <c:pt idx="115">
                  <c:v>2018</c:v>
                </c:pt>
                <c:pt idx="116">
                  <c:v>2016</c:v>
                </c:pt>
                <c:pt idx="117">
                  <c:v>2016</c:v>
                </c:pt>
                <c:pt idx="118">
                  <c:v>2022</c:v>
                </c:pt>
                <c:pt idx="119">
                  <c:v>2019</c:v>
                </c:pt>
                <c:pt idx="120">
                  <c:v>2021</c:v>
                </c:pt>
                <c:pt idx="121">
                  <c:v>2022</c:v>
                </c:pt>
                <c:pt idx="122">
                  <c:v>2019</c:v>
                </c:pt>
                <c:pt idx="123">
                  <c:v>2015</c:v>
                </c:pt>
                <c:pt idx="124">
                  <c:v>2021</c:v>
                </c:pt>
                <c:pt idx="125">
                  <c:v>2013</c:v>
                </c:pt>
                <c:pt idx="126">
                  <c:v>2019</c:v>
                </c:pt>
                <c:pt idx="127">
                  <c:v>2023</c:v>
                </c:pt>
                <c:pt idx="128">
                  <c:v>2017</c:v>
                </c:pt>
                <c:pt idx="129">
                  <c:v>2021</c:v>
                </c:pt>
                <c:pt idx="130">
                  <c:v>2020</c:v>
                </c:pt>
                <c:pt idx="131">
                  <c:v>2017</c:v>
                </c:pt>
                <c:pt idx="132">
                  <c:v>2017</c:v>
                </c:pt>
                <c:pt idx="133">
                  <c:v>2021</c:v>
                </c:pt>
                <c:pt idx="134">
                  <c:v>2018</c:v>
                </c:pt>
                <c:pt idx="135">
                  <c:v>2011</c:v>
                </c:pt>
                <c:pt idx="136">
                  <c:v>2023</c:v>
                </c:pt>
                <c:pt idx="137">
                  <c:v>2017</c:v>
                </c:pt>
                <c:pt idx="138">
                  <c:v>2021</c:v>
                </c:pt>
                <c:pt idx="139">
                  <c:v>2019</c:v>
                </c:pt>
                <c:pt idx="140">
                  <c:v>2023</c:v>
                </c:pt>
                <c:pt idx="141">
                  <c:v>2022</c:v>
                </c:pt>
                <c:pt idx="142">
                  <c:v>2015</c:v>
                </c:pt>
                <c:pt idx="143">
                  <c:v>2022</c:v>
                </c:pt>
                <c:pt idx="144">
                  <c:v>2021</c:v>
                </c:pt>
                <c:pt idx="145">
                  <c:v>2019</c:v>
                </c:pt>
                <c:pt idx="146">
                  <c:v>2019</c:v>
                </c:pt>
                <c:pt idx="147">
                  <c:v>2019</c:v>
                </c:pt>
                <c:pt idx="148">
                  <c:v>2017</c:v>
                </c:pt>
                <c:pt idx="149">
                  <c:v>2019</c:v>
                </c:pt>
                <c:pt idx="150">
                  <c:v>2017</c:v>
                </c:pt>
                <c:pt idx="151">
                  <c:v>2013</c:v>
                </c:pt>
                <c:pt idx="152">
                  <c:v>2023</c:v>
                </c:pt>
                <c:pt idx="153">
                  <c:v>2015</c:v>
                </c:pt>
                <c:pt idx="154">
                  <c:v>2019</c:v>
                </c:pt>
                <c:pt idx="155">
                  <c:v>2019</c:v>
                </c:pt>
                <c:pt idx="156">
                  <c:v>2022</c:v>
                </c:pt>
                <c:pt idx="157">
                  <c:v>2020</c:v>
                </c:pt>
                <c:pt idx="158">
                  <c:v>2017</c:v>
                </c:pt>
                <c:pt idx="159">
                  <c:v>2019</c:v>
                </c:pt>
                <c:pt idx="160">
                  <c:v>2020</c:v>
                </c:pt>
                <c:pt idx="161">
                  <c:v>2022</c:v>
                </c:pt>
                <c:pt idx="162">
                  <c:v>2020</c:v>
                </c:pt>
                <c:pt idx="163">
                  <c:v>2011</c:v>
                </c:pt>
                <c:pt idx="164">
                  <c:v>2019</c:v>
                </c:pt>
                <c:pt idx="165">
                  <c:v>2022</c:v>
                </c:pt>
                <c:pt idx="166">
                  <c:v>2022</c:v>
                </c:pt>
                <c:pt idx="167">
                  <c:v>2019</c:v>
                </c:pt>
                <c:pt idx="168">
                  <c:v>2019</c:v>
                </c:pt>
                <c:pt idx="169">
                  <c:v>2022</c:v>
                </c:pt>
                <c:pt idx="170">
                  <c:v>2015</c:v>
                </c:pt>
                <c:pt idx="171">
                  <c:v>2021</c:v>
                </c:pt>
                <c:pt idx="172">
                  <c:v>2020</c:v>
                </c:pt>
                <c:pt idx="173">
                  <c:v>2023</c:v>
                </c:pt>
                <c:pt idx="174">
                  <c:v>2022</c:v>
                </c:pt>
                <c:pt idx="175">
                  <c:v>2017</c:v>
                </c:pt>
                <c:pt idx="176">
                  <c:v>2020</c:v>
                </c:pt>
                <c:pt idx="177">
                  <c:v>2013</c:v>
                </c:pt>
                <c:pt idx="178">
                  <c:v>2021</c:v>
                </c:pt>
                <c:pt idx="179">
                  <c:v>2015</c:v>
                </c:pt>
                <c:pt idx="180">
                  <c:v>2019</c:v>
                </c:pt>
                <c:pt idx="181">
                  <c:v>2012</c:v>
                </c:pt>
                <c:pt idx="182">
                  <c:v>2018</c:v>
                </c:pt>
                <c:pt idx="183">
                  <c:v>2020</c:v>
                </c:pt>
                <c:pt idx="184">
                  <c:v>2020</c:v>
                </c:pt>
                <c:pt idx="185">
                  <c:v>2021</c:v>
                </c:pt>
                <c:pt idx="186">
                  <c:v>2020</c:v>
                </c:pt>
                <c:pt idx="187">
                  <c:v>2018</c:v>
                </c:pt>
                <c:pt idx="188">
                  <c:v>2020</c:v>
                </c:pt>
                <c:pt idx="189">
                  <c:v>2020</c:v>
                </c:pt>
                <c:pt idx="190">
                  <c:v>2022</c:v>
                </c:pt>
                <c:pt idx="191">
                  <c:v>2021</c:v>
                </c:pt>
                <c:pt idx="192">
                  <c:v>2019</c:v>
                </c:pt>
                <c:pt idx="193">
                  <c:v>2017</c:v>
                </c:pt>
                <c:pt idx="194">
                  <c:v>2022</c:v>
                </c:pt>
                <c:pt idx="195">
                  <c:v>2018</c:v>
                </c:pt>
                <c:pt idx="196">
                  <c:v>2022</c:v>
                </c:pt>
                <c:pt idx="197">
                  <c:v>2022</c:v>
                </c:pt>
                <c:pt idx="198">
                  <c:v>2019</c:v>
                </c:pt>
                <c:pt idx="199">
                  <c:v>2020</c:v>
                </c:pt>
                <c:pt idx="200">
                  <c:v>2018</c:v>
                </c:pt>
                <c:pt idx="201">
                  <c:v>2017</c:v>
                </c:pt>
                <c:pt idx="202">
                  <c:v>2017</c:v>
                </c:pt>
                <c:pt idx="203">
                  <c:v>2019</c:v>
                </c:pt>
                <c:pt idx="204">
                  <c:v>2019</c:v>
                </c:pt>
                <c:pt idx="205">
                  <c:v>2021</c:v>
                </c:pt>
                <c:pt idx="206">
                  <c:v>2017</c:v>
                </c:pt>
                <c:pt idx="207">
                  <c:v>2020</c:v>
                </c:pt>
                <c:pt idx="208">
                  <c:v>2011</c:v>
                </c:pt>
                <c:pt idx="209">
                  <c:v>2022</c:v>
                </c:pt>
                <c:pt idx="210">
                  <c:v>2019</c:v>
                </c:pt>
                <c:pt idx="211">
                  <c:v>2022</c:v>
                </c:pt>
                <c:pt idx="212">
                  <c:v>2019</c:v>
                </c:pt>
                <c:pt idx="213">
                  <c:v>2020</c:v>
                </c:pt>
                <c:pt idx="214">
                  <c:v>2021</c:v>
                </c:pt>
                <c:pt idx="215">
                  <c:v>2019</c:v>
                </c:pt>
                <c:pt idx="216">
                  <c:v>2019</c:v>
                </c:pt>
                <c:pt idx="217">
                  <c:v>2018</c:v>
                </c:pt>
                <c:pt idx="218">
                  <c:v>2019</c:v>
                </c:pt>
                <c:pt idx="219">
                  <c:v>2019</c:v>
                </c:pt>
                <c:pt idx="220">
                  <c:v>2023</c:v>
                </c:pt>
                <c:pt idx="221">
                  <c:v>2011</c:v>
                </c:pt>
                <c:pt idx="222">
                  <c:v>2018</c:v>
                </c:pt>
                <c:pt idx="223">
                  <c:v>2014</c:v>
                </c:pt>
                <c:pt idx="224">
                  <c:v>2013</c:v>
                </c:pt>
                <c:pt idx="225">
                  <c:v>2014</c:v>
                </c:pt>
                <c:pt idx="226">
                  <c:v>2020</c:v>
                </c:pt>
                <c:pt idx="227">
                  <c:v>2010</c:v>
                </c:pt>
                <c:pt idx="228">
                  <c:v>2011</c:v>
                </c:pt>
                <c:pt idx="229">
                  <c:v>2014</c:v>
                </c:pt>
                <c:pt idx="230">
                  <c:v>2022</c:v>
                </c:pt>
                <c:pt idx="231">
                  <c:v>2016</c:v>
                </c:pt>
                <c:pt idx="232">
                  <c:v>2021</c:v>
                </c:pt>
                <c:pt idx="233">
                  <c:v>2014</c:v>
                </c:pt>
                <c:pt idx="234">
                  <c:v>2019</c:v>
                </c:pt>
                <c:pt idx="235">
                  <c:v>2023</c:v>
                </c:pt>
                <c:pt idx="236">
                  <c:v>2015</c:v>
                </c:pt>
                <c:pt idx="237">
                  <c:v>2020</c:v>
                </c:pt>
                <c:pt idx="238">
                  <c:v>2022</c:v>
                </c:pt>
                <c:pt idx="239">
                  <c:v>2019</c:v>
                </c:pt>
                <c:pt idx="240">
                  <c:v>2011</c:v>
                </c:pt>
                <c:pt idx="241">
                  <c:v>2021</c:v>
                </c:pt>
                <c:pt idx="242">
                  <c:v>2018</c:v>
                </c:pt>
                <c:pt idx="243">
                  <c:v>2018</c:v>
                </c:pt>
                <c:pt idx="244">
                  <c:v>2021</c:v>
                </c:pt>
                <c:pt idx="245">
                  <c:v>2020</c:v>
                </c:pt>
                <c:pt idx="246">
                  <c:v>2019</c:v>
                </c:pt>
                <c:pt idx="247">
                  <c:v>2019</c:v>
                </c:pt>
                <c:pt idx="248">
                  <c:v>2021</c:v>
                </c:pt>
                <c:pt idx="249">
                  <c:v>2017</c:v>
                </c:pt>
                <c:pt idx="250">
                  <c:v>2016</c:v>
                </c:pt>
                <c:pt idx="251">
                  <c:v>2019</c:v>
                </c:pt>
                <c:pt idx="252">
                  <c:v>2022</c:v>
                </c:pt>
                <c:pt idx="253">
                  <c:v>2012</c:v>
                </c:pt>
                <c:pt idx="254">
                  <c:v>2012</c:v>
                </c:pt>
                <c:pt idx="255">
                  <c:v>2021</c:v>
                </c:pt>
                <c:pt idx="256">
                  <c:v>2015</c:v>
                </c:pt>
                <c:pt idx="257">
                  <c:v>2020</c:v>
                </c:pt>
                <c:pt idx="258">
                  <c:v>2022</c:v>
                </c:pt>
                <c:pt idx="259">
                  <c:v>2012</c:v>
                </c:pt>
                <c:pt idx="260">
                  <c:v>2022</c:v>
                </c:pt>
                <c:pt idx="261">
                  <c:v>2018</c:v>
                </c:pt>
                <c:pt idx="262">
                  <c:v>2016</c:v>
                </c:pt>
                <c:pt idx="263">
                  <c:v>2012</c:v>
                </c:pt>
                <c:pt idx="264">
                  <c:v>2013</c:v>
                </c:pt>
                <c:pt idx="265">
                  <c:v>2016</c:v>
                </c:pt>
                <c:pt idx="266">
                  <c:v>2016</c:v>
                </c:pt>
                <c:pt idx="267">
                  <c:v>2017</c:v>
                </c:pt>
                <c:pt idx="268">
                  <c:v>2020</c:v>
                </c:pt>
                <c:pt idx="269">
                  <c:v>2019</c:v>
                </c:pt>
                <c:pt idx="270">
                  <c:v>2020</c:v>
                </c:pt>
                <c:pt idx="271">
                  <c:v>2017</c:v>
                </c:pt>
                <c:pt idx="272">
                  <c:v>2021</c:v>
                </c:pt>
                <c:pt idx="273">
                  <c:v>2019</c:v>
                </c:pt>
                <c:pt idx="274">
                  <c:v>2019</c:v>
                </c:pt>
                <c:pt idx="275">
                  <c:v>2021</c:v>
                </c:pt>
                <c:pt idx="276">
                  <c:v>2015</c:v>
                </c:pt>
                <c:pt idx="277">
                  <c:v>2017</c:v>
                </c:pt>
                <c:pt idx="278">
                  <c:v>2011</c:v>
                </c:pt>
                <c:pt idx="279">
                  <c:v>2016</c:v>
                </c:pt>
                <c:pt idx="280">
                  <c:v>2017</c:v>
                </c:pt>
                <c:pt idx="281">
                  <c:v>2018</c:v>
                </c:pt>
                <c:pt idx="282">
                  <c:v>2022</c:v>
                </c:pt>
                <c:pt idx="283">
                  <c:v>2017</c:v>
                </c:pt>
                <c:pt idx="284">
                  <c:v>2020</c:v>
                </c:pt>
                <c:pt idx="285">
                  <c:v>2022</c:v>
                </c:pt>
                <c:pt idx="286">
                  <c:v>2018</c:v>
                </c:pt>
                <c:pt idx="287">
                  <c:v>2020</c:v>
                </c:pt>
                <c:pt idx="288">
                  <c:v>2016</c:v>
                </c:pt>
                <c:pt idx="289">
                  <c:v>2019</c:v>
                </c:pt>
                <c:pt idx="290">
                  <c:v>2021</c:v>
                </c:pt>
                <c:pt idx="291">
                  <c:v>2011</c:v>
                </c:pt>
                <c:pt idx="292">
                  <c:v>2018</c:v>
                </c:pt>
                <c:pt idx="293">
                  <c:v>2018</c:v>
                </c:pt>
                <c:pt idx="294">
                  <c:v>2014</c:v>
                </c:pt>
                <c:pt idx="295">
                  <c:v>2017</c:v>
                </c:pt>
                <c:pt idx="296">
                  <c:v>2011</c:v>
                </c:pt>
                <c:pt idx="297">
                  <c:v>2019</c:v>
                </c:pt>
                <c:pt idx="298">
                  <c:v>2013</c:v>
                </c:pt>
                <c:pt idx="299">
                  <c:v>2018</c:v>
                </c:pt>
                <c:pt idx="300">
                  <c:v>2020</c:v>
                </c:pt>
                <c:pt idx="301">
                  <c:v>2019</c:v>
                </c:pt>
                <c:pt idx="302">
                  <c:v>2016</c:v>
                </c:pt>
                <c:pt idx="303">
                  <c:v>2020</c:v>
                </c:pt>
                <c:pt idx="304">
                  <c:v>2019</c:v>
                </c:pt>
                <c:pt idx="305">
                  <c:v>2015</c:v>
                </c:pt>
                <c:pt idx="306">
                  <c:v>2011</c:v>
                </c:pt>
                <c:pt idx="307">
                  <c:v>2015</c:v>
                </c:pt>
                <c:pt idx="308">
                  <c:v>2019</c:v>
                </c:pt>
                <c:pt idx="309">
                  <c:v>2019</c:v>
                </c:pt>
                <c:pt idx="310">
                  <c:v>2016</c:v>
                </c:pt>
                <c:pt idx="311">
                  <c:v>2017</c:v>
                </c:pt>
                <c:pt idx="312">
                  <c:v>2011</c:v>
                </c:pt>
                <c:pt idx="313">
                  <c:v>2021</c:v>
                </c:pt>
                <c:pt idx="314">
                  <c:v>2019</c:v>
                </c:pt>
                <c:pt idx="315">
                  <c:v>2022</c:v>
                </c:pt>
                <c:pt idx="316">
                  <c:v>2016</c:v>
                </c:pt>
                <c:pt idx="317">
                  <c:v>2020</c:v>
                </c:pt>
                <c:pt idx="318">
                  <c:v>2018</c:v>
                </c:pt>
                <c:pt idx="319">
                  <c:v>2020</c:v>
                </c:pt>
                <c:pt idx="320">
                  <c:v>2020</c:v>
                </c:pt>
                <c:pt idx="321">
                  <c:v>2018</c:v>
                </c:pt>
                <c:pt idx="322">
                  <c:v>2022</c:v>
                </c:pt>
                <c:pt idx="323">
                  <c:v>2013</c:v>
                </c:pt>
                <c:pt idx="324">
                  <c:v>2019</c:v>
                </c:pt>
                <c:pt idx="325">
                  <c:v>2019</c:v>
                </c:pt>
                <c:pt idx="326">
                  <c:v>2019</c:v>
                </c:pt>
                <c:pt idx="327">
                  <c:v>2023</c:v>
                </c:pt>
                <c:pt idx="328">
                  <c:v>2021</c:v>
                </c:pt>
                <c:pt idx="329">
                  <c:v>2020</c:v>
                </c:pt>
                <c:pt idx="330">
                  <c:v>2016</c:v>
                </c:pt>
                <c:pt idx="331">
                  <c:v>2019</c:v>
                </c:pt>
                <c:pt idx="332">
                  <c:v>2020</c:v>
                </c:pt>
                <c:pt idx="333">
                  <c:v>2019</c:v>
                </c:pt>
                <c:pt idx="334">
                  <c:v>2014</c:v>
                </c:pt>
                <c:pt idx="335">
                  <c:v>2016</c:v>
                </c:pt>
                <c:pt idx="336">
                  <c:v>2019</c:v>
                </c:pt>
                <c:pt idx="337">
                  <c:v>2017</c:v>
                </c:pt>
                <c:pt idx="338">
                  <c:v>2012</c:v>
                </c:pt>
                <c:pt idx="339">
                  <c:v>2022</c:v>
                </c:pt>
                <c:pt idx="340">
                  <c:v>2011</c:v>
                </c:pt>
                <c:pt idx="341">
                  <c:v>2016</c:v>
                </c:pt>
                <c:pt idx="342">
                  <c:v>2016</c:v>
                </c:pt>
                <c:pt idx="343">
                  <c:v>2016</c:v>
                </c:pt>
                <c:pt idx="344">
                  <c:v>2020</c:v>
                </c:pt>
                <c:pt idx="345">
                  <c:v>2022</c:v>
                </c:pt>
                <c:pt idx="346">
                  <c:v>2021</c:v>
                </c:pt>
                <c:pt idx="347">
                  <c:v>2020</c:v>
                </c:pt>
                <c:pt idx="348">
                  <c:v>2021</c:v>
                </c:pt>
                <c:pt idx="349">
                  <c:v>2019</c:v>
                </c:pt>
                <c:pt idx="350">
                  <c:v>2017</c:v>
                </c:pt>
                <c:pt idx="351">
                  <c:v>2018</c:v>
                </c:pt>
                <c:pt idx="352">
                  <c:v>2017</c:v>
                </c:pt>
                <c:pt idx="353">
                  <c:v>2011</c:v>
                </c:pt>
                <c:pt idx="354">
                  <c:v>2018</c:v>
                </c:pt>
                <c:pt idx="355">
                  <c:v>2017</c:v>
                </c:pt>
                <c:pt idx="356">
                  <c:v>2011</c:v>
                </c:pt>
                <c:pt idx="357">
                  <c:v>2020</c:v>
                </c:pt>
                <c:pt idx="358">
                  <c:v>2022</c:v>
                </c:pt>
                <c:pt idx="359">
                  <c:v>2016</c:v>
                </c:pt>
                <c:pt idx="360">
                  <c:v>2014</c:v>
                </c:pt>
                <c:pt idx="361">
                  <c:v>2018</c:v>
                </c:pt>
                <c:pt idx="362">
                  <c:v>2010</c:v>
                </c:pt>
                <c:pt idx="363">
                  <c:v>2021</c:v>
                </c:pt>
                <c:pt idx="364">
                  <c:v>2015</c:v>
                </c:pt>
                <c:pt idx="365">
                  <c:v>2013</c:v>
                </c:pt>
                <c:pt idx="366">
                  <c:v>2013</c:v>
                </c:pt>
                <c:pt idx="367">
                  <c:v>2019</c:v>
                </c:pt>
                <c:pt idx="368">
                  <c:v>2021</c:v>
                </c:pt>
                <c:pt idx="369">
                  <c:v>2021</c:v>
                </c:pt>
                <c:pt idx="370">
                  <c:v>2022</c:v>
                </c:pt>
                <c:pt idx="371">
                  <c:v>2019</c:v>
                </c:pt>
                <c:pt idx="372">
                  <c:v>2022</c:v>
                </c:pt>
                <c:pt idx="373">
                  <c:v>2020</c:v>
                </c:pt>
                <c:pt idx="374">
                  <c:v>2011</c:v>
                </c:pt>
                <c:pt idx="375">
                  <c:v>2017</c:v>
                </c:pt>
                <c:pt idx="376">
                  <c:v>2019</c:v>
                </c:pt>
                <c:pt idx="377">
                  <c:v>2015</c:v>
                </c:pt>
                <c:pt idx="378">
                  <c:v>2015</c:v>
                </c:pt>
                <c:pt idx="379">
                  <c:v>2016</c:v>
                </c:pt>
                <c:pt idx="380">
                  <c:v>2015</c:v>
                </c:pt>
                <c:pt idx="381">
                  <c:v>2014</c:v>
                </c:pt>
                <c:pt idx="382">
                  <c:v>2017</c:v>
                </c:pt>
                <c:pt idx="383">
                  <c:v>2020</c:v>
                </c:pt>
                <c:pt idx="384">
                  <c:v>2019</c:v>
                </c:pt>
                <c:pt idx="385">
                  <c:v>2017</c:v>
                </c:pt>
                <c:pt idx="386">
                  <c:v>2020</c:v>
                </c:pt>
                <c:pt idx="387">
                  <c:v>2020</c:v>
                </c:pt>
                <c:pt idx="388">
                  <c:v>2019</c:v>
                </c:pt>
                <c:pt idx="389">
                  <c:v>2021</c:v>
                </c:pt>
                <c:pt idx="390">
                  <c:v>2014</c:v>
                </c:pt>
                <c:pt idx="391">
                  <c:v>2016</c:v>
                </c:pt>
                <c:pt idx="392">
                  <c:v>2015</c:v>
                </c:pt>
                <c:pt idx="393">
                  <c:v>2020</c:v>
                </c:pt>
                <c:pt idx="394">
                  <c:v>2022</c:v>
                </c:pt>
                <c:pt idx="395">
                  <c:v>2014</c:v>
                </c:pt>
                <c:pt idx="396">
                  <c:v>2019</c:v>
                </c:pt>
                <c:pt idx="397">
                  <c:v>2017</c:v>
                </c:pt>
                <c:pt idx="398">
                  <c:v>2021</c:v>
                </c:pt>
                <c:pt idx="399">
                  <c:v>2019</c:v>
                </c:pt>
                <c:pt idx="400">
                  <c:v>2011</c:v>
                </c:pt>
                <c:pt idx="401">
                  <c:v>2020</c:v>
                </c:pt>
                <c:pt idx="402">
                  <c:v>2014</c:v>
                </c:pt>
                <c:pt idx="403">
                  <c:v>2014</c:v>
                </c:pt>
                <c:pt idx="404">
                  <c:v>2021</c:v>
                </c:pt>
                <c:pt idx="405">
                  <c:v>2017</c:v>
                </c:pt>
                <c:pt idx="406">
                  <c:v>2010</c:v>
                </c:pt>
                <c:pt idx="407">
                  <c:v>2019</c:v>
                </c:pt>
                <c:pt idx="408">
                  <c:v>2019</c:v>
                </c:pt>
                <c:pt idx="409">
                  <c:v>2017</c:v>
                </c:pt>
                <c:pt idx="410">
                  <c:v>2017</c:v>
                </c:pt>
                <c:pt idx="411">
                  <c:v>2020</c:v>
                </c:pt>
                <c:pt idx="412">
                  <c:v>2020</c:v>
                </c:pt>
                <c:pt idx="413">
                  <c:v>2013</c:v>
                </c:pt>
                <c:pt idx="414">
                  <c:v>2020</c:v>
                </c:pt>
                <c:pt idx="415">
                  <c:v>2011</c:v>
                </c:pt>
                <c:pt idx="416">
                  <c:v>2019</c:v>
                </c:pt>
                <c:pt idx="417">
                  <c:v>2015</c:v>
                </c:pt>
                <c:pt idx="418">
                  <c:v>2011</c:v>
                </c:pt>
                <c:pt idx="419">
                  <c:v>2018</c:v>
                </c:pt>
                <c:pt idx="420">
                  <c:v>2022</c:v>
                </c:pt>
                <c:pt idx="421">
                  <c:v>2017</c:v>
                </c:pt>
                <c:pt idx="422">
                  <c:v>2023</c:v>
                </c:pt>
                <c:pt idx="423">
                  <c:v>2012</c:v>
                </c:pt>
                <c:pt idx="424">
                  <c:v>2020</c:v>
                </c:pt>
                <c:pt idx="425">
                  <c:v>2012</c:v>
                </c:pt>
                <c:pt idx="426">
                  <c:v>2011</c:v>
                </c:pt>
                <c:pt idx="427">
                  <c:v>2017</c:v>
                </c:pt>
                <c:pt idx="428">
                  <c:v>2012</c:v>
                </c:pt>
                <c:pt idx="429">
                  <c:v>2011</c:v>
                </c:pt>
                <c:pt idx="430">
                  <c:v>2022</c:v>
                </c:pt>
                <c:pt idx="431">
                  <c:v>2021</c:v>
                </c:pt>
                <c:pt idx="432">
                  <c:v>2017</c:v>
                </c:pt>
                <c:pt idx="433">
                  <c:v>2013</c:v>
                </c:pt>
                <c:pt idx="434">
                  <c:v>2011</c:v>
                </c:pt>
                <c:pt idx="435">
                  <c:v>2013</c:v>
                </c:pt>
                <c:pt idx="436">
                  <c:v>2019</c:v>
                </c:pt>
                <c:pt idx="437">
                  <c:v>2018</c:v>
                </c:pt>
                <c:pt idx="438">
                  <c:v>2015</c:v>
                </c:pt>
                <c:pt idx="439">
                  <c:v>2012</c:v>
                </c:pt>
                <c:pt idx="440">
                  <c:v>2018</c:v>
                </c:pt>
                <c:pt idx="441">
                  <c:v>2020</c:v>
                </c:pt>
                <c:pt idx="442">
                  <c:v>2018</c:v>
                </c:pt>
                <c:pt idx="443">
                  <c:v>2019</c:v>
                </c:pt>
                <c:pt idx="444">
                  <c:v>2023</c:v>
                </c:pt>
                <c:pt idx="445">
                  <c:v>2015</c:v>
                </c:pt>
                <c:pt idx="446">
                  <c:v>2012</c:v>
                </c:pt>
                <c:pt idx="447">
                  <c:v>2015</c:v>
                </c:pt>
                <c:pt idx="448">
                  <c:v>2016</c:v>
                </c:pt>
                <c:pt idx="449">
                  <c:v>2018</c:v>
                </c:pt>
                <c:pt idx="450">
                  <c:v>2014</c:v>
                </c:pt>
                <c:pt idx="451">
                  <c:v>2012</c:v>
                </c:pt>
                <c:pt idx="452">
                  <c:v>2021</c:v>
                </c:pt>
                <c:pt idx="453">
                  <c:v>2014</c:v>
                </c:pt>
                <c:pt idx="454">
                  <c:v>2022</c:v>
                </c:pt>
                <c:pt idx="455">
                  <c:v>2019</c:v>
                </c:pt>
                <c:pt idx="456">
                  <c:v>2019</c:v>
                </c:pt>
                <c:pt idx="457">
                  <c:v>2021</c:v>
                </c:pt>
                <c:pt idx="458">
                  <c:v>2018</c:v>
                </c:pt>
                <c:pt idx="459">
                  <c:v>2017</c:v>
                </c:pt>
                <c:pt idx="460">
                  <c:v>2021</c:v>
                </c:pt>
                <c:pt idx="461">
                  <c:v>2017</c:v>
                </c:pt>
                <c:pt idx="462">
                  <c:v>2019</c:v>
                </c:pt>
                <c:pt idx="463">
                  <c:v>2015</c:v>
                </c:pt>
                <c:pt idx="464">
                  <c:v>2015</c:v>
                </c:pt>
                <c:pt idx="465">
                  <c:v>2021</c:v>
                </c:pt>
                <c:pt idx="466">
                  <c:v>2011</c:v>
                </c:pt>
                <c:pt idx="467">
                  <c:v>2018</c:v>
                </c:pt>
                <c:pt idx="468">
                  <c:v>2019</c:v>
                </c:pt>
                <c:pt idx="469">
                  <c:v>2022</c:v>
                </c:pt>
                <c:pt idx="470">
                  <c:v>2017</c:v>
                </c:pt>
                <c:pt idx="471">
                  <c:v>2017</c:v>
                </c:pt>
                <c:pt idx="472">
                  <c:v>2019</c:v>
                </c:pt>
                <c:pt idx="473">
                  <c:v>2017</c:v>
                </c:pt>
                <c:pt idx="474">
                  <c:v>2020</c:v>
                </c:pt>
                <c:pt idx="475">
                  <c:v>2018</c:v>
                </c:pt>
                <c:pt idx="476">
                  <c:v>2012</c:v>
                </c:pt>
                <c:pt idx="477">
                  <c:v>2020</c:v>
                </c:pt>
                <c:pt idx="478">
                  <c:v>2014</c:v>
                </c:pt>
                <c:pt idx="479">
                  <c:v>2015</c:v>
                </c:pt>
                <c:pt idx="480">
                  <c:v>2017</c:v>
                </c:pt>
                <c:pt idx="481">
                  <c:v>2019</c:v>
                </c:pt>
                <c:pt idx="482">
                  <c:v>2017</c:v>
                </c:pt>
                <c:pt idx="483">
                  <c:v>2021</c:v>
                </c:pt>
                <c:pt idx="484">
                  <c:v>2022</c:v>
                </c:pt>
                <c:pt idx="485">
                  <c:v>2011</c:v>
                </c:pt>
                <c:pt idx="486">
                  <c:v>2019</c:v>
                </c:pt>
                <c:pt idx="487">
                  <c:v>2011</c:v>
                </c:pt>
                <c:pt idx="488">
                  <c:v>2017</c:v>
                </c:pt>
                <c:pt idx="489">
                  <c:v>2015</c:v>
                </c:pt>
                <c:pt idx="490">
                  <c:v>2014</c:v>
                </c:pt>
                <c:pt idx="491">
                  <c:v>2020</c:v>
                </c:pt>
                <c:pt idx="492">
                  <c:v>2018</c:v>
                </c:pt>
                <c:pt idx="493">
                  <c:v>2017</c:v>
                </c:pt>
                <c:pt idx="494">
                  <c:v>2015</c:v>
                </c:pt>
                <c:pt idx="495">
                  <c:v>2011</c:v>
                </c:pt>
                <c:pt idx="496">
                  <c:v>2021</c:v>
                </c:pt>
                <c:pt idx="497">
                  <c:v>2017</c:v>
                </c:pt>
                <c:pt idx="498">
                  <c:v>2014</c:v>
                </c:pt>
                <c:pt idx="499">
                  <c:v>2015</c:v>
                </c:pt>
                <c:pt idx="500">
                  <c:v>2017</c:v>
                </c:pt>
                <c:pt idx="501">
                  <c:v>2017</c:v>
                </c:pt>
                <c:pt idx="502">
                  <c:v>2016</c:v>
                </c:pt>
                <c:pt idx="503">
                  <c:v>2017</c:v>
                </c:pt>
                <c:pt idx="504">
                  <c:v>2018</c:v>
                </c:pt>
                <c:pt idx="505">
                  <c:v>2018</c:v>
                </c:pt>
                <c:pt idx="506">
                  <c:v>2017</c:v>
                </c:pt>
                <c:pt idx="507">
                  <c:v>2020</c:v>
                </c:pt>
                <c:pt idx="508">
                  <c:v>2011</c:v>
                </c:pt>
                <c:pt idx="509">
                  <c:v>2017</c:v>
                </c:pt>
                <c:pt idx="510">
                  <c:v>2017</c:v>
                </c:pt>
                <c:pt idx="511">
                  <c:v>2012</c:v>
                </c:pt>
                <c:pt idx="512">
                  <c:v>2012</c:v>
                </c:pt>
                <c:pt idx="513">
                  <c:v>2020</c:v>
                </c:pt>
                <c:pt idx="514">
                  <c:v>2018</c:v>
                </c:pt>
                <c:pt idx="515">
                  <c:v>2013</c:v>
                </c:pt>
                <c:pt idx="516">
                  <c:v>2022</c:v>
                </c:pt>
                <c:pt idx="517">
                  <c:v>2021</c:v>
                </c:pt>
                <c:pt idx="518">
                  <c:v>2017</c:v>
                </c:pt>
                <c:pt idx="519">
                  <c:v>2011</c:v>
                </c:pt>
                <c:pt idx="520">
                  <c:v>2016</c:v>
                </c:pt>
                <c:pt idx="521">
                  <c:v>2011</c:v>
                </c:pt>
                <c:pt idx="522">
                  <c:v>2013</c:v>
                </c:pt>
                <c:pt idx="523">
                  <c:v>2017</c:v>
                </c:pt>
                <c:pt idx="524">
                  <c:v>2015</c:v>
                </c:pt>
                <c:pt idx="525">
                  <c:v>2020</c:v>
                </c:pt>
                <c:pt idx="526">
                  <c:v>2020</c:v>
                </c:pt>
                <c:pt idx="527">
                  <c:v>2018</c:v>
                </c:pt>
                <c:pt idx="528">
                  <c:v>2019</c:v>
                </c:pt>
                <c:pt idx="529">
                  <c:v>2019</c:v>
                </c:pt>
                <c:pt idx="530">
                  <c:v>2019</c:v>
                </c:pt>
                <c:pt idx="531">
                  <c:v>2023</c:v>
                </c:pt>
                <c:pt idx="532">
                  <c:v>2017</c:v>
                </c:pt>
                <c:pt idx="533">
                  <c:v>2019</c:v>
                </c:pt>
                <c:pt idx="534">
                  <c:v>2021</c:v>
                </c:pt>
                <c:pt idx="535">
                  <c:v>2017</c:v>
                </c:pt>
                <c:pt idx="536">
                  <c:v>2016</c:v>
                </c:pt>
                <c:pt idx="537">
                  <c:v>2023</c:v>
                </c:pt>
                <c:pt idx="538">
                  <c:v>2018</c:v>
                </c:pt>
                <c:pt idx="539">
                  <c:v>2019</c:v>
                </c:pt>
                <c:pt idx="540">
                  <c:v>2022</c:v>
                </c:pt>
                <c:pt idx="541">
                  <c:v>2015</c:v>
                </c:pt>
                <c:pt idx="542">
                  <c:v>2018</c:v>
                </c:pt>
                <c:pt idx="543">
                  <c:v>2019</c:v>
                </c:pt>
                <c:pt idx="544">
                  <c:v>2021</c:v>
                </c:pt>
                <c:pt idx="545">
                  <c:v>2016</c:v>
                </c:pt>
                <c:pt idx="546">
                  <c:v>2019</c:v>
                </c:pt>
                <c:pt idx="547">
                  <c:v>2011</c:v>
                </c:pt>
                <c:pt idx="548">
                  <c:v>2020</c:v>
                </c:pt>
                <c:pt idx="549">
                  <c:v>2020</c:v>
                </c:pt>
                <c:pt idx="550">
                  <c:v>2022</c:v>
                </c:pt>
                <c:pt idx="551">
                  <c:v>2019</c:v>
                </c:pt>
                <c:pt idx="552">
                  <c:v>2016</c:v>
                </c:pt>
                <c:pt idx="553">
                  <c:v>2019</c:v>
                </c:pt>
                <c:pt idx="554">
                  <c:v>2020</c:v>
                </c:pt>
                <c:pt idx="555">
                  <c:v>2019</c:v>
                </c:pt>
                <c:pt idx="556">
                  <c:v>2018</c:v>
                </c:pt>
                <c:pt idx="557">
                  <c:v>2022</c:v>
                </c:pt>
                <c:pt idx="558">
                  <c:v>2015</c:v>
                </c:pt>
                <c:pt idx="559">
                  <c:v>2012</c:v>
                </c:pt>
                <c:pt idx="560">
                  <c:v>2015</c:v>
                </c:pt>
                <c:pt idx="561">
                  <c:v>2015</c:v>
                </c:pt>
                <c:pt idx="562">
                  <c:v>2019</c:v>
                </c:pt>
                <c:pt idx="563">
                  <c:v>2017</c:v>
                </c:pt>
                <c:pt idx="564">
                  <c:v>2015</c:v>
                </c:pt>
                <c:pt idx="565">
                  <c:v>2018</c:v>
                </c:pt>
                <c:pt idx="566">
                  <c:v>2017</c:v>
                </c:pt>
                <c:pt idx="567">
                  <c:v>2012</c:v>
                </c:pt>
                <c:pt idx="568">
                  <c:v>2015</c:v>
                </c:pt>
                <c:pt idx="569">
                  <c:v>2020</c:v>
                </c:pt>
                <c:pt idx="570">
                  <c:v>2022</c:v>
                </c:pt>
                <c:pt idx="571">
                  <c:v>2019</c:v>
                </c:pt>
                <c:pt idx="572">
                  <c:v>2015</c:v>
                </c:pt>
                <c:pt idx="573">
                  <c:v>2015</c:v>
                </c:pt>
                <c:pt idx="574">
                  <c:v>2012</c:v>
                </c:pt>
                <c:pt idx="575">
                  <c:v>2018</c:v>
                </c:pt>
                <c:pt idx="576">
                  <c:v>2015</c:v>
                </c:pt>
                <c:pt idx="577">
                  <c:v>2017</c:v>
                </c:pt>
                <c:pt idx="578">
                  <c:v>2019</c:v>
                </c:pt>
                <c:pt idx="579">
                  <c:v>2022</c:v>
                </c:pt>
                <c:pt idx="580">
                  <c:v>2019</c:v>
                </c:pt>
                <c:pt idx="581">
                  <c:v>2019</c:v>
                </c:pt>
                <c:pt idx="582">
                  <c:v>2017</c:v>
                </c:pt>
                <c:pt idx="583">
                  <c:v>2017</c:v>
                </c:pt>
                <c:pt idx="584">
                  <c:v>2020</c:v>
                </c:pt>
                <c:pt idx="585">
                  <c:v>2019</c:v>
                </c:pt>
                <c:pt idx="586">
                  <c:v>2022</c:v>
                </c:pt>
                <c:pt idx="587">
                  <c:v>2017</c:v>
                </c:pt>
                <c:pt idx="588">
                  <c:v>2017</c:v>
                </c:pt>
                <c:pt idx="589">
                  <c:v>2014</c:v>
                </c:pt>
                <c:pt idx="590">
                  <c:v>2018</c:v>
                </c:pt>
                <c:pt idx="591">
                  <c:v>2016</c:v>
                </c:pt>
                <c:pt idx="592">
                  <c:v>2015</c:v>
                </c:pt>
                <c:pt idx="593">
                  <c:v>2017</c:v>
                </c:pt>
                <c:pt idx="594">
                  <c:v>2017</c:v>
                </c:pt>
                <c:pt idx="595">
                  <c:v>2019</c:v>
                </c:pt>
                <c:pt idx="596">
                  <c:v>2015</c:v>
                </c:pt>
                <c:pt idx="597">
                  <c:v>2014</c:v>
                </c:pt>
                <c:pt idx="598">
                  <c:v>2017</c:v>
                </c:pt>
                <c:pt idx="599">
                  <c:v>2021</c:v>
                </c:pt>
                <c:pt idx="600">
                  <c:v>2017</c:v>
                </c:pt>
                <c:pt idx="601">
                  <c:v>2021</c:v>
                </c:pt>
                <c:pt idx="602">
                  <c:v>2017</c:v>
                </c:pt>
                <c:pt idx="603">
                  <c:v>2021</c:v>
                </c:pt>
                <c:pt idx="604">
                  <c:v>2021</c:v>
                </c:pt>
                <c:pt idx="605">
                  <c:v>2019</c:v>
                </c:pt>
                <c:pt idx="606">
                  <c:v>2019</c:v>
                </c:pt>
                <c:pt idx="607">
                  <c:v>2022</c:v>
                </c:pt>
                <c:pt idx="608">
                  <c:v>2022</c:v>
                </c:pt>
                <c:pt idx="609">
                  <c:v>2020</c:v>
                </c:pt>
                <c:pt idx="610">
                  <c:v>2017</c:v>
                </c:pt>
                <c:pt idx="611">
                  <c:v>2020</c:v>
                </c:pt>
                <c:pt idx="612">
                  <c:v>2015</c:v>
                </c:pt>
                <c:pt idx="613">
                  <c:v>2018</c:v>
                </c:pt>
                <c:pt idx="614">
                  <c:v>2017</c:v>
                </c:pt>
                <c:pt idx="615">
                  <c:v>2020</c:v>
                </c:pt>
                <c:pt idx="616">
                  <c:v>2021</c:v>
                </c:pt>
                <c:pt idx="617">
                  <c:v>2017</c:v>
                </c:pt>
                <c:pt idx="618">
                  <c:v>2018</c:v>
                </c:pt>
                <c:pt idx="619">
                  <c:v>2021</c:v>
                </c:pt>
                <c:pt idx="620">
                  <c:v>2017</c:v>
                </c:pt>
                <c:pt idx="621">
                  <c:v>2016</c:v>
                </c:pt>
                <c:pt idx="622">
                  <c:v>2016</c:v>
                </c:pt>
                <c:pt idx="623">
                  <c:v>2020</c:v>
                </c:pt>
                <c:pt idx="624">
                  <c:v>2019</c:v>
                </c:pt>
                <c:pt idx="625">
                  <c:v>2021</c:v>
                </c:pt>
                <c:pt idx="626">
                  <c:v>2021</c:v>
                </c:pt>
                <c:pt idx="627">
                  <c:v>2021</c:v>
                </c:pt>
                <c:pt idx="628">
                  <c:v>2013</c:v>
                </c:pt>
                <c:pt idx="629">
                  <c:v>2023</c:v>
                </c:pt>
                <c:pt idx="630">
                  <c:v>2020</c:v>
                </c:pt>
                <c:pt idx="631">
                  <c:v>2018</c:v>
                </c:pt>
                <c:pt idx="632">
                  <c:v>2019</c:v>
                </c:pt>
                <c:pt idx="633">
                  <c:v>2017</c:v>
                </c:pt>
                <c:pt idx="634">
                  <c:v>2021</c:v>
                </c:pt>
                <c:pt idx="635">
                  <c:v>2011</c:v>
                </c:pt>
                <c:pt idx="636">
                  <c:v>2018</c:v>
                </c:pt>
                <c:pt idx="637">
                  <c:v>2014</c:v>
                </c:pt>
                <c:pt idx="638">
                  <c:v>2022</c:v>
                </c:pt>
                <c:pt idx="639">
                  <c:v>2015</c:v>
                </c:pt>
                <c:pt idx="640">
                  <c:v>2016</c:v>
                </c:pt>
                <c:pt idx="641">
                  <c:v>2019</c:v>
                </c:pt>
                <c:pt idx="642">
                  <c:v>2017</c:v>
                </c:pt>
                <c:pt idx="643">
                  <c:v>2017</c:v>
                </c:pt>
                <c:pt idx="644">
                  <c:v>2018</c:v>
                </c:pt>
                <c:pt idx="645">
                  <c:v>2020</c:v>
                </c:pt>
                <c:pt idx="646">
                  <c:v>2023</c:v>
                </c:pt>
                <c:pt idx="647">
                  <c:v>2020</c:v>
                </c:pt>
                <c:pt idx="648">
                  <c:v>2021</c:v>
                </c:pt>
                <c:pt idx="649">
                  <c:v>2014</c:v>
                </c:pt>
                <c:pt idx="650">
                  <c:v>2016</c:v>
                </c:pt>
                <c:pt idx="651">
                  <c:v>2016</c:v>
                </c:pt>
                <c:pt idx="652">
                  <c:v>2019</c:v>
                </c:pt>
                <c:pt idx="653">
                  <c:v>2018</c:v>
                </c:pt>
                <c:pt idx="654">
                  <c:v>2023</c:v>
                </c:pt>
                <c:pt idx="655">
                  <c:v>2019</c:v>
                </c:pt>
                <c:pt idx="656">
                  <c:v>2017</c:v>
                </c:pt>
                <c:pt idx="657">
                  <c:v>2018</c:v>
                </c:pt>
                <c:pt idx="658">
                  <c:v>2015</c:v>
                </c:pt>
                <c:pt idx="659">
                  <c:v>2023</c:v>
                </c:pt>
                <c:pt idx="660">
                  <c:v>2020</c:v>
                </c:pt>
                <c:pt idx="661">
                  <c:v>2022</c:v>
                </c:pt>
                <c:pt idx="662">
                  <c:v>2018</c:v>
                </c:pt>
                <c:pt idx="663">
                  <c:v>2019</c:v>
                </c:pt>
                <c:pt idx="664">
                  <c:v>2015</c:v>
                </c:pt>
                <c:pt idx="665">
                  <c:v>2019</c:v>
                </c:pt>
                <c:pt idx="666">
                  <c:v>2015</c:v>
                </c:pt>
                <c:pt idx="667">
                  <c:v>2020</c:v>
                </c:pt>
                <c:pt idx="668">
                  <c:v>2019</c:v>
                </c:pt>
                <c:pt idx="669">
                  <c:v>2018</c:v>
                </c:pt>
                <c:pt idx="670">
                  <c:v>2017</c:v>
                </c:pt>
                <c:pt idx="671">
                  <c:v>2020</c:v>
                </c:pt>
                <c:pt idx="672">
                  <c:v>2020</c:v>
                </c:pt>
                <c:pt idx="673">
                  <c:v>2022</c:v>
                </c:pt>
                <c:pt idx="674">
                  <c:v>2013</c:v>
                </c:pt>
                <c:pt idx="675">
                  <c:v>2019</c:v>
                </c:pt>
                <c:pt idx="676">
                  <c:v>2022</c:v>
                </c:pt>
                <c:pt idx="677">
                  <c:v>2019</c:v>
                </c:pt>
                <c:pt idx="678">
                  <c:v>2022</c:v>
                </c:pt>
                <c:pt idx="679">
                  <c:v>2021</c:v>
                </c:pt>
                <c:pt idx="680">
                  <c:v>2020</c:v>
                </c:pt>
                <c:pt idx="681">
                  <c:v>2022</c:v>
                </c:pt>
                <c:pt idx="682">
                  <c:v>2022</c:v>
                </c:pt>
                <c:pt idx="683">
                  <c:v>2021</c:v>
                </c:pt>
                <c:pt idx="684">
                  <c:v>2020</c:v>
                </c:pt>
                <c:pt idx="685">
                  <c:v>2016</c:v>
                </c:pt>
                <c:pt idx="686">
                  <c:v>2015</c:v>
                </c:pt>
                <c:pt idx="687">
                  <c:v>2012</c:v>
                </c:pt>
                <c:pt idx="688">
                  <c:v>2012</c:v>
                </c:pt>
                <c:pt idx="689">
                  <c:v>2017</c:v>
                </c:pt>
                <c:pt idx="690">
                  <c:v>2019</c:v>
                </c:pt>
                <c:pt idx="691">
                  <c:v>2013</c:v>
                </c:pt>
                <c:pt idx="692">
                  <c:v>2021</c:v>
                </c:pt>
                <c:pt idx="693">
                  <c:v>2019</c:v>
                </c:pt>
                <c:pt idx="694">
                  <c:v>2019</c:v>
                </c:pt>
                <c:pt idx="695">
                  <c:v>2022</c:v>
                </c:pt>
                <c:pt idx="696">
                  <c:v>2015</c:v>
                </c:pt>
                <c:pt idx="697">
                  <c:v>2012</c:v>
                </c:pt>
                <c:pt idx="698">
                  <c:v>2018</c:v>
                </c:pt>
                <c:pt idx="699">
                  <c:v>2016</c:v>
                </c:pt>
                <c:pt idx="700">
                  <c:v>2019</c:v>
                </c:pt>
                <c:pt idx="701">
                  <c:v>2021</c:v>
                </c:pt>
                <c:pt idx="702">
                  <c:v>2020</c:v>
                </c:pt>
                <c:pt idx="703">
                  <c:v>2018</c:v>
                </c:pt>
                <c:pt idx="704">
                  <c:v>2020</c:v>
                </c:pt>
                <c:pt idx="705">
                  <c:v>2022</c:v>
                </c:pt>
                <c:pt idx="706">
                  <c:v>2019</c:v>
                </c:pt>
                <c:pt idx="707">
                  <c:v>2018</c:v>
                </c:pt>
                <c:pt idx="708">
                  <c:v>2013</c:v>
                </c:pt>
                <c:pt idx="709">
                  <c:v>2016</c:v>
                </c:pt>
                <c:pt idx="710">
                  <c:v>2022</c:v>
                </c:pt>
                <c:pt idx="711">
                  <c:v>2021</c:v>
                </c:pt>
                <c:pt idx="712">
                  <c:v>2020</c:v>
                </c:pt>
                <c:pt idx="713">
                  <c:v>2017</c:v>
                </c:pt>
                <c:pt idx="714">
                  <c:v>2018</c:v>
                </c:pt>
                <c:pt idx="715">
                  <c:v>2021</c:v>
                </c:pt>
                <c:pt idx="716">
                  <c:v>2016</c:v>
                </c:pt>
                <c:pt idx="717">
                  <c:v>2023</c:v>
                </c:pt>
                <c:pt idx="718">
                  <c:v>2022</c:v>
                </c:pt>
                <c:pt idx="719">
                  <c:v>2015</c:v>
                </c:pt>
                <c:pt idx="720">
                  <c:v>2017</c:v>
                </c:pt>
                <c:pt idx="721">
                  <c:v>2016</c:v>
                </c:pt>
                <c:pt idx="722">
                  <c:v>2022</c:v>
                </c:pt>
                <c:pt idx="723">
                  <c:v>2017</c:v>
                </c:pt>
                <c:pt idx="724">
                  <c:v>2018</c:v>
                </c:pt>
                <c:pt idx="725">
                  <c:v>2017</c:v>
                </c:pt>
                <c:pt idx="726">
                  <c:v>2014</c:v>
                </c:pt>
                <c:pt idx="727">
                  <c:v>2019</c:v>
                </c:pt>
                <c:pt idx="728">
                  <c:v>2013</c:v>
                </c:pt>
                <c:pt idx="729">
                  <c:v>2020</c:v>
                </c:pt>
                <c:pt idx="730">
                  <c:v>2023</c:v>
                </c:pt>
                <c:pt idx="731">
                  <c:v>2014</c:v>
                </c:pt>
                <c:pt idx="732">
                  <c:v>2019</c:v>
                </c:pt>
                <c:pt idx="733">
                  <c:v>2014</c:v>
                </c:pt>
                <c:pt idx="734">
                  <c:v>2015</c:v>
                </c:pt>
                <c:pt idx="735">
                  <c:v>2019</c:v>
                </c:pt>
                <c:pt idx="736">
                  <c:v>2021</c:v>
                </c:pt>
                <c:pt idx="737">
                  <c:v>2022</c:v>
                </c:pt>
                <c:pt idx="738">
                  <c:v>2019</c:v>
                </c:pt>
                <c:pt idx="739">
                  <c:v>2019</c:v>
                </c:pt>
                <c:pt idx="740">
                  <c:v>2021</c:v>
                </c:pt>
                <c:pt idx="741">
                  <c:v>2014</c:v>
                </c:pt>
                <c:pt idx="742">
                  <c:v>2022</c:v>
                </c:pt>
                <c:pt idx="743">
                  <c:v>2015</c:v>
                </c:pt>
                <c:pt idx="744">
                  <c:v>2020</c:v>
                </c:pt>
                <c:pt idx="745">
                  <c:v>2020</c:v>
                </c:pt>
                <c:pt idx="746">
                  <c:v>2021</c:v>
                </c:pt>
                <c:pt idx="747">
                  <c:v>2022</c:v>
                </c:pt>
                <c:pt idx="748">
                  <c:v>2022</c:v>
                </c:pt>
                <c:pt idx="749">
                  <c:v>2022</c:v>
                </c:pt>
                <c:pt idx="750">
                  <c:v>2016</c:v>
                </c:pt>
                <c:pt idx="751">
                  <c:v>2021</c:v>
                </c:pt>
                <c:pt idx="752">
                  <c:v>2018</c:v>
                </c:pt>
                <c:pt idx="753">
                  <c:v>2018</c:v>
                </c:pt>
                <c:pt idx="754">
                  <c:v>2019</c:v>
                </c:pt>
                <c:pt idx="755">
                  <c:v>2020</c:v>
                </c:pt>
                <c:pt idx="756">
                  <c:v>2018</c:v>
                </c:pt>
                <c:pt idx="757">
                  <c:v>2018</c:v>
                </c:pt>
                <c:pt idx="758">
                  <c:v>2021</c:v>
                </c:pt>
                <c:pt idx="759">
                  <c:v>2017</c:v>
                </c:pt>
                <c:pt idx="760">
                  <c:v>2017</c:v>
                </c:pt>
                <c:pt idx="761">
                  <c:v>2013</c:v>
                </c:pt>
                <c:pt idx="762">
                  <c:v>2023</c:v>
                </c:pt>
                <c:pt idx="763">
                  <c:v>2019</c:v>
                </c:pt>
                <c:pt idx="764">
                  <c:v>2017</c:v>
                </c:pt>
                <c:pt idx="765">
                  <c:v>2019</c:v>
                </c:pt>
                <c:pt idx="766">
                  <c:v>2019</c:v>
                </c:pt>
                <c:pt idx="767">
                  <c:v>2019</c:v>
                </c:pt>
                <c:pt idx="768">
                  <c:v>2019</c:v>
                </c:pt>
                <c:pt idx="769">
                  <c:v>2022</c:v>
                </c:pt>
                <c:pt idx="770">
                  <c:v>2021</c:v>
                </c:pt>
                <c:pt idx="771">
                  <c:v>2016</c:v>
                </c:pt>
                <c:pt idx="772">
                  <c:v>2011</c:v>
                </c:pt>
                <c:pt idx="773">
                  <c:v>2021</c:v>
                </c:pt>
                <c:pt idx="774">
                  <c:v>2019</c:v>
                </c:pt>
                <c:pt idx="775">
                  <c:v>2021</c:v>
                </c:pt>
                <c:pt idx="776">
                  <c:v>2020</c:v>
                </c:pt>
                <c:pt idx="777">
                  <c:v>2021</c:v>
                </c:pt>
                <c:pt idx="778">
                  <c:v>2022</c:v>
                </c:pt>
                <c:pt idx="779">
                  <c:v>2021</c:v>
                </c:pt>
                <c:pt idx="780">
                  <c:v>2020</c:v>
                </c:pt>
                <c:pt idx="781">
                  <c:v>2020</c:v>
                </c:pt>
                <c:pt idx="782">
                  <c:v>2014</c:v>
                </c:pt>
                <c:pt idx="783">
                  <c:v>2020</c:v>
                </c:pt>
                <c:pt idx="784">
                  <c:v>2012</c:v>
                </c:pt>
                <c:pt idx="785">
                  <c:v>2020</c:v>
                </c:pt>
                <c:pt idx="786">
                  <c:v>2021</c:v>
                </c:pt>
                <c:pt idx="787">
                  <c:v>2014</c:v>
                </c:pt>
                <c:pt idx="788">
                  <c:v>2015</c:v>
                </c:pt>
                <c:pt idx="789">
                  <c:v>2021</c:v>
                </c:pt>
                <c:pt idx="790">
                  <c:v>2019</c:v>
                </c:pt>
                <c:pt idx="791">
                  <c:v>2022</c:v>
                </c:pt>
                <c:pt idx="792">
                  <c:v>2022</c:v>
                </c:pt>
                <c:pt idx="793">
                  <c:v>2022</c:v>
                </c:pt>
                <c:pt idx="794">
                  <c:v>2015</c:v>
                </c:pt>
                <c:pt idx="795">
                  <c:v>2021</c:v>
                </c:pt>
                <c:pt idx="796">
                  <c:v>2022</c:v>
                </c:pt>
                <c:pt idx="797">
                  <c:v>2015</c:v>
                </c:pt>
                <c:pt idx="798">
                  <c:v>2017</c:v>
                </c:pt>
                <c:pt idx="799">
                  <c:v>2018</c:v>
                </c:pt>
                <c:pt idx="800">
                  <c:v>2019</c:v>
                </c:pt>
                <c:pt idx="801">
                  <c:v>2017</c:v>
                </c:pt>
                <c:pt idx="802">
                  <c:v>2022</c:v>
                </c:pt>
                <c:pt idx="803">
                  <c:v>2019</c:v>
                </c:pt>
                <c:pt idx="804">
                  <c:v>2022</c:v>
                </c:pt>
                <c:pt idx="805">
                  <c:v>2022</c:v>
                </c:pt>
                <c:pt idx="806">
                  <c:v>2012</c:v>
                </c:pt>
                <c:pt idx="807">
                  <c:v>2014</c:v>
                </c:pt>
                <c:pt idx="808">
                  <c:v>2019</c:v>
                </c:pt>
                <c:pt idx="809">
                  <c:v>2016</c:v>
                </c:pt>
                <c:pt idx="810">
                  <c:v>2018</c:v>
                </c:pt>
                <c:pt idx="811">
                  <c:v>2018</c:v>
                </c:pt>
                <c:pt idx="812">
                  <c:v>2018</c:v>
                </c:pt>
                <c:pt idx="813">
                  <c:v>2021</c:v>
                </c:pt>
                <c:pt idx="814">
                  <c:v>2019</c:v>
                </c:pt>
                <c:pt idx="815">
                  <c:v>2017</c:v>
                </c:pt>
                <c:pt idx="816">
                  <c:v>2015</c:v>
                </c:pt>
                <c:pt idx="817">
                  <c:v>2021</c:v>
                </c:pt>
                <c:pt idx="818">
                  <c:v>2014</c:v>
                </c:pt>
                <c:pt idx="819">
                  <c:v>2018</c:v>
                </c:pt>
                <c:pt idx="820">
                  <c:v>2016</c:v>
                </c:pt>
                <c:pt idx="821">
                  <c:v>2020</c:v>
                </c:pt>
                <c:pt idx="822">
                  <c:v>2011</c:v>
                </c:pt>
                <c:pt idx="823">
                  <c:v>2016</c:v>
                </c:pt>
                <c:pt idx="824">
                  <c:v>2014</c:v>
                </c:pt>
                <c:pt idx="825">
                  <c:v>2022</c:v>
                </c:pt>
                <c:pt idx="826">
                  <c:v>2022</c:v>
                </c:pt>
                <c:pt idx="827">
                  <c:v>2020</c:v>
                </c:pt>
                <c:pt idx="828">
                  <c:v>2023</c:v>
                </c:pt>
                <c:pt idx="829">
                  <c:v>2015</c:v>
                </c:pt>
                <c:pt idx="830">
                  <c:v>2015</c:v>
                </c:pt>
                <c:pt idx="831">
                  <c:v>2015</c:v>
                </c:pt>
                <c:pt idx="832">
                  <c:v>2016</c:v>
                </c:pt>
                <c:pt idx="833">
                  <c:v>2022</c:v>
                </c:pt>
                <c:pt idx="834">
                  <c:v>2024</c:v>
                </c:pt>
                <c:pt idx="835">
                  <c:v>2014</c:v>
                </c:pt>
                <c:pt idx="836">
                  <c:v>2014</c:v>
                </c:pt>
                <c:pt idx="837">
                  <c:v>2020</c:v>
                </c:pt>
                <c:pt idx="838">
                  <c:v>2019</c:v>
                </c:pt>
                <c:pt idx="839">
                  <c:v>2022</c:v>
                </c:pt>
                <c:pt idx="840">
                  <c:v>2019</c:v>
                </c:pt>
                <c:pt idx="841">
                  <c:v>2023</c:v>
                </c:pt>
                <c:pt idx="842">
                  <c:v>2019</c:v>
                </c:pt>
                <c:pt idx="843">
                  <c:v>2021</c:v>
                </c:pt>
                <c:pt idx="844">
                  <c:v>2021</c:v>
                </c:pt>
                <c:pt idx="845">
                  <c:v>2019</c:v>
                </c:pt>
                <c:pt idx="846">
                  <c:v>2015</c:v>
                </c:pt>
                <c:pt idx="847">
                  <c:v>2022</c:v>
                </c:pt>
                <c:pt idx="848">
                  <c:v>2018</c:v>
                </c:pt>
                <c:pt idx="849">
                  <c:v>2016</c:v>
                </c:pt>
                <c:pt idx="850">
                  <c:v>2014</c:v>
                </c:pt>
                <c:pt idx="851">
                  <c:v>2017</c:v>
                </c:pt>
                <c:pt idx="852">
                  <c:v>2022</c:v>
                </c:pt>
                <c:pt idx="853">
                  <c:v>2018</c:v>
                </c:pt>
                <c:pt idx="854">
                  <c:v>2020</c:v>
                </c:pt>
                <c:pt idx="855">
                  <c:v>2015</c:v>
                </c:pt>
                <c:pt idx="856">
                  <c:v>2016</c:v>
                </c:pt>
                <c:pt idx="857">
                  <c:v>2019</c:v>
                </c:pt>
                <c:pt idx="858">
                  <c:v>2021</c:v>
                </c:pt>
                <c:pt idx="859">
                  <c:v>2019</c:v>
                </c:pt>
                <c:pt idx="860">
                  <c:v>2020</c:v>
                </c:pt>
                <c:pt idx="861">
                  <c:v>2017</c:v>
                </c:pt>
                <c:pt idx="862">
                  <c:v>2020</c:v>
                </c:pt>
                <c:pt idx="863">
                  <c:v>2017</c:v>
                </c:pt>
                <c:pt idx="864">
                  <c:v>2020</c:v>
                </c:pt>
                <c:pt idx="865">
                  <c:v>2021</c:v>
                </c:pt>
                <c:pt idx="866">
                  <c:v>2022</c:v>
                </c:pt>
                <c:pt idx="867">
                  <c:v>2019</c:v>
                </c:pt>
                <c:pt idx="868">
                  <c:v>2018</c:v>
                </c:pt>
                <c:pt idx="869">
                  <c:v>2014</c:v>
                </c:pt>
                <c:pt idx="870">
                  <c:v>2021</c:v>
                </c:pt>
                <c:pt idx="871">
                  <c:v>2021</c:v>
                </c:pt>
                <c:pt idx="872">
                  <c:v>2020</c:v>
                </c:pt>
                <c:pt idx="873">
                  <c:v>2017</c:v>
                </c:pt>
                <c:pt idx="874">
                  <c:v>2021</c:v>
                </c:pt>
                <c:pt idx="875">
                  <c:v>2018</c:v>
                </c:pt>
                <c:pt idx="876">
                  <c:v>2014</c:v>
                </c:pt>
                <c:pt idx="877">
                  <c:v>2020</c:v>
                </c:pt>
                <c:pt idx="878">
                  <c:v>2020</c:v>
                </c:pt>
                <c:pt idx="879">
                  <c:v>2016</c:v>
                </c:pt>
                <c:pt idx="880">
                  <c:v>2021</c:v>
                </c:pt>
                <c:pt idx="881">
                  <c:v>2019</c:v>
                </c:pt>
                <c:pt idx="882">
                  <c:v>2015</c:v>
                </c:pt>
                <c:pt idx="883">
                  <c:v>2019</c:v>
                </c:pt>
                <c:pt idx="884">
                  <c:v>2014</c:v>
                </c:pt>
                <c:pt idx="885">
                  <c:v>2020</c:v>
                </c:pt>
                <c:pt idx="886">
                  <c:v>2011</c:v>
                </c:pt>
                <c:pt idx="887">
                  <c:v>2018</c:v>
                </c:pt>
                <c:pt idx="888">
                  <c:v>2019</c:v>
                </c:pt>
                <c:pt idx="889">
                  <c:v>2021</c:v>
                </c:pt>
                <c:pt idx="890">
                  <c:v>2018</c:v>
                </c:pt>
                <c:pt idx="891">
                  <c:v>2017</c:v>
                </c:pt>
                <c:pt idx="892">
                  <c:v>2016</c:v>
                </c:pt>
                <c:pt idx="893">
                  <c:v>2022</c:v>
                </c:pt>
                <c:pt idx="894">
                  <c:v>2021</c:v>
                </c:pt>
                <c:pt idx="895">
                  <c:v>2013</c:v>
                </c:pt>
                <c:pt idx="896">
                  <c:v>2020</c:v>
                </c:pt>
                <c:pt idx="897">
                  <c:v>2022</c:v>
                </c:pt>
                <c:pt idx="898">
                  <c:v>2017</c:v>
                </c:pt>
                <c:pt idx="899">
                  <c:v>2021</c:v>
                </c:pt>
                <c:pt idx="900">
                  <c:v>2017</c:v>
                </c:pt>
                <c:pt idx="901">
                  <c:v>2021</c:v>
                </c:pt>
                <c:pt idx="902">
                  <c:v>2017</c:v>
                </c:pt>
                <c:pt idx="903">
                  <c:v>2020</c:v>
                </c:pt>
                <c:pt idx="904">
                  <c:v>2015</c:v>
                </c:pt>
                <c:pt idx="905">
                  <c:v>2014</c:v>
                </c:pt>
                <c:pt idx="906">
                  <c:v>2017</c:v>
                </c:pt>
                <c:pt idx="907">
                  <c:v>2023</c:v>
                </c:pt>
                <c:pt idx="908">
                  <c:v>2018</c:v>
                </c:pt>
                <c:pt idx="909">
                  <c:v>2013</c:v>
                </c:pt>
                <c:pt idx="910">
                  <c:v>2016</c:v>
                </c:pt>
                <c:pt idx="911">
                  <c:v>2020</c:v>
                </c:pt>
                <c:pt idx="912">
                  <c:v>2020</c:v>
                </c:pt>
                <c:pt idx="913">
                  <c:v>2011</c:v>
                </c:pt>
                <c:pt idx="914">
                  <c:v>2013</c:v>
                </c:pt>
                <c:pt idx="915">
                  <c:v>2013</c:v>
                </c:pt>
                <c:pt idx="916">
                  <c:v>2017</c:v>
                </c:pt>
                <c:pt idx="917">
                  <c:v>2019</c:v>
                </c:pt>
                <c:pt idx="918">
                  <c:v>2016</c:v>
                </c:pt>
                <c:pt idx="919">
                  <c:v>2021</c:v>
                </c:pt>
                <c:pt idx="920">
                  <c:v>2022</c:v>
                </c:pt>
                <c:pt idx="921">
                  <c:v>2013</c:v>
                </c:pt>
                <c:pt idx="922">
                  <c:v>2019</c:v>
                </c:pt>
                <c:pt idx="923">
                  <c:v>2019</c:v>
                </c:pt>
                <c:pt idx="924">
                  <c:v>2012</c:v>
                </c:pt>
                <c:pt idx="925">
                  <c:v>2018</c:v>
                </c:pt>
                <c:pt idx="926">
                  <c:v>2018</c:v>
                </c:pt>
                <c:pt idx="927">
                  <c:v>2012</c:v>
                </c:pt>
                <c:pt idx="928">
                  <c:v>2022</c:v>
                </c:pt>
                <c:pt idx="929">
                  <c:v>2021</c:v>
                </c:pt>
                <c:pt idx="930">
                  <c:v>2018</c:v>
                </c:pt>
                <c:pt idx="931">
                  <c:v>2015</c:v>
                </c:pt>
                <c:pt idx="932">
                  <c:v>2016</c:v>
                </c:pt>
                <c:pt idx="933">
                  <c:v>2018</c:v>
                </c:pt>
                <c:pt idx="934">
                  <c:v>2018</c:v>
                </c:pt>
                <c:pt idx="935">
                  <c:v>2016</c:v>
                </c:pt>
                <c:pt idx="936">
                  <c:v>2019</c:v>
                </c:pt>
                <c:pt idx="937">
                  <c:v>2018</c:v>
                </c:pt>
                <c:pt idx="938">
                  <c:v>2013</c:v>
                </c:pt>
                <c:pt idx="939">
                  <c:v>2013</c:v>
                </c:pt>
                <c:pt idx="940">
                  <c:v>2020</c:v>
                </c:pt>
                <c:pt idx="941">
                  <c:v>2020</c:v>
                </c:pt>
                <c:pt idx="942">
                  <c:v>2017</c:v>
                </c:pt>
                <c:pt idx="943">
                  <c:v>2014</c:v>
                </c:pt>
                <c:pt idx="944">
                  <c:v>2020</c:v>
                </c:pt>
                <c:pt idx="945">
                  <c:v>2018</c:v>
                </c:pt>
                <c:pt idx="946">
                  <c:v>2012</c:v>
                </c:pt>
                <c:pt idx="947">
                  <c:v>2018</c:v>
                </c:pt>
                <c:pt idx="948">
                  <c:v>2017</c:v>
                </c:pt>
                <c:pt idx="949">
                  <c:v>2019</c:v>
                </c:pt>
                <c:pt idx="950">
                  <c:v>2011</c:v>
                </c:pt>
                <c:pt idx="951">
                  <c:v>2013</c:v>
                </c:pt>
                <c:pt idx="952">
                  <c:v>2021</c:v>
                </c:pt>
                <c:pt idx="953">
                  <c:v>2023</c:v>
                </c:pt>
                <c:pt idx="954">
                  <c:v>2011</c:v>
                </c:pt>
                <c:pt idx="955">
                  <c:v>2012</c:v>
                </c:pt>
                <c:pt idx="956">
                  <c:v>2018</c:v>
                </c:pt>
                <c:pt idx="957">
                  <c:v>2018</c:v>
                </c:pt>
                <c:pt idx="958">
                  <c:v>2018</c:v>
                </c:pt>
                <c:pt idx="959">
                  <c:v>2019</c:v>
                </c:pt>
                <c:pt idx="960">
                  <c:v>2018</c:v>
                </c:pt>
                <c:pt idx="961">
                  <c:v>2016</c:v>
                </c:pt>
                <c:pt idx="962">
                  <c:v>2015</c:v>
                </c:pt>
                <c:pt idx="963">
                  <c:v>2020</c:v>
                </c:pt>
                <c:pt idx="964">
                  <c:v>2012</c:v>
                </c:pt>
                <c:pt idx="965">
                  <c:v>2017</c:v>
                </c:pt>
                <c:pt idx="966">
                  <c:v>2015</c:v>
                </c:pt>
                <c:pt idx="967">
                  <c:v>2018</c:v>
                </c:pt>
                <c:pt idx="968">
                  <c:v>2012</c:v>
                </c:pt>
                <c:pt idx="969">
                  <c:v>2019</c:v>
                </c:pt>
                <c:pt idx="970">
                  <c:v>2017</c:v>
                </c:pt>
                <c:pt idx="971">
                  <c:v>2019</c:v>
                </c:pt>
                <c:pt idx="972">
                  <c:v>2021</c:v>
                </c:pt>
                <c:pt idx="973">
                  <c:v>2018</c:v>
                </c:pt>
                <c:pt idx="974">
                  <c:v>2010</c:v>
                </c:pt>
                <c:pt idx="975">
                  <c:v>2020</c:v>
                </c:pt>
                <c:pt idx="976">
                  <c:v>2013</c:v>
                </c:pt>
                <c:pt idx="977">
                  <c:v>2016</c:v>
                </c:pt>
                <c:pt idx="978">
                  <c:v>2018</c:v>
                </c:pt>
                <c:pt idx="979">
                  <c:v>2016</c:v>
                </c:pt>
                <c:pt idx="980">
                  <c:v>2021</c:v>
                </c:pt>
                <c:pt idx="981">
                  <c:v>2017</c:v>
                </c:pt>
                <c:pt idx="982">
                  <c:v>2021</c:v>
                </c:pt>
                <c:pt idx="983">
                  <c:v>2021</c:v>
                </c:pt>
                <c:pt idx="984">
                  <c:v>2022</c:v>
                </c:pt>
                <c:pt idx="985">
                  <c:v>2017</c:v>
                </c:pt>
                <c:pt idx="986">
                  <c:v>2021</c:v>
                </c:pt>
                <c:pt idx="987">
                  <c:v>2017</c:v>
                </c:pt>
                <c:pt idx="988">
                  <c:v>2019</c:v>
                </c:pt>
                <c:pt idx="989">
                  <c:v>2019</c:v>
                </c:pt>
                <c:pt idx="990">
                  <c:v>2017</c:v>
                </c:pt>
                <c:pt idx="991">
                  <c:v>2016</c:v>
                </c:pt>
                <c:pt idx="992">
                  <c:v>2017</c:v>
                </c:pt>
                <c:pt idx="993">
                  <c:v>2021</c:v>
                </c:pt>
                <c:pt idx="994">
                  <c:v>2020</c:v>
                </c:pt>
                <c:pt idx="995">
                  <c:v>2021</c:v>
                </c:pt>
                <c:pt idx="996">
                  <c:v>2014</c:v>
                </c:pt>
                <c:pt idx="997">
                  <c:v>2023</c:v>
                </c:pt>
                <c:pt idx="998">
                  <c:v>2019</c:v>
                </c:pt>
                <c:pt idx="999">
                  <c:v>2022</c:v>
                </c:pt>
                <c:pt idx="1000">
                  <c:v>2022</c:v>
                </c:pt>
                <c:pt idx="1001">
                  <c:v>2020</c:v>
                </c:pt>
                <c:pt idx="1002">
                  <c:v>2022</c:v>
                </c:pt>
                <c:pt idx="1003">
                  <c:v>2016</c:v>
                </c:pt>
                <c:pt idx="1004">
                  <c:v>2017</c:v>
                </c:pt>
                <c:pt idx="1005">
                  <c:v>2021</c:v>
                </c:pt>
                <c:pt idx="1006">
                  <c:v>2013</c:v>
                </c:pt>
                <c:pt idx="1007">
                  <c:v>2014</c:v>
                </c:pt>
                <c:pt idx="1008">
                  <c:v>2014</c:v>
                </c:pt>
                <c:pt idx="1009">
                  <c:v>2020</c:v>
                </c:pt>
                <c:pt idx="1010">
                  <c:v>2019</c:v>
                </c:pt>
                <c:pt idx="1011">
                  <c:v>2017</c:v>
                </c:pt>
                <c:pt idx="1012">
                  <c:v>2017</c:v>
                </c:pt>
                <c:pt idx="1013">
                  <c:v>2018</c:v>
                </c:pt>
                <c:pt idx="1014">
                  <c:v>2017</c:v>
                </c:pt>
                <c:pt idx="1015">
                  <c:v>2017</c:v>
                </c:pt>
                <c:pt idx="1016">
                  <c:v>2022</c:v>
                </c:pt>
                <c:pt idx="1017">
                  <c:v>2021</c:v>
                </c:pt>
                <c:pt idx="1018">
                  <c:v>2011</c:v>
                </c:pt>
                <c:pt idx="1019">
                  <c:v>2018</c:v>
                </c:pt>
                <c:pt idx="1020">
                  <c:v>2018</c:v>
                </c:pt>
                <c:pt idx="1021">
                  <c:v>2023</c:v>
                </c:pt>
                <c:pt idx="1022">
                  <c:v>2016</c:v>
                </c:pt>
                <c:pt idx="1023">
                  <c:v>2020</c:v>
                </c:pt>
                <c:pt idx="1024">
                  <c:v>2018</c:v>
                </c:pt>
                <c:pt idx="1025">
                  <c:v>2013</c:v>
                </c:pt>
                <c:pt idx="1026">
                  <c:v>2011</c:v>
                </c:pt>
                <c:pt idx="1027">
                  <c:v>2018</c:v>
                </c:pt>
                <c:pt idx="1028">
                  <c:v>2018</c:v>
                </c:pt>
                <c:pt idx="1029">
                  <c:v>2017</c:v>
                </c:pt>
                <c:pt idx="1030">
                  <c:v>2013</c:v>
                </c:pt>
                <c:pt idx="1031">
                  <c:v>2017</c:v>
                </c:pt>
                <c:pt idx="1032">
                  <c:v>2017</c:v>
                </c:pt>
                <c:pt idx="1033">
                  <c:v>2014</c:v>
                </c:pt>
                <c:pt idx="1034">
                  <c:v>2019</c:v>
                </c:pt>
                <c:pt idx="1035">
                  <c:v>2023</c:v>
                </c:pt>
                <c:pt idx="1036">
                  <c:v>2018</c:v>
                </c:pt>
                <c:pt idx="1037">
                  <c:v>2016</c:v>
                </c:pt>
                <c:pt idx="1038">
                  <c:v>2020</c:v>
                </c:pt>
                <c:pt idx="1039">
                  <c:v>2015</c:v>
                </c:pt>
                <c:pt idx="1040">
                  <c:v>2013</c:v>
                </c:pt>
                <c:pt idx="1041">
                  <c:v>2020</c:v>
                </c:pt>
                <c:pt idx="1042">
                  <c:v>2019</c:v>
                </c:pt>
                <c:pt idx="1043">
                  <c:v>2017</c:v>
                </c:pt>
                <c:pt idx="1044">
                  <c:v>2014</c:v>
                </c:pt>
                <c:pt idx="1045">
                  <c:v>2011</c:v>
                </c:pt>
                <c:pt idx="1046">
                  <c:v>2020</c:v>
                </c:pt>
                <c:pt idx="1047">
                  <c:v>2013</c:v>
                </c:pt>
                <c:pt idx="1048">
                  <c:v>2015</c:v>
                </c:pt>
                <c:pt idx="1049">
                  <c:v>2018</c:v>
                </c:pt>
                <c:pt idx="1050">
                  <c:v>2016</c:v>
                </c:pt>
                <c:pt idx="1051">
                  <c:v>2020</c:v>
                </c:pt>
                <c:pt idx="1052">
                  <c:v>2017</c:v>
                </c:pt>
                <c:pt idx="1053">
                  <c:v>2013</c:v>
                </c:pt>
                <c:pt idx="1054">
                  <c:v>2022</c:v>
                </c:pt>
                <c:pt idx="1055">
                  <c:v>2015</c:v>
                </c:pt>
                <c:pt idx="1056">
                  <c:v>2020</c:v>
                </c:pt>
                <c:pt idx="1057">
                  <c:v>2018</c:v>
                </c:pt>
                <c:pt idx="1058">
                  <c:v>2013</c:v>
                </c:pt>
                <c:pt idx="1059">
                  <c:v>2017</c:v>
                </c:pt>
                <c:pt idx="1060">
                  <c:v>2018</c:v>
                </c:pt>
                <c:pt idx="1061">
                  <c:v>2017</c:v>
                </c:pt>
                <c:pt idx="1062">
                  <c:v>2021</c:v>
                </c:pt>
                <c:pt idx="1063">
                  <c:v>2015</c:v>
                </c:pt>
                <c:pt idx="1064">
                  <c:v>2014</c:v>
                </c:pt>
                <c:pt idx="1065">
                  <c:v>2013</c:v>
                </c:pt>
                <c:pt idx="1066">
                  <c:v>2014</c:v>
                </c:pt>
                <c:pt idx="1067">
                  <c:v>2012</c:v>
                </c:pt>
                <c:pt idx="1068">
                  <c:v>2014</c:v>
                </c:pt>
                <c:pt idx="1069">
                  <c:v>2018</c:v>
                </c:pt>
                <c:pt idx="1070">
                  <c:v>2022</c:v>
                </c:pt>
                <c:pt idx="1071">
                  <c:v>2015</c:v>
                </c:pt>
                <c:pt idx="1072">
                  <c:v>2019</c:v>
                </c:pt>
                <c:pt idx="1073">
                  <c:v>2016</c:v>
                </c:pt>
                <c:pt idx="1074">
                  <c:v>2017</c:v>
                </c:pt>
                <c:pt idx="1075">
                  <c:v>2015</c:v>
                </c:pt>
                <c:pt idx="1076">
                  <c:v>2013</c:v>
                </c:pt>
                <c:pt idx="1077">
                  <c:v>2018</c:v>
                </c:pt>
                <c:pt idx="1078">
                  <c:v>2013</c:v>
                </c:pt>
                <c:pt idx="1079">
                  <c:v>2018</c:v>
                </c:pt>
                <c:pt idx="1080">
                  <c:v>2016</c:v>
                </c:pt>
                <c:pt idx="1081">
                  <c:v>2014</c:v>
                </c:pt>
                <c:pt idx="1082">
                  <c:v>2018</c:v>
                </c:pt>
                <c:pt idx="1083">
                  <c:v>2012</c:v>
                </c:pt>
                <c:pt idx="1084">
                  <c:v>2013</c:v>
                </c:pt>
                <c:pt idx="1085">
                  <c:v>2020</c:v>
                </c:pt>
                <c:pt idx="1086">
                  <c:v>2022</c:v>
                </c:pt>
                <c:pt idx="1087">
                  <c:v>2014</c:v>
                </c:pt>
                <c:pt idx="1088">
                  <c:v>2013</c:v>
                </c:pt>
                <c:pt idx="1089">
                  <c:v>2021</c:v>
                </c:pt>
                <c:pt idx="1090">
                  <c:v>2020</c:v>
                </c:pt>
                <c:pt idx="1091">
                  <c:v>2015</c:v>
                </c:pt>
                <c:pt idx="1092">
                  <c:v>2015</c:v>
                </c:pt>
                <c:pt idx="1093">
                  <c:v>2021</c:v>
                </c:pt>
                <c:pt idx="1094">
                  <c:v>2022</c:v>
                </c:pt>
                <c:pt idx="1095">
                  <c:v>2016</c:v>
                </c:pt>
                <c:pt idx="1096">
                  <c:v>2016</c:v>
                </c:pt>
                <c:pt idx="1097">
                  <c:v>2012</c:v>
                </c:pt>
                <c:pt idx="1098">
                  <c:v>2019</c:v>
                </c:pt>
                <c:pt idx="1099">
                  <c:v>2021</c:v>
                </c:pt>
                <c:pt idx="1100">
                  <c:v>2019</c:v>
                </c:pt>
                <c:pt idx="1101">
                  <c:v>2020</c:v>
                </c:pt>
                <c:pt idx="1102">
                  <c:v>2021</c:v>
                </c:pt>
                <c:pt idx="1103">
                  <c:v>2015</c:v>
                </c:pt>
                <c:pt idx="1104">
                  <c:v>2019</c:v>
                </c:pt>
                <c:pt idx="1105">
                  <c:v>2013</c:v>
                </c:pt>
                <c:pt idx="1106">
                  <c:v>2012</c:v>
                </c:pt>
                <c:pt idx="1107">
                  <c:v>2016</c:v>
                </c:pt>
                <c:pt idx="1108">
                  <c:v>2016</c:v>
                </c:pt>
                <c:pt idx="1109">
                  <c:v>2012</c:v>
                </c:pt>
                <c:pt idx="1110">
                  <c:v>2017</c:v>
                </c:pt>
                <c:pt idx="1111">
                  <c:v>2017</c:v>
                </c:pt>
                <c:pt idx="1112">
                  <c:v>2018</c:v>
                </c:pt>
                <c:pt idx="1113">
                  <c:v>2017</c:v>
                </c:pt>
                <c:pt idx="1114">
                  <c:v>2016</c:v>
                </c:pt>
                <c:pt idx="1115">
                  <c:v>2017</c:v>
                </c:pt>
                <c:pt idx="1116">
                  <c:v>2021</c:v>
                </c:pt>
                <c:pt idx="1117">
                  <c:v>2017</c:v>
                </c:pt>
                <c:pt idx="1118">
                  <c:v>2023</c:v>
                </c:pt>
                <c:pt idx="1119">
                  <c:v>2015</c:v>
                </c:pt>
                <c:pt idx="1120">
                  <c:v>2014</c:v>
                </c:pt>
                <c:pt idx="1121">
                  <c:v>2020</c:v>
                </c:pt>
                <c:pt idx="1122">
                  <c:v>2013</c:v>
                </c:pt>
                <c:pt idx="1123">
                  <c:v>2021</c:v>
                </c:pt>
                <c:pt idx="1124">
                  <c:v>2019</c:v>
                </c:pt>
                <c:pt idx="1125">
                  <c:v>2017</c:v>
                </c:pt>
                <c:pt idx="1126">
                  <c:v>2021</c:v>
                </c:pt>
                <c:pt idx="1127">
                  <c:v>2019</c:v>
                </c:pt>
                <c:pt idx="1128">
                  <c:v>2018</c:v>
                </c:pt>
                <c:pt idx="1129">
                  <c:v>2016</c:v>
                </c:pt>
                <c:pt idx="1130">
                  <c:v>2018</c:v>
                </c:pt>
                <c:pt idx="1131">
                  <c:v>2021</c:v>
                </c:pt>
                <c:pt idx="1132">
                  <c:v>2012</c:v>
                </c:pt>
                <c:pt idx="1133">
                  <c:v>2017</c:v>
                </c:pt>
                <c:pt idx="1134">
                  <c:v>2020</c:v>
                </c:pt>
                <c:pt idx="1135">
                  <c:v>2014</c:v>
                </c:pt>
                <c:pt idx="1136">
                  <c:v>2018</c:v>
                </c:pt>
                <c:pt idx="1137">
                  <c:v>2018</c:v>
                </c:pt>
                <c:pt idx="1138">
                  <c:v>2021</c:v>
                </c:pt>
                <c:pt idx="1139">
                  <c:v>2020</c:v>
                </c:pt>
                <c:pt idx="1140">
                  <c:v>2020</c:v>
                </c:pt>
                <c:pt idx="1141">
                  <c:v>2016</c:v>
                </c:pt>
                <c:pt idx="1142">
                  <c:v>2015</c:v>
                </c:pt>
                <c:pt idx="1143">
                  <c:v>2015</c:v>
                </c:pt>
                <c:pt idx="1144">
                  <c:v>2019</c:v>
                </c:pt>
                <c:pt idx="1145">
                  <c:v>2015</c:v>
                </c:pt>
                <c:pt idx="1146">
                  <c:v>2020</c:v>
                </c:pt>
                <c:pt idx="1147">
                  <c:v>2021</c:v>
                </c:pt>
                <c:pt idx="1148">
                  <c:v>2020</c:v>
                </c:pt>
                <c:pt idx="1149">
                  <c:v>2017</c:v>
                </c:pt>
                <c:pt idx="1150">
                  <c:v>2019</c:v>
                </c:pt>
                <c:pt idx="1151">
                  <c:v>2013</c:v>
                </c:pt>
                <c:pt idx="1152">
                  <c:v>2013</c:v>
                </c:pt>
                <c:pt idx="1153">
                  <c:v>2019</c:v>
                </c:pt>
                <c:pt idx="1154">
                  <c:v>2019</c:v>
                </c:pt>
                <c:pt idx="1155">
                  <c:v>2022</c:v>
                </c:pt>
                <c:pt idx="1156">
                  <c:v>2022</c:v>
                </c:pt>
                <c:pt idx="1157">
                  <c:v>2017</c:v>
                </c:pt>
                <c:pt idx="1158">
                  <c:v>2022</c:v>
                </c:pt>
                <c:pt idx="1159">
                  <c:v>2020</c:v>
                </c:pt>
                <c:pt idx="1160">
                  <c:v>2017</c:v>
                </c:pt>
                <c:pt idx="1161">
                  <c:v>2022</c:v>
                </c:pt>
                <c:pt idx="1162">
                  <c:v>2017</c:v>
                </c:pt>
                <c:pt idx="1163">
                  <c:v>2013</c:v>
                </c:pt>
                <c:pt idx="1164">
                  <c:v>2015</c:v>
                </c:pt>
                <c:pt idx="1165">
                  <c:v>2019</c:v>
                </c:pt>
                <c:pt idx="1166">
                  <c:v>2016</c:v>
                </c:pt>
                <c:pt idx="1167">
                  <c:v>2012</c:v>
                </c:pt>
                <c:pt idx="1168">
                  <c:v>2023</c:v>
                </c:pt>
                <c:pt idx="1169">
                  <c:v>2017</c:v>
                </c:pt>
                <c:pt idx="1170">
                  <c:v>2022</c:v>
                </c:pt>
                <c:pt idx="1171">
                  <c:v>2021</c:v>
                </c:pt>
                <c:pt idx="1172">
                  <c:v>2013</c:v>
                </c:pt>
                <c:pt idx="1173">
                  <c:v>2019</c:v>
                </c:pt>
                <c:pt idx="1174">
                  <c:v>2013</c:v>
                </c:pt>
                <c:pt idx="1175">
                  <c:v>2017</c:v>
                </c:pt>
                <c:pt idx="1176">
                  <c:v>2014</c:v>
                </c:pt>
                <c:pt idx="1177">
                  <c:v>2016</c:v>
                </c:pt>
                <c:pt idx="1178">
                  <c:v>2017</c:v>
                </c:pt>
                <c:pt idx="1179">
                  <c:v>2018</c:v>
                </c:pt>
                <c:pt idx="1180">
                  <c:v>2017</c:v>
                </c:pt>
                <c:pt idx="1181">
                  <c:v>2015</c:v>
                </c:pt>
                <c:pt idx="1182">
                  <c:v>2018</c:v>
                </c:pt>
                <c:pt idx="1183">
                  <c:v>2017</c:v>
                </c:pt>
                <c:pt idx="1184">
                  <c:v>2021</c:v>
                </c:pt>
                <c:pt idx="1185">
                  <c:v>2017</c:v>
                </c:pt>
                <c:pt idx="1186">
                  <c:v>2022</c:v>
                </c:pt>
                <c:pt idx="1187">
                  <c:v>2017</c:v>
                </c:pt>
                <c:pt idx="1188">
                  <c:v>2021</c:v>
                </c:pt>
                <c:pt idx="1189">
                  <c:v>2020</c:v>
                </c:pt>
                <c:pt idx="1190">
                  <c:v>2020</c:v>
                </c:pt>
                <c:pt idx="1191">
                  <c:v>2015</c:v>
                </c:pt>
                <c:pt idx="1192">
                  <c:v>2017</c:v>
                </c:pt>
                <c:pt idx="1193">
                  <c:v>2021</c:v>
                </c:pt>
                <c:pt idx="1194">
                  <c:v>2018</c:v>
                </c:pt>
                <c:pt idx="1195">
                  <c:v>2015</c:v>
                </c:pt>
                <c:pt idx="1196">
                  <c:v>2016</c:v>
                </c:pt>
                <c:pt idx="1197">
                  <c:v>2020</c:v>
                </c:pt>
                <c:pt idx="1198">
                  <c:v>2019</c:v>
                </c:pt>
                <c:pt idx="1199">
                  <c:v>2021</c:v>
                </c:pt>
                <c:pt idx="1200">
                  <c:v>2017</c:v>
                </c:pt>
                <c:pt idx="1201">
                  <c:v>2020</c:v>
                </c:pt>
                <c:pt idx="1202">
                  <c:v>2021</c:v>
                </c:pt>
                <c:pt idx="1203">
                  <c:v>2019</c:v>
                </c:pt>
                <c:pt idx="1204">
                  <c:v>2022</c:v>
                </c:pt>
                <c:pt idx="1205">
                  <c:v>2011</c:v>
                </c:pt>
                <c:pt idx="1206">
                  <c:v>2017</c:v>
                </c:pt>
                <c:pt idx="1207">
                  <c:v>2016</c:v>
                </c:pt>
                <c:pt idx="1208">
                  <c:v>2020</c:v>
                </c:pt>
                <c:pt idx="1209">
                  <c:v>2014</c:v>
                </c:pt>
                <c:pt idx="1210">
                  <c:v>2021</c:v>
                </c:pt>
                <c:pt idx="1211">
                  <c:v>2017</c:v>
                </c:pt>
                <c:pt idx="1212">
                  <c:v>2013</c:v>
                </c:pt>
                <c:pt idx="1213">
                  <c:v>2020</c:v>
                </c:pt>
                <c:pt idx="1214">
                  <c:v>2013</c:v>
                </c:pt>
                <c:pt idx="1215">
                  <c:v>2020</c:v>
                </c:pt>
                <c:pt idx="1216">
                  <c:v>2021</c:v>
                </c:pt>
                <c:pt idx="1217">
                  <c:v>2018</c:v>
                </c:pt>
                <c:pt idx="1218">
                  <c:v>2017</c:v>
                </c:pt>
                <c:pt idx="1219">
                  <c:v>2022</c:v>
                </c:pt>
                <c:pt idx="1220">
                  <c:v>2021</c:v>
                </c:pt>
                <c:pt idx="1221">
                  <c:v>2017</c:v>
                </c:pt>
                <c:pt idx="1222">
                  <c:v>2022</c:v>
                </c:pt>
                <c:pt idx="1223">
                  <c:v>2021</c:v>
                </c:pt>
                <c:pt idx="1224">
                  <c:v>2015</c:v>
                </c:pt>
                <c:pt idx="1225">
                  <c:v>2021</c:v>
                </c:pt>
                <c:pt idx="1226">
                  <c:v>2021</c:v>
                </c:pt>
                <c:pt idx="1227">
                  <c:v>2021</c:v>
                </c:pt>
                <c:pt idx="1228">
                  <c:v>2022</c:v>
                </c:pt>
                <c:pt idx="1229">
                  <c:v>2015</c:v>
                </c:pt>
                <c:pt idx="1230">
                  <c:v>2016</c:v>
                </c:pt>
                <c:pt idx="1231">
                  <c:v>2021</c:v>
                </c:pt>
                <c:pt idx="1232">
                  <c:v>2019</c:v>
                </c:pt>
                <c:pt idx="1233">
                  <c:v>2017</c:v>
                </c:pt>
                <c:pt idx="1234">
                  <c:v>2019</c:v>
                </c:pt>
                <c:pt idx="1235">
                  <c:v>2017</c:v>
                </c:pt>
                <c:pt idx="1236">
                  <c:v>2015</c:v>
                </c:pt>
                <c:pt idx="1237">
                  <c:v>2021</c:v>
                </c:pt>
                <c:pt idx="1238">
                  <c:v>2018</c:v>
                </c:pt>
                <c:pt idx="1239">
                  <c:v>2016</c:v>
                </c:pt>
                <c:pt idx="1240">
                  <c:v>2021</c:v>
                </c:pt>
                <c:pt idx="1241">
                  <c:v>2023</c:v>
                </c:pt>
                <c:pt idx="1242">
                  <c:v>2018</c:v>
                </c:pt>
                <c:pt idx="1243">
                  <c:v>2022</c:v>
                </c:pt>
                <c:pt idx="1244">
                  <c:v>2018</c:v>
                </c:pt>
                <c:pt idx="1245">
                  <c:v>2019</c:v>
                </c:pt>
                <c:pt idx="1246">
                  <c:v>2023</c:v>
                </c:pt>
                <c:pt idx="1247">
                  <c:v>2017</c:v>
                </c:pt>
                <c:pt idx="1248">
                  <c:v>2020</c:v>
                </c:pt>
                <c:pt idx="1249">
                  <c:v>2018</c:v>
                </c:pt>
                <c:pt idx="1250">
                  <c:v>2018</c:v>
                </c:pt>
                <c:pt idx="1251">
                  <c:v>2017</c:v>
                </c:pt>
                <c:pt idx="1252">
                  <c:v>2018</c:v>
                </c:pt>
                <c:pt idx="1253">
                  <c:v>2021</c:v>
                </c:pt>
                <c:pt idx="1254">
                  <c:v>2019</c:v>
                </c:pt>
                <c:pt idx="1255">
                  <c:v>2020</c:v>
                </c:pt>
                <c:pt idx="1256">
                  <c:v>2020</c:v>
                </c:pt>
                <c:pt idx="1257">
                  <c:v>2018</c:v>
                </c:pt>
                <c:pt idx="1258">
                  <c:v>2020</c:v>
                </c:pt>
                <c:pt idx="1259">
                  <c:v>2014</c:v>
                </c:pt>
                <c:pt idx="1260">
                  <c:v>2021</c:v>
                </c:pt>
                <c:pt idx="1261">
                  <c:v>2018</c:v>
                </c:pt>
                <c:pt idx="1262">
                  <c:v>2021</c:v>
                </c:pt>
                <c:pt idx="1263">
                  <c:v>2014</c:v>
                </c:pt>
                <c:pt idx="1264">
                  <c:v>2019</c:v>
                </c:pt>
                <c:pt idx="1265">
                  <c:v>2017</c:v>
                </c:pt>
                <c:pt idx="1266">
                  <c:v>2013</c:v>
                </c:pt>
                <c:pt idx="1267">
                  <c:v>2017</c:v>
                </c:pt>
                <c:pt idx="1268">
                  <c:v>2020</c:v>
                </c:pt>
                <c:pt idx="1269">
                  <c:v>2016</c:v>
                </c:pt>
                <c:pt idx="1270">
                  <c:v>2021</c:v>
                </c:pt>
                <c:pt idx="1271">
                  <c:v>2015</c:v>
                </c:pt>
                <c:pt idx="1272">
                  <c:v>2018</c:v>
                </c:pt>
                <c:pt idx="1273">
                  <c:v>2015</c:v>
                </c:pt>
                <c:pt idx="1274">
                  <c:v>2019</c:v>
                </c:pt>
                <c:pt idx="1275">
                  <c:v>2020</c:v>
                </c:pt>
                <c:pt idx="1276">
                  <c:v>2021</c:v>
                </c:pt>
                <c:pt idx="1277">
                  <c:v>2020</c:v>
                </c:pt>
                <c:pt idx="1278">
                  <c:v>2019</c:v>
                </c:pt>
                <c:pt idx="1279">
                  <c:v>2014</c:v>
                </c:pt>
                <c:pt idx="1280">
                  <c:v>2017</c:v>
                </c:pt>
                <c:pt idx="1281">
                  <c:v>2023</c:v>
                </c:pt>
                <c:pt idx="1282">
                  <c:v>2020</c:v>
                </c:pt>
                <c:pt idx="1283">
                  <c:v>2018</c:v>
                </c:pt>
                <c:pt idx="1284">
                  <c:v>2019</c:v>
                </c:pt>
                <c:pt idx="1285">
                  <c:v>2018</c:v>
                </c:pt>
                <c:pt idx="1286">
                  <c:v>2023</c:v>
                </c:pt>
                <c:pt idx="1287">
                  <c:v>2018</c:v>
                </c:pt>
                <c:pt idx="1288">
                  <c:v>2020</c:v>
                </c:pt>
                <c:pt idx="1289">
                  <c:v>2020</c:v>
                </c:pt>
                <c:pt idx="1290">
                  <c:v>2021</c:v>
                </c:pt>
                <c:pt idx="1291">
                  <c:v>2020</c:v>
                </c:pt>
                <c:pt idx="1292">
                  <c:v>2014</c:v>
                </c:pt>
                <c:pt idx="1293">
                  <c:v>2021</c:v>
                </c:pt>
                <c:pt idx="1294">
                  <c:v>2020</c:v>
                </c:pt>
                <c:pt idx="1295">
                  <c:v>2014</c:v>
                </c:pt>
                <c:pt idx="1296">
                  <c:v>2020</c:v>
                </c:pt>
                <c:pt idx="1297">
                  <c:v>2018</c:v>
                </c:pt>
                <c:pt idx="1298">
                  <c:v>2020</c:v>
                </c:pt>
                <c:pt idx="1299">
                  <c:v>2020</c:v>
                </c:pt>
                <c:pt idx="1300">
                  <c:v>2019</c:v>
                </c:pt>
                <c:pt idx="1301">
                  <c:v>2020</c:v>
                </c:pt>
                <c:pt idx="1302">
                  <c:v>2023</c:v>
                </c:pt>
                <c:pt idx="1303">
                  <c:v>2022</c:v>
                </c:pt>
                <c:pt idx="1304">
                  <c:v>2020</c:v>
                </c:pt>
                <c:pt idx="1305">
                  <c:v>2015</c:v>
                </c:pt>
                <c:pt idx="1306">
                  <c:v>2015</c:v>
                </c:pt>
                <c:pt idx="1307">
                  <c:v>2017</c:v>
                </c:pt>
                <c:pt idx="1308">
                  <c:v>2021</c:v>
                </c:pt>
                <c:pt idx="1309">
                  <c:v>2015</c:v>
                </c:pt>
                <c:pt idx="1310">
                  <c:v>2023</c:v>
                </c:pt>
                <c:pt idx="1311">
                  <c:v>2017</c:v>
                </c:pt>
                <c:pt idx="1312">
                  <c:v>2020</c:v>
                </c:pt>
                <c:pt idx="1313">
                  <c:v>2019</c:v>
                </c:pt>
                <c:pt idx="1314">
                  <c:v>2022</c:v>
                </c:pt>
                <c:pt idx="1315">
                  <c:v>2020</c:v>
                </c:pt>
                <c:pt idx="1316">
                  <c:v>2021</c:v>
                </c:pt>
                <c:pt idx="1317">
                  <c:v>2023</c:v>
                </c:pt>
                <c:pt idx="1318">
                  <c:v>2020</c:v>
                </c:pt>
                <c:pt idx="1319">
                  <c:v>2020</c:v>
                </c:pt>
                <c:pt idx="1320">
                  <c:v>2016</c:v>
                </c:pt>
                <c:pt idx="1321">
                  <c:v>2021</c:v>
                </c:pt>
                <c:pt idx="1322">
                  <c:v>2018</c:v>
                </c:pt>
                <c:pt idx="1323">
                  <c:v>2017</c:v>
                </c:pt>
                <c:pt idx="1324">
                  <c:v>2022</c:v>
                </c:pt>
                <c:pt idx="1325">
                  <c:v>2019</c:v>
                </c:pt>
                <c:pt idx="1326">
                  <c:v>2017</c:v>
                </c:pt>
                <c:pt idx="1327">
                  <c:v>2014</c:v>
                </c:pt>
                <c:pt idx="1328">
                  <c:v>2011</c:v>
                </c:pt>
                <c:pt idx="1329">
                  <c:v>2020</c:v>
                </c:pt>
                <c:pt idx="1330">
                  <c:v>2019</c:v>
                </c:pt>
                <c:pt idx="1331">
                  <c:v>2022</c:v>
                </c:pt>
                <c:pt idx="1332">
                  <c:v>2020</c:v>
                </c:pt>
                <c:pt idx="1333">
                  <c:v>2019</c:v>
                </c:pt>
                <c:pt idx="1334">
                  <c:v>2018</c:v>
                </c:pt>
                <c:pt idx="1335">
                  <c:v>2021</c:v>
                </c:pt>
                <c:pt idx="1336">
                  <c:v>2020</c:v>
                </c:pt>
                <c:pt idx="1337">
                  <c:v>2022</c:v>
                </c:pt>
                <c:pt idx="1338">
                  <c:v>2020</c:v>
                </c:pt>
                <c:pt idx="1339">
                  <c:v>2017</c:v>
                </c:pt>
                <c:pt idx="1340">
                  <c:v>2019</c:v>
                </c:pt>
                <c:pt idx="1341">
                  <c:v>2020</c:v>
                </c:pt>
                <c:pt idx="1342">
                  <c:v>2019</c:v>
                </c:pt>
                <c:pt idx="1343">
                  <c:v>2020</c:v>
                </c:pt>
                <c:pt idx="1344">
                  <c:v>2013</c:v>
                </c:pt>
                <c:pt idx="1345">
                  <c:v>2017</c:v>
                </c:pt>
                <c:pt idx="1346">
                  <c:v>2020</c:v>
                </c:pt>
                <c:pt idx="1347">
                  <c:v>2023</c:v>
                </c:pt>
                <c:pt idx="1348">
                  <c:v>2014</c:v>
                </c:pt>
                <c:pt idx="1349">
                  <c:v>2015</c:v>
                </c:pt>
                <c:pt idx="1350">
                  <c:v>2018</c:v>
                </c:pt>
                <c:pt idx="1351">
                  <c:v>2021</c:v>
                </c:pt>
                <c:pt idx="1352">
                  <c:v>2018</c:v>
                </c:pt>
                <c:pt idx="1353">
                  <c:v>2018</c:v>
                </c:pt>
                <c:pt idx="1354">
                  <c:v>2017</c:v>
                </c:pt>
                <c:pt idx="1355">
                  <c:v>2022</c:v>
                </c:pt>
                <c:pt idx="1356">
                  <c:v>2020</c:v>
                </c:pt>
                <c:pt idx="1357">
                  <c:v>2016</c:v>
                </c:pt>
                <c:pt idx="1358">
                  <c:v>2011</c:v>
                </c:pt>
                <c:pt idx="1359">
                  <c:v>2015</c:v>
                </c:pt>
                <c:pt idx="1360">
                  <c:v>2019</c:v>
                </c:pt>
                <c:pt idx="1361">
                  <c:v>2020</c:v>
                </c:pt>
                <c:pt idx="1362">
                  <c:v>2017</c:v>
                </c:pt>
                <c:pt idx="1363">
                  <c:v>2018</c:v>
                </c:pt>
                <c:pt idx="1364">
                  <c:v>2013</c:v>
                </c:pt>
                <c:pt idx="1365">
                  <c:v>2018</c:v>
                </c:pt>
                <c:pt idx="1366">
                  <c:v>2021</c:v>
                </c:pt>
                <c:pt idx="1367">
                  <c:v>2013</c:v>
                </c:pt>
                <c:pt idx="1368">
                  <c:v>2017</c:v>
                </c:pt>
                <c:pt idx="1369">
                  <c:v>2019</c:v>
                </c:pt>
                <c:pt idx="1370">
                  <c:v>2019</c:v>
                </c:pt>
                <c:pt idx="1371">
                  <c:v>2016</c:v>
                </c:pt>
                <c:pt idx="1372">
                  <c:v>2017</c:v>
                </c:pt>
                <c:pt idx="1373">
                  <c:v>2021</c:v>
                </c:pt>
                <c:pt idx="1374">
                  <c:v>2019</c:v>
                </c:pt>
                <c:pt idx="1375">
                  <c:v>2017</c:v>
                </c:pt>
                <c:pt idx="1376">
                  <c:v>2019</c:v>
                </c:pt>
                <c:pt idx="1377">
                  <c:v>2019</c:v>
                </c:pt>
                <c:pt idx="1378">
                  <c:v>2021</c:v>
                </c:pt>
                <c:pt idx="1379">
                  <c:v>2018</c:v>
                </c:pt>
                <c:pt idx="1380">
                  <c:v>2021</c:v>
                </c:pt>
                <c:pt idx="1381">
                  <c:v>2019</c:v>
                </c:pt>
                <c:pt idx="1382">
                  <c:v>2017</c:v>
                </c:pt>
                <c:pt idx="1383">
                  <c:v>2016</c:v>
                </c:pt>
                <c:pt idx="1384">
                  <c:v>2022</c:v>
                </c:pt>
                <c:pt idx="1385">
                  <c:v>2023</c:v>
                </c:pt>
                <c:pt idx="1386">
                  <c:v>2017</c:v>
                </c:pt>
                <c:pt idx="1387">
                  <c:v>2018</c:v>
                </c:pt>
                <c:pt idx="1388">
                  <c:v>2021</c:v>
                </c:pt>
                <c:pt idx="1389">
                  <c:v>2017</c:v>
                </c:pt>
                <c:pt idx="1390">
                  <c:v>2022</c:v>
                </c:pt>
                <c:pt idx="1391">
                  <c:v>2019</c:v>
                </c:pt>
                <c:pt idx="1392">
                  <c:v>2017</c:v>
                </c:pt>
                <c:pt idx="1393">
                  <c:v>2020</c:v>
                </c:pt>
                <c:pt idx="1394">
                  <c:v>2014</c:v>
                </c:pt>
                <c:pt idx="1395">
                  <c:v>2021</c:v>
                </c:pt>
                <c:pt idx="1396">
                  <c:v>2017</c:v>
                </c:pt>
                <c:pt idx="1397">
                  <c:v>2020</c:v>
                </c:pt>
                <c:pt idx="1398">
                  <c:v>2020</c:v>
                </c:pt>
                <c:pt idx="1399">
                  <c:v>2017</c:v>
                </c:pt>
                <c:pt idx="1400">
                  <c:v>2013</c:v>
                </c:pt>
                <c:pt idx="1401">
                  <c:v>2018</c:v>
                </c:pt>
                <c:pt idx="1402">
                  <c:v>2015</c:v>
                </c:pt>
                <c:pt idx="1403">
                  <c:v>2012</c:v>
                </c:pt>
                <c:pt idx="1404">
                  <c:v>2019</c:v>
                </c:pt>
                <c:pt idx="1405">
                  <c:v>2012</c:v>
                </c:pt>
                <c:pt idx="1406">
                  <c:v>2019</c:v>
                </c:pt>
                <c:pt idx="1407">
                  <c:v>2020</c:v>
                </c:pt>
                <c:pt idx="1408">
                  <c:v>2020</c:v>
                </c:pt>
                <c:pt idx="1409">
                  <c:v>2016</c:v>
                </c:pt>
                <c:pt idx="1410">
                  <c:v>2017</c:v>
                </c:pt>
                <c:pt idx="1411">
                  <c:v>2020</c:v>
                </c:pt>
                <c:pt idx="1412">
                  <c:v>2019</c:v>
                </c:pt>
                <c:pt idx="1413">
                  <c:v>2019</c:v>
                </c:pt>
                <c:pt idx="1414">
                  <c:v>2022</c:v>
                </c:pt>
                <c:pt idx="1415">
                  <c:v>2020</c:v>
                </c:pt>
                <c:pt idx="1416">
                  <c:v>2019</c:v>
                </c:pt>
                <c:pt idx="1417">
                  <c:v>2022</c:v>
                </c:pt>
                <c:pt idx="1418">
                  <c:v>2018</c:v>
                </c:pt>
                <c:pt idx="1419">
                  <c:v>2016</c:v>
                </c:pt>
                <c:pt idx="1420">
                  <c:v>2017</c:v>
                </c:pt>
                <c:pt idx="1421">
                  <c:v>2017</c:v>
                </c:pt>
                <c:pt idx="1422">
                  <c:v>2013</c:v>
                </c:pt>
                <c:pt idx="1423">
                  <c:v>2020</c:v>
                </c:pt>
                <c:pt idx="1424">
                  <c:v>2019</c:v>
                </c:pt>
                <c:pt idx="1425">
                  <c:v>2018</c:v>
                </c:pt>
                <c:pt idx="1426">
                  <c:v>2023</c:v>
                </c:pt>
                <c:pt idx="1427">
                  <c:v>2015</c:v>
                </c:pt>
                <c:pt idx="1428">
                  <c:v>2020</c:v>
                </c:pt>
                <c:pt idx="1429">
                  <c:v>2016</c:v>
                </c:pt>
                <c:pt idx="1430">
                  <c:v>2017</c:v>
                </c:pt>
                <c:pt idx="1431">
                  <c:v>2020</c:v>
                </c:pt>
                <c:pt idx="1432">
                  <c:v>2020</c:v>
                </c:pt>
                <c:pt idx="1433">
                  <c:v>2012</c:v>
                </c:pt>
                <c:pt idx="1434">
                  <c:v>2021</c:v>
                </c:pt>
                <c:pt idx="1435">
                  <c:v>2019</c:v>
                </c:pt>
                <c:pt idx="1436">
                  <c:v>2019</c:v>
                </c:pt>
                <c:pt idx="1437">
                  <c:v>2013</c:v>
                </c:pt>
                <c:pt idx="1438">
                  <c:v>2020</c:v>
                </c:pt>
                <c:pt idx="1439">
                  <c:v>2015</c:v>
                </c:pt>
                <c:pt idx="1440">
                  <c:v>2015</c:v>
                </c:pt>
                <c:pt idx="1441">
                  <c:v>2017</c:v>
                </c:pt>
                <c:pt idx="1442">
                  <c:v>2015</c:v>
                </c:pt>
                <c:pt idx="1443">
                  <c:v>2015</c:v>
                </c:pt>
                <c:pt idx="1444">
                  <c:v>2021</c:v>
                </c:pt>
                <c:pt idx="1445">
                  <c:v>2022</c:v>
                </c:pt>
                <c:pt idx="1446">
                  <c:v>2019</c:v>
                </c:pt>
                <c:pt idx="1447">
                  <c:v>2018</c:v>
                </c:pt>
                <c:pt idx="1448">
                  <c:v>2023</c:v>
                </c:pt>
                <c:pt idx="1449">
                  <c:v>2011</c:v>
                </c:pt>
                <c:pt idx="1450">
                  <c:v>2012</c:v>
                </c:pt>
                <c:pt idx="1451">
                  <c:v>2017</c:v>
                </c:pt>
                <c:pt idx="1452">
                  <c:v>2023</c:v>
                </c:pt>
                <c:pt idx="1453">
                  <c:v>2019</c:v>
                </c:pt>
                <c:pt idx="1454">
                  <c:v>2021</c:v>
                </c:pt>
                <c:pt idx="1455">
                  <c:v>2020</c:v>
                </c:pt>
                <c:pt idx="1456">
                  <c:v>2016</c:v>
                </c:pt>
                <c:pt idx="1457">
                  <c:v>2021</c:v>
                </c:pt>
                <c:pt idx="1458">
                  <c:v>2021</c:v>
                </c:pt>
                <c:pt idx="1459">
                  <c:v>2014</c:v>
                </c:pt>
                <c:pt idx="1460">
                  <c:v>2017</c:v>
                </c:pt>
                <c:pt idx="1461">
                  <c:v>2017</c:v>
                </c:pt>
                <c:pt idx="1462">
                  <c:v>2019</c:v>
                </c:pt>
                <c:pt idx="1463">
                  <c:v>2016</c:v>
                </c:pt>
                <c:pt idx="1464">
                  <c:v>2018</c:v>
                </c:pt>
                <c:pt idx="1465">
                  <c:v>2021</c:v>
                </c:pt>
                <c:pt idx="1466">
                  <c:v>2016</c:v>
                </c:pt>
              </c:numCache>
            </c:numRef>
          </c:yVal>
          <c:smooth val="0"/>
          <c:extLst>
            <c:ext xmlns:c16="http://schemas.microsoft.com/office/drawing/2014/chart" uri="{C3380CC4-5D6E-409C-BE32-E72D297353CC}">
              <c16:uniqueId val="{00000001-3A1B-4BFC-9F64-09060436A922}"/>
            </c:ext>
          </c:extLst>
        </c:ser>
        <c:dLbls>
          <c:showLegendKey val="0"/>
          <c:showVal val="0"/>
          <c:showCatName val="0"/>
          <c:showSerName val="0"/>
          <c:showPercent val="0"/>
          <c:showBubbleSize val="0"/>
        </c:dLbls>
        <c:axId val="1381208335"/>
        <c:axId val="1303458575"/>
      </c:scatterChart>
      <c:valAx>
        <c:axId val="13812083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58575"/>
        <c:crosses val="autoZero"/>
        <c:crossBetween val="midCat"/>
      </c:valAx>
      <c:valAx>
        <c:axId val="130345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08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[Cars24_Dashboard.xlsx]KPI!PivotTable1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Cars based on Owner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KPI!$L$23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B4-491B-9530-6B55089EBE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B4-491B-9530-6B55089EBE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B4-491B-9530-6B55089EBE6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KPI!$K$24:$K$27</c:f>
              <c:strCache>
                <c:ptCount val="3"/>
                <c:pt idx="0">
                  <c:v>1st Owner</c:v>
                </c:pt>
                <c:pt idx="1">
                  <c:v>2nd Owner</c:v>
                </c:pt>
                <c:pt idx="2">
                  <c:v>3rd Owner</c:v>
                </c:pt>
              </c:strCache>
            </c:strRef>
          </c:cat>
          <c:val>
            <c:numRef>
              <c:f>KPI!$L$24:$L$27</c:f>
              <c:numCache>
                <c:formatCode>0.00%</c:formatCode>
                <c:ptCount val="3"/>
                <c:pt idx="0">
                  <c:v>0.73960463531015674</c:v>
                </c:pt>
                <c:pt idx="1">
                  <c:v>0.23994546693933197</c:v>
                </c:pt>
                <c:pt idx="2">
                  <c:v>2.0449897750511249E-2</c:v>
                </c:pt>
              </c:numCache>
            </c:numRef>
          </c:val>
          <c:extLst>
            <c:ext xmlns:c16="http://schemas.microsoft.com/office/drawing/2014/chart" uri="{C3380CC4-5D6E-409C-BE32-E72D297353CC}">
              <c16:uniqueId val="{00000006-B5B4-491B-9530-6B55089EBE6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Number of Car based on Fuel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Car based on Fuel Type</a:t>
          </a:r>
        </a:p>
      </cx:txPr>
    </cx:title>
    <cx:plotArea>
      <cx:plotAreaRegion>
        <cx:series layoutId="treemap" uniqueId="{D63C0EDE-A8C1-44DF-BAC9-B2F6BED691C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17</xdr:col>
      <xdr:colOff>542925</xdr:colOff>
      <xdr:row>11</xdr:row>
      <xdr:rowOff>47625</xdr:rowOff>
    </xdr:from>
    <xdr:to>
      <xdr:col>29</xdr:col>
      <xdr:colOff>95250</xdr:colOff>
      <xdr:row>26</xdr:row>
      <xdr:rowOff>95250</xdr:rowOff>
    </xdr:to>
    <xdr:graphicFrame macro="">
      <xdr:nvGraphicFramePr>
        <xdr:cNvPr id="3" name="Chart 2">
          <a:extLst>
            <a:ext uri="{FF2B5EF4-FFF2-40B4-BE49-F238E27FC236}">
              <a16:creationId xmlns:a16="http://schemas.microsoft.com/office/drawing/2014/main" id="{A54C433D-A7F8-45A4-96BF-13435E135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561975</xdr:colOff>
      <xdr:row>26</xdr:row>
      <xdr:rowOff>161924</xdr:rowOff>
    </xdr:from>
    <xdr:to>
      <xdr:col>29</xdr:col>
      <xdr:colOff>85725</xdr:colOff>
      <xdr:row>42</xdr:row>
      <xdr:rowOff>19049</xdr:rowOff>
    </xdr:to>
    <xdr:graphicFrame macro="">
      <xdr:nvGraphicFramePr>
        <xdr:cNvPr id="4" name="Chart 3">
          <a:extLst>
            <a:ext uri="{FF2B5EF4-FFF2-40B4-BE49-F238E27FC236}">
              <a16:creationId xmlns:a16="http://schemas.microsoft.com/office/drawing/2014/main" id="{3653F072-9E5D-467F-897E-858D4A7CB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304799</xdr:colOff>
      <xdr:row>11</xdr:row>
      <xdr:rowOff>19049</xdr:rowOff>
    </xdr:from>
    <xdr:to>
      <xdr:col>17</xdr:col>
      <xdr:colOff>447674</xdr:colOff>
      <xdr:row>42</xdr:row>
      <xdr:rowOff>9524</xdr:rowOff>
    </xdr:to>
    <xdr:graphicFrame macro="">
      <xdr:nvGraphicFramePr>
        <xdr:cNvPr id="5" name="Chart 4">
          <a:extLst>
            <a:ext uri="{FF2B5EF4-FFF2-40B4-BE49-F238E27FC236}">
              <a16:creationId xmlns:a16="http://schemas.microsoft.com/office/drawing/2014/main" id="{D62273CA-B565-4485-9C28-437E2727B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25</xdr:row>
      <xdr:rowOff>161925</xdr:rowOff>
    </xdr:from>
    <xdr:to>
      <xdr:col>10</xdr:col>
      <xdr:colOff>238125</xdr:colOff>
      <xdr:row>42</xdr:row>
      <xdr:rowOff>28575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6914633-6D52-4FD4-BBD0-A9259AA2AD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228975" y="4924425"/>
              <a:ext cx="310515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85725</xdr:colOff>
      <xdr:row>7</xdr:row>
      <xdr:rowOff>57151</xdr:rowOff>
    </xdr:from>
    <xdr:to>
      <xdr:col>29</xdr:col>
      <xdr:colOff>114300</xdr:colOff>
      <xdr:row>10</xdr:row>
      <xdr:rowOff>123824</xdr:rowOff>
    </xdr:to>
    <mc:AlternateContent xmlns:mc="http://schemas.openxmlformats.org/markup-compatibility/2006" xmlns:a14="http://schemas.microsoft.com/office/drawing/2010/main">
      <mc:Choice Requires="a14">
        <xdr:graphicFrame macro="">
          <xdr:nvGraphicFramePr>
            <xdr:cNvPr id="14" name="Brand 1">
              <a:extLst>
                <a:ext uri="{FF2B5EF4-FFF2-40B4-BE49-F238E27FC236}">
                  <a16:creationId xmlns:a16="http://schemas.microsoft.com/office/drawing/2014/main" id="{F78FEDB1-FB37-431B-BE12-025F1597FCD9}"/>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85725" y="1390651"/>
              <a:ext cx="17706975" cy="638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0</xdr:row>
      <xdr:rowOff>95250</xdr:rowOff>
    </xdr:from>
    <xdr:to>
      <xdr:col>3</xdr:col>
      <xdr:colOff>95250</xdr:colOff>
      <xdr:row>6</xdr:row>
      <xdr:rowOff>190499</xdr:rowOff>
    </xdr:to>
    <mc:AlternateContent xmlns:mc="http://schemas.openxmlformats.org/markup-compatibility/2006" xmlns:a14="http://schemas.microsoft.com/office/drawing/2010/main">
      <mc:Choice Requires="a14">
        <xdr:graphicFrame macro="">
          <xdr:nvGraphicFramePr>
            <xdr:cNvPr id="19" name="Car_price_Classificattion(Lakhs) 1">
              <a:extLst>
                <a:ext uri="{FF2B5EF4-FFF2-40B4-BE49-F238E27FC236}">
                  <a16:creationId xmlns:a16="http://schemas.microsoft.com/office/drawing/2014/main" id="{0691F009-413D-4011-8BC0-1C040ACE6E74}"/>
                </a:ext>
              </a:extLst>
            </xdr:cNvPr>
            <xdr:cNvGraphicFramePr/>
          </xdr:nvGraphicFramePr>
          <xdr:xfrm>
            <a:off x="0" y="0"/>
            <a:ext cx="0" cy="0"/>
          </xdr:xfrm>
          <a:graphic>
            <a:graphicData uri="http://schemas.microsoft.com/office/drawing/2010/slicer">
              <sle:slicer xmlns:sle="http://schemas.microsoft.com/office/drawing/2010/slicer" name="Car_price_Classificattion(Lakhs) 1"/>
            </a:graphicData>
          </a:graphic>
        </xdr:graphicFrame>
      </mc:Choice>
      <mc:Fallback xmlns="">
        <xdr:sp macro="" textlink="">
          <xdr:nvSpPr>
            <xdr:cNvPr id="0" name=""/>
            <xdr:cNvSpPr>
              <a:spLocks noTextEdit="1"/>
            </xdr:cNvSpPr>
          </xdr:nvSpPr>
          <xdr:spPr>
            <a:xfrm>
              <a:off x="95250" y="95250"/>
              <a:ext cx="18288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171450</xdr:colOff>
      <xdr:row>0</xdr:row>
      <xdr:rowOff>85725</xdr:rowOff>
    </xdr:from>
    <xdr:to>
      <xdr:col>6</xdr:col>
      <xdr:colOff>171450</xdr:colOff>
      <xdr:row>6</xdr:row>
      <xdr:rowOff>171450</xdr:rowOff>
    </xdr:to>
    <mc:AlternateContent xmlns:mc="http://schemas.openxmlformats.org/markup-compatibility/2006" xmlns:a14="http://schemas.microsoft.com/office/drawing/2010/main">
      <mc:Choice Requires="a14">
        <xdr:graphicFrame macro="">
          <xdr:nvGraphicFramePr>
            <xdr:cNvPr id="22" name="Car_Transmission">
              <a:extLst>
                <a:ext uri="{FF2B5EF4-FFF2-40B4-BE49-F238E27FC236}">
                  <a16:creationId xmlns:a16="http://schemas.microsoft.com/office/drawing/2014/main" id="{08006618-0393-4E42-9B71-B26BEA062D7C}"/>
                </a:ext>
              </a:extLst>
            </xdr:cNvPr>
            <xdr:cNvGraphicFramePr/>
          </xdr:nvGraphicFramePr>
          <xdr:xfrm>
            <a:off x="0" y="0"/>
            <a:ext cx="0" cy="0"/>
          </xdr:xfrm>
          <a:graphic>
            <a:graphicData uri="http://schemas.microsoft.com/office/drawing/2010/slicer">
              <sle:slicer xmlns:sle="http://schemas.microsoft.com/office/drawing/2010/slicer" name="Car_Transmission"/>
            </a:graphicData>
          </a:graphic>
        </xdr:graphicFrame>
      </mc:Choice>
      <mc:Fallback xmlns="">
        <xdr:sp macro="" textlink="">
          <xdr:nvSpPr>
            <xdr:cNvPr id="0" name=""/>
            <xdr:cNvSpPr>
              <a:spLocks noTextEdit="1"/>
            </xdr:cNvSpPr>
          </xdr:nvSpPr>
          <xdr:spPr>
            <a:xfrm>
              <a:off x="2000250" y="857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95250</xdr:colOff>
      <xdr:row>0</xdr:row>
      <xdr:rowOff>66675</xdr:rowOff>
    </xdr:from>
    <xdr:to>
      <xdr:col>29</xdr:col>
      <xdr:colOff>95250</xdr:colOff>
      <xdr:row>7</xdr:row>
      <xdr:rowOff>0</xdr:rowOff>
    </xdr:to>
    <mc:AlternateContent xmlns:mc="http://schemas.openxmlformats.org/markup-compatibility/2006" xmlns:a14="http://schemas.microsoft.com/office/drawing/2010/main">
      <mc:Choice Requires="a14">
        <xdr:graphicFrame macro="">
          <xdr:nvGraphicFramePr>
            <xdr:cNvPr id="24" name="Model_Type">
              <a:extLst>
                <a:ext uri="{FF2B5EF4-FFF2-40B4-BE49-F238E27FC236}">
                  <a16:creationId xmlns:a16="http://schemas.microsoft.com/office/drawing/2014/main" id="{8C97FFE0-3BAA-4A66-8B59-4FC3EBD3FAE3}"/>
                </a:ext>
              </a:extLst>
            </xdr:cNvPr>
            <xdr:cNvGraphicFramePr/>
          </xdr:nvGraphicFramePr>
          <xdr:xfrm>
            <a:off x="0" y="0"/>
            <a:ext cx="0" cy="0"/>
          </xdr:xfrm>
          <a:graphic>
            <a:graphicData uri="http://schemas.microsoft.com/office/drawing/2010/slicer">
              <sle:slicer xmlns:sle="http://schemas.microsoft.com/office/drawing/2010/slicer" name="Model_Type"/>
            </a:graphicData>
          </a:graphic>
        </xdr:graphicFrame>
      </mc:Choice>
      <mc:Fallback xmlns="">
        <xdr:sp macro="" textlink="">
          <xdr:nvSpPr>
            <xdr:cNvPr id="0" name=""/>
            <xdr:cNvSpPr>
              <a:spLocks noTextEdit="1"/>
            </xdr:cNvSpPr>
          </xdr:nvSpPr>
          <xdr:spPr>
            <a:xfrm>
              <a:off x="15944850" y="6667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11</xdr:row>
      <xdr:rowOff>28575</xdr:rowOff>
    </xdr:from>
    <xdr:to>
      <xdr:col>10</xdr:col>
      <xdr:colOff>228600</xdr:colOff>
      <xdr:row>25</xdr:row>
      <xdr:rowOff>95250</xdr:rowOff>
    </xdr:to>
    <xdr:graphicFrame macro="">
      <xdr:nvGraphicFramePr>
        <xdr:cNvPr id="25" name="Chart 24">
          <a:extLst>
            <a:ext uri="{FF2B5EF4-FFF2-40B4-BE49-F238E27FC236}">
              <a16:creationId xmlns:a16="http://schemas.microsoft.com/office/drawing/2014/main" id="{E04DC77B-034C-4DCA-B9AB-B0AB1DA32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330976</xdr:colOff>
      <xdr:row>0</xdr:row>
      <xdr:rowOff>85725</xdr:rowOff>
    </xdr:from>
    <xdr:to>
      <xdr:col>8</xdr:col>
      <xdr:colOff>330976</xdr:colOff>
      <xdr:row>6</xdr:row>
      <xdr:rowOff>161925</xdr:rowOff>
    </xdr:to>
    <xdr:pic>
      <xdr:nvPicPr>
        <xdr:cNvPr id="9" name="Picture 8">
          <a:extLst>
            <a:ext uri="{FF2B5EF4-FFF2-40B4-BE49-F238E27FC236}">
              <a16:creationId xmlns:a16="http://schemas.microsoft.com/office/drawing/2014/main" id="{CB3966CF-F91E-2A36-31AF-256FA5E7859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88576" y="85725"/>
          <a:ext cx="1219200" cy="1219200"/>
        </a:xfrm>
        <a:prstGeom prst="rect">
          <a:avLst/>
        </a:prstGeom>
      </xdr:spPr>
    </xdr:pic>
    <xdr:clientData/>
  </xdr:twoCellAnchor>
  <xdr:twoCellAnchor editAs="oneCell">
    <xdr:from>
      <xdr:col>22</xdr:col>
      <xdr:colOff>238126</xdr:colOff>
      <xdr:row>0</xdr:row>
      <xdr:rowOff>66676</xdr:rowOff>
    </xdr:from>
    <xdr:to>
      <xdr:col>26</xdr:col>
      <xdr:colOff>0</xdr:colOff>
      <xdr:row>6</xdr:row>
      <xdr:rowOff>159496</xdr:rowOff>
    </xdr:to>
    <xdr:pic>
      <xdr:nvPicPr>
        <xdr:cNvPr id="11" name="Picture 10">
          <a:extLst>
            <a:ext uri="{FF2B5EF4-FFF2-40B4-BE49-F238E27FC236}">
              <a16:creationId xmlns:a16="http://schemas.microsoft.com/office/drawing/2014/main" id="{5A8F192A-3F72-E9B5-E954-BC91DF59D5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13649326" y="66676"/>
          <a:ext cx="2200274" cy="1235820"/>
        </a:xfrm>
        <a:prstGeom prst="rect">
          <a:avLst/>
        </a:prstGeom>
      </xdr:spPr>
    </xdr:pic>
    <xdr:clientData/>
  </xdr:twoCellAnchor>
  <xdr:twoCellAnchor>
    <xdr:from>
      <xdr:col>8</xdr:col>
      <xdr:colOff>438149</xdr:colOff>
      <xdr:row>1</xdr:row>
      <xdr:rowOff>57150</xdr:rowOff>
    </xdr:from>
    <xdr:to>
      <xdr:col>22</xdr:col>
      <xdr:colOff>200024</xdr:colOff>
      <xdr:row>6</xdr:row>
      <xdr:rowOff>38100</xdr:rowOff>
    </xdr:to>
    <xdr:sp macro="" textlink="">
      <xdr:nvSpPr>
        <xdr:cNvPr id="2" name="TextBox 1">
          <a:extLst>
            <a:ext uri="{FF2B5EF4-FFF2-40B4-BE49-F238E27FC236}">
              <a16:creationId xmlns:a16="http://schemas.microsoft.com/office/drawing/2014/main" id="{7B047BBF-0890-B93D-4B09-8B4AD9C1AEC0}"/>
            </a:ext>
          </a:extLst>
        </xdr:cNvPr>
        <xdr:cNvSpPr txBox="1"/>
      </xdr:nvSpPr>
      <xdr:spPr>
        <a:xfrm>
          <a:off x="5314949" y="247650"/>
          <a:ext cx="8296275" cy="933450"/>
        </a:xfrm>
        <a:prstGeom prst="rect">
          <a:avLst/>
        </a:prstGeom>
        <a:solidFill>
          <a:schemeClr val="lt1"/>
        </a:solidFill>
        <a:ln w="38100" cmpd="sng">
          <a:gradFill>
            <a:gsLst>
              <a:gs pos="25000">
                <a:schemeClr val="accent1"/>
              </a:gs>
              <a:gs pos="75000">
                <a:schemeClr val="accent2"/>
              </a:gs>
            </a:gsLst>
            <a:lin ang="0" scaled="0"/>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accent1"/>
              </a:solidFill>
            </a:rPr>
            <a:t>CARS</a:t>
          </a:r>
          <a:r>
            <a:rPr lang="en-US" sz="4000" b="1">
              <a:solidFill>
                <a:schemeClr val="accent2"/>
              </a:solidFill>
            </a:rPr>
            <a:t>24</a:t>
          </a:r>
          <a:r>
            <a:rPr lang="en-US" sz="4000" b="1"/>
            <a:t> </a:t>
          </a:r>
          <a:r>
            <a:rPr lang="en-US" sz="4000" b="0" cap="none" spc="0">
              <a:ln w="0"/>
              <a:solidFill>
                <a:schemeClr val="accent1"/>
              </a:solidFill>
              <a:effectLst>
                <a:outerShdw blurRad="38100" dist="25400" dir="5400000" algn="ctr" rotWithShape="0">
                  <a:srgbClr val="6E747A">
                    <a:alpha val="43000"/>
                  </a:srgbClr>
                </a:outerShdw>
              </a:effectLst>
            </a:rPr>
            <a:t>Dashboard</a:t>
          </a:r>
          <a:endParaRPr lang="en-US" sz="4000" b="1"/>
        </a:p>
      </xdr:txBody>
    </xdr:sp>
    <xdr:clientData/>
  </xdr:twoCellAnchor>
  <xdr:twoCellAnchor>
    <xdr:from>
      <xdr:col>0</xdr:col>
      <xdr:colOff>85725</xdr:colOff>
      <xdr:row>25</xdr:row>
      <xdr:rowOff>171449</xdr:rowOff>
    </xdr:from>
    <xdr:to>
      <xdr:col>5</xdr:col>
      <xdr:colOff>85724</xdr:colOff>
      <xdr:row>42</xdr:row>
      <xdr:rowOff>28574</xdr:rowOff>
    </xdr:to>
    <xdr:graphicFrame macro="">
      <xdr:nvGraphicFramePr>
        <xdr:cNvPr id="7" name="Chart 6">
          <a:extLst>
            <a:ext uri="{FF2B5EF4-FFF2-40B4-BE49-F238E27FC236}">
              <a16:creationId xmlns:a16="http://schemas.microsoft.com/office/drawing/2014/main" id="{094A9EC6-1CCA-4C5E-A551-30329AF03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 refreshedDate="45500.656722222222" createdVersion="8" refreshedVersion="8" minRefreshableVersion="3" recordCount="1467" xr:uid="{25598106-EEDD-4F7E-A4C0-A50D34522288}">
  <cacheSource type="worksheet">
    <worksheetSource name="Table1"/>
  </cacheSource>
  <cacheFields count="17">
    <cacheField name="Car_Model" numFmtId="0">
      <sharedItems containsSemiMixedTypes="0" containsString="0" containsNumber="1" containsInteger="1" minValue="2010" maxValue="2024" count="15">
        <n v="2016"/>
        <n v="2019"/>
        <n v="2015"/>
        <n v="2022"/>
        <n v="2021"/>
        <n v="2018"/>
        <n v="2020"/>
        <n v="2017"/>
        <n v="2011"/>
        <n v="2024"/>
        <n v="2023"/>
        <n v="2012"/>
        <n v="2013"/>
        <n v="2014"/>
        <n v="2010"/>
      </sharedItems>
    </cacheField>
    <cacheField name="Brand" numFmtId="0">
      <sharedItems count="15">
        <s v="Maruti"/>
        <s v="Hyundai"/>
        <s v="Nissan"/>
        <s v="Honda"/>
        <s v="Mahindra"/>
        <s v="Ford"/>
        <s v="Toyota"/>
        <s v="Tata"/>
        <s v="Volkswagen"/>
        <s v="Skoda"/>
        <s v="KIA"/>
        <s v="Jeep"/>
        <s v="Renault"/>
        <s v="Datsun"/>
        <s v="MG"/>
      </sharedItems>
    </cacheField>
    <cacheField name="Car_Name" numFmtId="0">
      <sharedItems count="81">
        <s v="Alto"/>
        <s v="Verna"/>
        <s v="Elite"/>
        <s v="Celerio"/>
        <s v="Creta"/>
        <s v="Swift"/>
        <s v="MAGNITE"/>
        <s v="Vitara"/>
        <s v="Jazz"/>
        <s v="XUV300"/>
        <s v="VENUE"/>
        <s v="Ecosport"/>
        <s v="Glanza"/>
        <s v="Baleno"/>
        <s v="ALTROZ"/>
        <s v="i20"/>
        <s v="City"/>
        <s v="NEW"/>
        <s v="GRAND"/>
        <s v="NEXON"/>
        <s v="VIRTUS"/>
        <s v="Ameo"/>
        <s v="S"/>
        <s v="Eon"/>
        <s v="PUNCH"/>
        <s v="Rapid"/>
        <s v="Tiago"/>
        <s v="SELTOS"/>
        <s v="Fortuner"/>
        <s v="Compass"/>
        <s v="Harrier"/>
        <s v="Duster"/>
        <s v="Safari"/>
        <s v="Polo"/>
        <s v="Kwid"/>
        <s v="Go"/>
        <s v="Dzire"/>
        <s v="BREZZA"/>
        <s v="Vento"/>
        <s v="i10"/>
        <s v="Amaze"/>
        <s v="Eeco"/>
        <s v="HECTOR"/>
        <s v="Tucson"/>
        <s v="Ciaz"/>
        <s v="Ritz"/>
        <s v="SONET"/>
        <s v="Redi"/>
        <s v="Thar"/>
        <s v="AURA"/>
        <s v="Wagon"/>
        <s v="CARNIVAL"/>
        <s v="WR-V"/>
        <s v="BR-V"/>
        <s v="TRIBER"/>
        <s v="Xcent"/>
        <s v="IGNIS"/>
        <s v="Zest"/>
        <s v="Ertiga"/>
        <s v="Santro"/>
        <s v="TIGOR"/>
        <s v="Corolla"/>
        <s v="Kiger"/>
        <s v="CARENS"/>
        <s v="Brio"/>
        <s v="KUV"/>
        <s v="Micra"/>
        <s v="XUV500"/>
        <s v="Etios"/>
        <s v="Scorpio"/>
        <s v="XL6"/>
        <s v="URBAN"/>
        <s v="Innova"/>
        <s v="FREESTYLE"/>
        <s v="Bolero"/>
        <s v="SCORPIO-N"/>
        <s v="Civic"/>
        <s v="Terrano"/>
        <s v="TAIGUN"/>
        <s v="KUSHAQ"/>
        <s v="Kuv100"/>
      </sharedItems>
    </cacheField>
    <cacheField name="Car_Variant" numFmtId="0">
      <sharedItems/>
    </cacheField>
    <cacheField name="Car_Transmission" numFmtId="0">
      <sharedItems count="2">
        <s v="Manual"/>
        <s v="Automatic"/>
      </sharedItems>
    </cacheField>
    <cacheField name="KM_Driven" numFmtId="0">
      <sharedItems containsSemiMixedTypes="0" containsString="0" containsNumber="1" containsInteger="1" minValue="1166" maxValue="122390" count="1454">
        <n v="97698"/>
        <n v="55921"/>
        <n v="66663"/>
        <n v="63194"/>
        <n v="40368"/>
        <n v="102460"/>
        <n v="20338"/>
        <n v="29125"/>
        <n v="12425"/>
        <n v="21574"/>
        <n v="64038"/>
        <n v="43417"/>
        <n v="13185"/>
        <n v="68051"/>
        <n v="29475"/>
        <n v="14642"/>
        <n v="61337"/>
        <n v="21221"/>
        <n v="48066"/>
        <n v="35190"/>
        <n v="49461"/>
        <n v="78624"/>
        <n v="102835"/>
        <n v="87820"/>
        <n v="29759"/>
        <n v="3295"/>
        <n v="20631"/>
        <n v="47657"/>
        <n v="23582"/>
        <n v="26202"/>
        <n v="27653"/>
        <n v="28880"/>
        <n v="82375"/>
        <n v="20393"/>
        <n v="54035"/>
        <n v="89726"/>
        <n v="38482"/>
        <n v="56572"/>
        <n v="40904"/>
        <n v="39074"/>
        <n v="67835"/>
        <n v="45475"/>
        <n v="34459"/>
        <n v="27032"/>
        <n v="48575"/>
        <n v="28369"/>
        <n v="11486"/>
        <n v="55879"/>
        <n v="86973"/>
        <n v="21955"/>
        <n v="41163"/>
        <n v="36341"/>
        <n v="43461"/>
        <n v="15650"/>
        <n v="9400"/>
        <n v="6827"/>
        <n v="36166"/>
        <n v="27659"/>
        <n v="27143"/>
        <n v="19352"/>
        <n v="40798"/>
        <n v="33671"/>
        <n v="70102"/>
        <n v="103102"/>
        <n v="93467"/>
        <n v="32410"/>
        <n v="16775"/>
        <n v="56690"/>
        <n v="53062"/>
        <n v="45323"/>
        <n v="50108"/>
        <n v="30203"/>
        <n v="15983"/>
        <n v="18382"/>
        <n v="61297"/>
        <n v="21850"/>
        <n v="91001"/>
        <n v="71807"/>
        <n v="41308"/>
        <n v="23055"/>
        <n v="38776"/>
        <n v="7048"/>
        <n v="5404"/>
        <n v="45834"/>
        <n v="59155"/>
        <n v="43444"/>
        <n v="68339"/>
        <n v="55217"/>
        <n v="31781"/>
        <n v="101051"/>
        <n v="22148"/>
        <n v="26453"/>
        <n v="25879"/>
        <n v="82442"/>
        <n v="13536"/>
        <n v="41525"/>
        <n v="10783"/>
        <n v="43632"/>
        <n v="63807"/>
        <n v="38585"/>
        <n v="43368"/>
        <n v="47583"/>
        <n v="38180"/>
        <n v="24009"/>
        <n v="46746"/>
        <n v="39901"/>
        <n v="22251"/>
        <n v="27158"/>
        <n v="50234"/>
        <n v="69403"/>
        <n v="57273"/>
        <n v="20633"/>
        <n v="22008"/>
        <n v="33306"/>
        <n v="24415"/>
        <n v="40186"/>
        <n v="84938"/>
        <n v="89853"/>
        <n v="12265"/>
        <n v="57649"/>
        <n v="41535"/>
        <n v="10797"/>
        <n v="25864"/>
        <n v="41293"/>
        <n v="32265"/>
        <n v="107855"/>
        <n v="17531"/>
        <n v="14887"/>
        <n v="99063"/>
        <n v="38659"/>
        <n v="63013"/>
        <n v="117691"/>
        <n v="43944"/>
        <n v="43427"/>
        <n v="27391"/>
        <n v="76491"/>
        <n v="9789"/>
        <n v="95120"/>
        <n v="14582"/>
        <n v="60699"/>
        <n v="10050"/>
        <n v="28067"/>
        <n v="38116"/>
        <n v="19606"/>
        <n v="30455"/>
        <n v="27695"/>
        <n v="59431"/>
        <n v="37323"/>
        <n v="43570"/>
        <n v="47429"/>
        <n v="95879"/>
        <n v="91163"/>
        <n v="17340"/>
        <n v="65475"/>
        <n v="11707"/>
        <n v="62874"/>
        <n v="27385"/>
        <n v="66902"/>
        <n v="73491"/>
        <n v="72474"/>
        <n v="72471"/>
        <n v="20512"/>
        <n v="21656"/>
        <n v="44976"/>
        <n v="62309"/>
        <n v="12540"/>
        <n v="10035"/>
        <n v="61857"/>
        <n v="87927"/>
        <n v="29811"/>
        <n v="46592"/>
        <n v="27310"/>
        <n v="54485"/>
        <n v="11174"/>
        <n v="28284"/>
        <n v="26623"/>
        <n v="37456"/>
        <n v="67222"/>
        <n v="18252"/>
        <n v="102963"/>
        <n v="61470"/>
        <n v="90847"/>
        <n v="64547"/>
        <n v="26467"/>
        <n v="26213"/>
        <n v="49622"/>
        <n v="73831"/>
        <n v="78091"/>
        <n v="67883"/>
        <n v="75716"/>
        <n v="30785"/>
        <n v="42964"/>
        <n v="58737"/>
        <n v="73097"/>
        <n v="23502"/>
        <n v="42990"/>
        <n v="26176"/>
        <n v="36087"/>
        <n v="5464"/>
        <n v="61103"/>
        <n v="34834"/>
        <n v="44732"/>
        <n v="93015"/>
        <n v="29932"/>
        <n v="73117"/>
        <n v="25742"/>
        <n v="66656"/>
        <n v="18852"/>
        <n v="49229"/>
        <n v="42637"/>
        <n v="8487"/>
        <n v="23928"/>
        <n v="55311"/>
        <n v="45704"/>
        <n v="19467"/>
        <n v="67922"/>
        <n v="67168"/>
        <n v="116190"/>
        <n v="49161"/>
        <n v="58384"/>
        <n v="14943"/>
        <n v="63048"/>
        <n v="73594"/>
        <n v="78713"/>
        <n v="70274"/>
        <n v="57584"/>
        <n v="33731"/>
        <n v="55306"/>
        <n v="14213"/>
        <n v="94423"/>
        <n v="36693"/>
        <n v="78062"/>
        <n v="40167"/>
        <n v="64539"/>
        <n v="29044"/>
        <n v="17825"/>
        <n v="119077"/>
        <n v="52036"/>
        <n v="37557"/>
        <n v="34357"/>
        <n v="80901"/>
        <n v="30195"/>
        <n v="100481"/>
        <n v="36970"/>
        <n v="28282"/>
        <n v="25476"/>
        <n v="48008"/>
        <n v="47849"/>
        <n v="18460"/>
        <n v="50509"/>
        <n v="121389"/>
        <n v="52895"/>
        <n v="23444"/>
        <n v="89613"/>
        <n v="38005"/>
        <n v="9292"/>
        <n v="66325"/>
        <n v="62246"/>
        <n v="30129"/>
        <n v="35069"/>
        <n v="20858"/>
        <n v="82136"/>
        <n v="40875"/>
        <n v="67395"/>
        <n v="82412"/>
        <n v="77095"/>
        <n v="83404"/>
        <n v="102235"/>
        <n v="60770"/>
        <n v="43683"/>
        <n v="64311"/>
        <n v="21010"/>
        <n v="39864"/>
        <n v="70408"/>
        <n v="54689"/>
        <n v="29239"/>
        <n v="56400"/>
        <n v="55602"/>
        <n v="61200"/>
        <n v="56424"/>
        <n v="24376"/>
        <n v="53437"/>
        <n v="12616"/>
        <n v="80495"/>
        <n v="40924"/>
        <n v="22666"/>
        <n v="63920"/>
        <n v="66943"/>
        <n v="101240"/>
        <n v="74343"/>
        <n v="21995"/>
        <n v="75338"/>
        <n v="75985"/>
        <n v="96717"/>
        <n v="32631"/>
        <n v="32348"/>
        <n v="73031"/>
        <n v="33693"/>
        <n v="80540"/>
        <n v="77462"/>
        <n v="31279"/>
        <n v="37264"/>
        <n v="87163"/>
        <n v="44696"/>
        <n v="52622"/>
        <n v="49639"/>
        <n v="48906"/>
        <n v="54767"/>
        <n v="24871"/>
        <n v="45630"/>
        <n v="79166"/>
        <n v="63367"/>
        <n v="75117"/>
        <n v="36473"/>
        <n v="49352"/>
        <n v="24939"/>
        <n v="90739"/>
        <n v="43002"/>
        <n v="103702"/>
        <n v="43032"/>
        <n v="48743"/>
        <n v="15260"/>
        <n v="63029"/>
        <n v="65109"/>
        <n v="52112"/>
        <n v="12716"/>
        <n v="2369"/>
        <n v="17824"/>
        <n v="51349"/>
        <n v="56466"/>
        <n v="54955"/>
        <n v="30400"/>
        <n v="13568"/>
        <n v="80912"/>
        <n v="87766"/>
        <n v="41735"/>
        <n v="86424"/>
        <n v="30532"/>
        <n v="23518"/>
        <n v="56340"/>
        <n v="69965"/>
        <n v="72561"/>
        <n v="89737"/>
        <n v="72472"/>
        <n v="12693"/>
        <n v="46266"/>
        <n v="24266"/>
        <n v="30541"/>
        <n v="52998"/>
        <n v="37935"/>
        <n v="80107"/>
        <n v="52543"/>
        <n v="57449"/>
        <n v="50012"/>
        <n v="54948"/>
        <n v="90308"/>
        <n v="56966"/>
        <n v="13045"/>
        <n v="107298"/>
        <n v="75245"/>
        <n v="45853"/>
        <n v="96995"/>
        <n v="8119"/>
        <n v="99108"/>
        <n v="99639"/>
        <n v="46822"/>
        <n v="102604"/>
        <n v="23264"/>
        <n v="27646"/>
        <n v="24626"/>
        <n v="15895"/>
        <n v="21089"/>
        <n v="64042"/>
        <n v="55482"/>
        <n v="65806"/>
        <n v="56122"/>
        <n v="100681"/>
        <n v="98990"/>
        <n v="91368"/>
        <n v="85084"/>
        <n v="95409"/>
        <n v="15966"/>
        <n v="43478"/>
        <n v="50724"/>
        <n v="54194"/>
        <n v="57169"/>
        <n v="53350"/>
        <n v="54855"/>
        <n v="74185"/>
        <n v="37597"/>
        <n v="83104"/>
        <n v="15673"/>
        <n v="13103"/>
        <n v="50752"/>
        <n v="33392"/>
        <n v="22263"/>
        <n v="33717"/>
        <n v="30616"/>
        <n v="47552"/>
        <n v="67693"/>
        <n v="53117"/>
        <n v="72090"/>
        <n v="24927"/>
        <n v="39103"/>
        <n v="74924"/>
        <n v="49131"/>
        <n v="66068"/>
        <n v="43277"/>
        <n v="42401"/>
        <n v="52957"/>
        <n v="31845"/>
        <n v="42649"/>
        <n v="35457"/>
        <n v="71433"/>
        <n v="59602"/>
        <n v="94923"/>
        <n v="82143"/>
        <n v="104059"/>
        <n v="15517"/>
        <n v="67602"/>
        <n v="12057"/>
        <n v="65838"/>
        <n v="22924"/>
        <n v="55346"/>
        <n v="68075"/>
        <n v="68484"/>
        <n v="43425"/>
        <n v="95917"/>
        <n v="12690"/>
        <n v="25705"/>
        <n v="47472"/>
        <n v="69108"/>
        <n v="31824"/>
        <n v="41856"/>
        <n v="17242"/>
        <n v="84695"/>
        <n v="33752"/>
        <n v="52584"/>
        <n v="49543"/>
        <n v="65829"/>
        <n v="35764"/>
        <n v="72340"/>
        <n v="14050"/>
        <n v="16739"/>
        <n v="77476"/>
        <n v="44303"/>
        <n v="59812"/>
        <n v="60349"/>
        <n v="62656"/>
        <n v="16669"/>
        <n v="47069"/>
        <n v="22717"/>
        <n v="47914"/>
        <n v="54392"/>
        <n v="29923"/>
        <n v="54458"/>
        <n v="74436"/>
        <n v="15360"/>
        <n v="43537"/>
        <n v="50023"/>
        <n v="69173"/>
        <n v="109535"/>
        <n v="28929"/>
        <n v="69102"/>
        <n v="94466"/>
        <n v="31431"/>
        <n v="7162"/>
        <n v="79122"/>
        <n v="115870"/>
        <n v="89405"/>
        <n v="40890"/>
        <n v="12381"/>
        <n v="70189"/>
        <n v="51629"/>
        <n v="74081"/>
        <n v="97635"/>
        <n v="69216"/>
        <n v="36035"/>
        <n v="70908"/>
        <n v="22156"/>
        <n v="41436"/>
        <n v="30508"/>
        <n v="71485"/>
        <n v="48887"/>
        <n v="93282"/>
        <n v="63948"/>
        <n v="43488"/>
        <n v="76413"/>
        <n v="24956"/>
        <n v="86490"/>
        <n v="77919"/>
        <n v="70867"/>
        <n v="97176"/>
        <n v="24190"/>
        <n v="66418"/>
        <n v="58200"/>
        <n v="84601"/>
        <n v="62898"/>
        <n v="68287"/>
        <n v="97399"/>
        <n v="95825"/>
        <n v="36969"/>
        <n v="95723"/>
        <n v="91528"/>
        <n v="13341"/>
        <n v="74253"/>
        <n v="60443"/>
        <n v="29406"/>
        <n v="54292"/>
        <n v="100144"/>
        <n v="59231"/>
        <n v="119884"/>
        <n v="82496"/>
        <n v="21688"/>
        <n v="12532"/>
        <n v="105428"/>
        <n v="73409"/>
        <n v="25133"/>
        <n v="68623"/>
        <n v="61671"/>
        <n v="78493"/>
        <n v="31802"/>
        <n v="4640"/>
        <n v="20914"/>
        <n v="87732"/>
        <n v="21437"/>
        <n v="69331"/>
        <n v="21515"/>
        <n v="19281"/>
        <n v="59370"/>
        <n v="57073"/>
        <n v="13471"/>
        <n v="79384"/>
        <n v="54080"/>
        <n v="9083"/>
        <n v="56257"/>
        <n v="22317"/>
        <n v="31676"/>
        <n v="45312"/>
        <n v="11942"/>
        <n v="27603"/>
        <n v="43503"/>
        <n v="118002"/>
        <n v="39254"/>
        <n v="88490"/>
        <n v="30949"/>
        <n v="47733"/>
        <n v="18015"/>
        <n v="27362"/>
        <n v="37522"/>
        <n v="47387"/>
        <n v="27841"/>
        <n v="28098"/>
        <n v="67026"/>
        <n v="12708"/>
        <n v="50181"/>
        <n v="62578"/>
        <n v="51090"/>
        <n v="62536"/>
        <n v="15070"/>
        <n v="113960"/>
        <n v="71287"/>
        <n v="44018"/>
        <n v="96739"/>
        <n v="34096"/>
        <n v="40819"/>
        <n v="9644"/>
        <n v="6799"/>
        <n v="71456"/>
        <n v="41361"/>
        <n v="57702"/>
        <n v="41942"/>
        <n v="53315"/>
        <n v="40511"/>
        <n v="65897"/>
        <n v="61329"/>
        <n v="34574"/>
        <n v="41083"/>
        <n v="23160"/>
        <n v="65833"/>
        <n v="67082"/>
        <n v="27508"/>
        <n v="40838"/>
        <n v="30719"/>
        <n v="110029"/>
        <n v="26617"/>
        <n v="52966"/>
        <n v="80913"/>
        <n v="97885"/>
        <n v="65365"/>
        <n v="97470"/>
        <n v="91549"/>
        <n v="50829"/>
        <n v="88935"/>
        <n v="81451"/>
        <n v="59577"/>
        <n v="16001"/>
        <n v="69002"/>
        <n v="12058"/>
        <n v="33161"/>
        <n v="20120"/>
        <n v="19655"/>
        <n v="41598"/>
        <n v="32031"/>
        <n v="24908"/>
        <n v="38888"/>
        <n v="49954"/>
        <n v="62492"/>
        <n v="35911"/>
        <n v="41724"/>
        <n v="98688"/>
        <n v="39464"/>
        <n v="43846"/>
        <n v="42381"/>
        <n v="29675"/>
        <n v="46764"/>
        <n v="30314"/>
        <n v="51401"/>
        <n v="74240"/>
        <n v="84123"/>
        <n v="14693"/>
        <n v="84135"/>
        <n v="19866"/>
        <n v="42072"/>
        <n v="27739"/>
        <n v="78963"/>
        <n v="12657"/>
        <n v="37438"/>
        <n v="71796"/>
        <n v="48227"/>
        <n v="43322"/>
        <n v="47603"/>
        <n v="34095"/>
        <n v="54533"/>
        <n v="62811"/>
        <n v="44871"/>
        <n v="68891"/>
        <n v="37999"/>
        <n v="103154"/>
        <n v="46813"/>
        <n v="45012"/>
        <n v="17280"/>
        <n v="7441"/>
        <n v="34644"/>
        <n v="30914"/>
        <n v="92619"/>
        <n v="54809"/>
        <n v="72308"/>
        <n v="98296"/>
        <n v="72457"/>
        <n v="14131"/>
        <n v="30877"/>
        <n v="49080"/>
        <n v="87411"/>
        <n v="52975"/>
        <n v="6333"/>
        <n v="20188"/>
        <n v="15892"/>
        <n v="94153"/>
        <n v="34181"/>
        <n v="41439"/>
        <n v="59332"/>
        <n v="42213"/>
        <n v="47970"/>
        <n v="43834"/>
        <n v="31754"/>
        <n v="29841"/>
        <n v="30651"/>
        <n v="50450"/>
        <n v="22038"/>
        <n v="43820"/>
        <n v="20189"/>
        <n v="27464"/>
        <n v="69534"/>
        <n v="23516"/>
        <n v="22016"/>
        <n v="54467"/>
        <n v="26583"/>
        <n v="21566"/>
        <n v="39686"/>
        <n v="67143"/>
        <n v="57286"/>
        <n v="32625"/>
        <n v="50949"/>
        <n v="100001"/>
        <n v="70551"/>
        <n v="100021"/>
        <n v="24996"/>
        <n v="74232"/>
        <n v="17225"/>
        <n v="28711"/>
        <n v="45032"/>
        <n v="84706"/>
        <n v="74210"/>
        <n v="77786"/>
        <n v="51955"/>
        <n v="39015"/>
        <n v="45972"/>
        <n v="60364"/>
        <n v="57460"/>
        <n v="34248"/>
        <n v="58082"/>
        <n v="10212"/>
        <n v="70104"/>
        <n v="33099"/>
        <n v="20770"/>
        <n v="22111"/>
        <n v="27940"/>
        <n v="56638"/>
        <n v="33269"/>
        <n v="31332"/>
        <n v="87088"/>
        <n v="10469"/>
        <n v="2094"/>
        <n v="62902"/>
        <n v="75621"/>
        <n v="41176"/>
        <n v="34198"/>
        <n v="84098"/>
        <n v="15115"/>
        <n v="116413"/>
        <n v="47095"/>
        <n v="65533"/>
        <n v="65451"/>
        <n v="13172"/>
        <n v="20051"/>
        <n v="35429"/>
        <n v="89712"/>
        <n v="32721"/>
        <n v="58961"/>
        <n v="13421"/>
        <n v="21794"/>
        <n v="61746"/>
        <n v="39639"/>
        <n v="25085"/>
        <n v="54137"/>
        <n v="42763"/>
        <n v="39317"/>
        <n v="2951"/>
        <n v="4496"/>
        <n v="24003"/>
        <n v="25013"/>
        <n v="28970"/>
        <n v="17035"/>
        <n v="91272"/>
        <n v="40846"/>
        <n v="48151"/>
        <n v="36972"/>
        <n v="21843"/>
        <n v="57541"/>
        <n v="77405"/>
        <n v="37592"/>
        <n v="10551"/>
        <n v="60656"/>
        <n v="42012"/>
        <n v="37454"/>
        <n v="21607"/>
        <n v="43731"/>
        <n v="41711"/>
        <n v="49417"/>
        <n v="51919"/>
        <n v="68763"/>
        <n v="34348"/>
        <n v="2116"/>
        <n v="18098"/>
        <n v="59405"/>
        <n v="83914"/>
        <n v="44215"/>
        <n v="62412"/>
        <n v="11204"/>
        <n v="32473"/>
        <n v="17163"/>
        <n v="29045"/>
        <n v="9171"/>
        <n v="61464"/>
        <n v="46446"/>
        <n v="57918"/>
        <n v="19520"/>
        <n v="52773"/>
        <n v="19376"/>
        <n v="46063"/>
        <n v="11865"/>
        <n v="19643"/>
        <n v="30964"/>
        <n v="34032"/>
        <n v="11851"/>
        <n v="38529"/>
        <n v="12644"/>
        <n v="79927"/>
        <n v="51750"/>
        <n v="23864"/>
        <n v="47487"/>
        <n v="55162"/>
        <n v="31480"/>
        <n v="35014"/>
        <n v="42305"/>
        <n v="39884"/>
        <n v="36013"/>
        <n v="21894"/>
        <n v="17110"/>
        <n v="42002"/>
        <n v="78957"/>
        <n v="14172"/>
        <n v="122390"/>
        <n v="51531"/>
        <n v="30720"/>
        <n v="85837"/>
        <n v="43689"/>
        <n v="25501"/>
        <n v="32131"/>
        <n v="48211"/>
        <n v="43424"/>
        <n v="78609"/>
        <n v="51690"/>
        <n v="50466"/>
        <n v="48169"/>
        <n v="82650"/>
        <n v="47984"/>
        <n v="57569"/>
        <n v="8031"/>
        <n v="30034"/>
        <n v="62541"/>
        <n v="8376"/>
        <n v="27571"/>
        <n v="29778"/>
        <n v="72498"/>
        <n v="60846"/>
        <n v="3348"/>
        <n v="5048"/>
        <n v="84017"/>
        <n v="64292"/>
        <n v="71222"/>
        <n v="60403"/>
        <n v="4971"/>
        <n v="35815"/>
        <n v="12417"/>
        <n v="60076"/>
        <n v="15141"/>
        <n v="32892"/>
        <n v="19784"/>
        <n v="41645"/>
        <n v="16781"/>
        <n v="83061"/>
        <n v="45505"/>
        <n v="74199"/>
        <n v="47231"/>
        <n v="33086"/>
        <n v="88132"/>
        <n v="29766"/>
        <n v="84828"/>
        <n v="48333"/>
        <n v="31475"/>
        <n v="46355"/>
        <n v="55281"/>
        <n v="47699"/>
        <n v="63852"/>
        <n v="62586"/>
        <n v="95453"/>
        <n v="71170"/>
        <n v="33387"/>
        <n v="44382"/>
        <n v="25443"/>
        <n v="47030"/>
        <n v="98609"/>
        <n v="49950"/>
        <n v="16677"/>
        <n v="62751"/>
        <n v="98274"/>
        <n v="46110"/>
        <n v="50537"/>
        <n v="79273"/>
        <n v="53893"/>
        <n v="32115"/>
        <n v="69973"/>
        <n v="26792"/>
        <n v="49347"/>
        <n v="100116"/>
        <n v="22849"/>
        <n v="22765"/>
        <n v="18513"/>
        <n v="73168"/>
        <n v="43363"/>
        <n v="39154"/>
        <n v="40215"/>
        <n v="38297"/>
        <n v="61960"/>
        <n v="43699"/>
        <n v="24629"/>
        <n v="24019"/>
        <n v="37308"/>
        <n v="44602"/>
        <n v="25961"/>
        <n v="32430"/>
        <n v="22977"/>
        <n v="89700"/>
        <n v="26875"/>
        <n v="111593"/>
        <n v="42479"/>
        <n v="42837"/>
        <n v="70673"/>
        <n v="73294"/>
        <n v="17447"/>
        <n v="94899"/>
        <n v="111819"/>
        <n v="72817"/>
        <n v="94607"/>
        <n v="74145"/>
        <n v="103579"/>
        <n v="112278"/>
        <n v="92904"/>
        <n v="53930"/>
        <n v="51426"/>
        <n v="83097"/>
        <n v="50711"/>
        <n v="66111"/>
        <n v="90098"/>
        <n v="90696"/>
        <n v="36170"/>
        <n v="96552"/>
        <n v="116854"/>
        <n v="63296"/>
        <n v="68555"/>
        <n v="35606"/>
        <n v="45381"/>
        <n v="90872"/>
        <n v="56906"/>
        <n v="34781"/>
        <n v="68760"/>
        <n v="113894"/>
        <n v="79645"/>
        <n v="86802"/>
        <n v="36643"/>
        <n v="65489"/>
        <n v="15890"/>
        <n v="30952"/>
        <n v="58022"/>
        <n v="62067"/>
        <n v="51910"/>
        <n v="97246"/>
        <n v="62234"/>
        <n v="55595"/>
        <n v="70033"/>
        <n v="19029"/>
        <n v="81585"/>
        <n v="82590"/>
        <n v="52639"/>
        <n v="7563"/>
        <n v="34213"/>
        <n v="76111"/>
        <n v="40522"/>
        <n v="122168"/>
        <n v="44407"/>
        <n v="41666"/>
        <n v="87072"/>
        <n v="46532"/>
        <n v="98048"/>
        <n v="9819"/>
        <n v="71115"/>
        <n v="96121"/>
        <n v="100902"/>
        <n v="94413"/>
        <n v="91067"/>
        <n v="38833"/>
        <n v="82302"/>
        <n v="35188"/>
        <n v="41884"/>
        <n v="106179"/>
        <n v="81637"/>
        <n v="74979"/>
        <n v="67729"/>
        <n v="81345"/>
        <n v="95683"/>
        <n v="97531"/>
        <n v="50406"/>
        <n v="86495"/>
        <n v="17712"/>
        <n v="43222"/>
        <n v="48731"/>
        <n v="112727"/>
        <n v="45407"/>
        <n v="105927"/>
        <n v="76352"/>
        <n v="37073"/>
        <n v="85925"/>
        <n v="118450"/>
        <n v="79181"/>
        <n v="24381"/>
        <n v="44820"/>
        <n v="38401"/>
        <n v="54507"/>
        <n v="22737"/>
        <n v="87192"/>
        <n v="37502"/>
        <n v="24794"/>
        <n v="41774"/>
        <n v="39385"/>
        <n v="49965"/>
        <n v="69042"/>
        <n v="13138"/>
        <n v="100825"/>
        <n v="98877"/>
        <n v="68249"/>
        <n v="50172"/>
        <n v="24499"/>
        <n v="103070"/>
        <n v="48430"/>
        <n v="49315"/>
        <n v="18759"/>
        <n v="91659"/>
        <n v="41145"/>
        <n v="37842"/>
        <n v="75067"/>
        <n v="82441"/>
        <n v="26928"/>
        <n v="12590"/>
        <n v="38023"/>
        <n v="32661"/>
        <n v="30392"/>
        <n v="62540"/>
        <n v="89916"/>
        <n v="53633"/>
        <n v="100516"/>
        <n v="72715"/>
        <n v="93744"/>
        <n v="53631"/>
        <n v="41305"/>
        <n v="62570"/>
        <n v="47066"/>
        <n v="21464"/>
        <n v="75822"/>
        <n v="88875"/>
        <n v="66938"/>
        <n v="110664"/>
        <n v="83758"/>
        <n v="66966"/>
        <n v="66483"/>
        <n v="47518"/>
        <n v="98723"/>
        <n v="50057"/>
        <n v="61102"/>
        <n v="98695"/>
        <n v="64687"/>
        <n v="64150"/>
        <n v="32899"/>
        <n v="105742"/>
        <n v="91444"/>
        <n v="103509"/>
        <n v="19141"/>
        <n v="111396"/>
        <n v="51652"/>
        <n v="37484"/>
        <n v="85603"/>
        <n v="40354"/>
        <n v="96340"/>
        <n v="75759"/>
        <n v="30101"/>
        <n v="65051"/>
        <n v="75695"/>
        <n v="51088"/>
        <n v="58071"/>
        <n v="76750"/>
        <n v="55835"/>
        <n v="85573"/>
        <n v="52707"/>
        <n v="70021"/>
        <n v="36495"/>
        <n v="77521"/>
        <n v="72749"/>
        <n v="95906"/>
        <n v="52178"/>
        <n v="69185"/>
        <n v="76167"/>
        <n v="98119"/>
        <n v="55189"/>
        <n v="83098"/>
        <n v="60679"/>
        <n v="50123"/>
        <n v="36480"/>
        <n v="47616"/>
        <n v="59398"/>
        <n v="86223"/>
        <n v="39196"/>
        <n v="34210"/>
        <n v="46626"/>
        <n v="29956"/>
        <n v="43791"/>
        <n v="40080"/>
        <n v="22594"/>
        <n v="77225"/>
        <n v="58416"/>
        <n v="72470"/>
        <n v="69332"/>
        <n v="24463"/>
        <n v="48833"/>
        <n v="52679"/>
        <n v="91398"/>
        <n v="52608"/>
        <n v="93056"/>
        <n v="61342"/>
        <n v="82834"/>
        <n v="26500"/>
        <n v="65530"/>
        <n v="105815"/>
        <n v="95737"/>
        <n v="31444"/>
        <n v="46112"/>
        <n v="93571"/>
        <n v="96161"/>
        <n v="10086"/>
        <n v="77702"/>
        <n v="1607"/>
        <n v="35155"/>
        <n v="69455"/>
        <n v="73672"/>
        <n v="61406"/>
        <n v="44865"/>
        <n v="39091"/>
        <n v="49061"/>
        <n v="16647"/>
        <n v="36262"/>
        <n v="88254"/>
        <n v="85292"/>
        <n v="68971"/>
        <n v="53218"/>
        <n v="62569"/>
        <n v="115627"/>
        <n v="45777"/>
        <n v="97126"/>
        <n v="99649"/>
        <n v="92102"/>
        <n v="37490"/>
        <n v="28540"/>
        <n v="39249"/>
        <n v="60789"/>
        <n v="101450"/>
        <n v="75112"/>
        <n v="53131"/>
        <n v="90358"/>
        <n v="65743"/>
        <n v="33023"/>
        <n v="70045"/>
        <n v="33336"/>
        <n v="36298"/>
        <n v="54312"/>
        <n v="50358"/>
        <n v="33740"/>
        <n v="37286"/>
        <n v="23690"/>
        <n v="69527"/>
        <n v="35049"/>
        <n v="68856"/>
        <n v="72376"/>
        <n v="19887"/>
        <n v="40742"/>
        <n v="82612"/>
        <n v="47650"/>
        <n v="12049"/>
        <n v="101085"/>
        <n v="79478"/>
        <n v="18693"/>
        <n v="96335"/>
        <n v="15110"/>
        <n v="45901"/>
        <n v="48658"/>
        <n v="51288"/>
        <n v="56113"/>
        <n v="77481"/>
        <n v="98335"/>
        <n v="63423"/>
        <n v="63716"/>
        <n v="41059"/>
        <n v="66467"/>
        <n v="97385"/>
        <n v="33509"/>
        <n v="53241"/>
        <n v="60897"/>
        <n v="92836"/>
        <n v="5581"/>
        <n v="70873"/>
        <n v="57375"/>
        <n v="30197"/>
        <n v="48844"/>
        <n v="34292"/>
        <n v="85064"/>
        <n v="24059"/>
        <n v="37274"/>
        <n v="77381"/>
        <n v="79933"/>
        <n v="49257"/>
        <n v="32201"/>
        <n v="37326"/>
        <n v="52180"/>
        <n v="35185"/>
        <n v="18842"/>
        <n v="33221"/>
        <n v="20214"/>
        <n v="86465"/>
        <n v="83450"/>
        <n v="63813"/>
        <n v="45935"/>
        <n v="87536"/>
        <n v="32709"/>
        <n v="82225"/>
        <n v="62959"/>
        <n v="68784"/>
        <n v="46910"/>
        <n v="55007"/>
        <n v="17789"/>
        <n v="67778"/>
        <n v="59005"/>
        <n v="64550"/>
        <n v="47850"/>
        <n v="66797"/>
        <n v="32111"/>
        <n v="12281"/>
        <n v="64785"/>
        <n v="45070"/>
        <n v="21143"/>
        <n v="44597"/>
        <n v="35918"/>
        <n v="96635"/>
        <n v="53500"/>
        <n v="22835"/>
        <n v="45619"/>
        <n v="56670"/>
        <n v="15743"/>
        <n v="63989"/>
        <n v="77723"/>
        <n v="27958"/>
        <n v="74858"/>
        <n v="101404"/>
        <n v="26368"/>
        <n v="5856"/>
        <n v="50723"/>
        <n v="31283"/>
        <n v="49070"/>
        <n v="81413"/>
        <n v="20108"/>
        <n v="54765"/>
        <n v="29367"/>
        <n v="41965"/>
        <n v="58851"/>
        <n v="47179"/>
        <n v="59374"/>
        <n v="47778"/>
        <n v="95456"/>
        <n v="55997"/>
        <n v="29835"/>
        <n v="70841"/>
        <n v="20986"/>
        <n v="59689"/>
        <n v="12315"/>
        <n v="51280"/>
        <n v="37541"/>
        <n v="90073"/>
        <n v="17135"/>
        <n v="81204"/>
        <n v="102255"/>
        <n v="43208"/>
        <n v="15435"/>
        <n v="76700"/>
        <n v="24914"/>
        <n v="56455"/>
        <n v="88464"/>
        <n v="99131"/>
        <n v="25914"/>
        <n v="16292"/>
        <n v="15248"/>
        <n v="25580"/>
        <n v="20490"/>
        <n v="49024"/>
        <n v="40012"/>
        <n v="10718"/>
        <n v="61765"/>
        <n v="55310"/>
        <n v="11957"/>
        <n v="71208"/>
        <n v="10731"/>
        <n v="25871"/>
        <n v="30292"/>
        <n v="35548"/>
        <n v="18433"/>
        <n v="13485"/>
        <n v="37758"/>
        <n v="23180"/>
        <n v="77633"/>
        <n v="92326"/>
        <n v="39970"/>
        <n v="42137"/>
        <n v="63677"/>
        <n v="19711"/>
        <n v="57195"/>
        <n v="55478"/>
        <n v="27320"/>
        <n v="28466"/>
        <n v="34100"/>
        <n v="49679"/>
        <n v="89450"/>
        <n v="53382"/>
        <n v="68282"/>
        <n v="94670"/>
        <n v="1166"/>
        <n v="56249"/>
        <n v="24125"/>
        <n v="36608"/>
        <n v="26720"/>
        <n v="59656"/>
        <n v="10239"/>
        <n v="32142"/>
        <n v="35604"/>
        <n v="56917"/>
        <n v="12174"/>
        <n v="99726"/>
        <n v="77742"/>
        <n v="12157"/>
        <n v="41116"/>
        <n v="53380"/>
        <n v="48194"/>
        <n v="91664"/>
        <n v="61638"/>
        <n v="58448"/>
        <n v="19416"/>
        <n v="65323"/>
        <n v="59379"/>
        <n v="76836"/>
        <n v="60706"/>
        <n v="72204"/>
        <n v="23327"/>
        <n v="50380"/>
        <n v="47626"/>
        <n v="34531"/>
        <n v="72395"/>
        <n v="41339"/>
        <n v="49158"/>
        <n v="97920"/>
        <n v="33363"/>
        <n v="52823"/>
        <n v="8023"/>
        <n v="95495"/>
        <n v="115146"/>
        <n v="35643"/>
        <n v="55224"/>
        <n v="56901"/>
        <n v="44229"/>
        <n v="91922"/>
        <n v="10612"/>
        <n v="28358"/>
        <n v="93648"/>
        <n v="58156"/>
        <n v="94724"/>
        <n v="36144"/>
        <n v="58509"/>
        <n v="51182"/>
        <n v="58138"/>
        <n v="85145"/>
        <n v="76210"/>
        <n v="44075"/>
        <n v="49551"/>
        <n v="88060"/>
        <n v="52328"/>
        <n v="72496"/>
        <n v="87131"/>
        <n v="113962"/>
        <n v="61526"/>
        <n v="34598"/>
        <n v="101069"/>
        <n v="60269"/>
        <n v="53383"/>
        <n v="50141"/>
        <n v="64157"/>
        <n v="31437"/>
        <n v="24312"/>
        <n v="66341"/>
        <n v="88733"/>
        <n v="19562"/>
        <n v="35595"/>
        <n v="73815"/>
        <n v="23893"/>
        <n v="47082"/>
        <n v="22121"/>
        <n v="31968"/>
        <n v="83349"/>
        <n v="57810"/>
        <n v="84992"/>
        <n v="39505"/>
        <n v="108343"/>
        <n v="62950"/>
        <n v="23529"/>
        <n v="45075"/>
        <n v="70050"/>
        <n v="57215"/>
        <n v="90513"/>
        <n v="118959"/>
        <n v="72094"/>
        <n v="42319"/>
        <n v="42889"/>
        <n v="39435"/>
        <n v="81183"/>
        <n v="50862"/>
        <n v="22741"/>
        <n v="61740"/>
        <n v="44589"/>
        <n v="28892"/>
        <n v="52382"/>
        <n v="17287"/>
        <n v="30590"/>
        <n v="72273"/>
        <n v="107226"/>
        <n v="53469"/>
        <n v="97106"/>
        <n v="62715"/>
        <n v="38521"/>
        <n v="114373"/>
        <n v="2095"/>
        <n v="67644"/>
        <n v="19391"/>
        <n v="61802"/>
        <n v="58652"/>
        <n v="55052"/>
        <n v="48436"/>
        <n v="42483"/>
        <n v="41244"/>
        <n v="31248"/>
        <n v="24199"/>
        <n v="70653"/>
        <n v="26074"/>
        <n v="64087"/>
        <n v="51290"/>
        <n v="74833"/>
        <n v="61446"/>
        <n v="60582"/>
        <n v="28814"/>
        <n v="14870"/>
        <n v="59050"/>
        <n v="15245"/>
        <n v="10289"/>
        <n v="100193"/>
        <n v="3877"/>
        <n v="17910"/>
        <n v="3529"/>
        <n v="38868"/>
        <n v="54421"/>
        <n v="44067"/>
        <n v="88974"/>
        <n v="62062"/>
        <n v="59240"/>
        <n v="114142"/>
        <n v="73381"/>
        <n v="39347"/>
        <n v="40619"/>
        <n v="40131"/>
        <n v="45998"/>
        <n v="53293"/>
        <n v="75364"/>
      </sharedItems>
    </cacheField>
    <cacheField name="Owner_Type" numFmtId="0">
      <sharedItems count="3">
        <s v="2nd Owner"/>
        <s v="1st Owner"/>
        <s v="3rd Owner"/>
      </sharedItems>
    </cacheField>
    <cacheField name="Fuel_Type" numFmtId="0">
      <sharedItems count="4">
        <s v="Petrol"/>
        <s v="Diesel"/>
        <s v="CNG"/>
        <s v="Electric"/>
      </sharedItems>
    </cacheField>
    <cacheField name="Registration_ID" numFmtId="0">
      <sharedItems count="1467">
        <s v="HR72-C5902"/>
        <s v="UP78-FQ7577"/>
        <s v="DL10-CS7599"/>
        <s v="HR29-AT5606"/>
        <s v="UP15-DR5501"/>
        <s v="HR26-CS8633"/>
        <s v="HR30-Z1855"/>
        <s v="HR26-EQ8060"/>
        <s v="DL1C-Z2806"/>
        <s v="UP14-DN4884"/>
        <s v="DL10-CP1750"/>
        <s v="HR35-R2928"/>
        <s v="DL7C-U5862"/>
        <s v="HR26-EC7583"/>
        <s v="UP14-CY1758"/>
        <s v="DL3C-CR6076"/>
        <s v="UP14-DJ0729"/>
        <s v="DL12-CR0362"/>
        <s v="HR31-P4743"/>
        <s v="DL9C-AR6649"/>
        <s v="DL3C-CU6737"/>
        <s v="DL8C-T7479"/>
        <s v="DL14-CD6784"/>
        <s v="HR29-AP7802"/>
        <s v="HR26-DG9724"/>
        <s v="DL10-CX5138"/>
        <s v="DL8C-BA8034"/>
        <s v="DL8C-AQ6888"/>
        <s v="DL5C-N9021"/>
        <s v="HR26-EV8123"/>
        <s v="HR26-EW8316"/>
        <s v="UP16-BB7434"/>
        <s v="DL3C-CN3382"/>
        <s v="HR51-CK6364"/>
        <s v="DL7C-M3145"/>
        <s v="DL4C-AW6116"/>
        <s v="UP16-CP6380"/>
        <s v="UP16-CN8764"/>
        <s v="DL12-CQ2156"/>
        <s v="DL8C-AT7886"/>
        <s v="DL8C-AT1360"/>
        <s v="DL9C-AK4929"/>
        <s v="HR98-C3703"/>
        <s v="DL9C-AV5217"/>
        <s v="DL5C-P6482"/>
        <s v="HR36-AK8397"/>
        <s v="DL9C-AW1995"/>
        <s v="DL14-CE8647"/>
        <s v="UP25-BK2496"/>
        <s v="DL11-CC9237"/>
        <s v="DL12-CN1721"/>
        <s v="HR51-CH7167"/>
        <s v="DL10-CP7214"/>
        <s v="DL9C-AX7029"/>
        <s v="UP14-FM8092"/>
        <s v="UP42-BA6091"/>
        <s v="HR49-J3196"/>
        <s v="DL7C-Q1752"/>
        <s v="DL12-CR7042"/>
        <s v="DL5C-T9459"/>
        <s v="HR51-BX1455"/>
        <s v="HR87-D0209"/>
        <s v="DL2C-AZ5462"/>
        <s v="DL8C-AQ2032"/>
        <s v="HR50-H1900"/>
        <s v="UP14-DN4496"/>
        <s v="DL8C-BD1875"/>
        <s v="HR51-BY5004"/>
        <s v="HR72-D1272"/>
        <s v="DL3C-CR0322"/>
        <s v="HR51-CF8061"/>
        <s v="DL12-CU2961"/>
        <s v="HR51-CG8212"/>
        <s v="UP14-EH5004"/>
        <s v="DL10-CC1298"/>
        <s v="HR98-C0447"/>
        <s v="DL9C-AU4289"/>
        <s v="HR29-AV7346"/>
        <s v="HR31-M8402"/>
        <s v="DL8C-AT6320"/>
        <s v="HR26-DN2581"/>
        <s v="UP16-EC5065"/>
        <s v="DL4C-BA7906"/>
        <s v="HR51-CG8851"/>
        <s v="HR29-AT2860"/>
        <s v="HR26-EN5595"/>
        <s v="HR36-AA1001"/>
        <s v="HR26-BY7381"/>
        <s v="HR26-DG8469"/>
        <s v="DL5C-P2052"/>
        <s v="DL5C-N9906"/>
        <s v="HR26-EY1174"/>
        <s v="HR51-CD3786"/>
        <s v="UP25-BS6521"/>
        <s v="DL9C-AY2657"/>
        <s v="HR26-CP5807"/>
        <s v="DL8C-BD4954"/>
        <s v="DL7C-S1911"/>
        <s v="UP14-ES4949"/>
        <s v="DL3C-CS2217"/>
        <s v="HR26-DN3720"/>
        <s v="HR26-EK0645"/>
        <s v="HR29-AW9632"/>
        <s v="DL12-CR5219"/>
        <s v="HR51-CE4506"/>
        <s v="HR87-D1266"/>
        <s v="HR50-J2703"/>
        <s v="DL8C-AX2149"/>
        <s v="DL4C-AU6188"/>
        <s v="HR26-CG9625"/>
        <s v="HR26-CG6936"/>
        <s v="HR98-A5141"/>
        <s v="HR51-CE8227"/>
        <s v="DL8C-AZ1668"/>
        <s v="DL3C-CY3168"/>
        <s v="UP25-CL9236"/>
        <s v="HR26-DA6141"/>
        <s v="HR26-CZ3801"/>
        <s v="DL8C-BD5644"/>
        <s v="DL9C-AT1291"/>
        <s v="DL8C-BC4138"/>
        <s v="UP14-FB0380"/>
        <s v="DL12-CR5097"/>
        <s v="DL4C-AW5486"/>
        <s v="DL9C-AW1889"/>
        <s v="HR20-AA5600"/>
        <s v="DL10-CM3302"/>
        <s v="HR87-K3035"/>
        <s v="DL3C-CL6799"/>
        <s v="HR98-G4354"/>
        <s v="UP16-CR3281"/>
        <s v="HR51-BP3545"/>
        <s v="HR51-BR9452"/>
        <s v="HR22-S7462"/>
        <s v="DL8C-AU8609"/>
        <s v="HR26-BL2661"/>
        <s v="UP16-EB7391"/>
        <s v="DL10-CJ2072"/>
        <s v="HR98-C5193"/>
        <s v="UP14-DZ3287"/>
        <s v="HR72-H4330"/>
        <s v="HR87-H6560"/>
        <s v="DL10-CS6590"/>
        <s v="DL14-CF9417"/>
        <s v="DL8C-BC7865"/>
        <s v="UP14-EE2944"/>
        <s v="HR26-EA1619"/>
        <s v="DL8C-AX9418"/>
        <s v="DL8C-AS9120"/>
        <s v="DL10-CN1355"/>
        <s v="DL1C-AF6948"/>
        <s v="DL3C-BZ6929"/>
        <s v="DL9C-BB1230"/>
        <s v="HR51-BD8612"/>
        <s v="DL14-CE8420"/>
        <s v="DL4C-AZ1779"/>
        <s v="DL1C-AF5290"/>
        <s v="UP80-FU9596"/>
        <s v="DL4C-AX8347"/>
        <s v="HR26-DZ4449"/>
        <s v="HR70-F7888"/>
        <s v="DL14-CG2282"/>
        <s v="DL7C-R9021"/>
        <s v="HR26-BM9656"/>
        <s v="DL9C-AS4301"/>
        <s v="UP15-DX8713"/>
        <s v="DL9C-AY6651"/>
        <s v="UP16-CM0338"/>
        <s v="DL10-CM8549"/>
        <s v="HR36-AM7376"/>
        <s v="DL8C-AG4568"/>
        <s v="DL1C-AH5396"/>
        <s v="HR26-EJ9588"/>
        <s v="UP32-PB9190"/>
        <s v="HR30-Z6223"/>
        <s v="DL3C-CM7351"/>
        <s v="DL9C-BB0259"/>
        <s v="HR26-CC0341"/>
        <s v="UP14-EU6693"/>
        <s v="HR26-CT5124"/>
        <s v="HR26-DW4222"/>
        <s v="UP14-BV1242"/>
        <s v="UP14-DP9338"/>
        <s v="HR26-EK7697"/>
        <s v="DL5C-R4877"/>
        <s v="HR26-EQ4673"/>
        <s v="HR70-F6627"/>
        <s v="DL8C-DC0777"/>
        <s v="UP14-EN3312"/>
        <s v="HR10-AM0107"/>
        <s v="DL9C-AX3715"/>
        <s v="DL3C-CV2343"/>
        <s v="HR13-P4949"/>
        <s v="DL7C-M7549"/>
        <s v="DL3C-CV6106"/>
        <s v="DL3C-CQ5445"/>
        <s v="UP16-DK3624"/>
        <s v="DL3C-CV5282"/>
        <s v="DL1C-AB3004"/>
        <s v="HR98-2340"/>
        <s v="UP14-DY1019"/>
        <s v="DL9C-AN3631"/>
        <s v="DL9C-AN2605"/>
        <s v="HR52-F5035"/>
        <s v="HR26-DY6209"/>
        <s v="HR26-ES9650"/>
        <s v="DL10-CH8585"/>
        <s v="HR26-EF9887"/>
        <s v="DL4C-AV6986"/>
        <s v="UP16-DE8478"/>
        <s v="DL14-CE7122"/>
        <s v="DL9C-AZ2448"/>
        <s v="HR26-EF9355"/>
        <s v="UP16-CP4006"/>
        <s v="HR98-B0226"/>
        <s v="DL4C-AZ1582"/>
        <s v="HR26-DX6080"/>
        <s v="HR10-AF7365"/>
        <s v="DL4C-AZ2501"/>
        <s v="HR26-DW9828"/>
        <s v="DL14-CH1673"/>
        <s v="UP25-AL7969"/>
        <s v="UP16-BY2021"/>
        <s v="HR26-CF8884"/>
        <s v="DL3C-BW1697"/>
        <s v="DL6C-L9964"/>
        <s v="DL10-CN7498"/>
        <s v="DL10-CA5638"/>
        <s v="UP16-AE8365"/>
        <s v="DL4C-NC9888"/>
        <s v="UP14-FC5723"/>
        <s v="DL7C-M3293"/>
        <s v="HR81-B5606"/>
        <s v="DL2C-AU4547"/>
        <s v="UP16-CH4695"/>
        <s v="DL9C-BB5602"/>
        <s v="DL3C-CK5501"/>
        <s v="HR26-EG1525"/>
        <s v="UP14-FD8692"/>
        <s v="DL12-CS2152"/>
        <s v="HR26-BK3567"/>
        <s v="HR51-CE0327"/>
        <s v="UP16-BU5759"/>
        <s v="DL12-CQ3620"/>
        <s v="UP32-MC7345"/>
        <s v="DL10-CN7534"/>
        <s v="DL8C-AY2755"/>
        <s v="HR26-DY2773"/>
        <s v="DL8C-BB7006"/>
        <s v="DL8C-AR2940"/>
        <s v="HR26-CZ4202"/>
        <s v="DL7C-R0352"/>
        <s v="HR98-J8270"/>
        <s v="HR26-BT3404"/>
        <s v="DL12-CE1470"/>
        <s v="DL8C-BB5010"/>
        <s v="DL9C-AE6458"/>
        <s v="HR26-EJ7054"/>
        <s v="HR72-G8274"/>
        <s v="DL13-CC1142"/>
        <s v="HR98-E7772"/>
        <s v="HR26-DM6723"/>
        <s v="HR30-Q9902"/>
        <s v="DL2C-AR0393"/>
        <s v="DL7C-N7796"/>
        <s v="HR26-CV3110"/>
        <s v="UP14-DA8955"/>
        <s v="UP16-BU2809"/>
        <s v="HR52-G1929"/>
        <s v="HR10-AH2648"/>
        <s v="HR14-S6540"/>
        <s v="DL3C-CM6985"/>
        <s v="DL5C-S7266"/>
        <s v="DL3C-CR1776"/>
        <s v="DL10-CN0973"/>
        <s v="DL5C-S6197"/>
        <s v="DL9C-AK6344"/>
        <s v="DL12-CL2293"/>
        <s v="UP16-AE8550"/>
        <s v="HR26-CV9810"/>
        <s v="DL12-CM1051"/>
        <s v="HR81-A2519"/>
        <s v="UP14-FC4931"/>
        <s v="DL2C-AX6932"/>
        <s v="DL7C-R5127"/>
        <s v="DL14-CG0334"/>
        <s v="DL10-CL6189"/>
        <s v="HR36-AH8642"/>
        <s v="DL12-CJ7890"/>
        <s v="DL3C-CR6627"/>
        <s v="DL9C-AW6675"/>
        <s v="HR12-S2226"/>
        <s v="DL10-CL5921"/>
        <s v="DL3C-CP4595"/>
        <s v="DL2C-AU0811"/>
        <s v="DL10-CJ0731"/>
        <s v="DL3C-BR4759"/>
        <s v="UP14-EB0540"/>
        <s v="DL13-C6812"/>
        <s v="HR87-C8871"/>
        <s v="HR26-EJ7097"/>
        <s v="DL10-CN5261"/>
        <s v="DL3C-CE7154"/>
        <s v="HR51-CB5789"/>
        <s v="UP14-DY7472"/>
        <s v="UP16-BB2741"/>
        <s v="DL2C-AN1948"/>
        <s v="DL2C-AT5319"/>
        <s v="HR36-AG6670"/>
        <s v="DL8C-AX3991"/>
        <s v="HR51-BM5099"/>
        <s v="DL3C-CL8134"/>
        <s v="DL8C-T7440"/>
        <s v="UP16-CY6912"/>
        <s v="UP14-EK1464"/>
        <s v="UP14-FK1108"/>
        <s v="HR26-CZ3459"/>
        <s v="DL12-CT0809"/>
        <s v="UP14-DX8100"/>
        <s v="HR26-EH2893"/>
        <s v="HR03-AA4930"/>
        <s v="HR26-DQ9532"/>
        <s v="DL7C-U2746"/>
        <s v="DL8C-AW6150"/>
        <s v="DL5C-R0843"/>
        <s v="DL3C-CQ5458"/>
        <s v="DL8C-AX7491"/>
        <s v="HR51-CK4058"/>
        <s v="DL5C-T5523"/>
        <s v="UP16-CQ9119"/>
        <s v="DL1C-V5294"/>
        <s v="UP14-DZ1469"/>
        <s v="HR26-EJ3260"/>
        <s v="DL10-CN6406"/>
        <s v="HR26-CL9395"/>
        <s v="DL5C-N4384"/>
        <s v="DL8C-AY0694"/>
        <s v="DL2C-AW8834"/>
        <s v="DL2C-AR0957"/>
        <s v="HR26-EY4755"/>
        <s v="DL7C-L5069"/>
        <s v="DL12-CJ5022"/>
        <s v="HR29-BC2917"/>
        <s v="UP16-BE0277"/>
        <s v="DL8C-AZ8877"/>
        <s v="DL5C-T7494"/>
        <s v="DL7C-V1648"/>
        <s v="DL1C-AC4578"/>
        <s v="DL5C-T1982"/>
        <s v="UP16-CD3349"/>
        <s v="HR26-DK2802"/>
        <s v="DL2C-AY5644"/>
        <s v="DL12-CL9649"/>
        <s v="DL8C-T8147"/>
        <s v="DL2C-AY3923"/>
        <s v="DL12-CL7409"/>
        <s v="UP16-AD7079"/>
        <s v="DL3C-CS8463"/>
        <s v="HR51-CG4392"/>
        <s v="DL3C-CK8131"/>
        <s v="DL3C-BE9260"/>
        <s v="HR26-DP9893"/>
        <s v="DL5C-H5907"/>
        <s v="DL3C-CU0981"/>
        <s v="DL12-CJ3231"/>
        <s v="UP15-BC9682"/>
        <s v="DL5C-K5262"/>
        <s v="HR52-F6415"/>
        <s v="HR26-EQ2757"/>
        <s v="DL12-CU0235"/>
        <s v="DL3C-CW3817"/>
        <s v="DL10-CM7391"/>
        <s v="DL10-CR9290"/>
        <s v="HR26-EG6766"/>
        <s v="HR26-BK5029"/>
        <s v="DL9C-AN8226"/>
        <s v="DL12-CR3458"/>
        <s v="DL10-CE8613"/>
        <s v="UP16-BD2357"/>
        <s v="HR26-DB5519"/>
        <s v="DL4C-AW6377"/>
        <s v="DL10-CS3865"/>
        <s v="HR26-DC9499"/>
        <s v="DL9C-AV0158"/>
        <s v="DL9C-AS2793"/>
        <s v="DL8C-AR0238"/>
        <s v="HR26-EL7471"/>
        <s v="DL9C-AT8627"/>
        <s v="HR29-AU4647"/>
        <s v="UP14-EU4732"/>
        <s v="DL2C-AS9634"/>
        <s v="HR44-H8912"/>
        <s v="HR26-CR5032"/>
        <s v="HR98-1187"/>
        <s v="DL11-CC9613"/>
        <s v="HR26-CG9806"/>
        <s v="HR26-EH6708"/>
        <s v="DL2C-AX4043"/>
        <s v="DL3C-CU0488"/>
        <s v="DL3C-CR3405"/>
        <s v="DL3C-BU0610"/>
        <s v="HR51-BZ6950"/>
        <s v="DL3C-CA2937"/>
        <s v="HR26-CH5810"/>
        <s v="HR30-X2678"/>
        <s v="HR26-DG8813"/>
        <s v="HR51-AJ6930"/>
        <s v="HR26-EB3540"/>
        <s v="DL8C-AY1053"/>
        <s v="DL12-CM2138"/>
        <s v="DL3C-CL9872"/>
        <s v="DL3C-CT3254"/>
        <s v="HR36-AJ3243"/>
        <s v="DL9C-U4952"/>
        <s v="DL9C-AV3036"/>
        <s v="DL4C-NE7832"/>
        <s v="HR26-DZ7353"/>
        <s v="DL9C-AK6334"/>
        <s v="DL8C-T8049"/>
        <s v="DL7C-Q6138"/>
        <s v="DL10-CR3322"/>
        <s v="HR26-DK2690"/>
        <s v="UP65-EV8108"/>
        <s v="DL3C-BZ1603"/>
        <s v="HR26-EH6592"/>
        <s v="HR26-BQ7413"/>
        <s v="DL2C-AN4485"/>
        <s v="DL3C-CL4893"/>
        <s v="DL2C-AP2290"/>
        <s v="DL9C-AA1746"/>
        <s v="UP14-FF2997"/>
        <s v="UP32-MF2550"/>
        <s v="HR26-DG8031"/>
        <s v="DL4C-AQ7975"/>
        <s v="DL8C-W1241"/>
        <s v="DL8C-AB2318"/>
        <s v="DL11-CB6563"/>
        <s v="UP14-DU2838"/>
        <s v="DL12-CG8476"/>
        <s v="DL3C-CB0272"/>
        <s v="DL1C-Z9729"/>
        <s v="DL2C-BB4257"/>
        <s v="DL6C-R6957"/>
        <s v="HR26-EB7598"/>
        <s v="HR26-FA6632"/>
        <s v="UP32-GU2381"/>
        <s v="DL3C-BD5735"/>
        <s v="HR03-T3504"/>
        <s v="HR76-C5060"/>
        <s v="DL8C-AT7852"/>
        <s v="DL2C-Q9866"/>
        <s v="UP16-AL1437"/>
        <s v="HR98-A9628"/>
        <s v="DL4C-AW5054"/>
        <s v="UP32-MS4280"/>
        <s v="DL12-CQ8942"/>
        <s v="HR26-DY8353"/>
        <s v="HR26-ES4036"/>
        <s v="HR87-B0237"/>
        <s v="DL4C-AX4266"/>
        <s v="HR26-ER7559"/>
        <s v="HR26-DH9792"/>
        <s v="DL12-CR3152"/>
        <s v="DL12-CG8723"/>
        <s v="DL14-CB2149"/>
        <s v="HR26-ER1413"/>
        <s v="DL9C-AA1246"/>
        <s v="HR51-BU7815"/>
        <s v="UP14-EC1226"/>
        <s v="DL3C-CW5458"/>
        <s v="DL5C-N6817"/>
        <s v="DL9C-AM9442"/>
        <s v="HR10-AG3184"/>
        <s v="DL9C-AP0478"/>
        <s v="DL9C-AT9290"/>
        <s v="DL6C-R5785"/>
        <s v="DL9C-AD2113"/>
        <s v="HR85-D6542"/>
        <s v="DL10-CH1368"/>
        <s v="DL12-CJ2428"/>
        <s v="DL7C-M7098"/>
        <s v="DL8C-AY4539"/>
        <s v="HR26-DF3070"/>
        <s v="HR87-G7800"/>
        <s v="HR87-H1543"/>
        <s v="DL3C-BQ2851"/>
        <s v="DL5C-R0884"/>
        <s v="DL3C-BV6840"/>
        <s v="DL2C-AY2295"/>
        <s v="HR26-CQ2082"/>
        <s v="HR26-CL9425"/>
        <s v="UP16-CP6026"/>
        <s v="DL2C-AY7019"/>
        <s v="DL1C-X2464"/>
        <s v="DL2C-AQ5399"/>
        <s v="HR26-BL4068"/>
        <s v="HR26-ET8578"/>
        <s v="DL7C-M7674"/>
        <s v="DL1C-S5949"/>
        <s v="DL8C-AK5536"/>
        <s v="DL9C-AN6616"/>
        <s v="DL5C-P5656"/>
        <s v="DL12-CJ4740"/>
        <s v="DL10-CJ4024"/>
        <s v="UP32-KB1470"/>
        <s v="DL12-CQ3275"/>
        <s v="DL8C-AR7921"/>
        <s v="HR26-EJ4959"/>
        <s v="HR26-BL7630"/>
        <s v="DL8C-AQ7884"/>
        <s v="DL9C-AP2153"/>
        <s v="DL3C-BS5822"/>
        <s v="DL7C-P1768"/>
        <s v="HR26-EJ8829"/>
        <s v="UP16-BV1518"/>
        <s v="HR51-AV2398"/>
        <s v="HR26-ET9069"/>
        <s v="DL12-CU2302"/>
        <s v="HR26-DE2637"/>
        <s v="HR51-AM8835"/>
        <s v="HR26-CZ7363"/>
        <s v="DL1C-AF1193"/>
        <s v="HR26-BZ0716"/>
        <s v="DL3C-CN1044"/>
        <s v="UP16-BC1814"/>
        <s v="HR26-EK7069"/>
        <s v="DL5C-S2289"/>
        <s v="DL12-CN9522"/>
        <s v="HR26-DZ5354"/>
        <s v="DL9C-AS5126"/>
        <s v="HR26-ED9904"/>
        <s v="HR51-CK7914"/>
        <s v="DL8C-AR3864"/>
        <s v="DL5C-Q9128"/>
        <s v="UP16-CZ3865"/>
        <s v="DL8C-AS3904"/>
        <s v="HR26-CV7265"/>
        <s v="HR98-K3810"/>
        <s v="HR26-DS8532"/>
        <s v="DL7C-R4758"/>
        <s v="HR26-EV3060"/>
        <s v="DL5C-E7682"/>
        <s v="DL12-CN1604"/>
        <s v="DL10-CN2358"/>
        <s v="DL9C-AX8080"/>
        <s v="HR51-BM4827"/>
        <s v="DL10-CN0309"/>
        <s v="DL4C-NC6086"/>
        <s v="DL3C-CS4403"/>
        <s v="DL8C-BA3683"/>
        <s v="HR10-AP7400"/>
        <s v="UP14-EA3668"/>
        <s v="HR26-CZ8690"/>
        <s v="HR51-BW6947"/>
        <s v="DL5C-R4991"/>
        <s v="DL2C-BA7913"/>
        <s v="HR50-G1397"/>
        <s v="HR51-CG9385"/>
        <s v="DL10-CG3357"/>
        <s v="DL9C-U3265"/>
        <s v="DL8C-AM5323"/>
        <s v="HR26-CS4322"/>
        <s v="HR26-DZ2249"/>
        <s v="DL12-CL9996"/>
        <s v="DL9C-AE4846"/>
        <s v="DL8C-AU7451"/>
        <s v="DL4C-AX5109"/>
        <s v="DL13-CA5082"/>
        <s v="HR26-CN6520"/>
        <s v="DL10-CN8188"/>
        <s v="DL3C-CX2648"/>
        <s v="HR51-BW5106"/>
        <s v="DL8C-AM6452"/>
        <s v="DL1C-T8913"/>
        <s v="HR26-BQ9431"/>
        <s v="DL12-CQ4785"/>
        <s v="DL14-CC1688"/>
        <s v="DL5C-N6683"/>
        <s v="HR05-X0025"/>
        <s v="HR26-EU9228"/>
        <s v="HR26-EA4418"/>
        <s v="DL14-CE4063"/>
        <s v="DL4C-AX3152"/>
        <s v="UP80-ED1631"/>
        <s v="HR26-EM9485"/>
        <s v="UP16-CN4535"/>
        <s v="HR98-E5215"/>
        <s v="HR36-AC3442"/>
        <s v="DL7C-M9405"/>
        <s v="DL10-CS5517"/>
        <s v="HR26-DS7169"/>
        <s v="DL2C-AV6071"/>
        <s v="DL3C-CF2493"/>
        <s v="HR26-DE2005"/>
        <s v="DL8C-AR3981"/>
        <s v="HR51-BV3354"/>
        <s v="HR26-CP2909"/>
        <s v="HR72-B6877"/>
        <s v="DL1C-W3727"/>
        <s v="HR72-F8445"/>
        <s v="HR26-DG7118"/>
        <s v="DL12-CT4526"/>
        <s v="UP14-DL0551"/>
        <s v="UP16-CW3549"/>
        <s v="UP14-ES3633"/>
        <s v="UP14-EE7404"/>
        <s v="UP14-EH5550"/>
        <s v="DL5C-U3428"/>
        <s v="DL14-CG1694"/>
        <s v="UP14-EL4749"/>
        <s v="DL12-CL9910"/>
        <s v="UP14-EQ3758"/>
        <s v="UP14-CM5485"/>
        <s v="UP14-DN1159"/>
        <s v="UP14-DJ6336"/>
        <s v="DL1C-AC6353"/>
        <s v="UP14-EW1260"/>
        <s v="HR51-BQ9535"/>
        <s v="HR51-BU3681"/>
        <s v="HR51-CF5813"/>
        <s v="HR51-BR1598"/>
        <s v="DL8C-AC6229"/>
        <s v="HR51-BJ3789"/>
        <s v="HR29-AV2864"/>
        <s v="HR51-BY6175"/>
        <s v="HR29-AX1518"/>
        <s v="HR29-AX0910"/>
        <s v="HR29-AY0182"/>
        <s v="HR51-AX4225"/>
        <s v="HR87-L8126"/>
        <s v="HR05-BD0841"/>
        <s v="HR51-BU3841"/>
        <s v="DL10-CL8530"/>
        <s v="UP14-DM2819"/>
        <s v="UP37-P4536"/>
        <s v="DL3C-BV2845"/>
        <s v="UP14-DS1385"/>
        <s v="DL12-CG2466"/>
        <s v="UP16-DD6777"/>
        <s v="HR26-CN4780"/>
        <s v="DL9C-AL6205"/>
        <s v="UP16-CN4777"/>
        <s v="DL2C-AX0795"/>
        <s v="HR26-DY9299"/>
        <s v="UP16-BU8053"/>
        <s v="HR06-AX8277"/>
        <s v="HR26-FG1991"/>
        <s v="UP16-CP7289"/>
        <s v="UP16-CY8305"/>
        <s v="DL8C-AE4328"/>
        <s v="HR06-AJ2838"/>
        <s v="DL7C-T9042"/>
        <s v="UP81-CE9739"/>
        <s v="DL6C-R3569"/>
        <s v="DL7C-V1602"/>
        <s v="UP16-CL4107"/>
        <s v="UP16-BR5330"/>
        <s v="DL2C-AY9235"/>
        <s v="DL3C-CC9273"/>
        <s v="DL7C-U9574"/>
        <s v="UP25-DA4596"/>
        <s v="UP16-DM4006"/>
        <s v="UP16-BU3561"/>
        <s v="UP16-CK9398"/>
        <s v="UP16-BB9615"/>
        <s v="HR51-BW1077"/>
        <s v="HR26-CN4091"/>
        <s v="HR06-AW5527"/>
        <s v="HR26-EE4426"/>
        <s v="HR26-EC2778"/>
        <s v="HR26-DH6301"/>
        <s v="DL8C-BA7580"/>
        <s v="HR26-EK0644"/>
        <s v="HR98-F3626"/>
        <s v="HR26-CC8202"/>
        <s v="HR51-BY6014"/>
        <s v="HR26-EV2472"/>
        <s v="HR26-EE2319"/>
        <s v="HR26-EW4400"/>
        <s v="HR98-A4809"/>
        <s v="HR26-EH2160"/>
        <s v="HR26-EU4329"/>
        <s v="HR26-EY4812"/>
        <s v="HR26-EN9201"/>
        <s v="DL3C-CS4668"/>
        <s v="HR26-CY1712"/>
        <s v="HR26-CQ4783"/>
        <s v="DL12-CC6351"/>
        <s v="HR26-BV8470"/>
        <s v="HR26-DC3048"/>
        <s v="HR26-DZ1233"/>
        <s v="DL3C-BW3163"/>
        <s v="DL4C-BA5666"/>
        <s v="HR26-DY9596"/>
        <s v="HR26-EH3823"/>
        <s v="HR98-E7968"/>
        <s v="HR26-CR6110"/>
        <s v="HR26-BS7844"/>
        <s v="HR26-DM0158"/>
        <s v="HR26-CV1451"/>
        <s v="HR26-EE1502"/>
        <s v="DL3C-CT5157"/>
        <s v="HR26-EL0413"/>
        <s v="HR26-DN0590"/>
        <s v="DL4C-AZ9997"/>
        <s v="HR08-AE7184"/>
        <s v="HR26-DZ5838"/>
        <s v="HR26-DU6508"/>
        <s v="DL2C-AR3969"/>
        <s v="HR26-CY6444"/>
        <s v="HR42-H4475"/>
        <s v="HR26-EQ6101"/>
        <s v="UP14-EL4097"/>
        <s v="DL2C-AX3587"/>
        <s v="DL12-CN1065"/>
        <s v="DL1C-AH5181"/>
        <s v="DL4C-AU9443"/>
        <s v="DL7C-V6591"/>
        <s v="DL1C-AH7455"/>
        <s v="DL10-CG5201"/>
        <s v="DL1C-X0295"/>
        <s v="DL8C-AC3822"/>
        <s v="DL8C-BD4080"/>
        <s v="DL12-CM5936"/>
        <s v="DL7C-Q5643"/>
        <s v="DL3C-CM7811"/>
        <s v="DL4C-NC9676"/>
        <s v="HR08-AG0942"/>
        <s v="DL8C-Y2076"/>
        <s v="DL6C-S6143"/>
        <s v="DL7C-V8889"/>
        <s v="HR26-CG0697"/>
        <s v="DL9C-AR5123"/>
        <s v="DL3C-CD0169"/>
        <s v="DL9C-AL4671"/>
        <s v="DL10-CM9985"/>
        <s v="DL9C-AW9112"/>
        <s v="DL9C-AX9739"/>
        <s v="DL8C-AX8903"/>
        <s v="DL10-CL9272"/>
        <s v="DL8C-BC7590"/>
        <s v="DL8C-AE4094"/>
        <s v="UP15-DU0303"/>
        <s v="DL11-CA5730"/>
        <s v="DL12-CT0256"/>
        <s v="DL10-CN8924"/>
        <s v="DL3C-CU0783"/>
        <s v="DL7C-S7931"/>
        <s v="DL14-CG0255"/>
        <s v="DL5C-T9674"/>
        <s v="DL10-CT8571"/>
        <s v="UP50-CA6111"/>
        <s v="DL8C-AT3480"/>
        <s v="DL9C-AQ3824"/>
        <s v="DL8C-AY6402"/>
        <s v="DL7C-R6702"/>
        <s v="DL12-CN9684"/>
        <s v="DL3C-CN8334"/>
        <s v="DL5C-S9640"/>
        <s v="DL8C-AS4591"/>
        <s v="DL10-CJ1062"/>
        <s v="DL8C-AE2271"/>
        <s v="DL7C-V1856"/>
        <s v="DL14-CE5879"/>
        <s v="DL5C-P1052"/>
        <s v="DL12-CR9609"/>
        <s v="UP14-EB8686"/>
        <s v="DL12-CS2376"/>
        <s v="HR26-EE5723"/>
        <s v="DL12-CV6681"/>
        <s v="DL5C-T6006"/>
        <s v="DL8C-AP2602"/>
        <s v="DL7C-G6772"/>
        <s v="HR13-S1552"/>
        <s v="DL3C-CR4964"/>
        <s v="DL3C-CU5657"/>
        <s v="HR76-F7171"/>
        <s v="DL3C-CU7933"/>
        <s v="DL12-CU6367"/>
        <s v="DL5C-S7708"/>
        <s v="DL9C-AT1736"/>
        <s v="HR26-EZ9713"/>
        <s v="DL5C-J7022"/>
        <s v="DL2C-BB5631"/>
        <s v="DL10-CD7092"/>
        <s v="DL8C-BA4543"/>
        <s v="DL9C-AX2258"/>
        <s v="DL14-CB0741"/>
        <s v="DL10-CG2779"/>
        <s v="DL5C-S7464"/>
        <s v="DL11-CB6585"/>
        <s v="DL3C-CW3546"/>
        <s v="DL2C-BD2939"/>
        <s v="HR51-CH1025"/>
        <s v="DL8C-AK5321"/>
        <s v="DL3C-CU5107"/>
        <s v="UP16-DH0427"/>
        <s v="UP16-BA1238"/>
        <s v="DL12-CM2711"/>
        <s v="HR26-DV4951"/>
        <s v="DL12-CR0466"/>
        <s v="HR26-DE1727"/>
        <s v="HR26-EZ4063"/>
        <s v="UP14-EF0386"/>
        <s v="HR29-AY4759"/>
        <s v="UP16-DK4136"/>
        <s v="DL3C-BZ1273"/>
        <s v="UP78-DS0010"/>
        <s v="DL1C-AB8171"/>
        <s v="UP16-BE9271"/>
        <s v="HR51-BV3648"/>
        <s v="DL1C-AA4200"/>
        <s v="DL1C-AA4204"/>
        <s v="HR13-S1002"/>
        <s v="HR26-EF3128"/>
        <s v="DL1C-W9483"/>
        <s v="HR26-CR9152"/>
        <s v="UP16-DA1521"/>
        <s v="DL5C-K7577"/>
        <s v="HR87-C3482"/>
        <s v="HR26-CW1126"/>
        <s v="DL7C-R6849"/>
        <s v="HR26-BL5671"/>
        <s v="DL10-CT9136"/>
        <s v="DL8C-Y2143"/>
        <s v="DL3C-CV3769"/>
        <s v="HR10-AQ0548"/>
        <s v="DL11-CC3305"/>
        <s v="HR26-FA3635"/>
        <s v="DL3C-CB4036"/>
        <s v="DL3C-CJ0727"/>
        <s v="DL8C-AM9403"/>
        <s v="DL5C-N4943"/>
        <s v="UP14-FF1228"/>
        <s v="UP13-CJ1326"/>
        <s v="UP15-BK2208"/>
        <s v="DL6C-P2425"/>
        <s v="HR26-EL4633"/>
        <s v="HR26-DW4258"/>
        <s v="HR26-EV5843"/>
        <s v="HR26-DZ3268"/>
        <s v="DL8C-BG8886"/>
        <s v="DL12-CQ7672"/>
        <s v="DL8C-BC0368"/>
        <s v="DL9C-AW2033"/>
        <s v="DL4C-AZ3128"/>
        <s v="DL4C-AU3854"/>
        <s v="DL9C-AY6986"/>
        <s v="HR26-DT3247"/>
        <s v="TS11-EG8440"/>
        <s v="TS07-ED5114"/>
        <s v="TS11-EM0445"/>
        <s v="TS08-HX4223"/>
        <s v="TS07-GE3803"/>
        <s v="TS15-FA6110"/>
        <s v="TS09-EF3742"/>
        <s v="TS09-ES6757"/>
        <s v="TS09-FH7797"/>
        <s v="TS36-L0090"/>
        <s v="TS07-KC3266"/>
        <s v="TS13-ES3778"/>
        <s v="TS11-EL5560"/>
        <s v="TS15-FB6551"/>
        <s v="TS07-FW4950"/>
        <s v="TS07-HK4506"/>
        <s v="TS08-HU4130"/>
        <s v="TS17-K5063"/>
        <s v="TS07-GV4111"/>
        <s v="TS15-EU4040"/>
        <s v="AP28-DX0487"/>
        <s v="TS13-EU9468"/>
        <s v="TS08-HP5146"/>
        <s v="TS03-FA7931"/>
        <s v="TS07-FN6622"/>
        <s v="TS09-FS0072"/>
        <s v="TS08-GA3466"/>
        <s v="AP16-CP8209"/>
        <s v="TS09-FL0012"/>
        <s v="TS07-HJ5688"/>
        <s v="TS09-ES0735"/>
        <s v="TS21-K1599"/>
        <s v="TS08-GN9783"/>
        <s v="TS08-EP1899"/>
        <s v="TS10-ET6252"/>
        <s v="TS05-EE5420"/>
        <s v="TS07-HL3024"/>
        <s v="AP09-CJ0729"/>
        <s v="TS09-FC7626"/>
        <s v="TS08-GY7060"/>
        <s v="TS35-F8351"/>
        <s v="TS09-FD9555"/>
        <s v="TS07-FT2687"/>
        <s v="TS08-FD0931"/>
        <s v="TS07-JC6535"/>
        <s v="TS05-FL0705"/>
        <s v="AP28-DS9821"/>
        <s v="TS08-HB9306"/>
        <s v="TS12-EV3261"/>
        <s v="TS07-FU1370"/>
        <s v="TS08-HQ5345"/>
        <s v="TS07-FS3911"/>
        <s v="TS08-HQ2129"/>
        <s v="TS07-FN5440"/>
        <s v="TS08-HK4371"/>
        <s v="TS08-EJ1745"/>
        <s v="AP28-DX9552"/>
        <s v="TS11-EM1270"/>
        <s v="TS15-FM5499"/>
        <s v="TS07-JC8157"/>
        <s v="AP28-CL2760"/>
        <s v="TS13-EJ0518"/>
        <s v="TS07-HR1070"/>
        <s v="TS10-EW5533"/>
        <s v="AP28-DJ7218"/>
        <s v="AP16-CL0069"/>
        <s v="AP07-BV0441"/>
        <s v="TS07-FM8917"/>
        <s v="TS09-FF4112"/>
        <s v="TS08-FF6189"/>
        <s v="TS07-JG1878"/>
        <s v="TS32-G3499"/>
        <s v="AP28-DT6056"/>
        <s v="TS09-FF2573"/>
        <s v="TS08-GM6290"/>
        <s v="AP27-AN3774"/>
        <s v="TS07-GL8217"/>
        <s v="TS12-EL1642"/>
        <s v="TS09-FU6902"/>
        <s v="TS07-JE5772"/>
        <s v="TG07-8893"/>
        <s v="TS03-ET0807"/>
        <s v="TS10-EF9309"/>
        <s v="TS11-EG8640"/>
        <s v="TS10-EP3043"/>
        <s v="TS08-FY6704"/>
        <s v="TS13-EE2525"/>
        <s v="TS07-GQ2322"/>
        <s v="TS08-GB7339"/>
        <s v="AP11-AT8784"/>
        <s v="AP10-BG0013"/>
        <s v="TS08-HA8447"/>
        <s v="TS09-FS0709"/>
        <s v="TS09-ET7529"/>
        <s v="TS09-ED0387"/>
        <s v="TS07-HM5588"/>
        <s v="TS08-FX1914"/>
        <s v="AP10-BB1751"/>
        <s v="TS09-EY9270"/>
        <s v="TS07-FV5169"/>
        <s v="TS08-GH5640"/>
        <s v="AP09-CH0041"/>
        <s v="AP09-CV0703"/>
        <s v="TS03-FC6797"/>
        <s v="TS07-JX0937"/>
        <s v="AP09-CE1055"/>
        <s v="AP28-BV8463"/>
        <s v="TS07-GA6235"/>
        <s v="TS13-EK0555"/>
        <s v="TS08-GC1093"/>
        <s v="TS07-GY1070"/>
        <s v="TS09-FE0671"/>
        <s v="TS08-FB9663"/>
        <s v="TS07-EL2146"/>
        <s v="TS08-HC7185"/>
        <s v="AP29-AW4585"/>
        <s v="TS08-FE8289"/>
        <s v="TS09-EJ8577"/>
        <s v="TS07-GA6981"/>
        <s v="AP10-BC6524"/>
        <s v="TS07-HC1931"/>
        <s v="TS07-FV6562"/>
        <s v="TS08-GQ6041"/>
        <s v="TS08-HR5312"/>
        <s v="TS34-B4021"/>
        <s v="AP28-BQ1013"/>
        <s v="TS16-FB2244"/>
        <s v="AP28-DW0430"/>
        <s v="TS08-FM0623"/>
        <s v="TS08-FX2497"/>
        <s v="TS10-EG9669"/>
        <s v="TS07-HH9246"/>
        <s v="TS10-EM9658"/>
        <s v="TS07-HX3359"/>
        <s v="TS12-ES5237"/>
        <s v="TS15-FH2451"/>
        <s v="TS07-FS1443"/>
        <s v="TS30-H2272"/>
        <s v="TS08-FN3828"/>
        <s v="TS35-C7270"/>
        <s v="TS13-EQ3581"/>
        <s v="TS09-ET5561"/>
        <s v="TS08-FC2543"/>
        <s v="TS09-EY6129"/>
        <s v="TS07-HW1175"/>
        <s v="TS13-ES6055"/>
        <s v="TS03-FC1611"/>
        <s v="AP10-BG7278"/>
        <s v="TS05-FN0306"/>
        <s v="TS03-EV4797"/>
        <s v="TS07-JG4011"/>
        <s v="TS13-EW8856"/>
        <s v="TS11-ET6399"/>
        <s v="TS08-JC2553"/>
        <s v="TS07-FK6557"/>
        <s v="TS08-FJ7772"/>
        <s v="TS09-FS0573"/>
        <s v="AP09-CU1262"/>
        <s v="TS09-EA3983"/>
        <s v="AP09-CW0810"/>
        <s v="TS03-FA2129"/>
        <s v="TS08-GT4812"/>
        <s v="TS10-EN8000"/>
        <s v="TS10-EN8463"/>
        <s v="TS07-GE5258"/>
        <s v="TS09-EW0264"/>
        <s v="TS07-FU1631"/>
        <s v="TS17-K3797"/>
        <s v="TS12-ET0011"/>
        <s v="AP09-CD5075"/>
        <s v="TS07-GP2305"/>
        <s v="TS13-EN9766"/>
        <s v="TS24-J1234"/>
        <s v="TS09-EL8813"/>
        <s v="TS11-ET9681"/>
        <s v="TS07-GH6852"/>
        <s v="AP29-CB1017"/>
        <s v="AP29-BL7632"/>
        <s v="TS08-GC1194"/>
        <s v="TS13-EM3999"/>
        <s v="TS07-FZ6139"/>
        <s v="AP10-BE9419"/>
        <s v="TS07-FQ3729"/>
        <s v="TS08-FP5011"/>
        <s v="AP31-CS5898"/>
        <s v="TS08-GL8863"/>
        <s v="TS08-JR0044"/>
        <s v="TS08-GG1922"/>
        <s v="TS08-ET6328"/>
        <s v="TS08-HF0396"/>
        <s v="TS03-EG8235"/>
        <s v="AP30-R0979"/>
        <s v="TS15-FD1627"/>
        <s v="TS07-GY4443"/>
        <s v="TS08-FG3512"/>
        <s v="TS07-ED7933"/>
        <s v="AP28-DL0359"/>
        <s v="TS05-FG3684"/>
        <s v="AP10-BE4540"/>
        <s v="TS08-EJ8070"/>
        <s v="TS07-GF2526"/>
        <s v="TS12-EE3446"/>
        <s v="TS08-HH7401"/>
        <s v="TS09-EW1095"/>
        <s v="AP10-BF9434"/>
        <s v="TS07-JL0565"/>
        <s v="TS09-EM8283"/>
        <s v="TS07-HD2564"/>
        <s v="TS11-ES0609"/>
        <s v="AP09-CT8311"/>
        <s v="TS07-FZ8026"/>
        <s v="TS06-EY1110"/>
        <s v="TS09-ET3132"/>
        <s v="TS08-HM8868"/>
        <s v="TS13-EB6368"/>
        <s v="TS08-EE0017"/>
        <s v="AP29-CC0178"/>
        <s v="TS13-EB2223"/>
        <s v="AP31-CA9700"/>
        <s v="TS09-ED0036"/>
        <s v="TS08-GG0151"/>
        <s v="TS05-FN2411"/>
        <s v="TS07-ER3572"/>
        <s v="TS13-EP0225"/>
        <s v="TS11-EF6276"/>
        <s v="TS29-C4237"/>
        <s v="TS10-EE0016"/>
        <s v="AP09-CS1957"/>
        <s v="TS08-FW2456"/>
        <s v="AP28-DV6187"/>
        <s v="TS08-FZ1662"/>
        <s v="TS09-ES1602"/>
        <s v="TS15-EB1672"/>
        <s v="TS13-EQ0855"/>
        <s v="AP09-CL3090"/>
        <s v="AP05-CP5743"/>
        <s v="TS07-HE0434"/>
        <s v="TS30-J1882"/>
        <s v="TS13-EA1041"/>
        <s v="AP30-R9104"/>
        <s v="TS08-HK6813"/>
        <s v="TS08-HE6377"/>
        <s v="TS10-EE2856"/>
        <s v="TS08-EQ3461"/>
        <s v="TS09-FT4443"/>
        <s v="TS07-JH6915"/>
        <s v="TS08-EZ6049"/>
        <s v="TS10-EJ5488"/>
        <s v="AP10-BA5770"/>
        <s v="TS09-FG9320"/>
        <s v="TS15-FF4762"/>
        <s v="TS08-GL1089"/>
        <s v="TS10-EZ3615"/>
        <s v="TS12-ES1620"/>
        <s v="TS15-EF8734"/>
        <s v="TS13-EN7090"/>
        <s v="AP10-BD6811"/>
        <s v="AP10-BA1247"/>
        <s v="TS09-EM9941"/>
        <s v="TS08-EZ9564"/>
        <s v="AP28-DR3011"/>
        <s v="TS08-FH5684"/>
        <s v="TS08-FF6004"/>
        <s v="TS07-GC4760"/>
        <s v="TS07-JH2030"/>
        <s v="TS08-FE2560"/>
        <s v="TS31-7201"/>
        <s v="TS07-HS1386"/>
        <s v="TS07-FZ0145"/>
        <s v="TS09-GB4236"/>
        <s v="TS07-EY4305"/>
        <s v="TS07-EC8801"/>
        <s v="TS07-HH1117"/>
        <s v="AP10-BD3045"/>
        <s v="TS11-EV6173"/>
        <s v="TS12-EM1147"/>
        <s v="TS08-FP8583"/>
        <s v="TS13-ET9248"/>
        <s v="TS10-ET7903"/>
        <s v="TS08-GN3969"/>
        <s v="TS13-EG6980"/>
        <s v="TS08-GJ0447"/>
        <s v="TS26-G0824"/>
        <s v="AP29-BS3545"/>
        <s v="TS08-FH2399"/>
        <s v="TS04-FC9580"/>
        <s v="AP29-CC4680"/>
        <s v="TS08-GG9471"/>
        <s v="TS07-GG4009"/>
        <s v="TS08-HU2936"/>
        <s v="TS07-HJ4501"/>
        <s v="TS08-HC7858"/>
        <s v="TS07-EU5908"/>
        <s v="TS09-EK6573"/>
        <s v="TS11-EE6668"/>
        <s v="TS09-FF8786"/>
        <s v="TS15-EF2848"/>
        <s v="TS07-HH0128"/>
        <s v="TS08-HS4490"/>
        <s v="TS08-HE3705"/>
        <s v="TS09-EV5253"/>
        <s v="TS07-GV0583"/>
        <s v="AP16-CM0702"/>
        <s v="TS10-EC0783"/>
        <s v="TS16-EX2760"/>
        <s v="TS07-GP5725"/>
        <s v="TS08-HZ6849"/>
        <s v="TS07-JK5363"/>
        <s v="TS07-FX5977"/>
        <s v="TS08-JA6122"/>
        <s v="TS07-HK8307"/>
        <s v="TS05-EV9234"/>
        <s v="TS07-JC2920"/>
        <s v="TS07-FW6106"/>
        <s v="AP09-CQ8843"/>
        <s v="TS16-EE6039"/>
        <s v="TS08-GN0668"/>
        <s v="TS11-EL8911"/>
        <s v="AP31-BZ8292"/>
        <s v="TS07-JU7233"/>
        <s v="TS07-FW0019"/>
        <s v="TS09-FW3689"/>
        <s v="TS07-HT3771"/>
        <s v="AP28-CK4658"/>
        <s v="TS35-C7129"/>
        <s v="AP29-CA2793"/>
        <s v="TS06-ET0491"/>
        <s v="TS07-EH3718"/>
        <s v="TS15-EQ0310"/>
        <s v="TS15-EQ3790"/>
        <s v="TS13-EM3765"/>
        <s v="TS07-FV6449"/>
        <s v="TS12-EB7678"/>
        <s v="TS11-EM3370"/>
        <s v="TS08-FK3626"/>
        <s v="TS07-HH4134"/>
        <s v="TS09-EY2786"/>
        <s v="TS09-GA2679"/>
        <s v="TS09-ES8275"/>
        <s v="TS13-EV4305"/>
        <s v="TS15-FA7577"/>
        <s v="TS07-HM1352"/>
        <s v="TS11-ED5671"/>
        <s v="TS08-FQ9841"/>
        <s v="TS10-FB2103"/>
        <s v="TS13-EN9506"/>
        <s v="TS09-EG0790"/>
        <s v="TS07-EY4404"/>
        <s v="TS09-FM8181"/>
        <s v="TS10-EU2024"/>
        <s v="TS07-JB0234"/>
        <s v="TS09-EW3783"/>
        <s v="TS08-GW7859"/>
        <s v="TS07-HV3135"/>
        <s v="TS09-FH3081"/>
        <s v="TS10-FC9539"/>
        <s v="AP11-AN0476"/>
        <s v="TS08-FJ3865"/>
        <s v="TS06-EM1058"/>
        <s v="TS11-EV2457"/>
        <s v="TS06-EA0303"/>
        <s v="TS09-FR4678"/>
        <s v="TS08-FP6786"/>
        <s v="AP09-CT2250"/>
        <s v="TS03-EX4233"/>
        <s v="AP23-AK1857"/>
        <s v="TS07-HC3600"/>
        <s v="TS07-JA8514"/>
        <s v="TS09-EZ9794"/>
        <s v="TS08-FP7828"/>
        <s v="TS09-FW7502"/>
        <s v="TS09-FQ9729"/>
        <s v="TS07-FZ0330"/>
        <s v="TS08-JM5509"/>
        <s v="TS19-F0888"/>
        <s v="TS02-EQ4085"/>
        <s v="TS08-HJ8901"/>
        <s v="TS07-JB8666"/>
        <s v="TS07-HU1300"/>
        <s v="TS08-HZ1022"/>
        <s v="TS07-EG7513"/>
        <s v="TS10-EJ1941"/>
        <s v="TS07-HX2739"/>
        <s v="TS07-HB5847"/>
        <s v="TS07-FR8734"/>
        <s v="TS12-EL6657"/>
        <s v="TS08-FT5439"/>
        <s v="TS10-ED8558"/>
        <s v="TS09-FS2521"/>
        <s v="TS08-GK8250"/>
        <s v="TS07-FA7095"/>
        <s v="TS10-FA6030"/>
        <s v="TS08-JR0306"/>
        <s v="TS07-GM6282"/>
        <s v="TS07-JJ8931"/>
        <s v="TS10-ER5588"/>
        <s v="TS08-GQ8866"/>
        <s v="TS08-JY4559"/>
        <s v="TS12-EG1052"/>
        <s v="TS13-ES2541"/>
        <s v="TS07-GC1842"/>
        <s v="TS07-GJ9703"/>
        <s v="TS07-FS4925"/>
        <s v="TS08-GC4534"/>
        <s v="TS07-JA0867"/>
        <s v="TS11-EQ1130"/>
        <s v="TS01-EP8668"/>
        <s v="TS10-EZ2008"/>
        <s v="TS04-ET3231"/>
        <s v="TS16-EY4929"/>
        <s v="TS07-EK3232"/>
        <s v="TS08-HS5428"/>
        <s v="TS08-GC3500"/>
        <s v="TS08-HU2904"/>
        <s v="TS13-EA9339"/>
        <s v="TS08-GU3645"/>
        <s v="TS11-EK8674"/>
        <s v="AP28-DV3854"/>
        <s v="TS07-FU5799"/>
        <s v="TS07-HR0758"/>
        <s v="TS09-EP4097"/>
        <s v="TS07-HU3426"/>
        <s v="TS07-EM2231"/>
        <s v="TS09-FC3012"/>
        <s v="TS08-EJ5589"/>
        <s v="TS08-GK9679"/>
        <s v="TS07-HF7905"/>
        <s v="TS08-HS2901"/>
        <s v="TS03-EX1742"/>
        <s v="TS08-GW3386"/>
        <s v="AP13-AG2576"/>
        <s v="TS07-FQ5078"/>
        <s v="TS05-FN6268"/>
        <s v="TS15-FA4763"/>
        <s v="TS29-E0375"/>
        <s v="TS09-JF7991"/>
        <s v="TS08-FV3662"/>
        <s v="TS08-JP5892"/>
        <s v="TS09-FD4563"/>
        <s v="TS07-HK3041"/>
        <s v="TS07-JK7426"/>
        <s v="TS07-HU6749"/>
        <s v="TS15-FD3858"/>
        <s v="AP28-DX9056"/>
        <s v="TS08-HR1088"/>
        <s v="TS07-HH0356"/>
        <s v="TS15-EC6756"/>
        <s v="TS07-HP0537"/>
        <s v="TS29-D4748"/>
        <s v="TS03-EZ5517"/>
        <s v="TS08-HD4162"/>
        <s v="TS15-EZ0864"/>
        <s v="TS07-HK0347"/>
        <s v="TS04-FJ6474"/>
        <s v="TS07-JS0459"/>
        <s v="TS08-HF4993"/>
        <s v="TS08-EQ6817"/>
        <s v="TS16-ED7521"/>
        <s v="TS08-FQ0701"/>
        <s v="TS08-HM4140"/>
        <s v="TS09-EK7790"/>
        <s v="TS08-JR0688"/>
        <s v="TS10-EM9198"/>
        <s v="TS07-HP9211"/>
        <s v="TS08-GJ4320"/>
        <s v="TS03-FE3597"/>
        <s v="TS08-HE7400"/>
        <s v="TS06-FD6606"/>
        <s v="TS07-JS7358"/>
        <s v="TS07-HF5457"/>
        <s v="TS07-HP3506"/>
        <s v="TS07-FE9192"/>
        <s v="TS08-HU6781"/>
        <s v="TS08-GG2537"/>
        <s v="TS08-FN0192"/>
        <s v="TS08-HQ1904"/>
        <s v="TS08-GM8535"/>
        <s v="TS08-FH0479"/>
        <s v="TS07-EC1081"/>
        <s v="AP28-DM0273"/>
        <s v="TS15-FA7878"/>
        <s v="TS07-HC8073"/>
        <s v="TS08-JD2508"/>
        <s v="TS34-F1788"/>
        <s v="TS07-HA2025"/>
        <s v="TS07-GK2588"/>
        <s v="TS08-HQ2417"/>
        <s v="TS07-HM6668"/>
        <s v="TS10-FD5253"/>
        <s v="TS07-HF9168"/>
        <s v="TS07-FS2437"/>
        <s v="TS08-GH5727"/>
        <s v="TS07-HF5675"/>
        <s v="TS07-GU2165"/>
        <s v="TS09-FN2378"/>
        <s v="AP28-DU8764"/>
        <s v="TS07-FQ7554"/>
        <s v="AP39-GD1255"/>
        <s v="TS08-JY0812"/>
        <s v="TS10-EA5509"/>
        <s v="TS09-EH5312"/>
        <s v="TS07-GJ9250"/>
        <s v="TS30-G6399"/>
        <s v="TS08-GD1031"/>
        <s v="TS07-GP4036"/>
        <s v="TS09-EV4989"/>
        <s v="TS08-JP3821"/>
        <s v="TS08-HF9300"/>
        <s v="TS07-EW8982"/>
        <s v="AP09-CD6908"/>
        <s v="TS07-FT0778"/>
        <s v="TS08-GV5316"/>
        <s v="TS07-HR2185"/>
        <s v="TS08-FK6266"/>
        <s v="TS08-FU1203"/>
        <s v="AP28-DT4056"/>
        <s v="TS15-ET3280"/>
        <s v="TS07-JB1978"/>
        <s v="AP28-DS4263"/>
        <s v="TS10-EM5200"/>
        <s v="TS09-FK4366"/>
        <s v="TS34-D9378"/>
        <s v="TS07-EX3827"/>
        <s v="TS19-A2797"/>
        <s v="TS02-FG8886"/>
        <s v="TS15-EZ5637"/>
        <s v="TS08-FK2424"/>
        <s v="TS11-ES1858"/>
        <s v="TS09-FJ2875"/>
        <s v="TS13-EU4109"/>
        <s v="TS10-EQ6992"/>
        <s v="TS10-FA1922"/>
        <s v="TS15-EW2331"/>
        <s v="TS09-ES8939"/>
        <s v="TS09-EM1819"/>
        <s v="TS07-JF2328"/>
        <s v="TG10-8362"/>
        <s v="TS11-EL4790"/>
        <s v="TS08-FS9473"/>
        <s v="TS04-FE1229"/>
        <s v="TS08-FG5286"/>
        <s v="TS07-JJ9695"/>
        <s v="TS15-EZ6592"/>
        <s v="TS08-FP3690"/>
        <s v="TS08-HG0732"/>
        <s v="TS07-EA0859"/>
        <s v="TS07-HS5886"/>
        <s v="TS08-FJ3060"/>
        <s v="TS07-HR0723"/>
        <s v="TS09-FW0196"/>
        <s v="TS08-FK9263"/>
        <s v="AP23-AJ1777"/>
        <s v="TS07-GX7444"/>
        <s v="AP16-CZ6490"/>
        <s v="AP28-DQ4532"/>
        <s v="TS07-GZ4728"/>
        <s v="AP28-DR3112"/>
        <s v="TS08-GW3471"/>
        <s v="TS07-HN0365"/>
        <s v="TS10-EW8181"/>
        <s v="TS08-EX4967"/>
        <s v="TS08-FH0097"/>
        <s v="TS07-HP5465"/>
        <s v="TS07-GV2192"/>
        <s v="TS11-ES0702"/>
        <s v="TS07-JC6102"/>
        <s v="TS08-HD1771"/>
        <s v="TS08-GS8218"/>
        <s v="TS15-FF9926"/>
        <s v="TS08-GE1024"/>
        <s v="TS08-EZ2285"/>
        <s v="TS07-FN4531"/>
        <s v="TS07-FS5597"/>
        <s v="AP28-BV6075"/>
        <s v="TS07-HM5903"/>
        <s v="TS07-JX0856"/>
        <s v="TS08-FZ1818"/>
        <s v="TS13-FA8526"/>
        <s v="TS07-EG5747"/>
        <s v="TS07-HK4596"/>
        <s v="TS11-EJ0673"/>
        <s v="TS07-GV2071"/>
        <s v="TS08-HA8210"/>
        <s v="TS07-HK1909"/>
        <s v="AP09-CN2944"/>
        <s v="TS04-FD7351"/>
        <s v="TS15-EZ2983"/>
        <s v="TS13-EP5717"/>
        <s v="AP09-CU4361"/>
        <s v="TS08-HE3521"/>
        <s v="TS15-EF7775"/>
        <s v="TS07-EU8906"/>
        <s v="TS08-FU3251"/>
        <s v="TS09-EK3199"/>
        <s v="TS07-EV5684"/>
        <s v="TS09-FB3618"/>
        <s v="TS07-JM4374"/>
        <s v="TS07-GV8452"/>
        <s v="TS07-GN6514"/>
        <s v="TS25-B8811"/>
        <s v="AP26-AM1564"/>
        <s v="AP28-BS0412"/>
        <s v="TS07-FX2394"/>
        <s v="TS07-KF4785"/>
        <s v="TS08-GR7317"/>
        <s v="TS07-HW3424"/>
        <s v="TS08-GZ3873"/>
        <s v="TS07-FM1436"/>
        <s v="TS05-FJ2828"/>
        <s v="TS08-HM4927"/>
        <s v="TS07-EC6203"/>
        <s v="TS10-EK9792"/>
        <s v="TS09-ET2967"/>
        <s v="TS07-GT6577"/>
        <s v="TS07-FK6014"/>
        <s v="TS08-GJ1004"/>
        <s v="TS19-F9000"/>
        <s v="TS09-ES8368"/>
      </sharedItems>
    </cacheField>
    <cacheField name="Monthly_EMI" numFmtId="0">
      <sharedItems containsSemiMixedTypes="0" containsString="0" containsNumber="1" containsInteger="1" minValue="4164" maxValue="72516"/>
    </cacheField>
    <cacheField name="Car_Price(lakh)" numFmtId="0">
      <sharedItems containsSemiMixedTypes="0" containsString="0" containsNumber="1" minValue="1.23" maxValue="22.15"/>
    </cacheField>
    <cacheField name="Location" numFmtId="0">
      <sharedItems count="9">
        <s v="Chhatarpur, Delhi"/>
        <s v="Raj Nagar , Delhi"/>
        <s v="Golf Course Ext Rd, Delhi"/>
        <s v="Metro Walk, Rohini, New Delhi"/>
        <s v="Parsvnath City Mall, Faridabad"/>
        <s v="Sector-18, Noida, Delhi"/>
        <s v="Attapur, Hyderabad"/>
        <s v="Kompally, Hyderabad"/>
        <s v="Bachupally, Hyderabad"/>
      </sharedItems>
    </cacheField>
    <cacheField name="Model_Type" numFmtId="0">
      <sharedItems count="3">
        <s v="Middle_Model"/>
        <s v="New_Model"/>
        <s v="Old_Model"/>
      </sharedItems>
    </cacheField>
    <cacheField name="KM_Type" numFmtId="0">
      <sharedItems count="3">
        <s v="High_KM_Driven"/>
        <s v="Moderate_KM_Driven"/>
        <s v="Low_KM_Driven"/>
      </sharedItems>
    </cacheField>
    <cacheField name="Car_Milage(km/year)" numFmtId="0">
      <sharedItems containsSemiMixedTypes="0" containsString="0" containsNumber="1" minValue="323.08" maxValue="35595"/>
    </cacheField>
    <cacheField name="EMI_Classification" numFmtId="0">
      <sharedItems count="3">
        <s v="Low_EMI"/>
        <s v="Average_EMI"/>
        <s v="High_EMI"/>
      </sharedItems>
    </cacheField>
    <cacheField name="Car_price_Classificattion(Lakhs)" numFmtId="0">
      <sharedItems count="3">
        <s v="Low_Price"/>
        <s v="Medium_price"/>
        <s v="High_price"/>
      </sharedItems>
    </cacheField>
  </cacheFields>
  <extLst>
    <ext xmlns:x14="http://schemas.microsoft.com/office/spreadsheetml/2009/9/main" uri="{725AE2AE-9491-48be-B2B4-4EB974FC3084}">
      <x14:pivotCacheDefinition pivotCacheId="1964969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7">
  <r>
    <x v="0"/>
    <x v="0"/>
    <x v="0"/>
    <s v="800 LXI"/>
    <x v="0"/>
    <x v="0"/>
    <x v="0"/>
    <x v="0"/>
    <x v="0"/>
    <n v="4712"/>
    <n v="2.41"/>
    <x v="0"/>
    <x v="0"/>
    <x v="0"/>
    <n v="12212.25"/>
    <x v="0"/>
    <x v="0"/>
  </r>
  <r>
    <x v="1"/>
    <x v="1"/>
    <x v="1"/>
    <s v="1.6 VTVT SX"/>
    <x v="0"/>
    <x v="1"/>
    <x v="0"/>
    <x v="0"/>
    <x v="1"/>
    <n v="15542"/>
    <n v="7.95"/>
    <x v="1"/>
    <x v="0"/>
    <x v="1"/>
    <n v="11184.2"/>
    <x v="0"/>
    <x v="1"/>
  </r>
  <r>
    <x v="2"/>
    <x v="1"/>
    <x v="2"/>
    <s v="i20 MAGNA 1.2"/>
    <x v="0"/>
    <x v="2"/>
    <x v="1"/>
    <x v="0"/>
    <x v="2"/>
    <n v="8719"/>
    <n v="4.46"/>
    <x v="2"/>
    <x v="0"/>
    <x v="1"/>
    <n v="7407"/>
    <x v="0"/>
    <x v="0"/>
  </r>
  <r>
    <x v="1"/>
    <x v="0"/>
    <x v="3"/>
    <s v="VXI"/>
    <x v="0"/>
    <x v="3"/>
    <x v="1"/>
    <x v="0"/>
    <x v="3"/>
    <n v="7937"/>
    <n v="4.0599999999999996"/>
    <x v="2"/>
    <x v="0"/>
    <x v="1"/>
    <n v="12638.8"/>
    <x v="0"/>
    <x v="0"/>
  </r>
  <r>
    <x v="3"/>
    <x v="1"/>
    <x v="4"/>
    <s v="SX (O) 1.4 TURBO DCT"/>
    <x v="1"/>
    <x v="4"/>
    <x v="1"/>
    <x v="0"/>
    <x v="4"/>
    <n v="32149"/>
    <n v="16.89"/>
    <x v="1"/>
    <x v="1"/>
    <x v="1"/>
    <n v="20184"/>
    <x v="1"/>
    <x v="2"/>
  </r>
  <r>
    <x v="2"/>
    <x v="0"/>
    <x v="5"/>
    <s v="VXI"/>
    <x v="0"/>
    <x v="5"/>
    <x v="1"/>
    <x v="0"/>
    <x v="5"/>
    <n v="7560"/>
    <n v="3.4"/>
    <x v="3"/>
    <x v="0"/>
    <x v="0"/>
    <n v="11384.44"/>
    <x v="0"/>
    <x v="0"/>
  </r>
  <r>
    <x v="3"/>
    <x v="2"/>
    <x v="6"/>
    <s v="XE"/>
    <x v="0"/>
    <x v="6"/>
    <x v="1"/>
    <x v="0"/>
    <x v="6"/>
    <n v="11163"/>
    <n v="5.71"/>
    <x v="2"/>
    <x v="1"/>
    <x v="2"/>
    <n v="10169"/>
    <x v="0"/>
    <x v="0"/>
  </r>
  <r>
    <x v="4"/>
    <x v="0"/>
    <x v="7"/>
    <s v="Brezza VXI AT SHVS"/>
    <x v="1"/>
    <x v="7"/>
    <x v="0"/>
    <x v="0"/>
    <x v="7"/>
    <n v="16617"/>
    <n v="8.73"/>
    <x v="2"/>
    <x v="1"/>
    <x v="2"/>
    <n v="9708.33"/>
    <x v="0"/>
    <x v="1"/>
  </r>
  <r>
    <x v="5"/>
    <x v="3"/>
    <x v="8"/>
    <s v="1.2L I-VTEC V"/>
    <x v="0"/>
    <x v="8"/>
    <x v="1"/>
    <x v="0"/>
    <x v="8"/>
    <n v="11183"/>
    <n v="5.72"/>
    <x v="0"/>
    <x v="0"/>
    <x v="2"/>
    <n v="2070.83"/>
    <x v="0"/>
    <x v="0"/>
  </r>
  <r>
    <x v="5"/>
    <x v="0"/>
    <x v="5"/>
    <s v="ZXI PLUS"/>
    <x v="0"/>
    <x v="9"/>
    <x v="1"/>
    <x v="0"/>
    <x v="9"/>
    <n v="12962"/>
    <n v="6.63"/>
    <x v="1"/>
    <x v="0"/>
    <x v="2"/>
    <n v="3595.67"/>
    <x v="0"/>
    <x v="0"/>
  </r>
  <r>
    <x v="6"/>
    <x v="4"/>
    <x v="9"/>
    <s v="W8 (O) 1.5 DIESEL AMT"/>
    <x v="1"/>
    <x v="10"/>
    <x v="1"/>
    <x v="1"/>
    <x v="10"/>
    <n v="17093"/>
    <n v="8.98"/>
    <x v="0"/>
    <x v="1"/>
    <x v="1"/>
    <n v="16009.5"/>
    <x v="0"/>
    <x v="1"/>
  </r>
  <r>
    <x v="6"/>
    <x v="1"/>
    <x v="10"/>
    <s v="SX 1.0 TURBO"/>
    <x v="0"/>
    <x v="11"/>
    <x v="0"/>
    <x v="0"/>
    <x v="11"/>
    <n v="16579"/>
    <n v="8.7100000000000009"/>
    <x v="3"/>
    <x v="1"/>
    <x v="1"/>
    <n v="10854.25"/>
    <x v="0"/>
    <x v="1"/>
  </r>
  <r>
    <x v="3"/>
    <x v="0"/>
    <x v="0"/>
    <s v="LXI O"/>
    <x v="0"/>
    <x v="12"/>
    <x v="1"/>
    <x v="0"/>
    <x v="12"/>
    <n v="7507"/>
    <n v="3.84"/>
    <x v="1"/>
    <x v="1"/>
    <x v="2"/>
    <n v="6592.5"/>
    <x v="0"/>
    <x v="0"/>
  </r>
  <r>
    <x v="1"/>
    <x v="5"/>
    <x v="11"/>
    <s v="TITANIUM 1.5L DIESEL"/>
    <x v="0"/>
    <x v="13"/>
    <x v="1"/>
    <x v="1"/>
    <x v="13"/>
    <n v="16283"/>
    <n v="7.32"/>
    <x v="2"/>
    <x v="0"/>
    <x v="1"/>
    <n v="13610.2"/>
    <x v="0"/>
    <x v="1"/>
  </r>
  <r>
    <x v="0"/>
    <x v="5"/>
    <x v="11"/>
    <s v="TITANIUM+ 1.0L ECOBOOST"/>
    <x v="0"/>
    <x v="14"/>
    <x v="1"/>
    <x v="0"/>
    <x v="14"/>
    <n v="11926"/>
    <n v="6.1"/>
    <x v="1"/>
    <x v="0"/>
    <x v="2"/>
    <n v="3684.38"/>
    <x v="0"/>
    <x v="0"/>
  </r>
  <r>
    <x v="1"/>
    <x v="6"/>
    <x v="12"/>
    <s v="V"/>
    <x v="0"/>
    <x v="15"/>
    <x v="1"/>
    <x v="0"/>
    <x v="15"/>
    <n v="12590"/>
    <n v="6.44"/>
    <x v="0"/>
    <x v="0"/>
    <x v="2"/>
    <n v="2928.4"/>
    <x v="0"/>
    <x v="0"/>
  </r>
  <r>
    <x v="7"/>
    <x v="0"/>
    <x v="3"/>
    <s v="VXI CNG"/>
    <x v="0"/>
    <x v="16"/>
    <x v="0"/>
    <x v="2"/>
    <x v="16"/>
    <n v="8504"/>
    <n v="4.3499999999999996"/>
    <x v="1"/>
    <x v="0"/>
    <x v="1"/>
    <n v="8762.43"/>
    <x v="0"/>
    <x v="0"/>
  </r>
  <r>
    <x v="1"/>
    <x v="0"/>
    <x v="13"/>
    <s v="ZETA PETROL 1.2"/>
    <x v="0"/>
    <x v="17"/>
    <x v="1"/>
    <x v="0"/>
    <x v="17"/>
    <n v="12692"/>
    <n v="6.49"/>
    <x v="3"/>
    <x v="0"/>
    <x v="2"/>
    <n v="4244.2"/>
    <x v="0"/>
    <x v="0"/>
  </r>
  <r>
    <x v="5"/>
    <x v="0"/>
    <x v="3"/>
    <s v="VXI"/>
    <x v="0"/>
    <x v="18"/>
    <x v="1"/>
    <x v="0"/>
    <x v="18"/>
    <n v="7312"/>
    <n v="3.74"/>
    <x v="3"/>
    <x v="0"/>
    <x v="1"/>
    <n v="8011"/>
    <x v="0"/>
    <x v="0"/>
  </r>
  <r>
    <x v="1"/>
    <x v="0"/>
    <x v="13"/>
    <s v="DELTA PETROL 1.2"/>
    <x v="0"/>
    <x v="19"/>
    <x v="1"/>
    <x v="0"/>
    <x v="19"/>
    <n v="10889"/>
    <n v="5.57"/>
    <x v="0"/>
    <x v="0"/>
    <x v="2"/>
    <n v="7038"/>
    <x v="0"/>
    <x v="0"/>
  </r>
  <r>
    <x v="4"/>
    <x v="7"/>
    <x v="14"/>
    <s v="XM PLUS PETROL"/>
    <x v="0"/>
    <x v="20"/>
    <x v="1"/>
    <x v="0"/>
    <x v="20"/>
    <n v="12297"/>
    <n v="6.29"/>
    <x v="3"/>
    <x v="1"/>
    <x v="1"/>
    <n v="16487"/>
    <x v="0"/>
    <x v="0"/>
  </r>
  <r>
    <x v="8"/>
    <x v="1"/>
    <x v="15"/>
    <s v="MAGNA 1.2"/>
    <x v="0"/>
    <x v="21"/>
    <x v="1"/>
    <x v="0"/>
    <x v="21"/>
    <n v="8614"/>
    <n v="1.83"/>
    <x v="0"/>
    <x v="2"/>
    <x v="1"/>
    <n v="6048"/>
    <x v="0"/>
    <x v="0"/>
  </r>
  <r>
    <x v="7"/>
    <x v="3"/>
    <x v="16"/>
    <s v="1.5L I-VTEC SV"/>
    <x v="0"/>
    <x v="22"/>
    <x v="1"/>
    <x v="0"/>
    <x v="22"/>
    <n v="14081"/>
    <n v="6.33"/>
    <x v="1"/>
    <x v="0"/>
    <x v="0"/>
    <n v="14690.71"/>
    <x v="0"/>
    <x v="0"/>
  </r>
  <r>
    <x v="7"/>
    <x v="0"/>
    <x v="5"/>
    <s v="VXI"/>
    <x v="0"/>
    <x v="23"/>
    <x v="1"/>
    <x v="0"/>
    <x v="23"/>
    <n v="8974"/>
    <n v="4.59"/>
    <x v="4"/>
    <x v="0"/>
    <x v="0"/>
    <n v="12545.71"/>
    <x v="0"/>
    <x v="0"/>
  </r>
  <r>
    <x v="7"/>
    <x v="1"/>
    <x v="4"/>
    <s v="SX PLUS AT 1.6 PETROL"/>
    <x v="1"/>
    <x v="24"/>
    <x v="1"/>
    <x v="0"/>
    <x v="24"/>
    <n v="17492"/>
    <n v="9.19"/>
    <x v="4"/>
    <x v="0"/>
    <x v="2"/>
    <n v="4251.29"/>
    <x v="0"/>
    <x v="1"/>
  </r>
  <r>
    <x v="9"/>
    <x v="1"/>
    <x v="17"/>
    <s v="I20 Sportz (O) 1.2 IVT"/>
    <x v="1"/>
    <x v="25"/>
    <x v="1"/>
    <x v="0"/>
    <x v="25"/>
    <n v="19015"/>
    <n v="9.99"/>
    <x v="0"/>
    <x v="1"/>
    <x v="2"/>
    <n v="3295"/>
    <x v="0"/>
    <x v="1"/>
  </r>
  <r>
    <x v="6"/>
    <x v="1"/>
    <x v="18"/>
    <s v="I10 NIOS MAGNA CORPORATE EDITION 1.2 KAPPA VTVT"/>
    <x v="0"/>
    <x v="26"/>
    <x v="0"/>
    <x v="0"/>
    <x v="26"/>
    <n v="10772"/>
    <n v="5.51"/>
    <x v="3"/>
    <x v="1"/>
    <x v="2"/>
    <n v="5157.75"/>
    <x v="0"/>
    <x v="0"/>
  </r>
  <r>
    <x v="7"/>
    <x v="0"/>
    <x v="5"/>
    <s v="LXI (O)"/>
    <x v="0"/>
    <x v="27"/>
    <x v="1"/>
    <x v="0"/>
    <x v="27"/>
    <n v="8524"/>
    <n v="4.3600000000000003"/>
    <x v="3"/>
    <x v="0"/>
    <x v="1"/>
    <n v="6808.14"/>
    <x v="0"/>
    <x v="0"/>
  </r>
  <r>
    <x v="7"/>
    <x v="0"/>
    <x v="5"/>
    <s v="LXI (O)"/>
    <x v="0"/>
    <x v="28"/>
    <x v="1"/>
    <x v="0"/>
    <x v="28"/>
    <n v="8641"/>
    <n v="4.42"/>
    <x v="3"/>
    <x v="0"/>
    <x v="2"/>
    <n v="3368.86"/>
    <x v="0"/>
    <x v="0"/>
  </r>
  <r>
    <x v="3"/>
    <x v="7"/>
    <x v="19"/>
    <s v="XZ PLUS (O) PETROL DARK EDITION"/>
    <x v="0"/>
    <x v="29"/>
    <x v="1"/>
    <x v="0"/>
    <x v="29"/>
    <n v="20747"/>
    <n v="10.9"/>
    <x v="4"/>
    <x v="1"/>
    <x v="2"/>
    <n v="13101"/>
    <x v="0"/>
    <x v="1"/>
  </r>
  <r>
    <x v="3"/>
    <x v="8"/>
    <x v="20"/>
    <s v="COMFORTLINE TSI 1.0 MT"/>
    <x v="0"/>
    <x v="30"/>
    <x v="1"/>
    <x v="0"/>
    <x v="30"/>
    <n v="17473"/>
    <n v="9.18"/>
    <x v="2"/>
    <x v="1"/>
    <x v="2"/>
    <n v="13826.5"/>
    <x v="0"/>
    <x v="1"/>
  </r>
  <r>
    <x v="2"/>
    <x v="1"/>
    <x v="18"/>
    <s v="i10 MAGNA 1.2 KAPPA VTVT"/>
    <x v="0"/>
    <x v="31"/>
    <x v="1"/>
    <x v="0"/>
    <x v="31"/>
    <n v="7781"/>
    <n v="3.98"/>
    <x v="1"/>
    <x v="0"/>
    <x v="2"/>
    <n v="3208.89"/>
    <x v="0"/>
    <x v="0"/>
  </r>
  <r>
    <x v="7"/>
    <x v="7"/>
    <x v="19"/>
    <s v="XZ PLUS PETROL"/>
    <x v="0"/>
    <x v="32"/>
    <x v="1"/>
    <x v="0"/>
    <x v="32"/>
    <n v="11769"/>
    <n v="6.02"/>
    <x v="3"/>
    <x v="0"/>
    <x v="0"/>
    <n v="11767.86"/>
    <x v="0"/>
    <x v="0"/>
  </r>
  <r>
    <x v="10"/>
    <x v="4"/>
    <x v="9"/>
    <s v="W6 1.2 PETROL"/>
    <x v="0"/>
    <x v="33"/>
    <x v="1"/>
    <x v="0"/>
    <x v="33"/>
    <n v="18383"/>
    <n v="9.66"/>
    <x v="4"/>
    <x v="1"/>
    <x v="2"/>
    <n v="20393"/>
    <x v="0"/>
    <x v="1"/>
  </r>
  <r>
    <x v="0"/>
    <x v="1"/>
    <x v="15"/>
    <s v="Active 1.2 S"/>
    <x v="0"/>
    <x v="34"/>
    <x v="1"/>
    <x v="0"/>
    <x v="34"/>
    <n v="9834"/>
    <n v="5.03"/>
    <x v="5"/>
    <x v="0"/>
    <x v="1"/>
    <n v="6754.38"/>
    <x v="0"/>
    <x v="0"/>
  </r>
  <r>
    <x v="2"/>
    <x v="3"/>
    <x v="16"/>
    <s v="1.5L I-VTEC V MT"/>
    <x v="0"/>
    <x v="35"/>
    <x v="1"/>
    <x v="0"/>
    <x v="35"/>
    <n v="10655"/>
    <n v="5.45"/>
    <x v="3"/>
    <x v="0"/>
    <x v="0"/>
    <n v="9969.56"/>
    <x v="0"/>
    <x v="0"/>
  </r>
  <r>
    <x v="6"/>
    <x v="0"/>
    <x v="13"/>
    <s v="DELTA PETROL 1.2"/>
    <x v="0"/>
    <x v="36"/>
    <x v="1"/>
    <x v="0"/>
    <x v="36"/>
    <n v="12238"/>
    <n v="6.26"/>
    <x v="5"/>
    <x v="1"/>
    <x v="2"/>
    <n v="9620.5"/>
    <x v="0"/>
    <x v="0"/>
  </r>
  <r>
    <x v="6"/>
    <x v="0"/>
    <x v="13"/>
    <s v="ZETA PETROL 1.2"/>
    <x v="0"/>
    <x v="37"/>
    <x v="1"/>
    <x v="0"/>
    <x v="37"/>
    <n v="12864"/>
    <n v="6.58"/>
    <x v="5"/>
    <x v="1"/>
    <x v="1"/>
    <n v="14143"/>
    <x v="0"/>
    <x v="0"/>
  </r>
  <r>
    <x v="5"/>
    <x v="8"/>
    <x v="21"/>
    <s v="HIGHLINE PLUS 1.0L 16 ALLOY"/>
    <x v="0"/>
    <x v="38"/>
    <x v="1"/>
    <x v="0"/>
    <x v="38"/>
    <n v="9306"/>
    <n v="4.76"/>
    <x v="0"/>
    <x v="0"/>
    <x v="1"/>
    <n v="6817.33"/>
    <x v="0"/>
    <x v="0"/>
  </r>
  <r>
    <x v="5"/>
    <x v="0"/>
    <x v="0"/>
    <s v="800 LXI"/>
    <x v="0"/>
    <x v="39"/>
    <x v="1"/>
    <x v="0"/>
    <x v="39"/>
    <n v="5259"/>
    <n v="2.69"/>
    <x v="3"/>
    <x v="0"/>
    <x v="2"/>
    <n v="6512.33"/>
    <x v="0"/>
    <x v="0"/>
  </r>
  <r>
    <x v="7"/>
    <x v="8"/>
    <x v="21"/>
    <s v="TRENDLINE 1.2L"/>
    <x v="0"/>
    <x v="40"/>
    <x v="0"/>
    <x v="0"/>
    <x v="40"/>
    <n v="7351"/>
    <n v="3.76"/>
    <x v="0"/>
    <x v="0"/>
    <x v="1"/>
    <n v="9690.7099999999991"/>
    <x v="0"/>
    <x v="0"/>
  </r>
  <r>
    <x v="2"/>
    <x v="0"/>
    <x v="0"/>
    <s v="K10 VXI"/>
    <x v="0"/>
    <x v="41"/>
    <x v="2"/>
    <x v="0"/>
    <x v="41"/>
    <n v="4536"/>
    <n v="2.3199999999999998"/>
    <x v="2"/>
    <x v="0"/>
    <x v="1"/>
    <n v="5052.78"/>
    <x v="0"/>
    <x v="0"/>
  </r>
  <r>
    <x v="4"/>
    <x v="3"/>
    <x v="16"/>
    <s v="1.5L I-VTE V CVT"/>
    <x v="1"/>
    <x v="42"/>
    <x v="1"/>
    <x v="0"/>
    <x v="42"/>
    <n v="19834"/>
    <n v="10.42"/>
    <x v="3"/>
    <x v="1"/>
    <x v="2"/>
    <n v="11486.33"/>
    <x v="0"/>
    <x v="1"/>
  </r>
  <r>
    <x v="4"/>
    <x v="0"/>
    <x v="22"/>
    <s v="PRESSO VXI PLUS AMT"/>
    <x v="1"/>
    <x v="43"/>
    <x v="1"/>
    <x v="0"/>
    <x v="43"/>
    <n v="10127"/>
    <n v="5.18"/>
    <x v="5"/>
    <x v="1"/>
    <x v="2"/>
    <n v="9010.67"/>
    <x v="0"/>
    <x v="0"/>
  </r>
  <r>
    <x v="5"/>
    <x v="1"/>
    <x v="2"/>
    <s v="i20 ASTA 1.2 (O)"/>
    <x v="0"/>
    <x v="44"/>
    <x v="2"/>
    <x v="0"/>
    <x v="44"/>
    <n v="10577"/>
    <n v="5.41"/>
    <x v="5"/>
    <x v="0"/>
    <x v="1"/>
    <n v="8095.83"/>
    <x v="0"/>
    <x v="0"/>
  </r>
  <r>
    <x v="4"/>
    <x v="3"/>
    <x v="16"/>
    <s v="1.5L I-VTEC ZX"/>
    <x v="0"/>
    <x v="45"/>
    <x v="1"/>
    <x v="0"/>
    <x v="45"/>
    <n v="20995"/>
    <n v="11.03"/>
    <x v="2"/>
    <x v="1"/>
    <x v="2"/>
    <n v="9456.33"/>
    <x v="0"/>
    <x v="1"/>
  </r>
  <r>
    <x v="4"/>
    <x v="0"/>
    <x v="5"/>
    <s v="VXI AMT"/>
    <x v="1"/>
    <x v="46"/>
    <x v="1"/>
    <x v="0"/>
    <x v="46"/>
    <n v="12414"/>
    <n v="6.35"/>
    <x v="2"/>
    <x v="1"/>
    <x v="2"/>
    <n v="3828.67"/>
    <x v="0"/>
    <x v="0"/>
  </r>
  <r>
    <x v="6"/>
    <x v="3"/>
    <x v="16"/>
    <s v="1.5L I-VTE V CVT"/>
    <x v="1"/>
    <x v="47"/>
    <x v="1"/>
    <x v="0"/>
    <x v="47"/>
    <n v="16769"/>
    <n v="8.81"/>
    <x v="3"/>
    <x v="1"/>
    <x v="1"/>
    <n v="13969.75"/>
    <x v="0"/>
    <x v="1"/>
  </r>
  <r>
    <x v="2"/>
    <x v="1"/>
    <x v="23"/>
    <s v="ERA +"/>
    <x v="0"/>
    <x v="48"/>
    <x v="1"/>
    <x v="0"/>
    <x v="48"/>
    <n v="4164"/>
    <n v="2.13"/>
    <x v="1"/>
    <x v="0"/>
    <x v="0"/>
    <n v="9663.67"/>
    <x v="0"/>
    <x v="0"/>
  </r>
  <r>
    <x v="3"/>
    <x v="7"/>
    <x v="24"/>
    <s v="ACCOMPLISHED MT"/>
    <x v="0"/>
    <x v="49"/>
    <x v="1"/>
    <x v="0"/>
    <x v="49"/>
    <n v="13093"/>
    <n v="6.7"/>
    <x v="3"/>
    <x v="1"/>
    <x v="2"/>
    <n v="10977.5"/>
    <x v="0"/>
    <x v="0"/>
  </r>
  <r>
    <x v="5"/>
    <x v="1"/>
    <x v="18"/>
    <s v="i10 MAGNA 1.2 KAPPA VTVT"/>
    <x v="0"/>
    <x v="50"/>
    <x v="2"/>
    <x v="0"/>
    <x v="50"/>
    <n v="7546"/>
    <n v="3.86"/>
    <x v="5"/>
    <x v="0"/>
    <x v="1"/>
    <n v="6860.5"/>
    <x v="0"/>
    <x v="0"/>
  </r>
  <r>
    <x v="3"/>
    <x v="2"/>
    <x v="6"/>
    <s v="XE"/>
    <x v="0"/>
    <x v="51"/>
    <x v="1"/>
    <x v="0"/>
    <x v="51"/>
    <n v="11144"/>
    <n v="5.7"/>
    <x v="4"/>
    <x v="1"/>
    <x v="2"/>
    <n v="18170.5"/>
    <x v="0"/>
    <x v="0"/>
  </r>
  <r>
    <x v="4"/>
    <x v="9"/>
    <x v="25"/>
    <s v="MONTE CARLO TSI"/>
    <x v="0"/>
    <x v="52"/>
    <x v="0"/>
    <x v="0"/>
    <x v="52"/>
    <n v="16522"/>
    <n v="8.68"/>
    <x v="5"/>
    <x v="1"/>
    <x v="1"/>
    <n v="14487"/>
    <x v="0"/>
    <x v="1"/>
  </r>
  <r>
    <x v="3"/>
    <x v="0"/>
    <x v="13"/>
    <s v="ZETA PETROL 1.2"/>
    <x v="0"/>
    <x v="53"/>
    <x v="1"/>
    <x v="0"/>
    <x v="53"/>
    <n v="15249"/>
    <n v="7.8"/>
    <x v="1"/>
    <x v="1"/>
    <x v="2"/>
    <n v="7825"/>
    <x v="0"/>
    <x v="1"/>
  </r>
  <r>
    <x v="10"/>
    <x v="0"/>
    <x v="0"/>
    <s v="K10 VXI"/>
    <x v="0"/>
    <x v="54"/>
    <x v="1"/>
    <x v="0"/>
    <x v="54"/>
    <n v="9169"/>
    <n v="4.6900000000000004"/>
    <x v="5"/>
    <x v="1"/>
    <x v="2"/>
    <n v="9400"/>
    <x v="0"/>
    <x v="0"/>
  </r>
  <r>
    <x v="6"/>
    <x v="7"/>
    <x v="26"/>
    <s v="XE PETROL"/>
    <x v="0"/>
    <x v="55"/>
    <x v="1"/>
    <x v="0"/>
    <x v="55"/>
    <n v="8837"/>
    <n v="4.5199999999999996"/>
    <x v="1"/>
    <x v="1"/>
    <x v="2"/>
    <n v="1706.75"/>
    <x v="0"/>
    <x v="0"/>
  </r>
  <r>
    <x v="3"/>
    <x v="10"/>
    <x v="27"/>
    <s v="HTE 1.5 DIESEL"/>
    <x v="0"/>
    <x v="56"/>
    <x v="1"/>
    <x v="1"/>
    <x v="56"/>
    <n v="20119"/>
    <n v="10.57"/>
    <x v="4"/>
    <x v="1"/>
    <x v="2"/>
    <n v="18083"/>
    <x v="0"/>
    <x v="1"/>
  </r>
  <r>
    <x v="7"/>
    <x v="1"/>
    <x v="2"/>
    <s v="i20 MAGNA EXECUTIVE 1.2"/>
    <x v="0"/>
    <x v="57"/>
    <x v="2"/>
    <x v="0"/>
    <x v="57"/>
    <n v="9521"/>
    <n v="4.87"/>
    <x v="3"/>
    <x v="0"/>
    <x v="2"/>
    <n v="3951.29"/>
    <x v="0"/>
    <x v="0"/>
  </r>
  <r>
    <x v="1"/>
    <x v="10"/>
    <x v="27"/>
    <s v="HTK PLUS 1.5"/>
    <x v="0"/>
    <x v="58"/>
    <x v="1"/>
    <x v="0"/>
    <x v="58"/>
    <n v="18768"/>
    <n v="9.86"/>
    <x v="3"/>
    <x v="0"/>
    <x v="2"/>
    <n v="5428.6"/>
    <x v="0"/>
    <x v="1"/>
  </r>
  <r>
    <x v="3"/>
    <x v="1"/>
    <x v="4"/>
    <s v="EX 1.5 PETROL"/>
    <x v="0"/>
    <x v="59"/>
    <x v="1"/>
    <x v="0"/>
    <x v="59"/>
    <n v="21908"/>
    <n v="11.51"/>
    <x v="3"/>
    <x v="1"/>
    <x v="2"/>
    <n v="9676"/>
    <x v="0"/>
    <x v="1"/>
  </r>
  <r>
    <x v="1"/>
    <x v="1"/>
    <x v="1"/>
    <s v="1.6 VTVT SX (O) AT"/>
    <x v="1"/>
    <x v="60"/>
    <x v="0"/>
    <x v="0"/>
    <x v="60"/>
    <n v="16708"/>
    <n v="8.7799999999999994"/>
    <x v="4"/>
    <x v="0"/>
    <x v="1"/>
    <n v="8159.6"/>
    <x v="0"/>
    <x v="1"/>
  </r>
  <r>
    <x v="1"/>
    <x v="3"/>
    <x v="16"/>
    <s v="1.5L I-VTEC ZX"/>
    <x v="0"/>
    <x v="61"/>
    <x v="1"/>
    <x v="0"/>
    <x v="61"/>
    <n v="16228"/>
    <n v="8.5299999999999994"/>
    <x v="3"/>
    <x v="0"/>
    <x v="2"/>
    <n v="6734.2"/>
    <x v="0"/>
    <x v="1"/>
  </r>
  <r>
    <x v="5"/>
    <x v="9"/>
    <x v="25"/>
    <s v="STYLE 1.6 MPI AT"/>
    <x v="1"/>
    <x v="62"/>
    <x v="1"/>
    <x v="0"/>
    <x v="62"/>
    <n v="14506"/>
    <n v="7.42"/>
    <x v="5"/>
    <x v="0"/>
    <x v="1"/>
    <n v="11683.67"/>
    <x v="0"/>
    <x v="1"/>
  </r>
  <r>
    <x v="7"/>
    <x v="6"/>
    <x v="28"/>
    <s v="2.8 4X2 AT"/>
    <x v="1"/>
    <x v="63"/>
    <x v="1"/>
    <x v="1"/>
    <x v="63"/>
    <n v="72516"/>
    <n v="22.15"/>
    <x v="3"/>
    <x v="0"/>
    <x v="0"/>
    <n v="14728.86"/>
    <x v="2"/>
    <x v="2"/>
  </r>
  <r>
    <x v="1"/>
    <x v="11"/>
    <x v="29"/>
    <s v="SPORT 2.0 DIESEL"/>
    <x v="0"/>
    <x v="64"/>
    <x v="1"/>
    <x v="1"/>
    <x v="64"/>
    <n v="21286"/>
    <n v="9.7899999999999991"/>
    <x v="2"/>
    <x v="0"/>
    <x v="0"/>
    <n v="18693.400000000001"/>
    <x v="0"/>
    <x v="1"/>
  </r>
  <r>
    <x v="5"/>
    <x v="1"/>
    <x v="18"/>
    <s v="i10 MAGNA 1.2 KAPPA VTVT"/>
    <x v="0"/>
    <x v="65"/>
    <x v="1"/>
    <x v="0"/>
    <x v="65"/>
    <n v="8426"/>
    <n v="4.3099999999999996"/>
    <x v="1"/>
    <x v="0"/>
    <x v="2"/>
    <n v="5401.67"/>
    <x v="0"/>
    <x v="0"/>
  </r>
  <r>
    <x v="3"/>
    <x v="7"/>
    <x v="26"/>
    <s v="XZ PLUS CNG"/>
    <x v="0"/>
    <x v="66"/>
    <x v="1"/>
    <x v="2"/>
    <x v="66"/>
    <n v="11926"/>
    <n v="6.1"/>
    <x v="1"/>
    <x v="1"/>
    <x v="2"/>
    <n v="8387.5"/>
    <x v="0"/>
    <x v="0"/>
  </r>
  <r>
    <x v="1"/>
    <x v="7"/>
    <x v="30"/>
    <s v="XZ 2.0L DARK EDITION"/>
    <x v="0"/>
    <x v="67"/>
    <x v="0"/>
    <x v="1"/>
    <x v="67"/>
    <n v="23808"/>
    <n v="10.95"/>
    <x v="4"/>
    <x v="0"/>
    <x v="1"/>
    <n v="11338"/>
    <x v="1"/>
    <x v="1"/>
  </r>
  <r>
    <x v="5"/>
    <x v="0"/>
    <x v="5"/>
    <s v="LXI"/>
    <x v="0"/>
    <x v="68"/>
    <x v="1"/>
    <x v="0"/>
    <x v="68"/>
    <n v="8465"/>
    <n v="4.33"/>
    <x v="2"/>
    <x v="0"/>
    <x v="1"/>
    <n v="8843.67"/>
    <x v="0"/>
    <x v="0"/>
  </r>
  <r>
    <x v="1"/>
    <x v="11"/>
    <x v="29"/>
    <s v="SPORT PLUS 2.0 DIESEL"/>
    <x v="0"/>
    <x v="69"/>
    <x v="1"/>
    <x v="1"/>
    <x v="69"/>
    <n v="21612"/>
    <n v="9.94"/>
    <x v="1"/>
    <x v="0"/>
    <x v="1"/>
    <n v="9064.6"/>
    <x v="0"/>
    <x v="1"/>
  </r>
  <r>
    <x v="4"/>
    <x v="12"/>
    <x v="31"/>
    <s v="RXZ 1.3 TURBO PETROL MT"/>
    <x v="0"/>
    <x v="70"/>
    <x v="1"/>
    <x v="0"/>
    <x v="70"/>
    <n v="17702"/>
    <n v="9.3000000000000007"/>
    <x v="2"/>
    <x v="1"/>
    <x v="1"/>
    <n v="16702.669999999998"/>
    <x v="0"/>
    <x v="1"/>
  </r>
  <r>
    <x v="4"/>
    <x v="7"/>
    <x v="32"/>
    <s v="XZ"/>
    <x v="0"/>
    <x v="71"/>
    <x v="1"/>
    <x v="1"/>
    <x v="71"/>
    <n v="30359"/>
    <n v="15.95"/>
    <x v="5"/>
    <x v="1"/>
    <x v="2"/>
    <n v="10067.67"/>
    <x v="1"/>
    <x v="2"/>
  </r>
  <r>
    <x v="3"/>
    <x v="0"/>
    <x v="22"/>
    <s v="Cross SIGMA 1.5"/>
    <x v="0"/>
    <x v="72"/>
    <x v="1"/>
    <x v="0"/>
    <x v="72"/>
    <n v="16217"/>
    <n v="8.52"/>
    <x v="4"/>
    <x v="1"/>
    <x v="2"/>
    <n v="7991.5"/>
    <x v="0"/>
    <x v="1"/>
  </r>
  <r>
    <x v="1"/>
    <x v="7"/>
    <x v="19"/>
    <s v="XM PETROL"/>
    <x v="0"/>
    <x v="73"/>
    <x v="1"/>
    <x v="0"/>
    <x v="73"/>
    <n v="13235"/>
    <n v="6.77"/>
    <x v="5"/>
    <x v="0"/>
    <x v="2"/>
    <n v="3676.4"/>
    <x v="0"/>
    <x v="0"/>
  </r>
  <r>
    <x v="11"/>
    <x v="8"/>
    <x v="33"/>
    <s v="TRENDLINE 1.2L PETROL"/>
    <x v="0"/>
    <x v="74"/>
    <x v="2"/>
    <x v="0"/>
    <x v="74"/>
    <n v="6111"/>
    <n v="1.84"/>
    <x v="0"/>
    <x v="2"/>
    <x v="1"/>
    <n v="5108.08"/>
    <x v="0"/>
    <x v="0"/>
  </r>
  <r>
    <x v="4"/>
    <x v="1"/>
    <x v="17"/>
    <s v="SANTRO SPORTZ AMT"/>
    <x v="1"/>
    <x v="75"/>
    <x v="1"/>
    <x v="0"/>
    <x v="75"/>
    <n v="10596"/>
    <n v="5.42"/>
    <x v="2"/>
    <x v="1"/>
    <x v="2"/>
    <n v="7283.33"/>
    <x v="0"/>
    <x v="0"/>
  </r>
  <r>
    <x v="0"/>
    <x v="1"/>
    <x v="4"/>
    <s v="SX PLUS 1.6 PETROL"/>
    <x v="0"/>
    <x v="76"/>
    <x v="0"/>
    <x v="0"/>
    <x v="76"/>
    <n v="12629"/>
    <n v="6.46"/>
    <x v="0"/>
    <x v="0"/>
    <x v="0"/>
    <n v="11375.13"/>
    <x v="0"/>
    <x v="0"/>
  </r>
  <r>
    <x v="6"/>
    <x v="5"/>
    <x v="11"/>
    <s v="TITANIUM 1.5L THUNDER EDTION DIESEL"/>
    <x v="0"/>
    <x v="77"/>
    <x v="0"/>
    <x v="1"/>
    <x v="77"/>
    <n v="15386"/>
    <n v="7.87"/>
    <x v="4"/>
    <x v="1"/>
    <x v="1"/>
    <n v="17951.75"/>
    <x v="0"/>
    <x v="1"/>
  </r>
  <r>
    <x v="7"/>
    <x v="12"/>
    <x v="34"/>
    <s v="CLIMBER 1.0 AMT"/>
    <x v="1"/>
    <x v="78"/>
    <x v="2"/>
    <x v="0"/>
    <x v="78"/>
    <n v="5924"/>
    <n v="3.03"/>
    <x v="3"/>
    <x v="0"/>
    <x v="1"/>
    <n v="5901.14"/>
    <x v="0"/>
    <x v="0"/>
  </r>
  <r>
    <x v="5"/>
    <x v="13"/>
    <x v="35"/>
    <s v="Plus T (O)"/>
    <x v="0"/>
    <x v="79"/>
    <x v="0"/>
    <x v="2"/>
    <x v="79"/>
    <n v="6598"/>
    <n v="3.38"/>
    <x v="3"/>
    <x v="0"/>
    <x v="2"/>
    <n v="3842.5"/>
    <x v="0"/>
    <x v="0"/>
  </r>
  <r>
    <x v="5"/>
    <x v="0"/>
    <x v="36"/>
    <s v="LXI"/>
    <x v="0"/>
    <x v="80"/>
    <x v="1"/>
    <x v="0"/>
    <x v="80"/>
    <n v="10080"/>
    <n v="5.16"/>
    <x v="3"/>
    <x v="0"/>
    <x v="2"/>
    <n v="6462.67"/>
    <x v="0"/>
    <x v="0"/>
  </r>
  <r>
    <x v="10"/>
    <x v="0"/>
    <x v="37"/>
    <s v="ZXI SMART HYBRID"/>
    <x v="0"/>
    <x v="81"/>
    <x v="1"/>
    <x v="0"/>
    <x v="81"/>
    <n v="22936"/>
    <n v="12.05"/>
    <x v="5"/>
    <x v="1"/>
    <x v="2"/>
    <n v="7048"/>
    <x v="1"/>
    <x v="1"/>
  </r>
  <r>
    <x v="4"/>
    <x v="3"/>
    <x v="16"/>
    <s v="1.5L I-VTEC ZX"/>
    <x v="0"/>
    <x v="82"/>
    <x v="1"/>
    <x v="0"/>
    <x v="82"/>
    <n v="23812"/>
    <n v="12.51"/>
    <x v="0"/>
    <x v="1"/>
    <x v="2"/>
    <n v="1801.33"/>
    <x v="1"/>
    <x v="1"/>
  </r>
  <r>
    <x v="3"/>
    <x v="7"/>
    <x v="19"/>
    <s v="XM SUNROOF DIESEL"/>
    <x v="0"/>
    <x v="83"/>
    <x v="1"/>
    <x v="1"/>
    <x v="83"/>
    <n v="15912"/>
    <n v="8.36"/>
    <x v="2"/>
    <x v="1"/>
    <x v="1"/>
    <n v="22917"/>
    <x v="0"/>
    <x v="1"/>
  </r>
  <r>
    <x v="1"/>
    <x v="0"/>
    <x v="7"/>
    <s v="Brezza VDI AMT"/>
    <x v="1"/>
    <x v="84"/>
    <x v="0"/>
    <x v="1"/>
    <x v="84"/>
    <n v="14192"/>
    <n v="6.38"/>
    <x v="4"/>
    <x v="0"/>
    <x v="1"/>
    <n v="11831"/>
    <x v="0"/>
    <x v="0"/>
  </r>
  <r>
    <x v="6"/>
    <x v="8"/>
    <x v="38"/>
    <s v="HIGHLINE PLUS 1.0L TSI"/>
    <x v="0"/>
    <x v="85"/>
    <x v="1"/>
    <x v="0"/>
    <x v="85"/>
    <n v="18977"/>
    <n v="9.9700000000000006"/>
    <x v="4"/>
    <x v="1"/>
    <x v="1"/>
    <n v="10861"/>
    <x v="0"/>
    <x v="1"/>
  </r>
  <r>
    <x v="0"/>
    <x v="1"/>
    <x v="4"/>
    <s v="SX PLUS ANNIVERSARY EDITION 1.6 PETROL"/>
    <x v="0"/>
    <x v="86"/>
    <x v="1"/>
    <x v="0"/>
    <x v="86"/>
    <n v="14721"/>
    <n v="7.53"/>
    <x v="2"/>
    <x v="0"/>
    <x v="1"/>
    <n v="8542.3799999999992"/>
    <x v="0"/>
    <x v="1"/>
  </r>
  <r>
    <x v="12"/>
    <x v="1"/>
    <x v="39"/>
    <s v="MAGNA 1.2"/>
    <x v="0"/>
    <x v="87"/>
    <x v="0"/>
    <x v="0"/>
    <x v="87"/>
    <n v="6083"/>
    <n v="2.31"/>
    <x v="2"/>
    <x v="2"/>
    <x v="1"/>
    <n v="5019.7299999999996"/>
    <x v="0"/>
    <x v="0"/>
  </r>
  <r>
    <x v="7"/>
    <x v="1"/>
    <x v="2"/>
    <s v="i20 SPORTZ 1.2"/>
    <x v="0"/>
    <x v="88"/>
    <x v="1"/>
    <x v="0"/>
    <x v="88"/>
    <n v="10362"/>
    <n v="5.3"/>
    <x v="1"/>
    <x v="0"/>
    <x v="2"/>
    <n v="4540.1400000000003"/>
    <x v="0"/>
    <x v="0"/>
  </r>
  <r>
    <x v="7"/>
    <x v="1"/>
    <x v="1"/>
    <s v="1.6 VTVT SX (O) AT"/>
    <x v="1"/>
    <x v="89"/>
    <x v="1"/>
    <x v="0"/>
    <x v="89"/>
    <n v="16884"/>
    <n v="7.59"/>
    <x v="1"/>
    <x v="0"/>
    <x v="0"/>
    <n v="14435.86"/>
    <x v="0"/>
    <x v="1"/>
  </r>
  <r>
    <x v="7"/>
    <x v="0"/>
    <x v="36"/>
    <s v="LXI"/>
    <x v="0"/>
    <x v="90"/>
    <x v="1"/>
    <x v="0"/>
    <x v="90"/>
    <n v="9384"/>
    <n v="4.8"/>
    <x v="3"/>
    <x v="0"/>
    <x v="2"/>
    <n v="3164"/>
    <x v="0"/>
    <x v="0"/>
  </r>
  <r>
    <x v="3"/>
    <x v="2"/>
    <x v="6"/>
    <s v="XE"/>
    <x v="0"/>
    <x v="91"/>
    <x v="1"/>
    <x v="0"/>
    <x v="91"/>
    <n v="11241"/>
    <n v="5.75"/>
    <x v="3"/>
    <x v="1"/>
    <x v="2"/>
    <n v="13226.5"/>
    <x v="0"/>
    <x v="0"/>
  </r>
  <r>
    <x v="4"/>
    <x v="1"/>
    <x v="4"/>
    <s v="SX 1.5 DIESEL"/>
    <x v="0"/>
    <x v="92"/>
    <x v="1"/>
    <x v="1"/>
    <x v="92"/>
    <n v="26299"/>
    <n v="13.82"/>
    <x v="2"/>
    <x v="1"/>
    <x v="2"/>
    <n v="8626.33"/>
    <x v="1"/>
    <x v="1"/>
  </r>
  <r>
    <x v="0"/>
    <x v="1"/>
    <x v="18"/>
    <s v="i10 MAGNA 1.2 KAPPA VTVT"/>
    <x v="0"/>
    <x v="93"/>
    <x v="1"/>
    <x v="2"/>
    <x v="93"/>
    <n v="8275"/>
    <n v="3.72"/>
    <x v="0"/>
    <x v="0"/>
    <x v="0"/>
    <n v="10305.25"/>
    <x v="0"/>
    <x v="0"/>
  </r>
  <r>
    <x v="3"/>
    <x v="7"/>
    <x v="19"/>
    <s v="XM SUNROOF PETROL"/>
    <x v="0"/>
    <x v="94"/>
    <x v="1"/>
    <x v="0"/>
    <x v="94"/>
    <n v="15665"/>
    <n v="8.23"/>
    <x v="5"/>
    <x v="1"/>
    <x v="2"/>
    <n v="6768"/>
    <x v="0"/>
    <x v="1"/>
  </r>
  <r>
    <x v="2"/>
    <x v="3"/>
    <x v="40"/>
    <s v="1.2L I-VTEC S"/>
    <x v="0"/>
    <x v="95"/>
    <x v="1"/>
    <x v="0"/>
    <x v="95"/>
    <n v="7175"/>
    <n v="3.67"/>
    <x v="0"/>
    <x v="0"/>
    <x v="1"/>
    <n v="4613.8900000000003"/>
    <x v="0"/>
    <x v="0"/>
  </r>
  <r>
    <x v="3"/>
    <x v="0"/>
    <x v="41"/>
    <s v="5 STR AC CNG"/>
    <x v="0"/>
    <x v="96"/>
    <x v="1"/>
    <x v="2"/>
    <x v="96"/>
    <n v="11984"/>
    <n v="6.13"/>
    <x v="3"/>
    <x v="1"/>
    <x v="2"/>
    <n v="5391.5"/>
    <x v="0"/>
    <x v="0"/>
  </r>
  <r>
    <x v="4"/>
    <x v="1"/>
    <x v="10"/>
    <s v="SX 1.0 TURBO IMT"/>
    <x v="0"/>
    <x v="97"/>
    <x v="1"/>
    <x v="0"/>
    <x v="97"/>
    <n v="15932"/>
    <n v="8.3699999999999992"/>
    <x v="0"/>
    <x v="1"/>
    <x v="1"/>
    <n v="14544"/>
    <x v="0"/>
    <x v="1"/>
  </r>
  <r>
    <x v="4"/>
    <x v="1"/>
    <x v="1"/>
    <s v="SX (O) 1.5 CRDI AT"/>
    <x v="1"/>
    <x v="98"/>
    <x v="1"/>
    <x v="1"/>
    <x v="98"/>
    <n v="21870"/>
    <n v="11.49"/>
    <x v="5"/>
    <x v="1"/>
    <x v="1"/>
    <n v="21269"/>
    <x v="0"/>
    <x v="1"/>
  </r>
  <r>
    <x v="6"/>
    <x v="14"/>
    <x v="42"/>
    <s v="SMART HYBRID 1.5 PETROL"/>
    <x v="0"/>
    <x v="99"/>
    <x v="0"/>
    <x v="0"/>
    <x v="99"/>
    <n v="23488"/>
    <n v="12.34"/>
    <x v="0"/>
    <x v="1"/>
    <x v="2"/>
    <n v="9646.25"/>
    <x v="1"/>
    <x v="1"/>
  </r>
  <r>
    <x v="5"/>
    <x v="1"/>
    <x v="43"/>
    <s v="2WD MT PETROL"/>
    <x v="0"/>
    <x v="100"/>
    <x v="1"/>
    <x v="0"/>
    <x v="100"/>
    <n v="23789"/>
    <n v="12.5"/>
    <x v="2"/>
    <x v="0"/>
    <x v="1"/>
    <n v="7228"/>
    <x v="1"/>
    <x v="1"/>
  </r>
  <r>
    <x v="6"/>
    <x v="11"/>
    <x v="29"/>
    <s v="LIMITED PLUS DIESEL"/>
    <x v="0"/>
    <x v="101"/>
    <x v="1"/>
    <x v="1"/>
    <x v="101"/>
    <n v="31007"/>
    <n v="16.29"/>
    <x v="2"/>
    <x v="1"/>
    <x v="1"/>
    <n v="11895.75"/>
    <x v="1"/>
    <x v="2"/>
  </r>
  <r>
    <x v="4"/>
    <x v="7"/>
    <x v="26"/>
    <s v="XT PETROL"/>
    <x v="0"/>
    <x v="102"/>
    <x v="1"/>
    <x v="0"/>
    <x v="102"/>
    <n v="9795"/>
    <n v="5.01"/>
    <x v="2"/>
    <x v="1"/>
    <x v="2"/>
    <n v="12726.67"/>
    <x v="0"/>
    <x v="0"/>
  </r>
  <r>
    <x v="1"/>
    <x v="10"/>
    <x v="27"/>
    <s v="GTX PLUS DCT 1.4 PETROL"/>
    <x v="1"/>
    <x v="103"/>
    <x v="1"/>
    <x v="0"/>
    <x v="103"/>
    <n v="28132"/>
    <n v="14.78"/>
    <x v="1"/>
    <x v="0"/>
    <x v="2"/>
    <n v="4801.8"/>
    <x v="1"/>
    <x v="2"/>
  </r>
  <r>
    <x v="4"/>
    <x v="12"/>
    <x v="34"/>
    <s v="RXT 1.0 (O)"/>
    <x v="0"/>
    <x v="104"/>
    <x v="1"/>
    <x v="2"/>
    <x v="104"/>
    <n v="7234"/>
    <n v="3.7"/>
    <x v="3"/>
    <x v="1"/>
    <x v="1"/>
    <n v="15582"/>
    <x v="0"/>
    <x v="0"/>
  </r>
  <r>
    <x v="1"/>
    <x v="3"/>
    <x v="40"/>
    <s v="1.2L I-VTEC S"/>
    <x v="0"/>
    <x v="105"/>
    <x v="0"/>
    <x v="0"/>
    <x v="105"/>
    <n v="10088"/>
    <n v="5.16"/>
    <x v="2"/>
    <x v="0"/>
    <x v="2"/>
    <n v="7980.2"/>
    <x v="0"/>
    <x v="0"/>
  </r>
  <r>
    <x v="3"/>
    <x v="7"/>
    <x v="19"/>
    <s v="XM PLUS SUNROOF PETROL"/>
    <x v="0"/>
    <x v="106"/>
    <x v="1"/>
    <x v="0"/>
    <x v="106"/>
    <n v="15347"/>
    <n v="7.85"/>
    <x v="2"/>
    <x v="1"/>
    <x v="2"/>
    <n v="11125.5"/>
    <x v="0"/>
    <x v="1"/>
  </r>
  <r>
    <x v="5"/>
    <x v="0"/>
    <x v="5"/>
    <s v="ZXI PLUS"/>
    <x v="0"/>
    <x v="107"/>
    <x v="0"/>
    <x v="0"/>
    <x v="107"/>
    <n v="12004"/>
    <n v="6.14"/>
    <x v="0"/>
    <x v="0"/>
    <x v="2"/>
    <n v="4526.33"/>
    <x v="0"/>
    <x v="0"/>
  </r>
  <r>
    <x v="0"/>
    <x v="0"/>
    <x v="44"/>
    <s v="ZXI+ RS"/>
    <x v="0"/>
    <x v="108"/>
    <x v="0"/>
    <x v="0"/>
    <x v="108"/>
    <n v="9990"/>
    <n v="5.1100000000000003"/>
    <x v="5"/>
    <x v="0"/>
    <x v="1"/>
    <n v="6279.25"/>
    <x v="0"/>
    <x v="0"/>
  </r>
  <r>
    <x v="13"/>
    <x v="3"/>
    <x v="16"/>
    <s v="1.5L I-VTEC VX CVT"/>
    <x v="1"/>
    <x v="109"/>
    <x v="1"/>
    <x v="0"/>
    <x v="109"/>
    <n v="12323"/>
    <n v="5.54"/>
    <x v="3"/>
    <x v="2"/>
    <x v="1"/>
    <n v="6940.3"/>
    <x v="0"/>
    <x v="0"/>
  </r>
  <r>
    <x v="13"/>
    <x v="0"/>
    <x v="45"/>
    <s v="VXI"/>
    <x v="0"/>
    <x v="110"/>
    <x v="1"/>
    <x v="0"/>
    <x v="110"/>
    <n v="6162"/>
    <n v="2.77"/>
    <x v="3"/>
    <x v="2"/>
    <x v="1"/>
    <n v="5727.3"/>
    <x v="0"/>
    <x v="0"/>
  </r>
  <r>
    <x v="4"/>
    <x v="1"/>
    <x v="4"/>
    <s v="S 1.5 PETROL"/>
    <x v="0"/>
    <x v="111"/>
    <x v="1"/>
    <x v="0"/>
    <x v="111"/>
    <n v="21280"/>
    <n v="11.18"/>
    <x v="2"/>
    <x v="1"/>
    <x v="2"/>
    <n v="6877.67"/>
    <x v="0"/>
    <x v="1"/>
  </r>
  <r>
    <x v="4"/>
    <x v="1"/>
    <x v="10"/>
    <s v="S+ 1.2"/>
    <x v="0"/>
    <x v="112"/>
    <x v="1"/>
    <x v="0"/>
    <x v="112"/>
    <n v="14975"/>
    <n v="7.66"/>
    <x v="4"/>
    <x v="1"/>
    <x v="2"/>
    <n v="7336"/>
    <x v="0"/>
    <x v="1"/>
  </r>
  <r>
    <x v="1"/>
    <x v="14"/>
    <x v="42"/>
    <s v="SHARP 2.0 DIESEL"/>
    <x v="0"/>
    <x v="113"/>
    <x v="1"/>
    <x v="1"/>
    <x v="113"/>
    <n v="27961"/>
    <n v="12.86"/>
    <x v="5"/>
    <x v="0"/>
    <x v="2"/>
    <n v="6661.2"/>
    <x v="1"/>
    <x v="1"/>
  </r>
  <r>
    <x v="10"/>
    <x v="7"/>
    <x v="19"/>
    <s v="XZ PLUS PETROL SUNROOF"/>
    <x v="0"/>
    <x v="114"/>
    <x v="1"/>
    <x v="0"/>
    <x v="114"/>
    <n v="19034"/>
    <n v="10"/>
    <x v="3"/>
    <x v="1"/>
    <x v="2"/>
    <n v="24415"/>
    <x v="0"/>
    <x v="1"/>
  </r>
  <r>
    <x v="5"/>
    <x v="1"/>
    <x v="18"/>
    <s v="i10 MAGNA 1.2 KAPPA VTVT"/>
    <x v="0"/>
    <x v="115"/>
    <x v="1"/>
    <x v="0"/>
    <x v="115"/>
    <n v="8074"/>
    <n v="4.13"/>
    <x v="5"/>
    <x v="0"/>
    <x v="1"/>
    <n v="6697.67"/>
    <x v="0"/>
    <x v="0"/>
  </r>
  <r>
    <x v="0"/>
    <x v="1"/>
    <x v="4"/>
    <s v="SX PLUS 1.6 PETROL"/>
    <x v="0"/>
    <x v="116"/>
    <x v="0"/>
    <x v="2"/>
    <x v="116"/>
    <n v="15549"/>
    <n v="6.99"/>
    <x v="4"/>
    <x v="0"/>
    <x v="0"/>
    <n v="10617.25"/>
    <x v="0"/>
    <x v="0"/>
  </r>
  <r>
    <x v="0"/>
    <x v="0"/>
    <x v="0"/>
    <s v="800 LXI"/>
    <x v="0"/>
    <x v="117"/>
    <x v="1"/>
    <x v="0"/>
    <x v="117"/>
    <n v="4418"/>
    <n v="2.2599999999999998"/>
    <x v="2"/>
    <x v="0"/>
    <x v="0"/>
    <n v="11231.63"/>
    <x v="0"/>
    <x v="0"/>
  </r>
  <r>
    <x v="3"/>
    <x v="10"/>
    <x v="46"/>
    <s v="HTK PLUS 1.2"/>
    <x v="0"/>
    <x v="118"/>
    <x v="1"/>
    <x v="0"/>
    <x v="118"/>
    <n v="16701"/>
    <n v="8.77"/>
    <x v="3"/>
    <x v="1"/>
    <x v="2"/>
    <n v="6132.5"/>
    <x v="0"/>
    <x v="1"/>
  </r>
  <r>
    <x v="1"/>
    <x v="1"/>
    <x v="10"/>
    <s v="SX 1.0 (O) TURBO"/>
    <x v="0"/>
    <x v="119"/>
    <x v="0"/>
    <x v="0"/>
    <x v="119"/>
    <n v="14545"/>
    <n v="7.44"/>
    <x v="1"/>
    <x v="0"/>
    <x v="1"/>
    <n v="11529.8"/>
    <x v="0"/>
    <x v="1"/>
  </r>
  <r>
    <x v="4"/>
    <x v="13"/>
    <x v="47"/>
    <s v="Go T(O)"/>
    <x v="0"/>
    <x v="120"/>
    <x v="0"/>
    <x v="0"/>
    <x v="120"/>
    <n v="6393"/>
    <n v="3.27"/>
    <x v="5"/>
    <x v="1"/>
    <x v="1"/>
    <n v="13845"/>
    <x v="0"/>
    <x v="0"/>
  </r>
  <r>
    <x v="3"/>
    <x v="1"/>
    <x v="17"/>
    <s v="I20 N LINE N6 1.0 TURBO GDI IMT"/>
    <x v="0"/>
    <x v="121"/>
    <x v="1"/>
    <x v="0"/>
    <x v="121"/>
    <n v="17492"/>
    <n v="9.19"/>
    <x v="5"/>
    <x v="1"/>
    <x v="2"/>
    <n v="5398.5"/>
    <x v="0"/>
    <x v="1"/>
  </r>
  <r>
    <x v="1"/>
    <x v="12"/>
    <x v="31"/>
    <s v="RXS OPT CVT"/>
    <x v="1"/>
    <x v="122"/>
    <x v="1"/>
    <x v="0"/>
    <x v="122"/>
    <n v="14975"/>
    <n v="7.66"/>
    <x v="5"/>
    <x v="0"/>
    <x v="2"/>
    <n v="5172.8"/>
    <x v="0"/>
    <x v="1"/>
  </r>
  <r>
    <x v="2"/>
    <x v="3"/>
    <x v="16"/>
    <s v="1.5L I-VTEC V MT"/>
    <x v="0"/>
    <x v="123"/>
    <x v="1"/>
    <x v="0"/>
    <x v="123"/>
    <n v="9325"/>
    <n v="4.7699999999999996"/>
    <x v="5"/>
    <x v="0"/>
    <x v="1"/>
    <n v="4588.1099999999997"/>
    <x v="0"/>
    <x v="0"/>
  </r>
  <r>
    <x v="4"/>
    <x v="7"/>
    <x v="19"/>
    <s v="XZ PLUS DIESEL SUNROOF"/>
    <x v="0"/>
    <x v="124"/>
    <x v="1"/>
    <x v="1"/>
    <x v="124"/>
    <n v="18273"/>
    <n v="9.6"/>
    <x v="3"/>
    <x v="1"/>
    <x v="2"/>
    <n v="10755"/>
    <x v="0"/>
    <x v="1"/>
  </r>
  <r>
    <x v="12"/>
    <x v="3"/>
    <x v="40"/>
    <s v="1.2L I-VTEC EX"/>
    <x v="0"/>
    <x v="125"/>
    <x v="0"/>
    <x v="0"/>
    <x v="125"/>
    <n v="7189"/>
    <n v="2.73"/>
    <x v="3"/>
    <x v="2"/>
    <x v="0"/>
    <n v="9805"/>
    <x v="0"/>
    <x v="0"/>
  </r>
  <r>
    <x v="1"/>
    <x v="4"/>
    <x v="9"/>
    <s v="W8 1.2 PETROL"/>
    <x v="0"/>
    <x v="126"/>
    <x v="1"/>
    <x v="0"/>
    <x v="126"/>
    <n v="15140"/>
    <n v="7.74"/>
    <x v="5"/>
    <x v="0"/>
    <x v="2"/>
    <n v="3506.2"/>
    <x v="0"/>
    <x v="1"/>
  </r>
  <r>
    <x v="10"/>
    <x v="0"/>
    <x v="5"/>
    <s v="VXI"/>
    <x v="0"/>
    <x v="127"/>
    <x v="1"/>
    <x v="0"/>
    <x v="127"/>
    <n v="12473"/>
    <n v="6.38"/>
    <x v="2"/>
    <x v="1"/>
    <x v="2"/>
    <n v="14887"/>
    <x v="0"/>
    <x v="0"/>
  </r>
  <r>
    <x v="7"/>
    <x v="3"/>
    <x v="16"/>
    <s v="1.5L I-VTEC VX"/>
    <x v="0"/>
    <x v="128"/>
    <x v="1"/>
    <x v="0"/>
    <x v="128"/>
    <n v="13392"/>
    <n v="6.85"/>
    <x v="5"/>
    <x v="0"/>
    <x v="0"/>
    <n v="14151.86"/>
    <x v="0"/>
    <x v="0"/>
  </r>
  <r>
    <x v="4"/>
    <x v="4"/>
    <x v="48"/>
    <s v="LX PETROL HT 4WD AT"/>
    <x v="1"/>
    <x v="129"/>
    <x v="0"/>
    <x v="0"/>
    <x v="129"/>
    <n v="23964"/>
    <n v="12.59"/>
    <x v="4"/>
    <x v="1"/>
    <x v="2"/>
    <n v="12886.33"/>
    <x v="1"/>
    <x v="1"/>
  </r>
  <r>
    <x v="6"/>
    <x v="1"/>
    <x v="49"/>
    <s v="SX+ 1.0 TURBO GDI MT"/>
    <x v="0"/>
    <x v="130"/>
    <x v="1"/>
    <x v="0"/>
    <x v="130"/>
    <n v="13607"/>
    <n v="6.96"/>
    <x v="5"/>
    <x v="1"/>
    <x v="1"/>
    <n v="15753.25"/>
    <x v="0"/>
    <x v="0"/>
  </r>
  <r>
    <x v="7"/>
    <x v="0"/>
    <x v="50"/>
    <s v="R 1.0 LXI CNG"/>
    <x v="0"/>
    <x v="131"/>
    <x v="1"/>
    <x v="2"/>
    <x v="131"/>
    <n v="7274"/>
    <n v="3.27"/>
    <x v="4"/>
    <x v="0"/>
    <x v="0"/>
    <n v="16813"/>
    <x v="0"/>
    <x v="0"/>
  </r>
  <r>
    <x v="7"/>
    <x v="0"/>
    <x v="50"/>
    <s v="R 1.0 VXI"/>
    <x v="0"/>
    <x v="132"/>
    <x v="1"/>
    <x v="0"/>
    <x v="132"/>
    <n v="6823"/>
    <n v="3.49"/>
    <x v="2"/>
    <x v="0"/>
    <x v="1"/>
    <n v="6277.71"/>
    <x v="0"/>
    <x v="0"/>
  </r>
  <r>
    <x v="4"/>
    <x v="7"/>
    <x v="14"/>
    <s v="XM PLUS PETROL"/>
    <x v="0"/>
    <x v="133"/>
    <x v="0"/>
    <x v="0"/>
    <x v="133"/>
    <n v="11272"/>
    <n v="5.77"/>
    <x v="2"/>
    <x v="1"/>
    <x v="1"/>
    <n v="14475.67"/>
    <x v="0"/>
    <x v="0"/>
  </r>
  <r>
    <x v="5"/>
    <x v="0"/>
    <x v="50"/>
    <s v="R 1.0 VXI AMT"/>
    <x v="1"/>
    <x v="134"/>
    <x v="1"/>
    <x v="0"/>
    <x v="134"/>
    <n v="8172"/>
    <n v="4.18"/>
    <x v="3"/>
    <x v="0"/>
    <x v="2"/>
    <n v="4565.17"/>
    <x v="0"/>
    <x v="0"/>
  </r>
  <r>
    <x v="8"/>
    <x v="8"/>
    <x v="33"/>
    <s v="COMFORTLINE 1.2L PETROL"/>
    <x v="0"/>
    <x v="135"/>
    <x v="1"/>
    <x v="0"/>
    <x v="135"/>
    <n v="9838"/>
    <n v="2.09"/>
    <x v="3"/>
    <x v="2"/>
    <x v="1"/>
    <n v="5883.92"/>
    <x v="0"/>
    <x v="0"/>
  </r>
  <r>
    <x v="10"/>
    <x v="7"/>
    <x v="26"/>
    <s v="EV XT LONG RANGE"/>
    <x v="1"/>
    <x v="136"/>
    <x v="1"/>
    <x v="3"/>
    <x v="136"/>
    <n v="17131"/>
    <n v="9"/>
    <x v="5"/>
    <x v="1"/>
    <x v="2"/>
    <n v="9789"/>
    <x v="0"/>
    <x v="1"/>
  </r>
  <r>
    <x v="7"/>
    <x v="3"/>
    <x v="40"/>
    <s v="1.2L I-VTEC S"/>
    <x v="0"/>
    <x v="137"/>
    <x v="1"/>
    <x v="2"/>
    <x v="137"/>
    <n v="8465"/>
    <n v="4.33"/>
    <x v="5"/>
    <x v="0"/>
    <x v="0"/>
    <n v="13588.57"/>
    <x v="0"/>
    <x v="0"/>
  </r>
  <r>
    <x v="4"/>
    <x v="7"/>
    <x v="24"/>
    <s v="CREATIVE AMT 1.2 RTN DUAL TONE"/>
    <x v="1"/>
    <x v="138"/>
    <x v="1"/>
    <x v="0"/>
    <x v="138"/>
    <n v="15132"/>
    <n v="7.74"/>
    <x v="2"/>
    <x v="1"/>
    <x v="2"/>
    <n v="4860.67"/>
    <x v="0"/>
    <x v="1"/>
  </r>
  <r>
    <x v="1"/>
    <x v="1"/>
    <x v="2"/>
    <s v="i20 MAGNA PLUS 1.4 CRDI"/>
    <x v="0"/>
    <x v="139"/>
    <x v="1"/>
    <x v="1"/>
    <x v="139"/>
    <n v="13970"/>
    <n v="6.28"/>
    <x v="5"/>
    <x v="0"/>
    <x v="1"/>
    <n v="12139.8"/>
    <x v="0"/>
    <x v="0"/>
  </r>
  <r>
    <x v="10"/>
    <x v="0"/>
    <x v="5"/>
    <s v="VXI"/>
    <x v="0"/>
    <x v="140"/>
    <x v="0"/>
    <x v="0"/>
    <x v="140"/>
    <n v="13978"/>
    <n v="7.15"/>
    <x v="4"/>
    <x v="1"/>
    <x v="2"/>
    <n v="10050"/>
    <x v="0"/>
    <x v="1"/>
  </r>
  <r>
    <x v="3"/>
    <x v="7"/>
    <x v="19"/>
    <s v="XZ PLUS (O) PETROL DARK EDITION"/>
    <x v="0"/>
    <x v="141"/>
    <x v="1"/>
    <x v="0"/>
    <x v="141"/>
    <n v="18929"/>
    <n v="9.9499999999999993"/>
    <x v="4"/>
    <x v="1"/>
    <x v="2"/>
    <n v="14033.5"/>
    <x v="0"/>
    <x v="1"/>
  </r>
  <r>
    <x v="2"/>
    <x v="1"/>
    <x v="2"/>
    <s v="i20 MAGNA 1.2"/>
    <x v="0"/>
    <x v="142"/>
    <x v="1"/>
    <x v="0"/>
    <x v="142"/>
    <n v="8348"/>
    <n v="4.2699999999999996"/>
    <x v="0"/>
    <x v="0"/>
    <x v="2"/>
    <n v="4235.1099999999997"/>
    <x v="0"/>
    <x v="0"/>
  </r>
  <r>
    <x v="3"/>
    <x v="7"/>
    <x v="14"/>
    <s v="XZA"/>
    <x v="1"/>
    <x v="143"/>
    <x v="1"/>
    <x v="0"/>
    <x v="143"/>
    <n v="15218"/>
    <n v="7.78"/>
    <x v="5"/>
    <x v="1"/>
    <x v="2"/>
    <n v="9803"/>
    <x v="0"/>
    <x v="1"/>
  </r>
  <r>
    <x v="4"/>
    <x v="2"/>
    <x v="6"/>
    <s v="XE"/>
    <x v="0"/>
    <x v="144"/>
    <x v="1"/>
    <x v="0"/>
    <x v="144"/>
    <n v="10420"/>
    <n v="5.33"/>
    <x v="3"/>
    <x v="1"/>
    <x v="2"/>
    <n v="10151.67"/>
    <x v="0"/>
    <x v="0"/>
  </r>
  <r>
    <x v="1"/>
    <x v="13"/>
    <x v="35"/>
    <s v="Plus A(O)"/>
    <x v="0"/>
    <x v="145"/>
    <x v="1"/>
    <x v="0"/>
    <x v="145"/>
    <n v="7820"/>
    <n v="4"/>
    <x v="5"/>
    <x v="0"/>
    <x v="2"/>
    <n v="5539"/>
    <x v="0"/>
    <x v="0"/>
  </r>
  <r>
    <x v="1"/>
    <x v="11"/>
    <x v="29"/>
    <s v="SPORT PLUS 1.4 PETROL"/>
    <x v="0"/>
    <x v="146"/>
    <x v="1"/>
    <x v="0"/>
    <x v="146"/>
    <n v="22555"/>
    <n v="11.85"/>
    <x v="3"/>
    <x v="0"/>
    <x v="1"/>
    <n v="11886.2"/>
    <x v="1"/>
    <x v="1"/>
  </r>
  <r>
    <x v="1"/>
    <x v="1"/>
    <x v="17"/>
    <s v="SANTRO SPORTZ CNG"/>
    <x v="0"/>
    <x v="147"/>
    <x v="1"/>
    <x v="2"/>
    <x v="147"/>
    <n v="9716"/>
    <n v="4.97"/>
    <x v="5"/>
    <x v="0"/>
    <x v="2"/>
    <n v="7464.6"/>
    <x v="0"/>
    <x v="0"/>
  </r>
  <r>
    <x v="7"/>
    <x v="1"/>
    <x v="2"/>
    <s v="i20 SPORTZ 1.2"/>
    <x v="0"/>
    <x v="148"/>
    <x v="1"/>
    <x v="0"/>
    <x v="148"/>
    <n v="10440"/>
    <n v="5.34"/>
    <x v="5"/>
    <x v="0"/>
    <x v="1"/>
    <n v="6224.29"/>
    <x v="0"/>
    <x v="0"/>
  </r>
  <r>
    <x v="1"/>
    <x v="3"/>
    <x v="40"/>
    <s v="1.2L I-VTEC S"/>
    <x v="0"/>
    <x v="149"/>
    <x v="1"/>
    <x v="0"/>
    <x v="149"/>
    <n v="10733"/>
    <n v="5.49"/>
    <x v="0"/>
    <x v="0"/>
    <x v="1"/>
    <n v="9485.7999999999993"/>
    <x v="0"/>
    <x v="0"/>
  </r>
  <r>
    <x v="7"/>
    <x v="8"/>
    <x v="38"/>
    <s v="HIGHLINE PLUS 1.2 AT 16 ALLOY"/>
    <x v="1"/>
    <x v="150"/>
    <x v="0"/>
    <x v="0"/>
    <x v="150"/>
    <n v="12160"/>
    <n v="6.22"/>
    <x v="5"/>
    <x v="0"/>
    <x v="0"/>
    <n v="13697"/>
    <x v="0"/>
    <x v="0"/>
  </r>
  <r>
    <x v="12"/>
    <x v="1"/>
    <x v="1"/>
    <s v="FLUIDIC 1.6 VTVT SX OPT"/>
    <x v="0"/>
    <x v="151"/>
    <x v="1"/>
    <x v="0"/>
    <x v="151"/>
    <n v="10455"/>
    <n v="3.97"/>
    <x v="5"/>
    <x v="2"/>
    <x v="0"/>
    <n v="8287.5499999999993"/>
    <x v="0"/>
    <x v="0"/>
  </r>
  <r>
    <x v="10"/>
    <x v="7"/>
    <x v="26"/>
    <s v="XM CNG"/>
    <x v="0"/>
    <x v="152"/>
    <x v="1"/>
    <x v="2"/>
    <x v="152"/>
    <n v="11750"/>
    <n v="6.01"/>
    <x v="3"/>
    <x v="1"/>
    <x v="2"/>
    <n v="17340"/>
    <x v="0"/>
    <x v="0"/>
  </r>
  <r>
    <x v="2"/>
    <x v="3"/>
    <x v="40"/>
    <s v="1.2L I-VTEC SX"/>
    <x v="0"/>
    <x v="153"/>
    <x v="1"/>
    <x v="0"/>
    <x v="153"/>
    <n v="7194"/>
    <n v="3.68"/>
    <x v="2"/>
    <x v="0"/>
    <x v="1"/>
    <n v="7275"/>
    <x v="0"/>
    <x v="0"/>
  </r>
  <r>
    <x v="1"/>
    <x v="10"/>
    <x v="27"/>
    <s v="GTX 1.4 PETROL DUAL TONE"/>
    <x v="0"/>
    <x v="154"/>
    <x v="0"/>
    <x v="0"/>
    <x v="154"/>
    <n v="23774"/>
    <n v="12.49"/>
    <x v="5"/>
    <x v="0"/>
    <x v="2"/>
    <n v="2341.4"/>
    <x v="1"/>
    <x v="1"/>
  </r>
  <r>
    <x v="1"/>
    <x v="1"/>
    <x v="2"/>
    <s v="i20 MAGNA PLUS 1.4 CRDI"/>
    <x v="0"/>
    <x v="155"/>
    <x v="1"/>
    <x v="1"/>
    <x v="155"/>
    <n v="13792"/>
    <n v="6.2"/>
    <x v="3"/>
    <x v="0"/>
    <x v="1"/>
    <n v="12574.8"/>
    <x v="0"/>
    <x v="0"/>
  </r>
  <r>
    <x v="3"/>
    <x v="7"/>
    <x v="19"/>
    <s v="XZ PETROL"/>
    <x v="0"/>
    <x v="156"/>
    <x v="1"/>
    <x v="0"/>
    <x v="156"/>
    <n v="16046"/>
    <n v="8.43"/>
    <x v="3"/>
    <x v="1"/>
    <x v="2"/>
    <n v="13692.5"/>
    <x v="0"/>
    <x v="1"/>
  </r>
  <r>
    <x v="6"/>
    <x v="10"/>
    <x v="51"/>
    <s v="PREMIUM 2.2 7 STR"/>
    <x v="1"/>
    <x v="157"/>
    <x v="1"/>
    <x v="1"/>
    <x v="157"/>
    <n v="36475"/>
    <n v="19.16"/>
    <x v="5"/>
    <x v="1"/>
    <x v="1"/>
    <n v="16725.5"/>
    <x v="1"/>
    <x v="2"/>
  </r>
  <r>
    <x v="7"/>
    <x v="1"/>
    <x v="18"/>
    <s v="i10 MAGNA 1.2 KAPPA VTVT"/>
    <x v="0"/>
    <x v="158"/>
    <x v="1"/>
    <x v="2"/>
    <x v="158"/>
    <n v="7898"/>
    <n v="4.04"/>
    <x v="5"/>
    <x v="0"/>
    <x v="1"/>
    <n v="10498.71"/>
    <x v="0"/>
    <x v="0"/>
  </r>
  <r>
    <x v="1"/>
    <x v="1"/>
    <x v="4"/>
    <s v="SX (O) 1.6 DIESEL"/>
    <x v="0"/>
    <x v="159"/>
    <x v="1"/>
    <x v="1"/>
    <x v="159"/>
    <n v="24221"/>
    <n v="11.14"/>
    <x v="3"/>
    <x v="0"/>
    <x v="1"/>
    <n v="14494.8"/>
    <x v="1"/>
    <x v="1"/>
  </r>
  <r>
    <x v="6"/>
    <x v="0"/>
    <x v="13"/>
    <s v="ZETA PETROL 1.2"/>
    <x v="0"/>
    <x v="160"/>
    <x v="0"/>
    <x v="0"/>
    <x v="160"/>
    <n v="11192"/>
    <n v="5.72"/>
    <x v="2"/>
    <x v="1"/>
    <x v="1"/>
    <n v="18117.75"/>
    <x v="0"/>
    <x v="0"/>
  </r>
  <r>
    <x v="3"/>
    <x v="2"/>
    <x v="6"/>
    <s v="XV DUAL TONE"/>
    <x v="0"/>
    <x v="161"/>
    <x v="1"/>
    <x v="0"/>
    <x v="161"/>
    <n v="13157"/>
    <n v="6.73"/>
    <x v="3"/>
    <x v="1"/>
    <x v="2"/>
    <n v="10256"/>
    <x v="0"/>
    <x v="0"/>
  </r>
  <r>
    <x v="6"/>
    <x v="7"/>
    <x v="14"/>
    <s v="XT PETROL"/>
    <x v="0"/>
    <x v="162"/>
    <x v="1"/>
    <x v="0"/>
    <x v="162"/>
    <n v="12336"/>
    <n v="6.31"/>
    <x v="3"/>
    <x v="1"/>
    <x v="2"/>
    <n v="5414"/>
    <x v="0"/>
    <x v="0"/>
  </r>
  <r>
    <x v="8"/>
    <x v="3"/>
    <x v="16"/>
    <s v="1.5L I-VTEC S MT"/>
    <x v="0"/>
    <x v="163"/>
    <x v="1"/>
    <x v="0"/>
    <x v="163"/>
    <n v="12616"/>
    <n v="2.68"/>
    <x v="4"/>
    <x v="2"/>
    <x v="1"/>
    <n v="3459.69"/>
    <x v="0"/>
    <x v="0"/>
  </r>
  <r>
    <x v="1"/>
    <x v="1"/>
    <x v="17"/>
    <s v="SANTRO SPORTZ MT"/>
    <x v="0"/>
    <x v="164"/>
    <x v="1"/>
    <x v="0"/>
    <x v="164"/>
    <n v="8622"/>
    <n v="4.41"/>
    <x v="1"/>
    <x v="0"/>
    <x v="1"/>
    <n v="12461.8"/>
    <x v="0"/>
    <x v="0"/>
  </r>
  <r>
    <x v="3"/>
    <x v="0"/>
    <x v="17"/>
    <s v="Wagon-R LXI 1.0"/>
    <x v="0"/>
    <x v="165"/>
    <x v="1"/>
    <x v="0"/>
    <x v="165"/>
    <n v="9814"/>
    <n v="5.0199999999999996"/>
    <x v="5"/>
    <x v="1"/>
    <x v="2"/>
    <n v="6270"/>
    <x v="0"/>
    <x v="0"/>
  </r>
  <r>
    <x v="3"/>
    <x v="0"/>
    <x v="3"/>
    <s v="LXI"/>
    <x v="0"/>
    <x v="166"/>
    <x v="1"/>
    <x v="0"/>
    <x v="166"/>
    <n v="9736"/>
    <n v="4.9800000000000004"/>
    <x v="5"/>
    <x v="1"/>
    <x v="2"/>
    <n v="5017.5"/>
    <x v="0"/>
    <x v="0"/>
  </r>
  <r>
    <x v="1"/>
    <x v="7"/>
    <x v="19"/>
    <s v="XMA DIESEL"/>
    <x v="1"/>
    <x v="167"/>
    <x v="1"/>
    <x v="1"/>
    <x v="167"/>
    <n v="14548"/>
    <n v="6.54"/>
    <x v="4"/>
    <x v="0"/>
    <x v="1"/>
    <n v="12371.4"/>
    <x v="0"/>
    <x v="0"/>
  </r>
  <r>
    <x v="1"/>
    <x v="11"/>
    <x v="29"/>
    <s v="LONGITUDE (O) 2.0 DIESEL"/>
    <x v="0"/>
    <x v="168"/>
    <x v="1"/>
    <x v="1"/>
    <x v="168"/>
    <n v="22525"/>
    <n v="10.36"/>
    <x v="5"/>
    <x v="0"/>
    <x v="0"/>
    <n v="17585.400000000001"/>
    <x v="1"/>
    <x v="1"/>
  </r>
  <r>
    <x v="3"/>
    <x v="10"/>
    <x v="46"/>
    <s v="HTX 1.0 IMT"/>
    <x v="0"/>
    <x v="169"/>
    <x v="1"/>
    <x v="0"/>
    <x v="169"/>
    <n v="20157"/>
    <n v="10.59"/>
    <x v="4"/>
    <x v="1"/>
    <x v="2"/>
    <n v="14905.5"/>
    <x v="0"/>
    <x v="1"/>
  </r>
  <r>
    <x v="2"/>
    <x v="0"/>
    <x v="50"/>
    <s v="R 1.0 VXI"/>
    <x v="0"/>
    <x v="170"/>
    <x v="1"/>
    <x v="0"/>
    <x v="170"/>
    <n v="6002"/>
    <n v="3.07"/>
    <x v="0"/>
    <x v="0"/>
    <x v="1"/>
    <n v="5176.8900000000003"/>
    <x v="0"/>
    <x v="0"/>
  </r>
  <r>
    <x v="4"/>
    <x v="10"/>
    <x v="46"/>
    <s v="HTK PLUS 1.0 DCT"/>
    <x v="1"/>
    <x v="171"/>
    <x v="1"/>
    <x v="0"/>
    <x v="171"/>
    <n v="17797"/>
    <n v="9.35"/>
    <x v="3"/>
    <x v="1"/>
    <x v="2"/>
    <n v="9103.33"/>
    <x v="0"/>
    <x v="1"/>
  </r>
  <r>
    <x v="6"/>
    <x v="0"/>
    <x v="3"/>
    <s v="LXI (O)"/>
    <x v="0"/>
    <x v="172"/>
    <x v="1"/>
    <x v="0"/>
    <x v="172"/>
    <n v="7312"/>
    <n v="3.74"/>
    <x v="3"/>
    <x v="1"/>
    <x v="1"/>
    <n v="13621.25"/>
    <x v="0"/>
    <x v="0"/>
  </r>
  <r>
    <x v="10"/>
    <x v="1"/>
    <x v="17"/>
    <s v="I20 ASTA (O) 1.2 MT"/>
    <x v="0"/>
    <x v="173"/>
    <x v="1"/>
    <x v="0"/>
    <x v="173"/>
    <n v="16959"/>
    <n v="8.91"/>
    <x v="5"/>
    <x v="1"/>
    <x v="2"/>
    <n v="11174"/>
    <x v="0"/>
    <x v="1"/>
  </r>
  <r>
    <x v="3"/>
    <x v="0"/>
    <x v="37"/>
    <s v="ZXI SMART HYBRID DUAL TONE"/>
    <x v="0"/>
    <x v="174"/>
    <x v="1"/>
    <x v="0"/>
    <x v="174"/>
    <n v="20957"/>
    <n v="11.01"/>
    <x v="2"/>
    <x v="1"/>
    <x v="2"/>
    <n v="14142"/>
    <x v="0"/>
    <x v="1"/>
  </r>
  <r>
    <x v="7"/>
    <x v="3"/>
    <x v="52"/>
    <s v="1.2L I-VTEC VX MT"/>
    <x v="0"/>
    <x v="175"/>
    <x v="1"/>
    <x v="0"/>
    <x v="175"/>
    <n v="12825"/>
    <n v="6.56"/>
    <x v="5"/>
    <x v="0"/>
    <x v="2"/>
    <n v="3803.29"/>
    <x v="0"/>
    <x v="0"/>
  </r>
  <r>
    <x v="6"/>
    <x v="7"/>
    <x v="19"/>
    <s v="XZA PLUS (O) PETROL DUAL TONE"/>
    <x v="1"/>
    <x v="176"/>
    <x v="0"/>
    <x v="0"/>
    <x v="176"/>
    <n v="16426"/>
    <n v="8.6300000000000008"/>
    <x v="5"/>
    <x v="1"/>
    <x v="2"/>
    <n v="9364"/>
    <x v="0"/>
    <x v="1"/>
  </r>
  <r>
    <x v="12"/>
    <x v="1"/>
    <x v="23"/>
    <s v="MAGNA +"/>
    <x v="0"/>
    <x v="177"/>
    <x v="1"/>
    <x v="0"/>
    <x v="177"/>
    <n v="5056"/>
    <n v="1.92"/>
    <x v="2"/>
    <x v="2"/>
    <x v="1"/>
    <n v="6111.09"/>
    <x v="0"/>
    <x v="0"/>
  </r>
  <r>
    <x v="4"/>
    <x v="4"/>
    <x v="9"/>
    <s v="W8 (O) 1.5 DIESEL"/>
    <x v="0"/>
    <x v="178"/>
    <x v="0"/>
    <x v="1"/>
    <x v="178"/>
    <n v="19053"/>
    <n v="10.01"/>
    <x v="1"/>
    <x v="1"/>
    <x v="2"/>
    <n v="6084"/>
    <x v="0"/>
    <x v="1"/>
  </r>
  <r>
    <x v="2"/>
    <x v="1"/>
    <x v="4"/>
    <s v="SX PLUS 1.6 PETROL"/>
    <x v="0"/>
    <x v="179"/>
    <x v="2"/>
    <x v="0"/>
    <x v="179"/>
    <n v="13347"/>
    <n v="6"/>
    <x v="2"/>
    <x v="0"/>
    <x v="0"/>
    <n v="11440.33"/>
    <x v="0"/>
    <x v="0"/>
  </r>
  <r>
    <x v="1"/>
    <x v="7"/>
    <x v="19"/>
    <s v="XZA PLUS PETROL"/>
    <x v="1"/>
    <x v="180"/>
    <x v="1"/>
    <x v="0"/>
    <x v="180"/>
    <n v="14682"/>
    <n v="7.51"/>
    <x v="4"/>
    <x v="0"/>
    <x v="1"/>
    <n v="12294"/>
    <x v="0"/>
    <x v="1"/>
  </r>
  <r>
    <x v="11"/>
    <x v="0"/>
    <x v="5"/>
    <s v="VXI"/>
    <x v="0"/>
    <x v="181"/>
    <x v="1"/>
    <x v="0"/>
    <x v="181"/>
    <n v="8935"/>
    <n v="2.69"/>
    <x v="1"/>
    <x v="2"/>
    <x v="0"/>
    <n v="7570.58"/>
    <x v="0"/>
    <x v="0"/>
  </r>
  <r>
    <x v="5"/>
    <x v="3"/>
    <x v="53"/>
    <s v="1.5L I-VTEC S"/>
    <x v="0"/>
    <x v="182"/>
    <x v="1"/>
    <x v="0"/>
    <x v="182"/>
    <n v="15171"/>
    <n v="7.76"/>
    <x v="5"/>
    <x v="0"/>
    <x v="1"/>
    <n v="10757.83"/>
    <x v="0"/>
    <x v="1"/>
  </r>
  <r>
    <x v="6"/>
    <x v="1"/>
    <x v="10"/>
    <s v="S 1.2"/>
    <x v="0"/>
    <x v="183"/>
    <x v="1"/>
    <x v="0"/>
    <x v="183"/>
    <n v="13861"/>
    <n v="7.09"/>
    <x v="2"/>
    <x v="1"/>
    <x v="2"/>
    <n v="6616.75"/>
    <x v="0"/>
    <x v="1"/>
  </r>
  <r>
    <x v="6"/>
    <x v="0"/>
    <x v="22"/>
    <s v="PRESSO LXI"/>
    <x v="0"/>
    <x v="184"/>
    <x v="0"/>
    <x v="0"/>
    <x v="184"/>
    <n v="6354"/>
    <n v="3.25"/>
    <x v="3"/>
    <x v="1"/>
    <x v="2"/>
    <n v="6553.25"/>
    <x v="0"/>
    <x v="0"/>
  </r>
  <r>
    <x v="4"/>
    <x v="0"/>
    <x v="36"/>
    <s v="VXI AMT"/>
    <x v="1"/>
    <x v="185"/>
    <x v="1"/>
    <x v="0"/>
    <x v="185"/>
    <n v="12762"/>
    <n v="6.53"/>
    <x v="2"/>
    <x v="1"/>
    <x v="1"/>
    <n v="16540.669999999998"/>
    <x v="0"/>
    <x v="0"/>
  </r>
  <r>
    <x v="6"/>
    <x v="1"/>
    <x v="4"/>
    <s v="SX AT 1.5 DIESEL"/>
    <x v="1"/>
    <x v="186"/>
    <x v="1"/>
    <x v="1"/>
    <x v="186"/>
    <n v="24268"/>
    <n v="12.75"/>
    <x v="4"/>
    <x v="1"/>
    <x v="1"/>
    <n v="18457.75"/>
    <x v="1"/>
    <x v="1"/>
  </r>
  <r>
    <x v="5"/>
    <x v="3"/>
    <x v="40"/>
    <s v="1.2L I-VTEC V CVT"/>
    <x v="1"/>
    <x v="187"/>
    <x v="1"/>
    <x v="2"/>
    <x v="187"/>
    <n v="11789"/>
    <n v="6.03"/>
    <x v="5"/>
    <x v="0"/>
    <x v="1"/>
    <n v="13015.17"/>
    <x v="0"/>
    <x v="0"/>
  </r>
  <r>
    <x v="6"/>
    <x v="10"/>
    <x v="46"/>
    <s v="HTK PLUS 1.5"/>
    <x v="0"/>
    <x v="188"/>
    <x v="1"/>
    <x v="1"/>
    <x v="188"/>
    <n v="15855"/>
    <n v="8.33"/>
    <x v="1"/>
    <x v="1"/>
    <x v="1"/>
    <n v="16970.75"/>
    <x v="0"/>
    <x v="1"/>
  </r>
  <r>
    <x v="6"/>
    <x v="11"/>
    <x v="29"/>
    <s v="SPORT PLUS 1.4 PETROL"/>
    <x v="0"/>
    <x v="189"/>
    <x v="1"/>
    <x v="0"/>
    <x v="189"/>
    <n v="20976"/>
    <n v="11.02"/>
    <x v="2"/>
    <x v="1"/>
    <x v="1"/>
    <n v="18929"/>
    <x v="0"/>
    <x v="1"/>
  </r>
  <r>
    <x v="3"/>
    <x v="7"/>
    <x v="19"/>
    <s v="XM PETROL"/>
    <x v="0"/>
    <x v="190"/>
    <x v="0"/>
    <x v="0"/>
    <x v="190"/>
    <n v="14233"/>
    <n v="7.28"/>
    <x v="3"/>
    <x v="1"/>
    <x v="2"/>
    <n v="15392.5"/>
    <x v="0"/>
    <x v="1"/>
  </r>
  <r>
    <x v="4"/>
    <x v="12"/>
    <x v="54"/>
    <s v="RXL MT"/>
    <x v="0"/>
    <x v="191"/>
    <x v="1"/>
    <x v="0"/>
    <x v="191"/>
    <n v="10049"/>
    <n v="5.14"/>
    <x v="5"/>
    <x v="1"/>
    <x v="1"/>
    <n v="14321.33"/>
    <x v="0"/>
    <x v="0"/>
  </r>
  <r>
    <x v="1"/>
    <x v="4"/>
    <x v="9"/>
    <s v="W8 (O) 1.2 PETROL"/>
    <x v="0"/>
    <x v="192"/>
    <x v="1"/>
    <x v="0"/>
    <x v="192"/>
    <n v="14291"/>
    <n v="7.31"/>
    <x v="2"/>
    <x v="0"/>
    <x v="1"/>
    <n v="11747.4"/>
    <x v="0"/>
    <x v="1"/>
  </r>
  <r>
    <x v="7"/>
    <x v="1"/>
    <x v="18"/>
    <s v="i10 SPORTZ (O) 1.2 KAPPA VTVT"/>
    <x v="0"/>
    <x v="193"/>
    <x v="1"/>
    <x v="0"/>
    <x v="193"/>
    <n v="7703"/>
    <n v="3.94"/>
    <x v="5"/>
    <x v="0"/>
    <x v="1"/>
    <n v="10442.43"/>
    <x v="0"/>
    <x v="0"/>
  </r>
  <r>
    <x v="3"/>
    <x v="10"/>
    <x v="46"/>
    <s v="HTK 1.5"/>
    <x v="0"/>
    <x v="194"/>
    <x v="1"/>
    <x v="1"/>
    <x v="194"/>
    <n v="18178"/>
    <n v="9.5500000000000007"/>
    <x v="0"/>
    <x v="1"/>
    <x v="2"/>
    <n v="11751"/>
    <x v="0"/>
    <x v="1"/>
  </r>
  <r>
    <x v="5"/>
    <x v="0"/>
    <x v="44"/>
    <s v="SIGMA 1.5 SHVS MT PETROL"/>
    <x v="0"/>
    <x v="195"/>
    <x v="1"/>
    <x v="0"/>
    <x v="195"/>
    <n v="12590"/>
    <n v="6.44"/>
    <x v="5"/>
    <x v="0"/>
    <x v="1"/>
    <n v="7165"/>
    <x v="0"/>
    <x v="0"/>
  </r>
  <r>
    <x v="3"/>
    <x v="12"/>
    <x v="34"/>
    <s v="CLIMBER 1.0 (O) DUAL TONE"/>
    <x v="0"/>
    <x v="196"/>
    <x v="1"/>
    <x v="0"/>
    <x v="196"/>
    <n v="9103"/>
    <n v="4.66"/>
    <x v="1"/>
    <x v="1"/>
    <x v="2"/>
    <n v="13088"/>
    <x v="0"/>
    <x v="0"/>
  </r>
  <r>
    <x v="3"/>
    <x v="7"/>
    <x v="26"/>
    <s v="XZ PLUS CNG"/>
    <x v="0"/>
    <x v="197"/>
    <x v="1"/>
    <x v="2"/>
    <x v="197"/>
    <n v="12942"/>
    <n v="6.62"/>
    <x v="5"/>
    <x v="1"/>
    <x v="2"/>
    <n v="18043.5"/>
    <x v="0"/>
    <x v="0"/>
  </r>
  <r>
    <x v="1"/>
    <x v="0"/>
    <x v="17"/>
    <s v="Wagon-R VXI (O) 1.0"/>
    <x v="0"/>
    <x v="198"/>
    <x v="1"/>
    <x v="0"/>
    <x v="198"/>
    <n v="9384"/>
    <n v="4.8"/>
    <x v="1"/>
    <x v="0"/>
    <x v="2"/>
    <n v="1092.8"/>
    <x v="0"/>
    <x v="0"/>
  </r>
  <r>
    <x v="6"/>
    <x v="7"/>
    <x v="14"/>
    <s v="XE PETROL"/>
    <x v="0"/>
    <x v="199"/>
    <x v="1"/>
    <x v="0"/>
    <x v="199"/>
    <n v="9814"/>
    <n v="5.0199999999999996"/>
    <x v="2"/>
    <x v="1"/>
    <x v="1"/>
    <n v="15275.75"/>
    <x v="0"/>
    <x v="0"/>
  </r>
  <r>
    <x v="5"/>
    <x v="1"/>
    <x v="55"/>
    <s v="S 1.2"/>
    <x v="0"/>
    <x v="200"/>
    <x v="1"/>
    <x v="0"/>
    <x v="200"/>
    <n v="9677"/>
    <n v="4.95"/>
    <x v="5"/>
    <x v="0"/>
    <x v="2"/>
    <n v="5805.67"/>
    <x v="0"/>
    <x v="0"/>
  </r>
  <r>
    <x v="7"/>
    <x v="0"/>
    <x v="13"/>
    <s v="SIGMA PETROL 1.2"/>
    <x v="0"/>
    <x v="201"/>
    <x v="1"/>
    <x v="0"/>
    <x v="201"/>
    <n v="8563"/>
    <n v="4.38"/>
    <x v="0"/>
    <x v="0"/>
    <x v="1"/>
    <n v="6390.29"/>
    <x v="0"/>
    <x v="0"/>
  </r>
  <r>
    <x v="7"/>
    <x v="0"/>
    <x v="44"/>
    <s v="ALPHA 1.4 PETROL"/>
    <x v="0"/>
    <x v="202"/>
    <x v="1"/>
    <x v="0"/>
    <x v="202"/>
    <n v="11280"/>
    <n v="5.77"/>
    <x v="3"/>
    <x v="0"/>
    <x v="0"/>
    <n v="13287.86"/>
    <x v="0"/>
    <x v="0"/>
  </r>
  <r>
    <x v="1"/>
    <x v="1"/>
    <x v="18"/>
    <s v="I10 NIOS SPORTZ 1.2 KAPPA VTVT"/>
    <x v="0"/>
    <x v="203"/>
    <x v="1"/>
    <x v="0"/>
    <x v="203"/>
    <n v="10166"/>
    <n v="5.2"/>
    <x v="3"/>
    <x v="0"/>
    <x v="2"/>
    <n v="5986.4"/>
    <x v="0"/>
    <x v="0"/>
  </r>
  <r>
    <x v="1"/>
    <x v="12"/>
    <x v="34"/>
    <s v="RXT 1.0 (O)"/>
    <x v="0"/>
    <x v="204"/>
    <x v="1"/>
    <x v="0"/>
    <x v="204"/>
    <n v="6354"/>
    <n v="3.25"/>
    <x v="3"/>
    <x v="0"/>
    <x v="1"/>
    <n v="14623.4"/>
    <x v="0"/>
    <x v="0"/>
  </r>
  <r>
    <x v="4"/>
    <x v="0"/>
    <x v="56"/>
    <s v="SIGMA 1.2"/>
    <x v="0"/>
    <x v="205"/>
    <x v="1"/>
    <x v="0"/>
    <x v="205"/>
    <n v="9501"/>
    <n v="4.8600000000000003"/>
    <x v="3"/>
    <x v="1"/>
    <x v="2"/>
    <n v="8580.67"/>
    <x v="0"/>
    <x v="0"/>
  </r>
  <r>
    <x v="7"/>
    <x v="7"/>
    <x v="57"/>
    <s v="XT PETROL"/>
    <x v="0"/>
    <x v="206"/>
    <x v="0"/>
    <x v="2"/>
    <x v="206"/>
    <n v="8563"/>
    <n v="4.38"/>
    <x v="5"/>
    <x v="0"/>
    <x v="1"/>
    <n v="9522.2900000000009"/>
    <x v="0"/>
    <x v="0"/>
  </r>
  <r>
    <x v="6"/>
    <x v="0"/>
    <x v="17"/>
    <s v="Wagon-R LXI CNG (O) 1.0"/>
    <x v="0"/>
    <x v="207"/>
    <x v="1"/>
    <x v="2"/>
    <x v="207"/>
    <n v="10889"/>
    <n v="5.57"/>
    <x v="2"/>
    <x v="1"/>
    <x v="2"/>
    <n v="4713"/>
    <x v="0"/>
    <x v="0"/>
  </r>
  <r>
    <x v="8"/>
    <x v="8"/>
    <x v="33"/>
    <s v="TRENDLINE 1.2L PETROL"/>
    <x v="0"/>
    <x v="208"/>
    <x v="1"/>
    <x v="0"/>
    <x v="208"/>
    <n v="10309"/>
    <n v="2.19"/>
    <x v="1"/>
    <x v="2"/>
    <x v="1"/>
    <n v="3786.85"/>
    <x v="0"/>
    <x v="0"/>
  </r>
  <r>
    <x v="3"/>
    <x v="2"/>
    <x v="6"/>
    <s v="XV PREMIUM TURBO CVT"/>
    <x v="1"/>
    <x v="209"/>
    <x v="1"/>
    <x v="0"/>
    <x v="209"/>
    <n v="15437"/>
    <n v="8.11"/>
    <x v="1"/>
    <x v="1"/>
    <x v="1"/>
    <n v="21318.5"/>
    <x v="0"/>
    <x v="1"/>
  </r>
  <r>
    <x v="1"/>
    <x v="14"/>
    <x v="42"/>
    <s v="SMART 1.5 DCT PETROL"/>
    <x v="1"/>
    <x v="210"/>
    <x v="1"/>
    <x v="0"/>
    <x v="210"/>
    <n v="26724"/>
    <n v="14.04"/>
    <x v="0"/>
    <x v="0"/>
    <x v="2"/>
    <n v="1697.4"/>
    <x v="1"/>
    <x v="2"/>
  </r>
  <r>
    <x v="3"/>
    <x v="0"/>
    <x v="3"/>
    <s v="VXI CNG"/>
    <x v="0"/>
    <x v="211"/>
    <x v="1"/>
    <x v="2"/>
    <x v="211"/>
    <n v="11613"/>
    <n v="5.94"/>
    <x v="5"/>
    <x v="1"/>
    <x v="2"/>
    <n v="11964"/>
    <x v="0"/>
    <x v="0"/>
  </r>
  <r>
    <x v="1"/>
    <x v="6"/>
    <x v="12"/>
    <s v="G CVT"/>
    <x v="1"/>
    <x v="212"/>
    <x v="0"/>
    <x v="0"/>
    <x v="212"/>
    <n v="12278"/>
    <n v="6.28"/>
    <x v="2"/>
    <x v="0"/>
    <x v="1"/>
    <n v="11062.2"/>
    <x v="0"/>
    <x v="0"/>
  </r>
  <r>
    <x v="6"/>
    <x v="12"/>
    <x v="34"/>
    <s v="CLIMBER 1.0 AMT (O)"/>
    <x v="1"/>
    <x v="213"/>
    <x v="0"/>
    <x v="0"/>
    <x v="213"/>
    <n v="7879"/>
    <n v="4.03"/>
    <x v="1"/>
    <x v="1"/>
    <x v="1"/>
    <n v="11426"/>
    <x v="0"/>
    <x v="0"/>
  </r>
  <r>
    <x v="4"/>
    <x v="4"/>
    <x v="48"/>
    <s v="LX PETROL HT 4WD AT"/>
    <x v="1"/>
    <x v="214"/>
    <x v="1"/>
    <x v="0"/>
    <x v="214"/>
    <n v="26549"/>
    <n v="13.95"/>
    <x v="4"/>
    <x v="1"/>
    <x v="2"/>
    <n v="6489"/>
    <x v="1"/>
    <x v="1"/>
  </r>
  <r>
    <x v="1"/>
    <x v="3"/>
    <x v="40"/>
    <s v="1.2L I-VTEC VX"/>
    <x v="0"/>
    <x v="215"/>
    <x v="1"/>
    <x v="0"/>
    <x v="215"/>
    <n v="11613"/>
    <n v="5.94"/>
    <x v="5"/>
    <x v="0"/>
    <x v="1"/>
    <n v="13584.4"/>
    <x v="0"/>
    <x v="0"/>
  </r>
  <r>
    <x v="1"/>
    <x v="1"/>
    <x v="4"/>
    <s v="SX AT 1.6 DIESEL"/>
    <x v="1"/>
    <x v="216"/>
    <x v="1"/>
    <x v="1"/>
    <x v="216"/>
    <n v="23051"/>
    <n v="10.6"/>
    <x v="2"/>
    <x v="0"/>
    <x v="1"/>
    <n v="13433.6"/>
    <x v="1"/>
    <x v="1"/>
  </r>
  <r>
    <x v="5"/>
    <x v="3"/>
    <x v="53"/>
    <s v="1.5L I- DTEC VX"/>
    <x v="0"/>
    <x v="217"/>
    <x v="1"/>
    <x v="1"/>
    <x v="217"/>
    <n v="16985"/>
    <n v="6.45"/>
    <x v="2"/>
    <x v="0"/>
    <x v="0"/>
    <n v="19365"/>
    <x v="0"/>
    <x v="0"/>
  </r>
  <r>
    <x v="1"/>
    <x v="10"/>
    <x v="27"/>
    <s v="GTX PLUS DCT 1.4 PETROL"/>
    <x v="1"/>
    <x v="218"/>
    <x v="1"/>
    <x v="0"/>
    <x v="218"/>
    <n v="26971"/>
    <n v="14.17"/>
    <x v="3"/>
    <x v="0"/>
    <x v="1"/>
    <n v="9832.2000000000007"/>
    <x v="1"/>
    <x v="2"/>
  </r>
  <r>
    <x v="1"/>
    <x v="5"/>
    <x v="11"/>
    <s v="TITANIUM + 1.5L PETROL AT"/>
    <x v="1"/>
    <x v="219"/>
    <x v="0"/>
    <x v="0"/>
    <x v="219"/>
    <n v="15054"/>
    <n v="7.7"/>
    <x v="2"/>
    <x v="0"/>
    <x v="1"/>
    <n v="11676.8"/>
    <x v="0"/>
    <x v="1"/>
  </r>
  <r>
    <x v="10"/>
    <x v="0"/>
    <x v="0"/>
    <s v="K10 LXI"/>
    <x v="0"/>
    <x v="220"/>
    <x v="1"/>
    <x v="0"/>
    <x v="220"/>
    <n v="8700"/>
    <n v="4.45"/>
    <x v="1"/>
    <x v="1"/>
    <x v="2"/>
    <n v="14943"/>
    <x v="0"/>
    <x v="0"/>
  </r>
  <r>
    <x v="8"/>
    <x v="0"/>
    <x v="0"/>
    <s v="K10 VXI"/>
    <x v="0"/>
    <x v="221"/>
    <x v="1"/>
    <x v="0"/>
    <x v="221"/>
    <n v="7532"/>
    <n v="1.6"/>
    <x v="5"/>
    <x v="2"/>
    <x v="1"/>
    <n v="4849.8500000000004"/>
    <x v="0"/>
    <x v="0"/>
  </r>
  <r>
    <x v="5"/>
    <x v="0"/>
    <x v="13"/>
    <s v="DELTA PETROL 1.2"/>
    <x v="0"/>
    <x v="222"/>
    <x v="1"/>
    <x v="0"/>
    <x v="222"/>
    <n v="9658"/>
    <n v="4.9400000000000004"/>
    <x v="5"/>
    <x v="0"/>
    <x v="1"/>
    <n v="12265.67"/>
    <x v="0"/>
    <x v="0"/>
  </r>
  <r>
    <x v="13"/>
    <x v="1"/>
    <x v="15"/>
    <s v="SPORTZ 1.2"/>
    <x v="0"/>
    <x v="223"/>
    <x v="1"/>
    <x v="0"/>
    <x v="223"/>
    <n v="7786"/>
    <n v="3.5"/>
    <x v="3"/>
    <x v="2"/>
    <x v="1"/>
    <n v="7871.3"/>
    <x v="0"/>
    <x v="0"/>
  </r>
  <r>
    <x v="12"/>
    <x v="8"/>
    <x v="33"/>
    <s v="COMFORTLINE 1.2L PETROL"/>
    <x v="0"/>
    <x v="224"/>
    <x v="1"/>
    <x v="0"/>
    <x v="224"/>
    <n v="7795"/>
    <n v="2.96"/>
    <x v="5"/>
    <x v="2"/>
    <x v="1"/>
    <n v="6388.55"/>
    <x v="0"/>
    <x v="0"/>
  </r>
  <r>
    <x v="13"/>
    <x v="0"/>
    <x v="58"/>
    <s v="VXI ABS"/>
    <x v="0"/>
    <x v="225"/>
    <x v="1"/>
    <x v="0"/>
    <x v="225"/>
    <n v="13035"/>
    <n v="5.86"/>
    <x v="3"/>
    <x v="2"/>
    <x v="1"/>
    <n v="5758.4"/>
    <x v="0"/>
    <x v="0"/>
  </r>
  <r>
    <x v="6"/>
    <x v="7"/>
    <x v="26"/>
    <s v="XZA PLUS DUAL TONE PETROL"/>
    <x v="1"/>
    <x v="226"/>
    <x v="0"/>
    <x v="0"/>
    <x v="226"/>
    <n v="10205"/>
    <n v="5.22"/>
    <x v="3"/>
    <x v="1"/>
    <x v="2"/>
    <n v="8432.75"/>
    <x v="0"/>
    <x v="0"/>
  </r>
  <r>
    <x v="14"/>
    <x v="1"/>
    <x v="59"/>
    <s v="Xing GLS"/>
    <x v="0"/>
    <x v="227"/>
    <x v="1"/>
    <x v="0"/>
    <x v="227"/>
    <n v="10928"/>
    <n v="1.23"/>
    <x v="5"/>
    <x v="2"/>
    <x v="1"/>
    <n v="3950.43"/>
    <x v="0"/>
    <x v="0"/>
  </r>
  <r>
    <x v="8"/>
    <x v="0"/>
    <x v="0"/>
    <s v="K10 LXI"/>
    <x v="0"/>
    <x v="228"/>
    <x v="1"/>
    <x v="0"/>
    <x v="228"/>
    <n v="6967"/>
    <n v="1.48"/>
    <x v="1"/>
    <x v="2"/>
    <x v="2"/>
    <n v="1093.31"/>
    <x v="0"/>
    <x v="0"/>
  </r>
  <r>
    <x v="13"/>
    <x v="3"/>
    <x v="16"/>
    <s v="1.5L I-VTEC VX CVT"/>
    <x v="1"/>
    <x v="229"/>
    <x v="1"/>
    <x v="0"/>
    <x v="229"/>
    <n v="10611"/>
    <n v="4.7699999999999996"/>
    <x v="0"/>
    <x v="2"/>
    <x v="0"/>
    <n v="9442.2999999999993"/>
    <x v="0"/>
    <x v="0"/>
  </r>
  <r>
    <x v="3"/>
    <x v="12"/>
    <x v="54"/>
    <s v="RXL MT"/>
    <x v="0"/>
    <x v="230"/>
    <x v="0"/>
    <x v="0"/>
    <x v="230"/>
    <n v="12747"/>
    <n v="6.52"/>
    <x v="5"/>
    <x v="1"/>
    <x v="2"/>
    <n v="18346.5"/>
    <x v="0"/>
    <x v="0"/>
  </r>
  <r>
    <x v="0"/>
    <x v="1"/>
    <x v="4"/>
    <s v="SX PLUS 1.6 PETROL"/>
    <x v="0"/>
    <x v="231"/>
    <x v="1"/>
    <x v="0"/>
    <x v="231"/>
    <n v="14624"/>
    <n v="7.48"/>
    <x v="3"/>
    <x v="0"/>
    <x v="1"/>
    <n v="9757.75"/>
    <x v="0"/>
    <x v="1"/>
  </r>
  <r>
    <x v="4"/>
    <x v="7"/>
    <x v="14"/>
    <s v="XM PLUS PETROL"/>
    <x v="0"/>
    <x v="232"/>
    <x v="1"/>
    <x v="0"/>
    <x v="232"/>
    <n v="11554"/>
    <n v="5.91"/>
    <x v="3"/>
    <x v="1"/>
    <x v="1"/>
    <n v="13389"/>
    <x v="0"/>
    <x v="0"/>
  </r>
  <r>
    <x v="13"/>
    <x v="0"/>
    <x v="50"/>
    <s v="R 1.0 LXI"/>
    <x v="0"/>
    <x v="233"/>
    <x v="0"/>
    <x v="0"/>
    <x v="233"/>
    <n v="5618"/>
    <n v="2.5299999999999998"/>
    <x v="3"/>
    <x v="2"/>
    <x v="1"/>
    <n v="6453.9"/>
    <x v="0"/>
    <x v="0"/>
  </r>
  <r>
    <x v="1"/>
    <x v="1"/>
    <x v="10"/>
    <s v="SX PLUS 1.0 TURBO DCT"/>
    <x v="1"/>
    <x v="234"/>
    <x v="0"/>
    <x v="0"/>
    <x v="234"/>
    <n v="16243"/>
    <n v="8.5299999999999994"/>
    <x v="5"/>
    <x v="0"/>
    <x v="2"/>
    <n v="5808.8"/>
    <x v="0"/>
    <x v="1"/>
  </r>
  <r>
    <x v="10"/>
    <x v="0"/>
    <x v="0"/>
    <s v="VXI PLUS"/>
    <x v="0"/>
    <x v="235"/>
    <x v="1"/>
    <x v="0"/>
    <x v="235"/>
    <n v="7996"/>
    <n v="4.09"/>
    <x v="1"/>
    <x v="1"/>
    <x v="2"/>
    <n v="17825"/>
    <x v="0"/>
    <x v="0"/>
  </r>
  <r>
    <x v="2"/>
    <x v="0"/>
    <x v="44"/>
    <s v="VXI+"/>
    <x v="0"/>
    <x v="236"/>
    <x v="1"/>
    <x v="0"/>
    <x v="236"/>
    <n v="9788"/>
    <n v="4.4000000000000004"/>
    <x v="1"/>
    <x v="0"/>
    <x v="0"/>
    <n v="13230.78"/>
    <x v="0"/>
    <x v="0"/>
  </r>
  <r>
    <x v="6"/>
    <x v="3"/>
    <x v="40"/>
    <s v="1.2L I-VTEC S"/>
    <x v="0"/>
    <x v="237"/>
    <x v="1"/>
    <x v="0"/>
    <x v="237"/>
    <n v="11320"/>
    <n v="5.79"/>
    <x v="3"/>
    <x v="1"/>
    <x v="1"/>
    <n v="13009"/>
    <x v="0"/>
    <x v="0"/>
  </r>
  <r>
    <x v="3"/>
    <x v="7"/>
    <x v="60"/>
    <s v="XZ PLUS CNG"/>
    <x v="0"/>
    <x v="238"/>
    <x v="1"/>
    <x v="2"/>
    <x v="238"/>
    <n v="14760"/>
    <n v="7.55"/>
    <x v="1"/>
    <x v="1"/>
    <x v="2"/>
    <n v="18778.5"/>
    <x v="0"/>
    <x v="1"/>
  </r>
  <r>
    <x v="1"/>
    <x v="7"/>
    <x v="19"/>
    <s v="XZ PLUS PETROL"/>
    <x v="0"/>
    <x v="239"/>
    <x v="1"/>
    <x v="0"/>
    <x v="239"/>
    <n v="14936"/>
    <n v="7.64"/>
    <x v="0"/>
    <x v="0"/>
    <x v="2"/>
    <n v="6871.4"/>
    <x v="0"/>
    <x v="1"/>
  </r>
  <r>
    <x v="8"/>
    <x v="6"/>
    <x v="61"/>
    <s v="Altis G PETROL"/>
    <x v="0"/>
    <x v="240"/>
    <x v="0"/>
    <x v="0"/>
    <x v="240"/>
    <n v="12663"/>
    <n v="2.69"/>
    <x v="2"/>
    <x v="2"/>
    <x v="0"/>
    <n v="6223.15"/>
    <x v="0"/>
    <x v="0"/>
  </r>
  <r>
    <x v="4"/>
    <x v="12"/>
    <x v="62"/>
    <s v="RXZ AMT"/>
    <x v="1"/>
    <x v="241"/>
    <x v="1"/>
    <x v="0"/>
    <x v="241"/>
    <n v="14096"/>
    <n v="7.21"/>
    <x v="2"/>
    <x v="1"/>
    <x v="2"/>
    <n v="10065"/>
    <x v="0"/>
    <x v="1"/>
  </r>
  <r>
    <x v="5"/>
    <x v="0"/>
    <x v="56"/>
    <s v="DELTA 1.2 AMT"/>
    <x v="1"/>
    <x v="242"/>
    <x v="1"/>
    <x v="2"/>
    <x v="242"/>
    <n v="9988"/>
    <n v="4.49"/>
    <x v="5"/>
    <x v="0"/>
    <x v="0"/>
    <n v="16746.830000000002"/>
    <x v="0"/>
    <x v="0"/>
  </r>
  <r>
    <x v="5"/>
    <x v="0"/>
    <x v="5"/>
    <s v="VXI"/>
    <x v="0"/>
    <x v="243"/>
    <x v="1"/>
    <x v="0"/>
    <x v="243"/>
    <n v="10381"/>
    <n v="5.31"/>
    <x v="1"/>
    <x v="0"/>
    <x v="2"/>
    <n v="6161.67"/>
    <x v="0"/>
    <x v="0"/>
  </r>
  <r>
    <x v="4"/>
    <x v="7"/>
    <x v="26"/>
    <s v="XT LIMITED EDITION PETROL"/>
    <x v="0"/>
    <x v="244"/>
    <x v="1"/>
    <x v="0"/>
    <x v="244"/>
    <n v="10772"/>
    <n v="5.51"/>
    <x v="1"/>
    <x v="1"/>
    <x v="2"/>
    <n v="9427.33"/>
    <x v="0"/>
    <x v="0"/>
  </r>
  <r>
    <x v="6"/>
    <x v="0"/>
    <x v="13"/>
    <s v="ZETA PETROL 1.2"/>
    <x v="0"/>
    <x v="245"/>
    <x v="1"/>
    <x v="0"/>
    <x v="245"/>
    <n v="12278"/>
    <n v="6.28"/>
    <x v="3"/>
    <x v="1"/>
    <x v="2"/>
    <n v="6369"/>
    <x v="0"/>
    <x v="0"/>
  </r>
  <r>
    <x v="1"/>
    <x v="1"/>
    <x v="10"/>
    <s v="SX 1.0 TURBO"/>
    <x v="0"/>
    <x v="246"/>
    <x v="1"/>
    <x v="0"/>
    <x v="246"/>
    <n v="15412"/>
    <n v="8.1"/>
    <x v="5"/>
    <x v="0"/>
    <x v="1"/>
    <n v="9601.6"/>
    <x v="0"/>
    <x v="1"/>
  </r>
  <r>
    <x v="1"/>
    <x v="0"/>
    <x v="13"/>
    <s v="DELTA PETROL 1.2"/>
    <x v="0"/>
    <x v="247"/>
    <x v="0"/>
    <x v="2"/>
    <x v="247"/>
    <n v="11046"/>
    <n v="5.65"/>
    <x v="2"/>
    <x v="0"/>
    <x v="1"/>
    <n v="9569.7999999999993"/>
    <x v="0"/>
    <x v="0"/>
  </r>
  <r>
    <x v="4"/>
    <x v="0"/>
    <x v="13"/>
    <s v="DELTA PETROL 1.2"/>
    <x v="0"/>
    <x v="248"/>
    <x v="0"/>
    <x v="0"/>
    <x v="248"/>
    <n v="11808"/>
    <n v="6.04"/>
    <x v="5"/>
    <x v="1"/>
    <x v="2"/>
    <n v="6153.33"/>
    <x v="0"/>
    <x v="0"/>
  </r>
  <r>
    <x v="7"/>
    <x v="0"/>
    <x v="13"/>
    <s v="DELTA CVT PETROL 1.2"/>
    <x v="1"/>
    <x v="249"/>
    <x v="1"/>
    <x v="0"/>
    <x v="249"/>
    <n v="9677"/>
    <n v="4.95"/>
    <x v="0"/>
    <x v="0"/>
    <x v="1"/>
    <n v="7215.57"/>
    <x v="0"/>
    <x v="0"/>
  </r>
  <r>
    <x v="0"/>
    <x v="0"/>
    <x v="50"/>
    <s v="R 1.0 VXI"/>
    <x v="0"/>
    <x v="250"/>
    <x v="1"/>
    <x v="0"/>
    <x v="250"/>
    <n v="6562"/>
    <n v="2.95"/>
    <x v="2"/>
    <x v="0"/>
    <x v="0"/>
    <n v="15173.63"/>
    <x v="0"/>
    <x v="0"/>
  </r>
  <r>
    <x v="1"/>
    <x v="4"/>
    <x v="9"/>
    <s v="W8 (O) 1.2 PETROL"/>
    <x v="0"/>
    <x v="251"/>
    <x v="1"/>
    <x v="0"/>
    <x v="251"/>
    <n v="15230"/>
    <n v="7.79"/>
    <x v="3"/>
    <x v="0"/>
    <x v="1"/>
    <n v="10579"/>
    <x v="0"/>
    <x v="1"/>
  </r>
  <r>
    <x v="3"/>
    <x v="10"/>
    <x v="63"/>
    <s v="LUXURY PLUS 1.5 DIESEL AT 6 STR"/>
    <x v="1"/>
    <x v="252"/>
    <x v="0"/>
    <x v="1"/>
    <x v="252"/>
    <n v="29579"/>
    <n v="15.54"/>
    <x v="2"/>
    <x v="1"/>
    <x v="2"/>
    <n v="11722"/>
    <x v="1"/>
    <x v="2"/>
  </r>
  <r>
    <x v="11"/>
    <x v="3"/>
    <x v="16"/>
    <s v="1.5L I-VTEC V AT"/>
    <x v="1"/>
    <x v="253"/>
    <x v="0"/>
    <x v="0"/>
    <x v="253"/>
    <n v="10662"/>
    <n v="3.21"/>
    <x v="3"/>
    <x v="2"/>
    <x v="0"/>
    <n v="7467.75"/>
    <x v="0"/>
    <x v="0"/>
  </r>
  <r>
    <x v="11"/>
    <x v="1"/>
    <x v="1"/>
    <s v="FLUIDIC 1.6 VTVT EX"/>
    <x v="0"/>
    <x v="254"/>
    <x v="1"/>
    <x v="0"/>
    <x v="254"/>
    <n v="13243"/>
    <n v="3.99"/>
    <x v="3"/>
    <x v="2"/>
    <x v="2"/>
    <n v="3167.08"/>
    <x v="0"/>
    <x v="0"/>
  </r>
  <r>
    <x v="4"/>
    <x v="0"/>
    <x v="17"/>
    <s v="Wagon-R LXI (O) 1.0"/>
    <x v="0"/>
    <x v="255"/>
    <x v="1"/>
    <x v="0"/>
    <x v="255"/>
    <n v="9521"/>
    <n v="4.87"/>
    <x v="5"/>
    <x v="1"/>
    <x v="2"/>
    <n v="3097.33"/>
    <x v="0"/>
    <x v="0"/>
  </r>
  <r>
    <x v="2"/>
    <x v="0"/>
    <x v="50"/>
    <s v="R Stingray VXI"/>
    <x v="0"/>
    <x v="256"/>
    <x v="1"/>
    <x v="0"/>
    <x v="256"/>
    <n v="6510"/>
    <n v="3.33"/>
    <x v="3"/>
    <x v="0"/>
    <x v="1"/>
    <n v="7369.44"/>
    <x v="0"/>
    <x v="0"/>
  </r>
  <r>
    <x v="6"/>
    <x v="7"/>
    <x v="19"/>
    <s v="XZ PLUS PETROL"/>
    <x v="0"/>
    <x v="257"/>
    <x v="1"/>
    <x v="0"/>
    <x v="257"/>
    <n v="15265"/>
    <n v="8.02"/>
    <x v="3"/>
    <x v="1"/>
    <x v="1"/>
    <n v="15561.5"/>
    <x v="0"/>
    <x v="1"/>
  </r>
  <r>
    <x v="3"/>
    <x v="7"/>
    <x v="19"/>
    <s v="XZA PLUS (O) PETROL"/>
    <x v="1"/>
    <x v="258"/>
    <x v="1"/>
    <x v="0"/>
    <x v="258"/>
    <n v="19110"/>
    <n v="10.039999999999999"/>
    <x v="2"/>
    <x v="1"/>
    <x v="2"/>
    <n v="15064.5"/>
    <x v="0"/>
    <x v="1"/>
  </r>
  <r>
    <x v="11"/>
    <x v="3"/>
    <x v="64"/>
    <s v="S(O) MT"/>
    <x v="0"/>
    <x v="259"/>
    <x v="1"/>
    <x v="0"/>
    <x v="259"/>
    <n v="7340"/>
    <n v="2.21"/>
    <x v="1"/>
    <x v="2"/>
    <x v="2"/>
    <n v="2922.42"/>
    <x v="0"/>
    <x v="0"/>
  </r>
  <r>
    <x v="3"/>
    <x v="7"/>
    <x v="32"/>
    <s v="XMA"/>
    <x v="1"/>
    <x v="260"/>
    <x v="1"/>
    <x v="1"/>
    <x v="260"/>
    <n v="32643"/>
    <n v="17.149999999999999"/>
    <x v="2"/>
    <x v="1"/>
    <x v="2"/>
    <n v="10429"/>
    <x v="1"/>
    <x v="2"/>
  </r>
  <r>
    <x v="5"/>
    <x v="3"/>
    <x v="16"/>
    <s v="1.5L I-VTEC ZX CVT"/>
    <x v="1"/>
    <x v="261"/>
    <x v="0"/>
    <x v="0"/>
    <x v="261"/>
    <n v="15132"/>
    <n v="7.74"/>
    <x v="2"/>
    <x v="0"/>
    <x v="0"/>
    <n v="13689.33"/>
    <x v="0"/>
    <x v="1"/>
  </r>
  <r>
    <x v="0"/>
    <x v="0"/>
    <x v="5"/>
    <s v="VXI ABS"/>
    <x v="0"/>
    <x v="262"/>
    <x v="1"/>
    <x v="0"/>
    <x v="262"/>
    <n v="9267"/>
    <n v="4.74"/>
    <x v="4"/>
    <x v="0"/>
    <x v="1"/>
    <n v="5109.38"/>
    <x v="0"/>
    <x v="0"/>
  </r>
  <r>
    <x v="11"/>
    <x v="1"/>
    <x v="59"/>
    <s v="Xing GL PLUS"/>
    <x v="0"/>
    <x v="263"/>
    <x v="1"/>
    <x v="0"/>
    <x v="263"/>
    <n v="6211"/>
    <n v="1.87"/>
    <x v="1"/>
    <x v="2"/>
    <x v="1"/>
    <n v="5616.25"/>
    <x v="0"/>
    <x v="0"/>
  </r>
  <r>
    <x v="12"/>
    <x v="0"/>
    <x v="5"/>
    <s v="Dzire VXI"/>
    <x v="0"/>
    <x v="264"/>
    <x v="0"/>
    <x v="0"/>
    <x v="264"/>
    <n v="7610"/>
    <n v="2.89"/>
    <x v="0"/>
    <x v="2"/>
    <x v="0"/>
    <n v="7492"/>
    <x v="0"/>
    <x v="0"/>
  </r>
  <r>
    <x v="0"/>
    <x v="1"/>
    <x v="4"/>
    <s v="S 1.6 PETROL"/>
    <x v="0"/>
    <x v="265"/>
    <x v="1"/>
    <x v="0"/>
    <x v="265"/>
    <n v="13685"/>
    <n v="7"/>
    <x v="2"/>
    <x v="0"/>
    <x v="1"/>
    <n v="9636.8799999999992"/>
    <x v="0"/>
    <x v="1"/>
  </r>
  <r>
    <x v="0"/>
    <x v="1"/>
    <x v="39"/>
    <s v="SPORTZ 1.1"/>
    <x v="0"/>
    <x v="266"/>
    <x v="1"/>
    <x v="0"/>
    <x v="266"/>
    <n v="6061"/>
    <n v="3.1"/>
    <x v="5"/>
    <x v="0"/>
    <x v="0"/>
    <n v="10425.5"/>
    <x v="0"/>
    <x v="0"/>
  </r>
  <r>
    <x v="7"/>
    <x v="7"/>
    <x v="26"/>
    <s v="XTA PETROL"/>
    <x v="1"/>
    <x v="267"/>
    <x v="1"/>
    <x v="0"/>
    <x v="267"/>
    <n v="8876"/>
    <n v="3.99"/>
    <x v="5"/>
    <x v="0"/>
    <x v="0"/>
    <n v="14605"/>
    <x v="0"/>
    <x v="0"/>
  </r>
  <r>
    <x v="6"/>
    <x v="0"/>
    <x v="13"/>
    <s v="DELTA PETROL 1.2"/>
    <x v="0"/>
    <x v="268"/>
    <x v="1"/>
    <x v="0"/>
    <x v="268"/>
    <n v="11750"/>
    <n v="6.01"/>
    <x v="0"/>
    <x v="1"/>
    <x v="1"/>
    <n v="15192.5"/>
    <x v="0"/>
    <x v="0"/>
  </r>
  <r>
    <x v="1"/>
    <x v="3"/>
    <x v="40"/>
    <s v="1.5L I-DTEC E"/>
    <x v="0"/>
    <x v="269"/>
    <x v="1"/>
    <x v="1"/>
    <x v="269"/>
    <n v="12857"/>
    <n v="5.78"/>
    <x v="3"/>
    <x v="0"/>
    <x v="1"/>
    <n v="8736.6"/>
    <x v="0"/>
    <x v="0"/>
  </r>
  <r>
    <x v="6"/>
    <x v="0"/>
    <x v="22"/>
    <s v="PRESSO VXI CNG"/>
    <x v="0"/>
    <x v="270"/>
    <x v="1"/>
    <x v="2"/>
    <x v="270"/>
    <n v="8387"/>
    <n v="4.29"/>
    <x v="2"/>
    <x v="1"/>
    <x v="1"/>
    <n v="16077.75"/>
    <x v="0"/>
    <x v="0"/>
  </r>
  <r>
    <x v="7"/>
    <x v="1"/>
    <x v="18"/>
    <s v="i10 MAGNA 1.2 KAPPA VTVT"/>
    <x v="0"/>
    <x v="271"/>
    <x v="1"/>
    <x v="0"/>
    <x v="271"/>
    <n v="9052"/>
    <n v="4.63"/>
    <x v="5"/>
    <x v="0"/>
    <x v="2"/>
    <n v="3001.43"/>
    <x v="0"/>
    <x v="0"/>
  </r>
  <r>
    <x v="4"/>
    <x v="0"/>
    <x v="13"/>
    <s v="ZETA CVT PETROL 1.2"/>
    <x v="1"/>
    <x v="272"/>
    <x v="1"/>
    <x v="0"/>
    <x v="272"/>
    <n v="14721"/>
    <n v="7.53"/>
    <x v="5"/>
    <x v="1"/>
    <x v="2"/>
    <n v="13288"/>
    <x v="0"/>
    <x v="1"/>
  </r>
  <r>
    <x v="1"/>
    <x v="7"/>
    <x v="60"/>
    <s v="XZA PETROL"/>
    <x v="1"/>
    <x v="273"/>
    <x v="1"/>
    <x v="0"/>
    <x v="273"/>
    <n v="9306"/>
    <n v="4.76"/>
    <x v="0"/>
    <x v="0"/>
    <x v="1"/>
    <n v="14081.6"/>
    <x v="0"/>
    <x v="0"/>
  </r>
  <r>
    <x v="1"/>
    <x v="3"/>
    <x v="8"/>
    <s v="1.2L I-VTEC V"/>
    <x v="0"/>
    <x v="274"/>
    <x v="1"/>
    <x v="0"/>
    <x v="274"/>
    <n v="11300"/>
    <n v="5.78"/>
    <x v="3"/>
    <x v="0"/>
    <x v="1"/>
    <n v="10937.8"/>
    <x v="0"/>
    <x v="0"/>
  </r>
  <r>
    <x v="4"/>
    <x v="1"/>
    <x v="10"/>
    <s v="SX 1.0 TURBO"/>
    <x v="0"/>
    <x v="275"/>
    <x v="0"/>
    <x v="0"/>
    <x v="275"/>
    <n v="16312"/>
    <n v="8.57"/>
    <x v="3"/>
    <x v="1"/>
    <x v="2"/>
    <n v="9746.33"/>
    <x v="0"/>
    <x v="1"/>
  </r>
  <r>
    <x v="2"/>
    <x v="0"/>
    <x v="44"/>
    <s v="VXI+"/>
    <x v="0"/>
    <x v="276"/>
    <x v="1"/>
    <x v="0"/>
    <x v="276"/>
    <n v="9674"/>
    <n v="4.95"/>
    <x v="0"/>
    <x v="0"/>
    <x v="1"/>
    <n v="6266.67"/>
    <x v="0"/>
    <x v="0"/>
  </r>
  <r>
    <x v="7"/>
    <x v="0"/>
    <x v="5"/>
    <s v="LXI (O)"/>
    <x v="0"/>
    <x v="277"/>
    <x v="1"/>
    <x v="0"/>
    <x v="277"/>
    <n v="8055"/>
    <n v="4.12"/>
    <x v="3"/>
    <x v="0"/>
    <x v="1"/>
    <n v="7943.14"/>
    <x v="0"/>
    <x v="0"/>
  </r>
  <r>
    <x v="8"/>
    <x v="3"/>
    <x v="16"/>
    <s v="1.5L I-VTEC S MT"/>
    <x v="0"/>
    <x v="278"/>
    <x v="1"/>
    <x v="0"/>
    <x v="278"/>
    <n v="11768"/>
    <n v="2.5"/>
    <x v="1"/>
    <x v="2"/>
    <x v="1"/>
    <n v="4707.6899999999996"/>
    <x v="0"/>
    <x v="0"/>
  </r>
  <r>
    <x v="0"/>
    <x v="3"/>
    <x v="16"/>
    <s v="1.5L I-VTEC VX"/>
    <x v="0"/>
    <x v="279"/>
    <x v="0"/>
    <x v="0"/>
    <x v="279"/>
    <n v="12278"/>
    <n v="6.28"/>
    <x v="3"/>
    <x v="0"/>
    <x v="1"/>
    <n v="7053"/>
    <x v="0"/>
    <x v="0"/>
  </r>
  <r>
    <x v="7"/>
    <x v="1"/>
    <x v="18"/>
    <s v="i10 MAGNA 1.2 KAPPA VTVT"/>
    <x v="0"/>
    <x v="280"/>
    <x v="1"/>
    <x v="0"/>
    <x v="280"/>
    <n v="8895"/>
    <n v="4.55"/>
    <x v="5"/>
    <x v="0"/>
    <x v="2"/>
    <n v="3482.29"/>
    <x v="0"/>
    <x v="0"/>
  </r>
  <r>
    <x v="5"/>
    <x v="11"/>
    <x v="29"/>
    <s v="LIMITED (O) 2.0 DIESEL 4X4"/>
    <x v="0"/>
    <x v="281"/>
    <x v="0"/>
    <x v="1"/>
    <x v="281"/>
    <n v="25535"/>
    <n v="9.8800000000000008"/>
    <x v="2"/>
    <x v="0"/>
    <x v="1"/>
    <n v="8906.17"/>
    <x v="1"/>
    <x v="1"/>
  </r>
  <r>
    <x v="3"/>
    <x v="7"/>
    <x v="19"/>
    <s v="XZA PLUS PETROL"/>
    <x v="1"/>
    <x v="282"/>
    <x v="1"/>
    <x v="0"/>
    <x v="282"/>
    <n v="18787"/>
    <n v="9.8699999999999992"/>
    <x v="5"/>
    <x v="1"/>
    <x v="2"/>
    <n v="6308"/>
    <x v="0"/>
    <x v="1"/>
  </r>
  <r>
    <x v="7"/>
    <x v="0"/>
    <x v="3"/>
    <s v="VXI AMT"/>
    <x v="1"/>
    <x v="283"/>
    <x v="1"/>
    <x v="0"/>
    <x v="283"/>
    <n v="7136"/>
    <n v="3.65"/>
    <x v="5"/>
    <x v="0"/>
    <x v="0"/>
    <n v="11499.29"/>
    <x v="0"/>
    <x v="0"/>
  </r>
  <r>
    <x v="6"/>
    <x v="4"/>
    <x v="9"/>
    <s v="W6 1.2 PETROL"/>
    <x v="0"/>
    <x v="284"/>
    <x v="1"/>
    <x v="0"/>
    <x v="284"/>
    <n v="13714"/>
    <n v="7.01"/>
    <x v="3"/>
    <x v="1"/>
    <x v="1"/>
    <n v="10231"/>
    <x v="0"/>
    <x v="1"/>
  </r>
  <r>
    <x v="3"/>
    <x v="0"/>
    <x v="17"/>
    <s v="Wagon-R VXI 1.0 AMT"/>
    <x v="1"/>
    <x v="285"/>
    <x v="1"/>
    <x v="0"/>
    <x v="285"/>
    <n v="11574"/>
    <n v="5.92"/>
    <x v="3"/>
    <x v="1"/>
    <x v="2"/>
    <n v="11333"/>
    <x v="0"/>
    <x v="0"/>
  </r>
  <r>
    <x v="5"/>
    <x v="4"/>
    <x v="65"/>
    <s v="100 NXT K6+ D 6 STR"/>
    <x v="0"/>
    <x v="286"/>
    <x v="0"/>
    <x v="1"/>
    <x v="286"/>
    <n v="11350"/>
    <n v="4.3099999999999996"/>
    <x v="1"/>
    <x v="0"/>
    <x v="1"/>
    <n v="10653.33"/>
    <x v="0"/>
    <x v="0"/>
  </r>
  <r>
    <x v="6"/>
    <x v="7"/>
    <x v="26"/>
    <s v="XZ PLUS PETROL"/>
    <x v="0"/>
    <x v="287"/>
    <x v="1"/>
    <x v="0"/>
    <x v="287"/>
    <n v="10479"/>
    <n v="5.36"/>
    <x v="2"/>
    <x v="1"/>
    <x v="1"/>
    <n v="16735.75"/>
    <x v="0"/>
    <x v="0"/>
  </r>
  <r>
    <x v="0"/>
    <x v="1"/>
    <x v="4"/>
    <s v="SX PLUS AT 1.6 PETROL"/>
    <x v="1"/>
    <x v="288"/>
    <x v="1"/>
    <x v="0"/>
    <x v="288"/>
    <n v="16216"/>
    <n v="7.29"/>
    <x v="0"/>
    <x v="0"/>
    <x v="0"/>
    <n v="12655"/>
    <x v="0"/>
    <x v="1"/>
  </r>
  <r>
    <x v="1"/>
    <x v="0"/>
    <x v="3"/>
    <s v="ZXI AMT"/>
    <x v="1"/>
    <x v="289"/>
    <x v="1"/>
    <x v="0"/>
    <x v="289"/>
    <n v="8446"/>
    <n v="4.32"/>
    <x v="5"/>
    <x v="0"/>
    <x v="1"/>
    <n v="14868.6"/>
    <x v="0"/>
    <x v="0"/>
  </r>
  <r>
    <x v="4"/>
    <x v="7"/>
    <x v="30"/>
    <s v="XZA PLUS 2.0L KAZIRANGA"/>
    <x v="1"/>
    <x v="290"/>
    <x v="1"/>
    <x v="1"/>
    <x v="290"/>
    <n v="31292"/>
    <n v="16.440000000000001"/>
    <x v="3"/>
    <x v="1"/>
    <x v="2"/>
    <n v="7331.67"/>
    <x v="1"/>
    <x v="2"/>
  </r>
  <r>
    <x v="8"/>
    <x v="1"/>
    <x v="39"/>
    <s v="MAGNA 1.2"/>
    <x v="0"/>
    <x v="291"/>
    <x v="0"/>
    <x v="0"/>
    <x v="291"/>
    <n v="8567"/>
    <n v="1.82"/>
    <x v="0"/>
    <x v="2"/>
    <x v="1"/>
    <n v="5795.23"/>
    <x v="0"/>
    <x v="0"/>
  </r>
  <r>
    <x v="5"/>
    <x v="5"/>
    <x v="11"/>
    <s v="TREND + 1.5L PETROL AT"/>
    <x v="1"/>
    <x v="292"/>
    <x v="1"/>
    <x v="0"/>
    <x v="292"/>
    <n v="12923"/>
    <n v="6.61"/>
    <x v="3"/>
    <x v="0"/>
    <x v="1"/>
    <n v="12664.17"/>
    <x v="0"/>
    <x v="0"/>
  </r>
  <r>
    <x v="5"/>
    <x v="8"/>
    <x v="33"/>
    <s v="COMFORTLINE 1.0L MPI"/>
    <x v="0"/>
    <x v="293"/>
    <x v="0"/>
    <x v="0"/>
    <x v="293"/>
    <n v="10674"/>
    <n v="5.46"/>
    <x v="3"/>
    <x v="0"/>
    <x v="0"/>
    <n v="16119.5"/>
    <x v="0"/>
    <x v="0"/>
  </r>
  <r>
    <x v="13"/>
    <x v="0"/>
    <x v="50"/>
    <s v="R 1.0 LXI"/>
    <x v="0"/>
    <x v="294"/>
    <x v="1"/>
    <x v="0"/>
    <x v="294"/>
    <n v="6406"/>
    <n v="2.88"/>
    <x v="3"/>
    <x v="2"/>
    <x v="2"/>
    <n v="3263.1"/>
    <x v="0"/>
    <x v="0"/>
  </r>
  <r>
    <x v="7"/>
    <x v="0"/>
    <x v="13"/>
    <s v="DELTA PETROL 1.2"/>
    <x v="0"/>
    <x v="295"/>
    <x v="1"/>
    <x v="0"/>
    <x v="295"/>
    <n v="9501"/>
    <n v="4.8600000000000003"/>
    <x v="5"/>
    <x v="0"/>
    <x v="2"/>
    <n v="4621.1400000000003"/>
    <x v="0"/>
    <x v="0"/>
  </r>
  <r>
    <x v="8"/>
    <x v="1"/>
    <x v="15"/>
    <s v="SPORTZ 1.2"/>
    <x v="0"/>
    <x v="296"/>
    <x v="0"/>
    <x v="0"/>
    <x v="296"/>
    <n v="8897"/>
    <n v="1.89"/>
    <x v="0"/>
    <x v="2"/>
    <x v="1"/>
    <n v="5617.77"/>
    <x v="0"/>
    <x v="0"/>
  </r>
  <r>
    <x v="1"/>
    <x v="1"/>
    <x v="18"/>
    <s v="i10 SPORTZ 1.2 KAPPA VTVT"/>
    <x v="0"/>
    <x v="297"/>
    <x v="1"/>
    <x v="0"/>
    <x v="297"/>
    <n v="10049"/>
    <n v="5.14"/>
    <x v="5"/>
    <x v="0"/>
    <x v="2"/>
    <n v="6738.6"/>
    <x v="0"/>
    <x v="0"/>
  </r>
  <r>
    <x v="12"/>
    <x v="1"/>
    <x v="18"/>
    <s v="i10 SPORTZ 1.2 KAPPA VTVT"/>
    <x v="0"/>
    <x v="298"/>
    <x v="1"/>
    <x v="0"/>
    <x v="298"/>
    <n v="7821"/>
    <n v="2.97"/>
    <x v="1"/>
    <x v="2"/>
    <x v="0"/>
    <n v="7321.82"/>
    <x v="0"/>
    <x v="0"/>
  </r>
  <r>
    <x v="5"/>
    <x v="0"/>
    <x v="13"/>
    <s v="DELTA PETROL 1.2"/>
    <x v="0"/>
    <x v="299"/>
    <x v="0"/>
    <x v="0"/>
    <x v="299"/>
    <n v="8866"/>
    <n v="4.54"/>
    <x v="0"/>
    <x v="0"/>
    <x v="1"/>
    <n v="12910.33"/>
    <x v="0"/>
    <x v="0"/>
  </r>
  <r>
    <x v="6"/>
    <x v="0"/>
    <x v="13"/>
    <s v="DELTA PETROL 1.2"/>
    <x v="0"/>
    <x v="300"/>
    <x v="1"/>
    <x v="0"/>
    <x v="300"/>
    <n v="11789"/>
    <n v="6.03"/>
    <x v="2"/>
    <x v="1"/>
    <x v="2"/>
    <n v="7819.75"/>
    <x v="0"/>
    <x v="0"/>
  </r>
  <r>
    <x v="1"/>
    <x v="3"/>
    <x v="40"/>
    <s v="1.2L I-VTEC S"/>
    <x v="0"/>
    <x v="301"/>
    <x v="0"/>
    <x v="0"/>
    <x v="301"/>
    <n v="11222"/>
    <n v="5.74"/>
    <x v="3"/>
    <x v="0"/>
    <x v="2"/>
    <n v="7452.8"/>
    <x v="0"/>
    <x v="0"/>
  </r>
  <r>
    <x v="0"/>
    <x v="0"/>
    <x v="44"/>
    <s v="ZXI+"/>
    <x v="0"/>
    <x v="302"/>
    <x v="1"/>
    <x v="0"/>
    <x v="302"/>
    <n v="10068"/>
    <n v="5.15"/>
    <x v="1"/>
    <x v="0"/>
    <x v="0"/>
    <n v="10895.38"/>
    <x v="0"/>
    <x v="0"/>
  </r>
  <r>
    <x v="6"/>
    <x v="7"/>
    <x v="14"/>
    <s v="XT PETROL"/>
    <x v="0"/>
    <x v="303"/>
    <x v="1"/>
    <x v="0"/>
    <x v="303"/>
    <n v="11808"/>
    <n v="6.04"/>
    <x v="4"/>
    <x v="1"/>
    <x v="1"/>
    <n v="11174"/>
    <x v="0"/>
    <x v="0"/>
  </r>
  <r>
    <x v="1"/>
    <x v="7"/>
    <x v="30"/>
    <s v="XZ 2.0L"/>
    <x v="0"/>
    <x v="304"/>
    <x v="1"/>
    <x v="1"/>
    <x v="304"/>
    <n v="25830"/>
    <n v="11.88"/>
    <x v="5"/>
    <x v="0"/>
    <x v="1"/>
    <n v="10524.4"/>
    <x v="1"/>
    <x v="1"/>
  </r>
  <r>
    <x v="2"/>
    <x v="1"/>
    <x v="18"/>
    <s v="i10 ASTA AT 1.2 KAPPA VTVT"/>
    <x v="1"/>
    <x v="305"/>
    <x v="0"/>
    <x v="0"/>
    <x v="305"/>
    <n v="8367"/>
    <n v="4.28"/>
    <x v="5"/>
    <x v="0"/>
    <x v="1"/>
    <n v="5515.44"/>
    <x v="0"/>
    <x v="0"/>
  </r>
  <r>
    <x v="8"/>
    <x v="0"/>
    <x v="5"/>
    <s v="VXI"/>
    <x v="0"/>
    <x v="306"/>
    <x v="1"/>
    <x v="0"/>
    <x v="306"/>
    <n v="10921"/>
    <n v="2.3199999999999998"/>
    <x v="2"/>
    <x v="2"/>
    <x v="1"/>
    <n v="3762"/>
    <x v="0"/>
    <x v="0"/>
  </r>
  <r>
    <x v="2"/>
    <x v="2"/>
    <x v="66"/>
    <s v="XV CVT"/>
    <x v="1"/>
    <x v="307"/>
    <x v="1"/>
    <x v="0"/>
    <x v="307"/>
    <n v="6784"/>
    <n v="3.47"/>
    <x v="5"/>
    <x v="0"/>
    <x v="1"/>
    <n v="6085.22"/>
    <x v="0"/>
    <x v="0"/>
  </r>
  <r>
    <x v="1"/>
    <x v="3"/>
    <x v="40"/>
    <s v="1.2L I-VTEC S"/>
    <x v="0"/>
    <x v="308"/>
    <x v="1"/>
    <x v="0"/>
    <x v="308"/>
    <n v="11476"/>
    <n v="5.87"/>
    <x v="2"/>
    <x v="0"/>
    <x v="2"/>
    <n v="4974.2"/>
    <x v="0"/>
    <x v="0"/>
  </r>
  <r>
    <x v="1"/>
    <x v="4"/>
    <x v="67"/>
    <s v="W5"/>
    <x v="0"/>
    <x v="309"/>
    <x v="1"/>
    <x v="1"/>
    <x v="309"/>
    <n v="21982"/>
    <n v="10.11"/>
    <x v="5"/>
    <x v="0"/>
    <x v="1"/>
    <n v="9126"/>
    <x v="0"/>
    <x v="1"/>
  </r>
  <r>
    <x v="0"/>
    <x v="3"/>
    <x v="8"/>
    <s v="1.2L I-VTEC V"/>
    <x v="0"/>
    <x v="310"/>
    <x v="1"/>
    <x v="0"/>
    <x v="310"/>
    <n v="7542"/>
    <n v="3.86"/>
    <x v="3"/>
    <x v="0"/>
    <x v="1"/>
    <n v="9895.75"/>
    <x v="0"/>
    <x v="0"/>
  </r>
  <r>
    <x v="7"/>
    <x v="0"/>
    <x v="5"/>
    <s v="ZXI"/>
    <x v="0"/>
    <x v="311"/>
    <x v="1"/>
    <x v="0"/>
    <x v="311"/>
    <n v="9619"/>
    <n v="4.92"/>
    <x v="3"/>
    <x v="0"/>
    <x v="1"/>
    <n v="9052.43"/>
    <x v="0"/>
    <x v="0"/>
  </r>
  <r>
    <x v="8"/>
    <x v="1"/>
    <x v="39"/>
    <s v="MAGNA 1.2"/>
    <x v="0"/>
    <x v="312"/>
    <x v="1"/>
    <x v="0"/>
    <x v="312"/>
    <n v="7814"/>
    <n v="1.66"/>
    <x v="1"/>
    <x v="2"/>
    <x v="1"/>
    <n v="5778.23"/>
    <x v="0"/>
    <x v="0"/>
  </r>
  <r>
    <x v="4"/>
    <x v="7"/>
    <x v="19"/>
    <s v="XZA PLUS PETROL"/>
    <x v="1"/>
    <x v="313"/>
    <x v="1"/>
    <x v="0"/>
    <x v="313"/>
    <n v="18120"/>
    <n v="9.52"/>
    <x v="1"/>
    <x v="1"/>
    <x v="2"/>
    <n v="12157.67"/>
    <x v="0"/>
    <x v="1"/>
  </r>
  <r>
    <x v="1"/>
    <x v="1"/>
    <x v="17"/>
    <s v="SANTRO SPORTZ MT"/>
    <x v="0"/>
    <x v="314"/>
    <x v="1"/>
    <x v="0"/>
    <x v="314"/>
    <n v="8602"/>
    <n v="4.4000000000000004"/>
    <x v="1"/>
    <x v="0"/>
    <x v="1"/>
    <n v="9870.4"/>
    <x v="0"/>
    <x v="0"/>
  </r>
  <r>
    <x v="3"/>
    <x v="7"/>
    <x v="60"/>
    <s v="XZ PLUS CNG"/>
    <x v="0"/>
    <x v="315"/>
    <x v="1"/>
    <x v="2"/>
    <x v="315"/>
    <n v="14389"/>
    <n v="7.36"/>
    <x v="1"/>
    <x v="1"/>
    <x v="2"/>
    <n v="12469.5"/>
    <x v="0"/>
    <x v="1"/>
  </r>
  <r>
    <x v="0"/>
    <x v="1"/>
    <x v="4"/>
    <s v="SX PLUS AT 1.6 PETROL"/>
    <x v="1"/>
    <x v="316"/>
    <x v="1"/>
    <x v="0"/>
    <x v="316"/>
    <n v="14682"/>
    <n v="7.51"/>
    <x v="2"/>
    <x v="0"/>
    <x v="0"/>
    <n v="11342.38"/>
    <x v="0"/>
    <x v="1"/>
  </r>
  <r>
    <x v="6"/>
    <x v="0"/>
    <x v="22"/>
    <s v="PRESSO VXI+"/>
    <x v="0"/>
    <x v="317"/>
    <x v="0"/>
    <x v="0"/>
    <x v="317"/>
    <n v="7546"/>
    <n v="3.86"/>
    <x v="5"/>
    <x v="1"/>
    <x v="1"/>
    <n v="10750.5"/>
    <x v="0"/>
    <x v="0"/>
  </r>
  <r>
    <x v="5"/>
    <x v="1"/>
    <x v="4"/>
    <s v="E PLUS 1.6 PETROL"/>
    <x v="0"/>
    <x v="318"/>
    <x v="0"/>
    <x v="0"/>
    <x v="318"/>
    <n v="16083"/>
    <n v="7.23"/>
    <x v="1"/>
    <x v="0"/>
    <x v="0"/>
    <n v="17283.669999999998"/>
    <x v="0"/>
    <x v="1"/>
  </r>
  <r>
    <x v="6"/>
    <x v="0"/>
    <x v="13"/>
    <s v="ZETA PETROL 1.2"/>
    <x v="0"/>
    <x v="200"/>
    <x v="1"/>
    <x v="0"/>
    <x v="319"/>
    <n v="12238"/>
    <n v="6.26"/>
    <x v="2"/>
    <x v="1"/>
    <x v="2"/>
    <n v="8708.5"/>
    <x v="0"/>
    <x v="0"/>
  </r>
  <r>
    <x v="6"/>
    <x v="7"/>
    <x v="19"/>
    <s v="XZ PLUS (O) PETROL DUAL TONE"/>
    <x v="0"/>
    <x v="319"/>
    <x v="1"/>
    <x v="0"/>
    <x v="320"/>
    <n v="15696"/>
    <n v="8.25"/>
    <x v="2"/>
    <x v="1"/>
    <x v="1"/>
    <n v="10758"/>
    <x v="0"/>
    <x v="1"/>
  </r>
  <r>
    <x v="5"/>
    <x v="0"/>
    <x v="44"/>
    <s v="ALPHA AT 1.4 PETROL"/>
    <x v="1"/>
    <x v="320"/>
    <x v="0"/>
    <x v="0"/>
    <x v="321"/>
    <n v="13666"/>
    <n v="6.99"/>
    <x v="2"/>
    <x v="0"/>
    <x v="1"/>
    <n v="8123.83"/>
    <x v="0"/>
    <x v="0"/>
  </r>
  <r>
    <x v="3"/>
    <x v="12"/>
    <x v="34"/>
    <s v="RXT 1.0"/>
    <x v="0"/>
    <x v="321"/>
    <x v="1"/>
    <x v="0"/>
    <x v="322"/>
    <n v="8461"/>
    <n v="4.33"/>
    <x v="5"/>
    <x v="1"/>
    <x v="2"/>
    <n v="7630"/>
    <x v="0"/>
    <x v="0"/>
  </r>
  <r>
    <x v="12"/>
    <x v="0"/>
    <x v="5"/>
    <s v="VXI"/>
    <x v="0"/>
    <x v="322"/>
    <x v="1"/>
    <x v="0"/>
    <x v="323"/>
    <n v="7610"/>
    <n v="2.89"/>
    <x v="1"/>
    <x v="2"/>
    <x v="1"/>
    <n v="5729.91"/>
    <x v="0"/>
    <x v="0"/>
  </r>
  <r>
    <x v="1"/>
    <x v="1"/>
    <x v="17"/>
    <s v="SANTRO SPORTZ AMT"/>
    <x v="1"/>
    <x v="323"/>
    <x v="0"/>
    <x v="0"/>
    <x v="324"/>
    <n v="8465"/>
    <n v="4.33"/>
    <x v="0"/>
    <x v="0"/>
    <x v="1"/>
    <n v="13021.8"/>
    <x v="0"/>
    <x v="0"/>
  </r>
  <r>
    <x v="1"/>
    <x v="0"/>
    <x v="44"/>
    <s v="DELTA AT 1.5 SHVS PETROL"/>
    <x v="1"/>
    <x v="324"/>
    <x v="1"/>
    <x v="0"/>
    <x v="325"/>
    <n v="14799"/>
    <n v="7.57"/>
    <x v="3"/>
    <x v="0"/>
    <x v="1"/>
    <n v="10422.4"/>
    <x v="0"/>
    <x v="1"/>
  </r>
  <r>
    <x v="1"/>
    <x v="0"/>
    <x v="17"/>
    <s v="Wagon-R VXI 1.2 AMT"/>
    <x v="1"/>
    <x v="325"/>
    <x v="1"/>
    <x v="0"/>
    <x v="326"/>
    <n v="10244"/>
    <n v="5.24"/>
    <x v="0"/>
    <x v="0"/>
    <x v="2"/>
    <n v="2543.1999999999998"/>
    <x v="0"/>
    <x v="0"/>
  </r>
  <r>
    <x v="10"/>
    <x v="12"/>
    <x v="34"/>
    <s v="RXT 1.0 AMT"/>
    <x v="1"/>
    <x v="326"/>
    <x v="1"/>
    <x v="0"/>
    <x v="327"/>
    <n v="10577"/>
    <n v="5.41"/>
    <x v="2"/>
    <x v="1"/>
    <x v="2"/>
    <n v="2369"/>
    <x v="0"/>
    <x v="0"/>
  </r>
  <r>
    <x v="4"/>
    <x v="7"/>
    <x v="19"/>
    <s v="XZA PLUS PETROL"/>
    <x v="1"/>
    <x v="327"/>
    <x v="0"/>
    <x v="0"/>
    <x v="328"/>
    <n v="17873"/>
    <n v="9.39"/>
    <x v="3"/>
    <x v="1"/>
    <x v="2"/>
    <n v="5941.33"/>
    <x v="0"/>
    <x v="1"/>
  </r>
  <r>
    <x v="6"/>
    <x v="1"/>
    <x v="10"/>
    <s v="SX 1.0 (O) TURBO IMT"/>
    <x v="0"/>
    <x v="328"/>
    <x v="1"/>
    <x v="0"/>
    <x v="329"/>
    <n v="15912"/>
    <n v="8.36"/>
    <x v="1"/>
    <x v="1"/>
    <x v="1"/>
    <n v="12837.25"/>
    <x v="0"/>
    <x v="1"/>
  </r>
  <r>
    <x v="0"/>
    <x v="0"/>
    <x v="3"/>
    <s v="ZXI AMT (O)"/>
    <x v="1"/>
    <x v="329"/>
    <x v="1"/>
    <x v="2"/>
    <x v="330"/>
    <n v="8853"/>
    <n v="3.98"/>
    <x v="4"/>
    <x v="0"/>
    <x v="1"/>
    <n v="7058.25"/>
    <x v="0"/>
    <x v="0"/>
  </r>
  <r>
    <x v="1"/>
    <x v="4"/>
    <x v="67"/>
    <s v="W5"/>
    <x v="0"/>
    <x v="330"/>
    <x v="0"/>
    <x v="1"/>
    <x v="331"/>
    <n v="19677"/>
    <n v="9.0500000000000007"/>
    <x v="5"/>
    <x v="0"/>
    <x v="1"/>
    <n v="10991"/>
    <x v="0"/>
    <x v="1"/>
  </r>
  <r>
    <x v="6"/>
    <x v="0"/>
    <x v="17"/>
    <s v="Wagon-R VXI 1.2"/>
    <x v="0"/>
    <x v="331"/>
    <x v="1"/>
    <x v="0"/>
    <x v="332"/>
    <n v="9521"/>
    <n v="4.87"/>
    <x v="2"/>
    <x v="1"/>
    <x v="2"/>
    <n v="7600"/>
    <x v="0"/>
    <x v="0"/>
  </r>
  <r>
    <x v="1"/>
    <x v="12"/>
    <x v="34"/>
    <s v="RXT 1.0 AMT (O)"/>
    <x v="1"/>
    <x v="332"/>
    <x v="1"/>
    <x v="0"/>
    <x v="333"/>
    <n v="8016"/>
    <n v="4.0999999999999996"/>
    <x v="3"/>
    <x v="0"/>
    <x v="2"/>
    <n v="2713.6"/>
    <x v="0"/>
    <x v="0"/>
  </r>
  <r>
    <x v="13"/>
    <x v="0"/>
    <x v="0"/>
    <s v="K10 VXI"/>
    <x v="0"/>
    <x v="333"/>
    <x v="1"/>
    <x v="0"/>
    <x v="334"/>
    <n v="4783"/>
    <n v="2.15"/>
    <x v="3"/>
    <x v="2"/>
    <x v="0"/>
    <n v="8091.2"/>
    <x v="0"/>
    <x v="0"/>
  </r>
  <r>
    <x v="0"/>
    <x v="0"/>
    <x v="13"/>
    <s v="DELTA PETROL 1.2"/>
    <x v="0"/>
    <x v="334"/>
    <x v="1"/>
    <x v="0"/>
    <x v="335"/>
    <n v="8974"/>
    <n v="4.59"/>
    <x v="5"/>
    <x v="0"/>
    <x v="0"/>
    <n v="10970.75"/>
    <x v="0"/>
    <x v="0"/>
  </r>
  <r>
    <x v="1"/>
    <x v="0"/>
    <x v="44"/>
    <s v="ALPHA 1.5 SHVS PETROL"/>
    <x v="0"/>
    <x v="335"/>
    <x v="1"/>
    <x v="0"/>
    <x v="336"/>
    <n v="14350"/>
    <n v="7.34"/>
    <x v="5"/>
    <x v="0"/>
    <x v="1"/>
    <n v="8347"/>
    <x v="0"/>
    <x v="1"/>
  </r>
  <r>
    <x v="7"/>
    <x v="0"/>
    <x v="56"/>
    <s v="ZETA 1.2 AMT"/>
    <x v="1"/>
    <x v="336"/>
    <x v="1"/>
    <x v="0"/>
    <x v="337"/>
    <n v="9325"/>
    <n v="4.7699999999999996"/>
    <x v="5"/>
    <x v="0"/>
    <x v="0"/>
    <n v="12346.29"/>
    <x v="0"/>
    <x v="0"/>
  </r>
  <r>
    <x v="11"/>
    <x v="1"/>
    <x v="39"/>
    <s v="MAGNA 1.2"/>
    <x v="0"/>
    <x v="337"/>
    <x v="1"/>
    <x v="0"/>
    <x v="338"/>
    <n v="6942"/>
    <n v="2.09"/>
    <x v="5"/>
    <x v="2"/>
    <x v="2"/>
    <n v="2544.33"/>
    <x v="0"/>
    <x v="0"/>
  </r>
  <r>
    <x v="3"/>
    <x v="7"/>
    <x v="60"/>
    <s v="XZ PLUS CNG"/>
    <x v="0"/>
    <x v="338"/>
    <x v="1"/>
    <x v="2"/>
    <x v="339"/>
    <n v="14213"/>
    <n v="7.27"/>
    <x v="2"/>
    <x v="1"/>
    <x v="2"/>
    <n v="11759"/>
    <x v="0"/>
    <x v="1"/>
  </r>
  <r>
    <x v="8"/>
    <x v="1"/>
    <x v="39"/>
    <s v="MAGNA 1.2"/>
    <x v="0"/>
    <x v="339"/>
    <x v="0"/>
    <x v="0"/>
    <x v="340"/>
    <n v="7673"/>
    <n v="1.63"/>
    <x v="1"/>
    <x v="2"/>
    <x v="1"/>
    <n v="4333.8500000000004"/>
    <x v="0"/>
    <x v="0"/>
  </r>
  <r>
    <x v="0"/>
    <x v="1"/>
    <x v="18"/>
    <s v="i10 ASTA (O) 1.2 KAPPA VTVT"/>
    <x v="0"/>
    <x v="340"/>
    <x v="1"/>
    <x v="2"/>
    <x v="341"/>
    <n v="10499"/>
    <n v="4.72"/>
    <x v="1"/>
    <x v="0"/>
    <x v="1"/>
    <n v="8745.6299999999992"/>
    <x v="0"/>
    <x v="0"/>
  </r>
  <r>
    <x v="0"/>
    <x v="1"/>
    <x v="18"/>
    <s v="i10 ASTA 1.2 KAPPA VTVT"/>
    <x v="0"/>
    <x v="341"/>
    <x v="1"/>
    <x v="0"/>
    <x v="342"/>
    <n v="8641"/>
    <n v="4.42"/>
    <x v="2"/>
    <x v="0"/>
    <x v="1"/>
    <n v="9070.1299999999992"/>
    <x v="0"/>
    <x v="0"/>
  </r>
  <r>
    <x v="0"/>
    <x v="6"/>
    <x v="61"/>
    <s v="Altis G PETROL"/>
    <x v="0"/>
    <x v="342"/>
    <x v="0"/>
    <x v="0"/>
    <x v="343"/>
    <n v="13724"/>
    <n v="7.02"/>
    <x v="1"/>
    <x v="0"/>
    <x v="0"/>
    <n v="11217.13"/>
    <x v="0"/>
    <x v="1"/>
  </r>
  <r>
    <x v="6"/>
    <x v="0"/>
    <x v="17"/>
    <s v="Wagon-R LXI CNG (O) 1.0"/>
    <x v="0"/>
    <x v="343"/>
    <x v="1"/>
    <x v="2"/>
    <x v="344"/>
    <n v="9912"/>
    <n v="5.07"/>
    <x v="5"/>
    <x v="1"/>
    <x v="1"/>
    <n v="18118"/>
    <x v="0"/>
    <x v="0"/>
  </r>
  <r>
    <x v="3"/>
    <x v="7"/>
    <x v="26"/>
    <s v="XT CNG"/>
    <x v="0"/>
    <x v="344"/>
    <x v="1"/>
    <x v="2"/>
    <x v="345"/>
    <n v="12981"/>
    <n v="6.64"/>
    <x v="3"/>
    <x v="1"/>
    <x v="2"/>
    <n v="6346.5"/>
    <x v="0"/>
    <x v="0"/>
  </r>
  <r>
    <x v="4"/>
    <x v="12"/>
    <x v="62"/>
    <s v="RXZ TURBO MT"/>
    <x v="0"/>
    <x v="345"/>
    <x v="0"/>
    <x v="0"/>
    <x v="346"/>
    <n v="13959"/>
    <n v="7.14"/>
    <x v="5"/>
    <x v="1"/>
    <x v="1"/>
    <n v="15422"/>
    <x v="0"/>
    <x v="1"/>
  </r>
  <r>
    <x v="6"/>
    <x v="0"/>
    <x v="17"/>
    <s v="Wagon-R LXI 1.0"/>
    <x v="0"/>
    <x v="346"/>
    <x v="1"/>
    <x v="0"/>
    <x v="347"/>
    <n v="9365"/>
    <n v="4.79"/>
    <x v="3"/>
    <x v="1"/>
    <x v="2"/>
    <n v="6066.5"/>
    <x v="0"/>
    <x v="0"/>
  </r>
  <r>
    <x v="4"/>
    <x v="1"/>
    <x v="55"/>
    <s v="PRIME T+ CNG"/>
    <x v="0"/>
    <x v="347"/>
    <x v="1"/>
    <x v="2"/>
    <x v="348"/>
    <n v="12473"/>
    <n v="6.38"/>
    <x v="3"/>
    <x v="1"/>
    <x v="2"/>
    <n v="10180.33"/>
    <x v="0"/>
    <x v="0"/>
  </r>
  <r>
    <x v="1"/>
    <x v="4"/>
    <x v="67"/>
    <s v="W11 AT"/>
    <x v="1"/>
    <x v="348"/>
    <x v="0"/>
    <x v="1"/>
    <x v="349"/>
    <n v="26874"/>
    <n v="12.36"/>
    <x v="5"/>
    <x v="0"/>
    <x v="1"/>
    <n v="10599.6"/>
    <x v="1"/>
    <x v="1"/>
  </r>
  <r>
    <x v="7"/>
    <x v="3"/>
    <x v="52"/>
    <s v="1.2L I-VTEC VX MT"/>
    <x v="0"/>
    <x v="349"/>
    <x v="0"/>
    <x v="0"/>
    <x v="350"/>
    <n v="12610"/>
    <n v="6.45"/>
    <x v="2"/>
    <x v="0"/>
    <x v="2"/>
    <n v="5419.29"/>
    <x v="0"/>
    <x v="0"/>
  </r>
  <r>
    <x v="5"/>
    <x v="0"/>
    <x v="50"/>
    <s v="R 1.0 LXI CNG"/>
    <x v="0"/>
    <x v="350"/>
    <x v="2"/>
    <x v="2"/>
    <x v="351"/>
    <n v="7703"/>
    <n v="3.94"/>
    <x v="3"/>
    <x v="0"/>
    <x v="0"/>
    <n v="13351.17"/>
    <x v="0"/>
    <x v="0"/>
  </r>
  <r>
    <x v="7"/>
    <x v="1"/>
    <x v="18"/>
    <s v="i10 SPORTZ (O) AT 1.2 KAPPA VTVT"/>
    <x v="1"/>
    <x v="351"/>
    <x v="1"/>
    <x v="0"/>
    <x v="352"/>
    <n v="9990"/>
    <n v="5.1100000000000003"/>
    <x v="1"/>
    <x v="0"/>
    <x v="1"/>
    <n v="7506.14"/>
    <x v="0"/>
    <x v="0"/>
  </r>
  <r>
    <x v="8"/>
    <x v="1"/>
    <x v="39"/>
    <s v="MAGNA 1.2"/>
    <x v="0"/>
    <x v="352"/>
    <x v="0"/>
    <x v="0"/>
    <x v="353"/>
    <n v="8426"/>
    <n v="1.79"/>
    <x v="1"/>
    <x v="2"/>
    <x v="1"/>
    <n v="4419.1499999999996"/>
    <x v="0"/>
    <x v="0"/>
  </r>
  <r>
    <x v="5"/>
    <x v="0"/>
    <x v="3"/>
    <s v="X ZXI (O) AMT"/>
    <x v="1"/>
    <x v="353"/>
    <x v="1"/>
    <x v="0"/>
    <x v="354"/>
    <n v="8035"/>
    <n v="4.1100000000000003"/>
    <x v="5"/>
    <x v="0"/>
    <x v="1"/>
    <n v="8335.33"/>
    <x v="0"/>
    <x v="0"/>
  </r>
  <r>
    <x v="7"/>
    <x v="0"/>
    <x v="13"/>
    <s v="ZETA PETROL 1.2"/>
    <x v="0"/>
    <x v="354"/>
    <x v="0"/>
    <x v="0"/>
    <x v="355"/>
    <n v="9267"/>
    <n v="4.74"/>
    <x v="5"/>
    <x v="0"/>
    <x v="1"/>
    <n v="7849.71"/>
    <x v="0"/>
    <x v="0"/>
  </r>
  <r>
    <x v="8"/>
    <x v="6"/>
    <x v="68"/>
    <s v="VX"/>
    <x v="0"/>
    <x v="355"/>
    <x v="1"/>
    <x v="0"/>
    <x v="356"/>
    <n v="9650"/>
    <n v="2.0499999999999998"/>
    <x v="1"/>
    <x v="2"/>
    <x v="0"/>
    <n v="6946.77"/>
    <x v="0"/>
    <x v="0"/>
  </r>
  <r>
    <x v="6"/>
    <x v="0"/>
    <x v="13"/>
    <s v="ZETA PETROL 1.2"/>
    <x v="0"/>
    <x v="356"/>
    <x v="1"/>
    <x v="0"/>
    <x v="357"/>
    <n v="13069"/>
    <n v="6.68"/>
    <x v="3"/>
    <x v="1"/>
    <x v="1"/>
    <n v="14241.5"/>
    <x v="0"/>
    <x v="0"/>
  </r>
  <r>
    <x v="3"/>
    <x v="4"/>
    <x v="9"/>
    <s v="W8 (O) 1.2 PETROL AMT"/>
    <x v="1"/>
    <x v="357"/>
    <x v="1"/>
    <x v="0"/>
    <x v="358"/>
    <n v="21680"/>
    <n v="11.39"/>
    <x v="4"/>
    <x v="1"/>
    <x v="2"/>
    <n v="6522.5"/>
    <x v="0"/>
    <x v="1"/>
  </r>
  <r>
    <x v="0"/>
    <x v="0"/>
    <x v="44"/>
    <s v="ZXI"/>
    <x v="0"/>
    <x v="358"/>
    <x v="1"/>
    <x v="0"/>
    <x v="359"/>
    <n v="10544"/>
    <n v="4.74"/>
    <x v="5"/>
    <x v="0"/>
    <x v="0"/>
    <n v="13412.25"/>
    <x v="0"/>
    <x v="0"/>
  </r>
  <r>
    <x v="13"/>
    <x v="3"/>
    <x v="16"/>
    <s v="1.5L I-VTEC V MT"/>
    <x v="0"/>
    <x v="359"/>
    <x v="0"/>
    <x v="0"/>
    <x v="360"/>
    <n v="10321"/>
    <n v="4.6399999999999997"/>
    <x v="5"/>
    <x v="2"/>
    <x v="1"/>
    <n v="7524.5"/>
    <x v="0"/>
    <x v="0"/>
  </r>
  <r>
    <x v="5"/>
    <x v="0"/>
    <x v="13"/>
    <s v="ZETA PETROL 1.2"/>
    <x v="0"/>
    <x v="360"/>
    <x v="0"/>
    <x v="0"/>
    <x v="361"/>
    <n v="10205"/>
    <n v="5.22"/>
    <x v="2"/>
    <x v="0"/>
    <x v="1"/>
    <n v="7642.17"/>
    <x v="0"/>
    <x v="0"/>
  </r>
  <r>
    <x v="14"/>
    <x v="0"/>
    <x v="5"/>
    <s v="Dzire ZXI"/>
    <x v="0"/>
    <x v="361"/>
    <x v="1"/>
    <x v="0"/>
    <x v="362"/>
    <n v="15993"/>
    <n v="1.8"/>
    <x v="5"/>
    <x v="2"/>
    <x v="0"/>
    <n v="6928.21"/>
    <x v="0"/>
    <x v="0"/>
  </r>
  <r>
    <x v="4"/>
    <x v="7"/>
    <x v="19"/>
    <s v="XZ PETROL"/>
    <x v="0"/>
    <x v="362"/>
    <x v="1"/>
    <x v="0"/>
    <x v="363"/>
    <n v="16331"/>
    <n v="8.58"/>
    <x v="0"/>
    <x v="1"/>
    <x v="2"/>
    <n v="2706.33"/>
    <x v="0"/>
    <x v="1"/>
  </r>
  <r>
    <x v="2"/>
    <x v="1"/>
    <x v="18"/>
    <s v="i10 MAGNA 1.2 KAPPA VTVT"/>
    <x v="0"/>
    <x v="363"/>
    <x v="1"/>
    <x v="0"/>
    <x v="364"/>
    <n v="6686"/>
    <n v="3.42"/>
    <x v="1"/>
    <x v="0"/>
    <x v="0"/>
    <n v="11012"/>
    <x v="0"/>
    <x v="0"/>
  </r>
  <r>
    <x v="12"/>
    <x v="0"/>
    <x v="5"/>
    <s v="VXI"/>
    <x v="0"/>
    <x v="364"/>
    <x v="1"/>
    <x v="0"/>
    <x v="365"/>
    <n v="7979"/>
    <n v="3.03"/>
    <x v="5"/>
    <x v="2"/>
    <x v="0"/>
    <n v="9058.09"/>
    <x v="0"/>
    <x v="0"/>
  </r>
  <r>
    <x v="12"/>
    <x v="0"/>
    <x v="5"/>
    <s v="VXI"/>
    <x v="0"/>
    <x v="365"/>
    <x v="0"/>
    <x v="0"/>
    <x v="366"/>
    <n v="7716"/>
    <n v="2.93"/>
    <x v="3"/>
    <x v="2"/>
    <x v="1"/>
    <n v="4256.55"/>
    <x v="0"/>
    <x v="0"/>
  </r>
  <r>
    <x v="1"/>
    <x v="0"/>
    <x v="7"/>
    <s v="Brezza ZDI"/>
    <x v="0"/>
    <x v="366"/>
    <x v="1"/>
    <x v="1"/>
    <x v="367"/>
    <n v="15260"/>
    <n v="6.86"/>
    <x v="3"/>
    <x v="0"/>
    <x v="0"/>
    <n v="20520.8"/>
    <x v="0"/>
    <x v="0"/>
  </r>
  <r>
    <x v="4"/>
    <x v="0"/>
    <x v="36"/>
    <s v="ZXI Plus AMT"/>
    <x v="1"/>
    <x v="367"/>
    <x v="0"/>
    <x v="0"/>
    <x v="368"/>
    <n v="13998"/>
    <n v="7.16"/>
    <x v="2"/>
    <x v="1"/>
    <x v="2"/>
    <n v="7754.67"/>
    <x v="0"/>
    <x v="1"/>
  </r>
  <r>
    <x v="4"/>
    <x v="12"/>
    <x v="34"/>
    <s v="RXL 1.0 AMT"/>
    <x v="1"/>
    <x v="368"/>
    <x v="1"/>
    <x v="0"/>
    <x v="369"/>
    <n v="8446"/>
    <n v="4.32"/>
    <x v="5"/>
    <x v="1"/>
    <x v="2"/>
    <n v="9215.33"/>
    <x v="0"/>
    <x v="0"/>
  </r>
  <r>
    <x v="3"/>
    <x v="0"/>
    <x v="5"/>
    <s v="ZXI PLUS"/>
    <x v="0"/>
    <x v="369"/>
    <x v="1"/>
    <x v="0"/>
    <x v="370"/>
    <n v="14799"/>
    <n v="7.57"/>
    <x v="5"/>
    <x v="1"/>
    <x v="2"/>
    <n v="12313"/>
    <x v="0"/>
    <x v="1"/>
  </r>
  <r>
    <x v="1"/>
    <x v="0"/>
    <x v="13"/>
    <s v="ZETA CVT PETROL 1.2"/>
    <x v="1"/>
    <x v="370"/>
    <x v="1"/>
    <x v="0"/>
    <x v="371"/>
    <n v="14017"/>
    <n v="7.17"/>
    <x v="3"/>
    <x v="0"/>
    <x v="2"/>
    <n v="3179"/>
    <x v="0"/>
    <x v="1"/>
  </r>
  <r>
    <x v="3"/>
    <x v="12"/>
    <x v="54"/>
    <s v="RXL MT"/>
    <x v="0"/>
    <x v="371"/>
    <x v="1"/>
    <x v="0"/>
    <x v="372"/>
    <n v="12336"/>
    <n v="6.31"/>
    <x v="3"/>
    <x v="1"/>
    <x v="2"/>
    <n v="10544.5"/>
    <x v="0"/>
    <x v="0"/>
  </r>
  <r>
    <x v="6"/>
    <x v="0"/>
    <x v="17"/>
    <s v="Wagon-R LXI 1.0"/>
    <x v="0"/>
    <x v="372"/>
    <x v="1"/>
    <x v="0"/>
    <x v="373"/>
    <n v="8974"/>
    <n v="4.59"/>
    <x v="2"/>
    <x v="1"/>
    <x v="1"/>
    <n v="16010.5"/>
    <x v="0"/>
    <x v="0"/>
  </r>
  <r>
    <x v="8"/>
    <x v="1"/>
    <x v="39"/>
    <s v="MAGNA 1.2"/>
    <x v="0"/>
    <x v="373"/>
    <x v="0"/>
    <x v="0"/>
    <x v="374"/>
    <n v="8379"/>
    <n v="1.78"/>
    <x v="4"/>
    <x v="2"/>
    <x v="1"/>
    <n v="4267.8500000000004"/>
    <x v="0"/>
    <x v="0"/>
  </r>
  <r>
    <x v="7"/>
    <x v="0"/>
    <x v="13"/>
    <s v="ALPHA PETROL 1.2"/>
    <x v="0"/>
    <x v="374"/>
    <x v="1"/>
    <x v="0"/>
    <x v="375"/>
    <n v="9834"/>
    <n v="5.03"/>
    <x v="5"/>
    <x v="0"/>
    <x v="1"/>
    <n v="9400.86"/>
    <x v="0"/>
    <x v="0"/>
  </r>
  <r>
    <x v="1"/>
    <x v="4"/>
    <x v="67"/>
    <s v="W5"/>
    <x v="0"/>
    <x v="375"/>
    <x v="1"/>
    <x v="1"/>
    <x v="376"/>
    <n v="21764"/>
    <n v="10.01"/>
    <x v="0"/>
    <x v="0"/>
    <x v="1"/>
    <n v="11224.4"/>
    <x v="0"/>
    <x v="1"/>
  </r>
  <r>
    <x v="2"/>
    <x v="6"/>
    <x v="61"/>
    <s v="Altis VL CVT PETROL"/>
    <x v="1"/>
    <x v="376"/>
    <x v="1"/>
    <x v="0"/>
    <x v="377"/>
    <n v="17729"/>
    <n v="7.97"/>
    <x v="3"/>
    <x v="0"/>
    <x v="0"/>
    <n v="11186.78"/>
    <x v="0"/>
    <x v="1"/>
  </r>
  <r>
    <x v="2"/>
    <x v="8"/>
    <x v="38"/>
    <s v="HIGHLINE 1.6 MPI"/>
    <x v="0"/>
    <x v="377"/>
    <x v="1"/>
    <x v="0"/>
    <x v="378"/>
    <n v="9912"/>
    <n v="5.07"/>
    <x v="5"/>
    <x v="0"/>
    <x v="0"/>
    <n v="10998.89"/>
    <x v="0"/>
    <x v="0"/>
  </r>
  <r>
    <x v="0"/>
    <x v="3"/>
    <x v="16"/>
    <s v="1.5L I-VTEC VX"/>
    <x v="0"/>
    <x v="265"/>
    <x v="1"/>
    <x v="0"/>
    <x v="379"/>
    <n v="12336"/>
    <n v="6.31"/>
    <x v="0"/>
    <x v="0"/>
    <x v="1"/>
    <n v="9636.8799999999992"/>
    <x v="0"/>
    <x v="0"/>
  </r>
  <r>
    <x v="2"/>
    <x v="3"/>
    <x v="16"/>
    <s v="1.5L I-VTEC V MT"/>
    <x v="0"/>
    <x v="378"/>
    <x v="1"/>
    <x v="0"/>
    <x v="380"/>
    <n v="9912"/>
    <n v="5.07"/>
    <x v="1"/>
    <x v="0"/>
    <x v="0"/>
    <n v="10152"/>
    <x v="0"/>
    <x v="0"/>
  </r>
  <r>
    <x v="13"/>
    <x v="1"/>
    <x v="15"/>
    <s v="SPORTZ 1.2"/>
    <x v="0"/>
    <x v="379"/>
    <x v="1"/>
    <x v="0"/>
    <x v="381"/>
    <n v="7763"/>
    <n v="3.49"/>
    <x v="0"/>
    <x v="2"/>
    <x v="0"/>
    <n v="8508.4"/>
    <x v="0"/>
    <x v="0"/>
  </r>
  <r>
    <x v="7"/>
    <x v="1"/>
    <x v="4"/>
    <s v="SX PLUS AT 1.6 PETROL"/>
    <x v="1"/>
    <x v="380"/>
    <x v="0"/>
    <x v="0"/>
    <x v="382"/>
    <n v="14252"/>
    <n v="7.29"/>
    <x v="2"/>
    <x v="0"/>
    <x v="0"/>
    <n v="13629.86"/>
    <x v="0"/>
    <x v="1"/>
  </r>
  <r>
    <x v="6"/>
    <x v="0"/>
    <x v="22"/>
    <s v="PRESSO VXI+"/>
    <x v="0"/>
    <x v="381"/>
    <x v="1"/>
    <x v="0"/>
    <x v="383"/>
    <n v="7957"/>
    <n v="4.07"/>
    <x v="0"/>
    <x v="1"/>
    <x v="2"/>
    <n v="3991.5"/>
    <x v="0"/>
    <x v="0"/>
  </r>
  <r>
    <x v="1"/>
    <x v="0"/>
    <x v="13"/>
    <s v="ZETA PETROL 1.2"/>
    <x v="0"/>
    <x v="382"/>
    <x v="1"/>
    <x v="0"/>
    <x v="384"/>
    <n v="11789"/>
    <n v="6.03"/>
    <x v="5"/>
    <x v="0"/>
    <x v="1"/>
    <n v="8695.6"/>
    <x v="0"/>
    <x v="0"/>
  </r>
  <r>
    <x v="7"/>
    <x v="13"/>
    <x v="35"/>
    <s v="ANNIVERSARY EDITION"/>
    <x v="0"/>
    <x v="383"/>
    <x v="1"/>
    <x v="0"/>
    <x v="385"/>
    <n v="5865"/>
    <n v="3"/>
    <x v="3"/>
    <x v="0"/>
    <x v="1"/>
    <n v="7246.29"/>
    <x v="0"/>
    <x v="0"/>
  </r>
  <r>
    <x v="6"/>
    <x v="0"/>
    <x v="17"/>
    <s v="Wagon-R LXI 1.0"/>
    <x v="0"/>
    <x v="384"/>
    <x v="1"/>
    <x v="0"/>
    <x v="386"/>
    <n v="8915"/>
    <n v="4.5599999999999996"/>
    <x v="2"/>
    <x v="1"/>
    <x v="1"/>
    <n v="13548.5"/>
    <x v="0"/>
    <x v="0"/>
  </r>
  <r>
    <x v="6"/>
    <x v="0"/>
    <x v="13"/>
    <s v="ZETA PETROL 1.2"/>
    <x v="0"/>
    <x v="385"/>
    <x v="1"/>
    <x v="0"/>
    <x v="387"/>
    <n v="12434"/>
    <n v="6.36"/>
    <x v="5"/>
    <x v="1"/>
    <x v="1"/>
    <n v="14292.25"/>
    <x v="0"/>
    <x v="0"/>
  </r>
  <r>
    <x v="1"/>
    <x v="1"/>
    <x v="10"/>
    <s v="SX PLUS 1.0 TURBO DCT"/>
    <x v="1"/>
    <x v="386"/>
    <x v="1"/>
    <x v="0"/>
    <x v="388"/>
    <n v="17683"/>
    <n v="9.2899999999999991"/>
    <x v="4"/>
    <x v="0"/>
    <x v="1"/>
    <n v="10670"/>
    <x v="0"/>
    <x v="1"/>
  </r>
  <r>
    <x v="4"/>
    <x v="0"/>
    <x v="0"/>
    <s v="VXI"/>
    <x v="0"/>
    <x v="387"/>
    <x v="1"/>
    <x v="0"/>
    <x v="389"/>
    <n v="6784"/>
    <n v="3.47"/>
    <x v="5"/>
    <x v="1"/>
    <x v="1"/>
    <n v="18285"/>
    <x v="0"/>
    <x v="0"/>
  </r>
  <r>
    <x v="13"/>
    <x v="0"/>
    <x v="5"/>
    <s v="Dzire VXI"/>
    <x v="0"/>
    <x v="388"/>
    <x v="1"/>
    <x v="0"/>
    <x v="390"/>
    <n v="7496"/>
    <n v="3.37"/>
    <x v="5"/>
    <x v="2"/>
    <x v="1"/>
    <n v="7418.5"/>
    <x v="0"/>
    <x v="0"/>
  </r>
  <r>
    <x v="0"/>
    <x v="0"/>
    <x v="3"/>
    <s v="ZXI AMT"/>
    <x v="1"/>
    <x v="389"/>
    <x v="0"/>
    <x v="0"/>
    <x v="391"/>
    <n v="7879"/>
    <n v="4.03"/>
    <x v="4"/>
    <x v="0"/>
    <x v="2"/>
    <n v="4699.63"/>
    <x v="0"/>
    <x v="0"/>
  </r>
  <r>
    <x v="2"/>
    <x v="3"/>
    <x v="16"/>
    <s v="1.5L I-VTEC V MT"/>
    <x v="0"/>
    <x v="390"/>
    <x v="0"/>
    <x v="0"/>
    <x v="392"/>
    <n v="9783"/>
    <n v="5"/>
    <x v="2"/>
    <x v="0"/>
    <x v="0"/>
    <n v="9233.7800000000007"/>
    <x v="0"/>
    <x v="0"/>
  </r>
  <r>
    <x v="6"/>
    <x v="0"/>
    <x v="13"/>
    <s v="ALPHA CVT PETROL 1.2"/>
    <x v="1"/>
    <x v="391"/>
    <x v="1"/>
    <x v="0"/>
    <x v="393"/>
    <n v="15288"/>
    <n v="7.82"/>
    <x v="3"/>
    <x v="1"/>
    <x v="2"/>
    <n v="3918.25"/>
    <x v="0"/>
    <x v="1"/>
  </r>
  <r>
    <x v="3"/>
    <x v="0"/>
    <x v="17"/>
    <s v="Wagon-R ZXI 1.2"/>
    <x v="0"/>
    <x v="392"/>
    <x v="1"/>
    <x v="0"/>
    <x v="394"/>
    <n v="11105"/>
    <n v="5.68"/>
    <x v="5"/>
    <x v="1"/>
    <x v="2"/>
    <n v="6551.5"/>
    <x v="0"/>
    <x v="0"/>
  </r>
  <r>
    <x v="13"/>
    <x v="3"/>
    <x v="16"/>
    <s v="1.5L I-VTEC V MT"/>
    <x v="0"/>
    <x v="393"/>
    <x v="1"/>
    <x v="0"/>
    <x v="395"/>
    <n v="11055"/>
    <n v="4.97"/>
    <x v="2"/>
    <x v="2"/>
    <x v="1"/>
    <n v="5075.2"/>
    <x v="0"/>
    <x v="0"/>
  </r>
  <r>
    <x v="1"/>
    <x v="12"/>
    <x v="54"/>
    <s v="RXL MT"/>
    <x v="0"/>
    <x v="394"/>
    <x v="1"/>
    <x v="0"/>
    <x v="396"/>
    <n v="9814"/>
    <n v="5.0199999999999996"/>
    <x v="3"/>
    <x v="0"/>
    <x v="2"/>
    <n v="6678.4"/>
    <x v="0"/>
    <x v="0"/>
  </r>
  <r>
    <x v="7"/>
    <x v="0"/>
    <x v="36"/>
    <s v="LXI"/>
    <x v="0"/>
    <x v="395"/>
    <x v="1"/>
    <x v="0"/>
    <x v="397"/>
    <n v="9365"/>
    <n v="4.79"/>
    <x v="5"/>
    <x v="0"/>
    <x v="2"/>
    <n v="3180.43"/>
    <x v="0"/>
    <x v="0"/>
  </r>
  <r>
    <x v="4"/>
    <x v="0"/>
    <x v="13"/>
    <s v="DELTA PETROL 1.2"/>
    <x v="0"/>
    <x v="396"/>
    <x v="1"/>
    <x v="0"/>
    <x v="398"/>
    <n v="12160"/>
    <n v="6.22"/>
    <x v="5"/>
    <x v="1"/>
    <x v="2"/>
    <n v="11239"/>
    <x v="0"/>
    <x v="0"/>
  </r>
  <r>
    <x v="1"/>
    <x v="13"/>
    <x v="35"/>
    <s v="Plus T(O)"/>
    <x v="0"/>
    <x v="397"/>
    <x v="1"/>
    <x v="0"/>
    <x v="399"/>
    <n v="8915"/>
    <n v="4.5599999999999996"/>
    <x v="3"/>
    <x v="0"/>
    <x v="2"/>
    <n v="6123.2"/>
    <x v="0"/>
    <x v="0"/>
  </r>
  <r>
    <x v="8"/>
    <x v="0"/>
    <x v="5"/>
    <s v="VXI"/>
    <x v="0"/>
    <x v="398"/>
    <x v="1"/>
    <x v="0"/>
    <x v="400"/>
    <n v="11062"/>
    <n v="2.35"/>
    <x v="0"/>
    <x v="2"/>
    <x v="1"/>
    <n v="3657.85"/>
    <x v="0"/>
    <x v="0"/>
  </r>
  <r>
    <x v="6"/>
    <x v="0"/>
    <x v="17"/>
    <s v="Wagon-R LXI CNG (O) 1.0"/>
    <x v="0"/>
    <x v="399"/>
    <x v="1"/>
    <x v="2"/>
    <x v="401"/>
    <n v="10154"/>
    <n v="5.19"/>
    <x v="4"/>
    <x v="1"/>
    <x v="1"/>
    <n v="16923.25"/>
    <x v="0"/>
    <x v="0"/>
  </r>
  <r>
    <x v="13"/>
    <x v="0"/>
    <x v="50"/>
    <s v="R 1.0 LXI"/>
    <x v="0"/>
    <x v="400"/>
    <x v="1"/>
    <x v="0"/>
    <x v="402"/>
    <n v="6117"/>
    <n v="2.75"/>
    <x v="3"/>
    <x v="2"/>
    <x v="1"/>
    <n v="5311.7"/>
    <x v="0"/>
    <x v="0"/>
  </r>
  <r>
    <x v="13"/>
    <x v="0"/>
    <x v="50"/>
    <s v="R 1.0 VXI"/>
    <x v="0"/>
    <x v="401"/>
    <x v="1"/>
    <x v="0"/>
    <x v="403"/>
    <n v="6050"/>
    <n v="2.72"/>
    <x v="3"/>
    <x v="2"/>
    <x v="1"/>
    <n v="7209"/>
    <x v="0"/>
    <x v="0"/>
  </r>
  <r>
    <x v="4"/>
    <x v="7"/>
    <x v="60"/>
    <s v="XE PETROL"/>
    <x v="0"/>
    <x v="402"/>
    <x v="1"/>
    <x v="0"/>
    <x v="404"/>
    <n v="10283"/>
    <n v="5.26"/>
    <x v="3"/>
    <x v="1"/>
    <x v="2"/>
    <n v="8309"/>
    <x v="0"/>
    <x v="0"/>
  </r>
  <r>
    <x v="7"/>
    <x v="3"/>
    <x v="16"/>
    <s v="1.5L I-VTEC ZX CVT"/>
    <x v="1"/>
    <x v="403"/>
    <x v="0"/>
    <x v="0"/>
    <x v="405"/>
    <n v="15608"/>
    <n v="8.1999999999999993"/>
    <x v="3"/>
    <x v="0"/>
    <x v="2"/>
    <n v="5586.14"/>
    <x v="0"/>
    <x v="1"/>
  </r>
  <r>
    <x v="14"/>
    <x v="1"/>
    <x v="39"/>
    <s v="SPORTZ 1.2"/>
    <x v="0"/>
    <x v="404"/>
    <x v="0"/>
    <x v="0"/>
    <x v="406"/>
    <n v="11550"/>
    <n v="1.3"/>
    <x v="3"/>
    <x v="2"/>
    <x v="1"/>
    <n v="5351.71"/>
    <x v="0"/>
    <x v="0"/>
  </r>
  <r>
    <x v="1"/>
    <x v="3"/>
    <x v="8"/>
    <s v="1.2L I-VTEC V"/>
    <x v="0"/>
    <x v="405"/>
    <x v="1"/>
    <x v="0"/>
    <x v="407"/>
    <n v="11456"/>
    <n v="5.86"/>
    <x v="4"/>
    <x v="0"/>
    <x v="1"/>
    <n v="9826.2000000000007"/>
    <x v="0"/>
    <x v="0"/>
  </r>
  <r>
    <x v="1"/>
    <x v="0"/>
    <x v="44"/>
    <s v="SIGMA 1.5 SHVS MT PETROL"/>
    <x v="0"/>
    <x v="406"/>
    <x v="1"/>
    <x v="0"/>
    <x v="408"/>
    <n v="13353"/>
    <n v="6.83"/>
    <x v="5"/>
    <x v="0"/>
    <x v="1"/>
    <n v="13213.6"/>
    <x v="0"/>
    <x v="0"/>
  </r>
  <r>
    <x v="7"/>
    <x v="5"/>
    <x v="11"/>
    <s v="TREND 1.5L PETROL"/>
    <x v="0"/>
    <x v="407"/>
    <x v="1"/>
    <x v="0"/>
    <x v="409"/>
    <n v="11574"/>
    <n v="5.92"/>
    <x v="3"/>
    <x v="0"/>
    <x v="1"/>
    <n v="6182.43"/>
    <x v="0"/>
    <x v="0"/>
  </r>
  <r>
    <x v="7"/>
    <x v="0"/>
    <x v="5"/>
    <s v="LXI (O)"/>
    <x v="0"/>
    <x v="408"/>
    <x v="1"/>
    <x v="0"/>
    <x v="410"/>
    <n v="8758"/>
    <n v="4.4800000000000004"/>
    <x v="3"/>
    <x v="0"/>
    <x v="1"/>
    <n v="6057.29"/>
    <x v="0"/>
    <x v="0"/>
  </r>
  <r>
    <x v="6"/>
    <x v="12"/>
    <x v="34"/>
    <s v="RXT 1.0 AMT (O)"/>
    <x v="1"/>
    <x v="409"/>
    <x v="1"/>
    <x v="0"/>
    <x v="411"/>
    <n v="7927"/>
    <n v="4.05"/>
    <x v="3"/>
    <x v="1"/>
    <x v="1"/>
    <n v="13239.25"/>
    <x v="0"/>
    <x v="0"/>
  </r>
  <r>
    <x v="6"/>
    <x v="0"/>
    <x v="13"/>
    <s v="ZETA PETROL 1.2"/>
    <x v="0"/>
    <x v="410"/>
    <x v="1"/>
    <x v="0"/>
    <x v="412"/>
    <n v="12903"/>
    <n v="6.6"/>
    <x v="0"/>
    <x v="1"/>
    <x v="2"/>
    <n v="7961.25"/>
    <x v="0"/>
    <x v="0"/>
  </r>
  <r>
    <x v="12"/>
    <x v="3"/>
    <x v="40"/>
    <s v="1.2L I-VTEC S"/>
    <x v="0"/>
    <x v="411"/>
    <x v="1"/>
    <x v="0"/>
    <x v="413"/>
    <n v="7900"/>
    <n v="3"/>
    <x v="5"/>
    <x v="2"/>
    <x v="1"/>
    <n v="3877.18"/>
    <x v="0"/>
    <x v="0"/>
  </r>
  <r>
    <x v="6"/>
    <x v="0"/>
    <x v="0"/>
    <s v="VXI"/>
    <x v="0"/>
    <x v="412"/>
    <x v="1"/>
    <x v="0"/>
    <x v="414"/>
    <n v="6510"/>
    <n v="3.33"/>
    <x v="3"/>
    <x v="1"/>
    <x v="2"/>
    <n v="8864.25"/>
    <x v="0"/>
    <x v="0"/>
  </r>
  <r>
    <x v="8"/>
    <x v="6"/>
    <x v="68"/>
    <s v="VX"/>
    <x v="0"/>
    <x v="413"/>
    <x v="1"/>
    <x v="0"/>
    <x v="415"/>
    <n v="11439"/>
    <n v="2.4300000000000002"/>
    <x v="3"/>
    <x v="2"/>
    <x v="1"/>
    <n v="5494.85"/>
    <x v="0"/>
    <x v="0"/>
  </r>
  <r>
    <x v="1"/>
    <x v="0"/>
    <x v="13"/>
    <s v="ZETA PETROL 1.2"/>
    <x v="0"/>
    <x v="414"/>
    <x v="0"/>
    <x v="0"/>
    <x v="416"/>
    <n v="11730"/>
    <n v="6"/>
    <x v="2"/>
    <x v="0"/>
    <x v="1"/>
    <n v="11920.4"/>
    <x v="0"/>
    <x v="0"/>
  </r>
  <r>
    <x v="2"/>
    <x v="0"/>
    <x v="44"/>
    <s v="VXI+"/>
    <x v="0"/>
    <x v="415"/>
    <x v="1"/>
    <x v="0"/>
    <x v="417"/>
    <n v="9580"/>
    <n v="4.9000000000000004"/>
    <x v="1"/>
    <x v="0"/>
    <x v="0"/>
    <n v="10547"/>
    <x v="0"/>
    <x v="0"/>
  </r>
  <r>
    <x v="8"/>
    <x v="1"/>
    <x v="39"/>
    <s v="MAGNA 1.1"/>
    <x v="0"/>
    <x v="416"/>
    <x v="0"/>
    <x v="0"/>
    <x v="418"/>
    <n v="7155"/>
    <n v="1.52"/>
    <x v="1"/>
    <x v="2"/>
    <x v="0"/>
    <n v="6318.69"/>
    <x v="0"/>
    <x v="0"/>
  </r>
  <r>
    <x v="5"/>
    <x v="0"/>
    <x v="44"/>
    <s v="ALPHA AT 1.5 SHVS PETROL"/>
    <x v="1"/>
    <x v="417"/>
    <x v="1"/>
    <x v="0"/>
    <x v="419"/>
    <n v="15141"/>
    <n v="6.81"/>
    <x v="5"/>
    <x v="0"/>
    <x v="0"/>
    <n v="17343.169999999998"/>
    <x v="0"/>
    <x v="0"/>
  </r>
  <r>
    <x v="3"/>
    <x v="12"/>
    <x v="34"/>
    <s v="CLIMBER 1.0 (O)"/>
    <x v="0"/>
    <x v="418"/>
    <x v="1"/>
    <x v="0"/>
    <x v="420"/>
    <n v="8974"/>
    <n v="4.59"/>
    <x v="0"/>
    <x v="1"/>
    <x v="2"/>
    <n v="7758.5"/>
    <x v="0"/>
    <x v="0"/>
  </r>
  <r>
    <x v="7"/>
    <x v="5"/>
    <x v="11"/>
    <s v="TITANIUM 1.5L PETROL AT"/>
    <x v="1"/>
    <x v="419"/>
    <x v="2"/>
    <x v="0"/>
    <x v="421"/>
    <n v="12004"/>
    <n v="6.14"/>
    <x v="4"/>
    <x v="0"/>
    <x v="1"/>
    <n v="9657.43"/>
    <x v="0"/>
    <x v="0"/>
  </r>
  <r>
    <x v="10"/>
    <x v="4"/>
    <x v="9"/>
    <s v="W8 (O) 1.2 PETROL"/>
    <x v="0"/>
    <x v="420"/>
    <x v="1"/>
    <x v="0"/>
    <x v="422"/>
    <n v="22803"/>
    <n v="11.98"/>
    <x v="1"/>
    <x v="1"/>
    <x v="2"/>
    <n v="12057"/>
    <x v="1"/>
    <x v="1"/>
  </r>
  <r>
    <x v="11"/>
    <x v="1"/>
    <x v="39"/>
    <s v="SPORTZ 1.2"/>
    <x v="0"/>
    <x v="421"/>
    <x v="0"/>
    <x v="0"/>
    <x v="423"/>
    <n v="6942"/>
    <n v="2.09"/>
    <x v="5"/>
    <x v="2"/>
    <x v="1"/>
    <n v="5486.5"/>
    <x v="0"/>
    <x v="0"/>
  </r>
  <r>
    <x v="6"/>
    <x v="1"/>
    <x v="18"/>
    <s v="i10 SPORTZ 1.2 KAPPA VTVT"/>
    <x v="0"/>
    <x v="422"/>
    <x v="1"/>
    <x v="0"/>
    <x v="424"/>
    <n v="11280"/>
    <n v="5.77"/>
    <x v="4"/>
    <x v="1"/>
    <x v="2"/>
    <n v="5731"/>
    <x v="0"/>
    <x v="0"/>
  </r>
  <r>
    <x v="11"/>
    <x v="0"/>
    <x v="5"/>
    <s v="ZXI"/>
    <x v="0"/>
    <x v="423"/>
    <x v="1"/>
    <x v="0"/>
    <x v="425"/>
    <n v="10695"/>
    <n v="3.22"/>
    <x v="3"/>
    <x v="2"/>
    <x v="1"/>
    <n v="4612.17"/>
    <x v="0"/>
    <x v="0"/>
  </r>
  <r>
    <x v="8"/>
    <x v="0"/>
    <x v="5"/>
    <s v="VXI"/>
    <x v="0"/>
    <x v="424"/>
    <x v="1"/>
    <x v="0"/>
    <x v="426"/>
    <n v="10450"/>
    <n v="2.2200000000000002"/>
    <x v="1"/>
    <x v="2"/>
    <x v="1"/>
    <n v="5236.54"/>
    <x v="0"/>
    <x v="0"/>
  </r>
  <r>
    <x v="7"/>
    <x v="3"/>
    <x v="40"/>
    <s v="1.2L I-VTEC S"/>
    <x v="0"/>
    <x v="425"/>
    <x v="0"/>
    <x v="0"/>
    <x v="427"/>
    <n v="8856"/>
    <n v="4.53"/>
    <x v="5"/>
    <x v="0"/>
    <x v="1"/>
    <n v="9783.43"/>
    <x v="0"/>
    <x v="0"/>
  </r>
  <r>
    <x v="11"/>
    <x v="0"/>
    <x v="5"/>
    <s v="Dzire VXI"/>
    <x v="0"/>
    <x v="426"/>
    <x v="0"/>
    <x v="0"/>
    <x v="428"/>
    <n v="8669"/>
    <n v="2.61"/>
    <x v="5"/>
    <x v="2"/>
    <x v="1"/>
    <n v="3618.75"/>
    <x v="0"/>
    <x v="0"/>
  </r>
  <r>
    <x v="8"/>
    <x v="6"/>
    <x v="68"/>
    <s v="VX"/>
    <x v="0"/>
    <x v="427"/>
    <x v="1"/>
    <x v="0"/>
    <x v="429"/>
    <n v="9415"/>
    <n v="2"/>
    <x v="5"/>
    <x v="2"/>
    <x v="0"/>
    <n v="7378.23"/>
    <x v="0"/>
    <x v="0"/>
  </r>
  <r>
    <x v="3"/>
    <x v="0"/>
    <x v="22"/>
    <s v="PRESSO VXI+"/>
    <x v="0"/>
    <x v="428"/>
    <x v="1"/>
    <x v="0"/>
    <x v="430"/>
    <n v="9658"/>
    <n v="4.9400000000000004"/>
    <x v="1"/>
    <x v="1"/>
    <x v="2"/>
    <n v="6345"/>
    <x v="0"/>
    <x v="0"/>
  </r>
  <r>
    <x v="4"/>
    <x v="0"/>
    <x v="13"/>
    <s v="DELTA PETROL 1.2"/>
    <x v="0"/>
    <x v="429"/>
    <x v="1"/>
    <x v="0"/>
    <x v="431"/>
    <n v="13079"/>
    <n v="6.69"/>
    <x v="1"/>
    <x v="1"/>
    <x v="2"/>
    <n v="8568.33"/>
    <x v="0"/>
    <x v="0"/>
  </r>
  <r>
    <x v="7"/>
    <x v="0"/>
    <x v="13"/>
    <s v="DELTA PETROL 1.2"/>
    <x v="0"/>
    <x v="430"/>
    <x v="1"/>
    <x v="0"/>
    <x v="432"/>
    <n v="10166"/>
    <n v="5.2"/>
    <x v="4"/>
    <x v="0"/>
    <x v="1"/>
    <n v="6781.71"/>
    <x v="0"/>
    <x v="0"/>
  </r>
  <r>
    <x v="12"/>
    <x v="1"/>
    <x v="15"/>
    <s v="MAGNA 1.2"/>
    <x v="0"/>
    <x v="431"/>
    <x v="1"/>
    <x v="0"/>
    <x v="433"/>
    <n v="7031"/>
    <n v="2.67"/>
    <x v="3"/>
    <x v="2"/>
    <x v="1"/>
    <n v="6282.55"/>
    <x v="0"/>
    <x v="0"/>
  </r>
  <r>
    <x v="8"/>
    <x v="0"/>
    <x v="50"/>
    <s v="R 1.0 VXI"/>
    <x v="0"/>
    <x v="432"/>
    <x v="2"/>
    <x v="0"/>
    <x v="434"/>
    <n v="9179"/>
    <n v="1.95"/>
    <x v="1"/>
    <x v="2"/>
    <x v="2"/>
    <n v="2448"/>
    <x v="0"/>
    <x v="0"/>
  </r>
  <r>
    <x v="12"/>
    <x v="6"/>
    <x v="68"/>
    <s v="Liva G"/>
    <x v="0"/>
    <x v="433"/>
    <x v="1"/>
    <x v="0"/>
    <x v="435"/>
    <n v="8242"/>
    <n v="3.13"/>
    <x v="0"/>
    <x v="2"/>
    <x v="1"/>
    <n v="3805.09"/>
    <x v="0"/>
    <x v="0"/>
  </r>
  <r>
    <x v="1"/>
    <x v="3"/>
    <x v="52"/>
    <s v="1.2L I-VTEC VX MT"/>
    <x v="0"/>
    <x v="434"/>
    <x v="1"/>
    <x v="0"/>
    <x v="436"/>
    <n v="14193"/>
    <n v="7.26"/>
    <x v="3"/>
    <x v="0"/>
    <x v="2"/>
    <n v="3448.4"/>
    <x v="0"/>
    <x v="1"/>
  </r>
  <r>
    <x v="5"/>
    <x v="13"/>
    <x v="47"/>
    <s v="Go A"/>
    <x v="0"/>
    <x v="435"/>
    <x v="1"/>
    <x v="0"/>
    <x v="437"/>
    <n v="4340"/>
    <n v="2.2200000000000002"/>
    <x v="3"/>
    <x v="0"/>
    <x v="0"/>
    <n v="14115.83"/>
    <x v="0"/>
    <x v="0"/>
  </r>
  <r>
    <x v="2"/>
    <x v="0"/>
    <x v="13"/>
    <s v="ALPHA PETROL 1.2"/>
    <x v="0"/>
    <x v="436"/>
    <x v="1"/>
    <x v="0"/>
    <x v="438"/>
    <n v="10107"/>
    <n v="5.17"/>
    <x v="0"/>
    <x v="0"/>
    <x v="2"/>
    <n v="3750.22"/>
    <x v="0"/>
    <x v="0"/>
  </r>
  <r>
    <x v="11"/>
    <x v="0"/>
    <x v="58"/>
    <s v="LXI"/>
    <x v="0"/>
    <x v="437"/>
    <x v="0"/>
    <x v="0"/>
    <x v="439"/>
    <n v="13020"/>
    <n v="3.92"/>
    <x v="5"/>
    <x v="2"/>
    <x v="1"/>
    <n v="4382"/>
    <x v="0"/>
    <x v="0"/>
  </r>
  <r>
    <x v="5"/>
    <x v="3"/>
    <x v="40"/>
    <s v="1.2L I-VTEC S CVT"/>
    <x v="1"/>
    <x v="438"/>
    <x v="0"/>
    <x v="0"/>
    <x v="440"/>
    <n v="10811"/>
    <n v="5.53"/>
    <x v="5"/>
    <x v="0"/>
    <x v="1"/>
    <n v="8257.17"/>
    <x v="0"/>
    <x v="0"/>
  </r>
  <r>
    <x v="6"/>
    <x v="0"/>
    <x v="13"/>
    <s v="ALPHA PETROL 1.2"/>
    <x v="0"/>
    <x v="439"/>
    <x v="0"/>
    <x v="0"/>
    <x v="441"/>
    <n v="11984"/>
    <n v="6.13"/>
    <x v="5"/>
    <x v="1"/>
    <x v="1"/>
    <n v="16457.25"/>
    <x v="0"/>
    <x v="0"/>
  </r>
  <r>
    <x v="5"/>
    <x v="7"/>
    <x v="26"/>
    <s v="NRG PETROL"/>
    <x v="0"/>
    <x v="440"/>
    <x v="1"/>
    <x v="0"/>
    <x v="442"/>
    <n v="8407"/>
    <n v="4.3"/>
    <x v="3"/>
    <x v="0"/>
    <x v="2"/>
    <n v="5960.67"/>
    <x v="0"/>
    <x v="0"/>
  </r>
  <r>
    <x v="1"/>
    <x v="1"/>
    <x v="10"/>
    <s v="SX PLUS 1.0 TURBO DCT"/>
    <x v="1"/>
    <x v="441"/>
    <x v="1"/>
    <x v="0"/>
    <x v="443"/>
    <n v="17036"/>
    <n v="8.9499999999999993"/>
    <x v="3"/>
    <x v="0"/>
    <x v="1"/>
    <n v="14468"/>
    <x v="0"/>
    <x v="1"/>
  </r>
  <r>
    <x v="10"/>
    <x v="12"/>
    <x v="54"/>
    <s v="RXZ"/>
    <x v="0"/>
    <x v="442"/>
    <x v="1"/>
    <x v="0"/>
    <x v="444"/>
    <n v="14936"/>
    <n v="7.64"/>
    <x v="4"/>
    <x v="1"/>
    <x v="2"/>
    <n v="14050"/>
    <x v="0"/>
    <x v="1"/>
  </r>
  <r>
    <x v="2"/>
    <x v="1"/>
    <x v="18"/>
    <s v="i10 ASTA AT 1.2 KAPPA VTVT"/>
    <x v="1"/>
    <x v="443"/>
    <x v="0"/>
    <x v="0"/>
    <x v="445"/>
    <n v="9716"/>
    <n v="4.97"/>
    <x v="1"/>
    <x v="0"/>
    <x v="2"/>
    <n v="1859.89"/>
    <x v="0"/>
    <x v="0"/>
  </r>
  <r>
    <x v="11"/>
    <x v="6"/>
    <x v="68"/>
    <s v="Liva G SP"/>
    <x v="0"/>
    <x v="444"/>
    <x v="1"/>
    <x v="0"/>
    <x v="446"/>
    <n v="9234"/>
    <n v="2.78"/>
    <x v="0"/>
    <x v="2"/>
    <x v="1"/>
    <n v="6456.33"/>
    <x v="0"/>
    <x v="0"/>
  </r>
  <r>
    <x v="2"/>
    <x v="3"/>
    <x v="64"/>
    <s v="VX AT"/>
    <x v="1"/>
    <x v="445"/>
    <x v="1"/>
    <x v="0"/>
    <x v="447"/>
    <n v="7683"/>
    <n v="3.93"/>
    <x v="3"/>
    <x v="0"/>
    <x v="1"/>
    <n v="4922.5600000000004"/>
    <x v="0"/>
    <x v="0"/>
  </r>
  <r>
    <x v="0"/>
    <x v="1"/>
    <x v="18"/>
    <s v="i10 ASTA (O) 1.2 KAPPA VTVT"/>
    <x v="0"/>
    <x v="446"/>
    <x v="2"/>
    <x v="0"/>
    <x v="448"/>
    <n v="7713"/>
    <n v="3.94"/>
    <x v="4"/>
    <x v="0"/>
    <x v="1"/>
    <n v="7476.5"/>
    <x v="0"/>
    <x v="0"/>
  </r>
  <r>
    <x v="5"/>
    <x v="1"/>
    <x v="4"/>
    <s v="1.6 CRDI SX PLUS AUTO"/>
    <x v="1"/>
    <x v="447"/>
    <x v="1"/>
    <x v="1"/>
    <x v="449"/>
    <n v="24450"/>
    <n v="9.4600000000000009"/>
    <x v="5"/>
    <x v="0"/>
    <x v="1"/>
    <n v="10058.17"/>
    <x v="1"/>
    <x v="1"/>
  </r>
  <r>
    <x v="13"/>
    <x v="0"/>
    <x v="5"/>
    <s v="Dzire ZXI"/>
    <x v="0"/>
    <x v="448"/>
    <x v="1"/>
    <x v="0"/>
    <x v="450"/>
    <n v="9031"/>
    <n v="4.0599999999999996"/>
    <x v="1"/>
    <x v="2"/>
    <x v="1"/>
    <n v="6265.6"/>
    <x v="0"/>
    <x v="0"/>
  </r>
  <r>
    <x v="11"/>
    <x v="1"/>
    <x v="39"/>
    <s v="MAGNA 1.2"/>
    <x v="0"/>
    <x v="180"/>
    <x v="1"/>
    <x v="0"/>
    <x v="451"/>
    <n v="7141"/>
    <n v="2.15"/>
    <x v="1"/>
    <x v="2"/>
    <x v="1"/>
    <n v="5122.5"/>
    <x v="0"/>
    <x v="0"/>
  </r>
  <r>
    <x v="4"/>
    <x v="4"/>
    <x v="9"/>
    <s v="W8 (O) 1.2 PETROL AMT"/>
    <x v="1"/>
    <x v="449"/>
    <x v="1"/>
    <x v="0"/>
    <x v="452"/>
    <n v="21090"/>
    <n v="11.08"/>
    <x v="2"/>
    <x v="1"/>
    <x v="2"/>
    <n v="5556.33"/>
    <x v="0"/>
    <x v="1"/>
  </r>
  <r>
    <x v="13"/>
    <x v="3"/>
    <x v="16"/>
    <s v="1.5L I-VTEC E MT"/>
    <x v="0"/>
    <x v="450"/>
    <x v="1"/>
    <x v="0"/>
    <x v="453"/>
    <n v="10188"/>
    <n v="4.58"/>
    <x v="0"/>
    <x v="2"/>
    <x v="1"/>
    <n v="4706.8999999999996"/>
    <x v="0"/>
    <x v="0"/>
  </r>
  <r>
    <x v="3"/>
    <x v="10"/>
    <x v="46"/>
    <s v="GTX PLUS 1.0 IMT"/>
    <x v="0"/>
    <x v="451"/>
    <x v="1"/>
    <x v="0"/>
    <x v="454"/>
    <n v="22289"/>
    <n v="11.71"/>
    <x v="1"/>
    <x v="1"/>
    <x v="2"/>
    <n v="11358.5"/>
    <x v="1"/>
    <x v="1"/>
  </r>
  <r>
    <x v="1"/>
    <x v="4"/>
    <x v="9"/>
    <s v="W8 (O) 1.2 PETROL"/>
    <x v="0"/>
    <x v="452"/>
    <x v="1"/>
    <x v="0"/>
    <x v="455"/>
    <n v="16921"/>
    <n v="8.89"/>
    <x v="0"/>
    <x v="0"/>
    <x v="1"/>
    <n v="9582.7999999999993"/>
    <x v="0"/>
    <x v="1"/>
  </r>
  <r>
    <x v="1"/>
    <x v="3"/>
    <x v="40"/>
    <s v="1.2L I-VTEC S"/>
    <x v="0"/>
    <x v="453"/>
    <x v="1"/>
    <x v="0"/>
    <x v="456"/>
    <n v="11740"/>
    <n v="6"/>
    <x v="4"/>
    <x v="0"/>
    <x v="1"/>
    <n v="10878.4"/>
    <x v="0"/>
    <x v="0"/>
  </r>
  <r>
    <x v="4"/>
    <x v="0"/>
    <x v="13"/>
    <s v="DELTA PETROL 1.2"/>
    <x v="0"/>
    <x v="454"/>
    <x v="1"/>
    <x v="0"/>
    <x v="457"/>
    <n v="12375"/>
    <n v="6.33"/>
    <x v="2"/>
    <x v="1"/>
    <x v="2"/>
    <n v="9974.33"/>
    <x v="0"/>
    <x v="0"/>
  </r>
  <r>
    <x v="5"/>
    <x v="0"/>
    <x v="13"/>
    <s v="ZETA CVT PETROL 1.2"/>
    <x v="1"/>
    <x v="455"/>
    <x v="0"/>
    <x v="0"/>
    <x v="458"/>
    <n v="10948"/>
    <n v="5.6"/>
    <x v="2"/>
    <x v="0"/>
    <x v="1"/>
    <n v="9076.33"/>
    <x v="0"/>
    <x v="0"/>
  </r>
  <r>
    <x v="7"/>
    <x v="1"/>
    <x v="4"/>
    <s v="SX PLUS AT 1.6 PETROL"/>
    <x v="1"/>
    <x v="456"/>
    <x v="1"/>
    <x v="0"/>
    <x v="459"/>
    <n v="16046"/>
    <n v="8.43"/>
    <x v="3"/>
    <x v="0"/>
    <x v="1"/>
    <n v="10633.71"/>
    <x v="0"/>
    <x v="1"/>
  </r>
  <r>
    <x v="4"/>
    <x v="0"/>
    <x v="22"/>
    <s v="PRESSO VXI (O)"/>
    <x v="0"/>
    <x v="457"/>
    <x v="1"/>
    <x v="0"/>
    <x v="460"/>
    <n v="8035"/>
    <n v="4.1100000000000003"/>
    <x v="2"/>
    <x v="1"/>
    <x v="2"/>
    <n v="5120"/>
    <x v="0"/>
    <x v="0"/>
  </r>
  <r>
    <x v="7"/>
    <x v="0"/>
    <x v="44"/>
    <s v="ALPHA 1.4 PETROL"/>
    <x v="0"/>
    <x v="458"/>
    <x v="1"/>
    <x v="0"/>
    <x v="461"/>
    <n v="13235"/>
    <n v="6.77"/>
    <x v="3"/>
    <x v="0"/>
    <x v="1"/>
    <n v="6219.57"/>
    <x v="0"/>
    <x v="0"/>
  </r>
  <r>
    <x v="1"/>
    <x v="12"/>
    <x v="34"/>
    <s v="RXT 1.0"/>
    <x v="0"/>
    <x v="459"/>
    <x v="1"/>
    <x v="0"/>
    <x v="462"/>
    <n v="6667"/>
    <n v="3.41"/>
    <x v="3"/>
    <x v="0"/>
    <x v="1"/>
    <n v="10004.6"/>
    <x v="0"/>
    <x v="0"/>
  </r>
  <r>
    <x v="2"/>
    <x v="0"/>
    <x v="13"/>
    <s v="DELTA PETROL 1.2"/>
    <x v="0"/>
    <x v="460"/>
    <x v="1"/>
    <x v="0"/>
    <x v="463"/>
    <n v="8304"/>
    <n v="4.25"/>
    <x v="0"/>
    <x v="0"/>
    <x v="1"/>
    <n v="7685.89"/>
    <x v="0"/>
    <x v="0"/>
  </r>
  <r>
    <x v="2"/>
    <x v="0"/>
    <x v="44"/>
    <s v="VXI+"/>
    <x v="0"/>
    <x v="461"/>
    <x v="1"/>
    <x v="0"/>
    <x v="464"/>
    <n v="10277"/>
    <n v="4.62"/>
    <x v="0"/>
    <x v="0"/>
    <x v="0"/>
    <n v="12170.56"/>
    <x v="0"/>
    <x v="0"/>
  </r>
  <r>
    <x v="4"/>
    <x v="12"/>
    <x v="54"/>
    <s v="RXE MT"/>
    <x v="0"/>
    <x v="462"/>
    <x v="1"/>
    <x v="0"/>
    <x v="465"/>
    <n v="10498"/>
    <n v="5.37"/>
    <x v="2"/>
    <x v="1"/>
    <x v="2"/>
    <n v="9643"/>
    <x v="0"/>
    <x v="0"/>
  </r>
  <r>
    <x v="8"/>
    <x v="1"/>
    <x v="59"/>
    <s v="Xing GL PLUS"/>
    <x v="0"/>
    <x v="463"/>
    <x v="0"/>
    <x v="0"/>
    <x v="466"/>
    <n v="7720"/>
    <n v="1.64"/>
    <x v="1"/>
    <x v="2"/>
    <x v="1"/>
    <n v="5315.54"/>
    <x v="0"/>
    <x v="0"/>
  </r>
  <r>
    <x v="5"/>
    <x v="0"/>
    <x v="13"/>
    <s v="DELTA CVT PETROL 1.2"/>
    <x v="1"/>
    <x v="464"/>
    <x v="1"/>
    <x v="0"/>
    <x v="467"/>
    <n v="10362"/>
    <n v="5.3"/>
    <x v="2"/>
    <x v="0"/>
    <x v="0"/>
    <n v="15744.33"/>
    <x v="0"/>
    <x v="0"/>
  </r>
  <r>
    <x v="1"/>
    <x v="0"/>
    <x v="44"/>
    <s v="DELTA AT 1.5 SHVS PETROL"/>
    <x v="1"/>
    <x v="465"/>
    <x v="1"/>
    <x v="0"/>
    <x v="468"/>
    <n v="15523"/>
    <n v="7.94"/>
    <x v="5"/>
    <x v="0"/>
    <x v="2"/>
    <n v="6286.2"/>
    <x v="0"/>
    <x v="1"/>
  </r>
  <r>
    <x v="3"/>
    <x v="12"/>
    <x v="34"/>
    <s v="RXT 1.0 (O)"/>
    <x v="0"/>
    <x v="466"/>
    <x v="1"/>
    <x v="0"/>
    <x v="469"/>
    <n v="8563"/>
    <n v="4.38"/>
    <x v="5"/>
    <x v="1"/>
    <x v="2"/>
    <n v="3581"/>
    <x v="0"/>
    <x v="0"/>
  </r>
  <r>
    <x v="7"/>
    <x v="1"/>
    <x v="18"/>
    <s v="i10 MAGNA 1.2 KAPPA VTVT"/>
    <x v="0"/>
    <x v="467"/>
    <x v="1"/>
    <x v="0"/>
    <x v="470"/>
    <n v="8367"/>
    <n v="4.28"/>
    <x v="5"/>
    <x v="0"/>
    <x v="1"/>
    <n v="11303.14"/>
    <x v="0"/>
    <x v="0"/>
  </r>
  <r>
    <x v="7"/>
    <x v="0"/>
    <x v="13"/>
    <s v="ZETA PETROL 1.2"/>
    <x v="0"/>
    <x v="468"/>
    <x v="1"/>
    <x v="0"/>
    <x v="471"/>
    <n v="10622"/>
    <n v="4.78"/>
    <x v="0"/>
    <x v="0"/>
    <x v="0"/>
    <n v="16552.86"/>
    <x v="0"/>
    <x v="0"/>
  </r>
  <r>
    <x v="1"/>
    <x v="1"/>
    <x v="17"/>
    <s v="SANTRO SPORTZ CNG"/>
    <x v="0"/>
    <x v="469"/>
    <x v="1"/>
    <x v="2"/>
    <x v="472"/>
    <n v="9189"/>
    <n v="4.7"/>
    <x v="3"/>
    <x v="0"/>
    <x v="0"/>
    <n v="17881"/>
    <x v="0"/>
    <x v="0"/>
  </r>
  <r>
    <x v="7"/>
    <x v="7"/>
    <x v="19"/>
    <s v="XZ PLUS PETROL"/>
    <x v="0"/>
    <x v="470"/>
    <x v="0"/>
    <x v="0"/>
    <x v="473"/>
    <n v="12317"/>
    <n v="6.3"/>
    <x v="3"/>
    <x v="0"/>
    <x v="1"/>
    <n v="5841.43"/>
    <x v="0"/>
    <x v="0"/>
  </r>
  <r>
    <x v="6"/>
    <x v="12"/>
    <x v="34"/>
    <s v="RXT 1.0 AMT (O)"/>
    <x v="1"/>
    <x v="471"/>
    <x v="1"/>
    <x v="0"/>
    <x v="474"/>
    <n v="8250"/>
    <n v="4.22"/>
    <x v="5"/>
    <x v="1"/>
    <x v="2"/>
    <n v="3095.25"/>
    <x v="0"/>
    <x v="0"/>
  </r>
  <r>
    <x v="5"/>
    <x v="0"/>
    <x v="13"/>
    <s v="DELTA CVT PETROL 1.2"/>
    <x v="1"/>
    <x v="472"/>
    <x v="1"/>
    <x v="0"/>
    <x v="475"/>
    <n v="10714"/>
    <n v="5.48"/>
    <x v="3"/>
    <x v="0"/>
    <x v="1"/>
    <n v="11698.17"/>
    <x v="0"/>
    <x v="0"/>
  </r>
  <r>
    <x v="11"/>
    <x v="0"/>
    <x v="5"/>
    <s v="Dzire VXI"/>
    <x v="0"/>
    <x v="473"/>
    <x v="1"/>
    <x v="0"/>
    <x v="476"/>
    <n v="9267"/>
    <n v="2.79"/>
    <x v="5"/>
    <x v="2"/>
    <x v="1"/>
    <n v="4302.42"/>
    <x v="0"/>
    <x v="0"/>
  </r>
  <r>
    <x v="6"/>
    <x v="0"/>
    <x v="13"/>
    <s v="ZETA PETROL 1.2"/>
    <x v="0"/>
    <x v="474"/>
    <x v="1"/>
    <x v="0"/>
    <x v="477"/>
    <n v="11984"/>
    <n v="6.13"/>
    <x v="2"/>
    <x v="1"/>
    <x v="1"/>
    <n v="18520.25"/>
    <x v="0"/>
    <x v="0"/>
  </r>
  <r>
    <x v="13"/>
    <x v="3"/>
    <x v="16"/>
    <s v="1.5L I-VTEC V MT"/>
    <x v="0"/>
    <x v="475"/>
    <x v="0"/>
    <x v="0"/>
    <x v="478"/>
    <n v="10522"/>
    <n v="4.7300000000000004"/>
    <x v="0"/>
    <x v="2"/>
    <x v="0"/>
    <n v="9763.5"/>
    <x v="0"/>
    <x v="0"/>
  </r>
  <r>
    <x v="2"/>
    <x v="0"/>
    <x v="13"/>
    <s v="DELTA PETROL 1.2"/>
    <x v="0"/>
    <x v="476"/>
    <x v="1"/>
    <x v="0"/>
    <x v="479"/>
    <n v="8758"/>
    <n v="4.4800000000000004"/>
    <x v="5"/>
    <x v="0"/>
    <x v="1"/>
    <n v="7690.67"/>
    <x v="0"/>
    <x v="0"/>
  </r>
  <r>
    <x v="7"/>
    <x v="0"/>
    <x v="13"/>
    <s v="ZETA CVT PETROL 1.2"/>
    <x v="1"/>
    <x v="477"/>
    <x v="1"/>
    <x v="0"/>
    <x v="480"/>
    <n v="11046"/>
    <n v="5.65"/>
    <x v="0"/>
    <x v="0"/>
    <x v="2"/>
    <n v="5147.8599999999997"/>
    <x v="0"/>
    <x v="0"/>
  </r>
  <r>
    <x v="1"/>
    <x v="1"/>
    <x v="10"/>
    <s v="SX PLUS 1.0 TURBO DCT"/>
    <x v="1"/>
    <x v="478"/>
    <x v="1"/>
    <x v="0"/>
    <x v="481"/>
    <n v="17683"/>
    <n v="9.2899999999999991"/>
    <x v="5"/>
    <x v="0"/>
    <x v="1"/>
    <n v="14181.6"/>
    <x v="0"/>
    <x v="1"/>
  </r>
  <r>
    <x v="7"/>
    <x v="0"/>
    <x v="3"/>
    <s v="VXI AMT"/>
    <x v="1"/>
    <x v="479"/>
    <x v="1"/>
    <x v="0"/>
    <x v="482"/>
    <n v="7957"/>
    <n v="4.07"/>
    <x v="2"/>
    <x v="0"/>
    <x v="2"/>
    <n v="3165.14"/>
    <x v="0"/>
    <x v="0"/>
  </r>
  <r>
    <x v="4"/>
    <x v="0"/>
    <x v="13"/>
    <s v="DELTA PETROL 1.2"/>
    <x v="0"/>
    <x v="480"/>
    <x v="1"/>
    <x v="0"/>
    <x v="483"/>
    <n v="11906"/>
    <n v="6.09"/>
    <x v="3"/>
    <x v="1"/>
    <x v="1"/>
    <n v="13812"/>
    <x v="0"/>
    <x v="0"/>
  </r>
  <r>
    <x v="3"/>
    <x v="12"/>
    <x v="54"/>
    <s v="RXZ"/>
    <x v="0"/>
    <x v="481"/>
    <x v="1"/>
    <x v="0"/>
    <x v="484"/>
    <n v="14702"/>
    <n v="7.52"/>
    <x v="4"/>
    <x v="1"/>
    <x v="2"/>
    <n v="15254"/>
    <x v="0"/>
    <x v="1"/>
  </r>
  <r>
    <x v="8"/>
    <x v="1"/>
    <x v="15"/>
    <s v="SPORTZ 1.2"/>
    <x v="0"/>
    <x v="482"/>
    <x v="1"/>
    <x v="0"/>
    <x v="485"/>
    <n v="9791"/>
    <n v="2.08"/>
    <x v="0"/>
    <x v="2"/>
    <x v="1"/>
    <n v="5498.85"/>
    <x v="0"/>
    <x v="0"/>
  </r>
  <r>
    <x v="1"/>
    <x v="0"/>
    <x v="13"/>
    <s v="ALPHA PETROL 1.2"/>
    <x v="0"/>
    <x v="483"/>
    <x v="1"/>
    <x v="0"/>
    <x v="486"/>
    <n v="12532"/>
    <n v="6.41"/>
    <x v="5"/>
    <x v="0"/>
    <x v="1"/>
    <n v="9777.4"/>
    <x v="0"/>
    <x v="0"/>
  </r>
  <r>
    <x v="8"/>
    <x v="0"/>
    <x v="50"/>
    <s v="R 1.0 LX"/>
    <x v="0"/>
    <x v="484"/>
    <x v="1"/>
    <x v="0"/>
    <x v="487"/>
    <n v="8379"/>
    <n v="1.78"/>
    <x v="2"/>
    <x v="2"/>
    <x v="0"/>
    <n v="7175.54"/>
    <x v="0"/>
    <x v="0"/>
  </r>
  <r>
    <x v="7"/>
    <x v="0"/>
    <x v="44"/>
    <s v="ZETA 1.4 AT PETROL"/>
    <x v="1"/>
    <x v="485"/>
    <x v="1"/>
    <x v="0"/>
    <x v="488"/>
    <n v="13054"/>
    <n v="6.68"/>
    <x v="5"/>
    <x v="0"/>
    <x v="1"/>
    <n v="9135.43"/>
    <x v="0"/>
    <x v="0"/>
  </r>
  <r>
    <x v="2"/>
    <x v="0"/>
    <x v="5"/>
    <s v="Dzire ZXI"/>
    <x v="0"/>
    <x v="486"/>
    <x v="0"/>
    <x v="0"/>
    <x v="489"/>
    <n v="8661"/>
    <n v="4.43"/>
    <x v="2"/>
    <x v="0"/>
    <x v="1"/>
    <n v="4832"/>
    <x v="0"/>
    <x v="0"/>
  </r>
  <r>
    <x v="13"/>
    <x v="6"/>
    <x v="68"/>
    <s v="G"/>
    <x v="0"/>
    <x v="487"/>
    <x v="0"/>
    <x v="0"/>
    <x v="490"/>
    <n v="7719"/>
    <n v="3.47"/>
    <x v="3"/>
    <x v="2"/>
    <x v="1"/>
    <n v="7641.3"/>
    <x v="0"/>
    <x v="0"/>
  </r>
  <r>
    <x v="6"/>
    <x v="12"/>
    <x v="34"/>
    <s v="CLIMBER 1.0 AMT (O)"/>
    <x v="1"/>
    <x v="488"/>
    <x v="1"/>
    <x v="0"/>
    <x v="491"/>
    <n v="9071"/>
    <n v="4.6399999999999997"/>
    <x v="1"/>
    <x v="1"/>
    <x v="2"/>
    <n v="6239"/>
    <x v="0"/>
    <x v="0"/>
  </r>
  <r>
    <x v="5"/>
    <x v="1"/>
    <x v="4"/>
    <s v="SX PLUS AT 1.6 PETROL"/>
    <x v="1"/>
    <x v="489"/>
    <x v="1"/>
    <x v="0"/>
    <x v="492"/>
    <n v="17340"/>
    <n v="9.11"/>
    <x v="3"/>
    <x v="0"/>
    <x v="0"/>
    <n v="14415"/>
    <x v="0"/>
    <x v="1"/>
  </r>
  <r>
    <x v="7"/>
    <x v="0"/>
    <x v="44"/>
    <s v="ALPHA 1.4 PETROL"/>
    <x v="0"/>
    <x v="490"/>
    <x v="1"/>
    <x v="0"/>
    <x v="493"/>
    <n v="11750"/>
    <n v="6.01"/>
    <x v="5"/>
    <x v="0"/>
    <x v="1"/>
    <n v="11131.29"/>
    <x v="0"/>
    <x v="0"/>
  </r>
  <r>
    <x v="2"/>
    <x v="0"/>
    <x v="13"/>
    <s v="ALPHA DIESEL 1.3"/>
    <x v="0"/>
    <x v="491"/>
    <x v="0"/>
    <x v="1"/>
    <x v="494"/>
    <n v="40870"/>
    <n v="4.5999999999999996"/>
    <x v="3"/>
    <x v="0"/>
    <x v="1"/>
    <n v="7874.11"/>
    <x v="1"/>
    <x v="0"/>
  </r>
  <r>
    <x v="8"/>
    <x v="1"/>
    <x v="15"/>
    <s v="MAGNA 1.2"/>
    <x v="0"/>
    <x v="492"/>
    <x v="1"/>
    <x v="0"/>
    <x v="495"/>
    <n v="9650"/>
    <n v="2.0499999999999998"/>
    <x v="2"/>
    <x v="2"/>
    <x v="0"/>
    <n v="7475.08"/>
    <x v="0"/>
    <x v="0"/>
  </r>
  <r>
    <x v="4"/>
    <x v="12"/>
    <x v="54"/>
    <s v="RXZ AMT"/>
    <x v="1"/>
    <x v="493"/>
    <x v="1"/>
    <x v="0"/>
    <x v="496"/>
    <n v="14369"/>
    <n v="7.35"/>
    <x v="2"/>
    <x v="1"/>
    <x v="2"/>
    <n v="8063.33"/>
    <x v="0"/>
    <x v="1"/>
  </r>
  <r>
    <x v="7"/>
    <x v="0"/>
    <x v="13"/>
    <s v="ZETA PETROL 1.2"/>
    <x v="0"/>
    <x v="494"/>
    <x v="1"/>
    <x v="0"/>
    <x v="497"/>
    <n v="10010"/>
    <n v="5.12"/>
    <x v="3"/>
    <x v="0"/>
    <x v="1"/>
    <n v="9488.2900000000009"/>
    <x v="0"/>
    <x v="0"/>
  </r>
  <r>
    <x v="13"/>
    <x v="0"/>
    <x v="44"/>
    <s v="VXI"/>
    <x v="0"/>
    <x v="495"/>
    <x v="1"/>
    <x v="0"/>
    <x v="498"/>
    <n v="9165"/>
    <n v="4.12"/>
    <x v="5"/>
    <x v="2"/>
    <x v="1"/>
    <n v="5820"/>
    <x v="0"/>
    <x v="0"/>
  </r>
  <r>
    <x v="2"/>
    <x v="1"/>
    <x v="2"/>
    <s v="i20 MAGNA 1.2"/>
    <x v="0"/>
    <x v="496"/>
    <x v="1"/>
    <x v="0"/>
    <x v="499"/>
    <n v="8563"/>
    <n v="4.38"/>
    <x v="5"/>
    <x v="0"/>
    <x v="0"/>
    <n v="9400.11"/>
    <x v="0"/>
    <x v="0"/>
  </r>
  <r>
    <x v="7"/>
    <x v="0"/>
    <x v="44"/>
    <s v="ZETA 1.4 AT PETROL"/>
    <x v="1"/>
    <x v="497"/>
    <x v="0"/>
    <x v="0"/>
    <x v="500"/>
    <n v="12708"/>
    <n v="6.5"/>
    <x v="3"/>
    <x v="0"/>
    <x v="1"/>
    <n v="8985.43"/>
    <x v="0"/>
    <x v="0"/>
  </r>
  <r>
    <x v="7"/>
    <x v="0"/>
    <x v="5"/>
    <s v="ZXI"/>
    <x v="0"/>
    <x v="498"/>
    <x v="1"/>
    <x v="0"/>
    <x v="501"/>
    <n v="9951"/>
    <n v="5.09"/>
    <x v="5"/>
    <x v="0"/>
    <x v="1"/>
    <n v="9755.2900000000009"/>
    <x v="0"/>
    <x v="0"/>
  </r>
  <r>
    <x v="0"/>
    <x v="1"/>
    <x v="18"/>
    <s v="i10 ASTA 1.2 KAPPA VTVT"/>
    <x v="0"/>
    <x v="499"/>
    <x v="1"/>
    <x v="0"/>
    <x v="502"/>
    <n v="8289"/>
    <n v="4.24"/>
    <x v="5"/>
    <x v="0"/>
    <x v="0"/>
    <n v="12174.88"/>
    <x v="0"/>
    <x v="0"/>
  </r>
  <r>
    <x v="7"/>
    <x v="3"/>
    <x v="8"/>
    <s v="1.2L I-VTEC V AT"/>
    <x v="1"/>
    <x v="500"/>
    <x v="0"/>
    <x v="0"/>
    <x v="503"/>
    <n v="10186"/>
    <n v="5.21"/>
    <x v="3"/>
    <x v="0"/>
    <x v="0"/>
    <n v="13689.29"/>
    <x v="0"/>
    <x v="0"/>
  </r>
  <r>
    <x v="5"/>
    <x v="0"/>
    <x v="13"/>
    <s v="ZETA CVT PETROL 1.2"/>
    <x v="1"/>
    <x v="501"/>
    <x v="1"/>
    <x v="0"/>
    <x v="504"/>
    <n v="12864"/>
    <n v="6.58"/>
    <x v="5"/>
    <x v="0"/>
    <x v="2"/>
    <n v="6161.5"/>
    <x v="0"/>
    <x v="0"/>
  </r>
  <r>
    <x v="5"/>
    <x v="0"/>
    <x v="44"/>
    <s v="DELTA 1.5 SHVS MT PETROL"/>
    <x v="0"/>
    <x v="502"/>
    <x v="1"/>
    <x v="0"/>
    <x v="505"/>
    <n v="12571"/>
    <n v="6.43"/>
    <x v="3"/>
    <x v="0"/>
    <x v="0"/>
    <n v="15953.83"/>
    <x v="0"/>
    <x v="0"/>
  </r>
  <r>
    <x v="7"/>
    <x v="0"/>
    <x v="44"/>
    <s v="ZETA 1.4 AT PETROL"/>
    <x v="1"/>
    <x v="503"/>
    <x v="1"/>
    <x v="0"/>
    <x v="506"/>
    <n v="12258"/>
    <n v="6.27"/>
    <x v="3"/>
    <x v="0"/>
    <x v="0"/>
    <n v="13075.43"/>
    <x v="0"/>
    <x v="0"/>
  </r>
  <r>
    <x v="6"/>
    <x v="12"/>
    <x v="54"/>
    <s v="RXZ AMT"/>
    <x v="1"/>
    <x v="504"/>
    <x v="1"/>
    <x v="0"/>
    <x v="507"/>
    <n v="13392"/>
    <n v="6.85"/>
    <x v="3"/>
    <x v="1"/>
    <x v="2"/>
    <n v="3335.25"/>
    <x v="0"/>
    <x v="0"/>
  </r>
  <r>
    <x v="8"/>
    <x v="3"/>
    <x v="8"/>
    <s v="1.2L I-VTEC BASE"/>
    <x v="0"/>
    <x v="505"/>
    <x v="1"/>
    <x v="0"/>
    <x v="508"/>
    <n v="10403"/>
    <n v="2.21"/>
    <x v="3"/>
    <x v="2"/>
    <x v="1"/>
    <n v="5711.77"/>
    <x v="0"/>
    <x v="0"/>
  </r>
  <r>
    <x v="7"/>
    <x v="1"/>
    <x v="18"/>
    <s v="i10 MAGNA 1.2 KAPPA VTVT"/>
    <x v="0"/>
    <x v="506"/>
    <x v="1"/>
    <x v="0"/>
    <x v="509"/>
    <n v="8270"/>
    <n v="4.2300000000000004"/>
    <x v="5"/>
    <x v="0"/>
    <x v="1"/>
    <n v="8634.7099999999991"/>
    <x v="0"/>
    <x v="0"/>
  </r>
  <r>
    <x v="7"/>
    <x v="0"/>
    <x v="13"/>
    <s v="ZETA PETROL 1.2"/>
    <x v="0"/>
    <x v="507"/>
    <x v="0"/>
    <x v="0"/>
    <x v="510"/>
    <n v="10303"/>
    <n v="5.27"/>
    <x v="3"/>
    <x v="0"/>
    <x v="2"/>
    <n v="4200.8599999999997"/>
    <x v="0"/>
    <x v="0"/>
  </r>
  <r>
    <x v="11"/>
    <x v="0"/>
    <x v="5"/>
    <s v="Dzire VXI"/>
    <x v="0"/>
    <x v="508"/>
    <x v="1"/>
    <x v="0"/>
    <x v="511"/>
    <n v="10301"/>
    <n v="3.1"/>
    <x v="0"/>
    <x v="2"/>
    <x v="1"/>
    <n v="4524.33"/>
    <x v="0"/>
    <x v="0"/>
  </r>
  <r>
    <x v="11"/>
    <x v="1"/>
    <x v="39"/>
    <s v="MAGNA 1.1"/>
    <x v="0"/>
    <x v="509"/>
    <x v="1"/>
    <x v="0"/>
    <x v="512"/>
    <n v="6809"/>
    <n v="2.0499999999999998"/>
    <x v="1"/>
    <x v="2"/>
    <x v="0"/>
    <n v="8345.33"/>
    <x v="0"/>
    <x v="0"/>
  </r>
  <r>
    <x v="6"/>
    <x v="0"/>
    <x v="13"/>
    <s v="ZETA PETROL 1.2"/>
    <x v="0"/>
    <x v="510"/>
    <x v="0"/>
    <x v="0"/>
    <x v="513"/>
    <n v="12453"/>
    <n v="6.37"/>
    <x v="0"/>
    <x v="1"/>
    <x v="1"/>
    <n v="14807.75"/>
    <x v="0"/>
    <x v="0"/>
  </r>
  <r>
    <x v="5"/>
    <x v="0"/>
    <x v="44"/>
    <s v="ZETA 1.4 AT PETROL"/>
    <x v="1"/>
    <x v="511"/>
    <x v="1"/>
    <x v="0"/>
    <x v="514"/>
    <n v="16817"/>
    <n v="7.56"/>
    <x v="5"/>
    <x v="0"/>
    <x v="0"/>
    <n v="19980.669999999998"/>
    <x v="0"/>
    <x v="1"/>
  </r>
  <r>
    <x v="12"/>
    <x v="0"/>
    <x v="5"/>
    <s v="VXI"/>
    <x v="0"/>
    <x v="512"/>
    <x v="1"/>
    <x v="0"/>
    <x v="515"/>
    <n v="8506"/>
    <n v="3.23"/>
    <x v="2"/>
    <x v="2"/>
    <x v="0"/>
    <n v="7499.64"/>
    <x v="0"/>
    <x v="0"/>
  </r>
  <r>
    <x v="3"/>
    <x v="0"/>
    <x v="22"/>
    <s v="PRESSO VXI+"/>
    <x v="0"/>
    <x v="513"/>
    <x v="0"/>
    <x v="0"/>
    <x v="516"/>
    <n v="8895"/>
    <n v="4.55"/>
    <x v="3"/>
    <x v="1"/>
    <x v="2"/>
    <n v="10844"/>
    <x v="0"/>
    <x v="0"/>
  </r>
  <r>
    <x v="4"/>
    <x v="4"/>
    <x v="9"/>
    <s v="W8(O) 1.2 PETROL DUAL TONE"/>
    <x v="0"/>
    <x v="514"/>
    <x v="1"/>
    <x v="0"/>
    <x v="517"/>
    <n v="21166"/>
    <n v="11.12"/>
    <x v="0"/>
    <x v="1"/>
    <x v="2"/>
    <n v="4177.33"/>
    <x v="0"/>
    <x v="1"/>
  </r>
  <r>
    <x v="7"/>
    <x v="0"/>
    <x v="13"/>
    <s v="DELTA PETROL 1.2"/>
    <x v="0"/>
    <x v="515"/>
    <x v="1"/>
    <x v="0"/>
    <x v="518"/>
    <n v="10566"/>
    <n v="4.75"/>
    <x v="4"/>
    <x v="0"/>
    <x v="0"/>
    <n v="15061.14"/>
    <x v="0"/>
    <x v="0"/>
  </r>
  <r>
    <x v="8"/>
    <x v="6"/>
    <x v="68"/>
    <s v="G"/>
    <x v="0"/>
    <x v="516"/>
    <x v="1"/>
    <x v="0"/>
    <x v="519"/>
    <n v="11439"/>
    <n v="2.4300000000000002"/>
    <x v="4"/>
    <x v="2"/>
    <x v="1"/>
    <n v="5646.85"/>
    <x v="0"/>
    <x v="0"/>
  </r>
  <r>
    <x v="0"/>
    <x v="1"/>
    <x v="18"/>
    <s v="i10 MAGNA AT 1.2 KAPPA VTVT"/>
    <x v="1"/>
    <x v="517"/>
    <x v="0"/>
    <x v="0"/>
    <x v="520"/>
    <n v="8778"/>
    <n v="4.49"/>
    <x v="4"/>
    <x v="0"/>
    <x v="2"/>
    <n v="3141.63"/>
    <x v="0"/>
    <x v="0"/>
  </r>
  <r>
    <x v="8"/>
    <x v="6"/>
    <x v="68"/>
    <s v="V"/>
    <x v="0"/>
    <x v="518"/>
    <x v="0"/>
    <x v="0"/>
    <x v="521"/>
    <n v="9697"/>
    <n v="2.06"/>
    <x v="5"/>
    <x v="2"/>
    <x v="1"/>
    <n v="5278.69"/>
    <x v="0"/>
    <x v="0"/>
  </r>
  <r>
    <x v="12"/>
    <x v="0"/>
    <x v="5"/>
    <s v="LXI"/>
    <x v="0"/>
    <x v="519"/>
    <x v="1"/>
    <x v="0"/>
    <x v="522"/>
    <n v="8856"/>
    <n v="3.36"/>
    <x v="2"/>
    <x v="2"/>
    <x v="1"/>
    <n v="5606.45"/>
    <x v="0"/>
    <x v="0"/>
  </r>
  <r>
    <x v="7"/>
    <x v="3"/>
    <x v="16"/>
    <s v="1.5L I-VTEC SV"/>
    <x v="0"/>
    <x v="520"/>
    <x v="1"/>
    <x v="0"/>
    <x v="523"/>
    <n v="11638"/>
    <n v="5.95"/>
    <x v="1"/>
    <x v="0"/>
    <x v="1"/>
    <n v="11213.29"/>
    <x v="0"/>
    <x v="0"/>
  </r>
  <r>
    <x v="2"/>
    <x v="3"/>
    <x v="8"/>
    <s v="1.2L I-VTEC S AT"/>
    <x v="1"/>
    <x v="521"/>
    <x v="1"/>
    <x v="0"/>
    <x v="524"/>
    <n v="8270"/>
    <n v="4.2300000000000004"/>
    <x v="1"/>
    <x v="0"/>
    <x v="2"/>
    <n v="3533.56"/>
    <x v="0"/>
    <x v="0"/>
  </r>
  <r>
    <x v="6"/>
    <x v="12"/>
    <x v="34"/>
    <s v="RXT 0.8"/>
    <x v="0"/>
    <x v="522"/>
    <x v="1"/>
    <x v="0"/>
    <x v="525"/>
    <n v="7996"/>
    <n v="4.09"/>
    <x v="2"/>
    <x v="1"/>
    <x v="2"/>
    <n v="1160"/>
    <x v="0"/>
    <x v="0"/>
  </r>
  <r>
    <x v="6"/>
    <x v="0"/>
    <x v="17"/>
    <s v="Wagon-R LXI 1.0"/>
    <x v="0"/>
    <x v="523"/>
    <x v="1"/>
    <x v="0"/>
    <x v="526"/>
    <n v="9234"/>
    <n v="4.72"/>
    <x v="5"/>
    <x v="1"/>
    <x v="2"/>
    <n v="5228.5"/>
    <x v="0"/>
    <x v="0"/>
  </r>
  <r>
    <x v="5"/>
    <x v="1"/>
    <x v="55"/>
    <s v="S 1.2"/>
    <x v="0"/>
    <x v="524"/>
    <x v="1"/>
    <x v="2"/>
    <x v="527"/>
    <n v="9912"/>
    <n v="5.07"/>
    <x v="3"/>
    <x v="0"/>
    <x v="0"/>
    <n v="14622"/>
    <x v="0"/>
    <x v="0"/>
  </r>
  <r>
    <x v="1"/>
    <x v="4"/>
    <x v="69"/>
    <s v="S9"/>
    <x v="0"/>
    <x v="525"/>
    <x v="1"/>
    <x v="1"/>
    <x v="528"/>
    <n v="26330"/>
    <n v="12.11"/>
    <x v="2"/>
    <x v="0"/>
    <x v="2"/>
    <n v="4287.3999999999996"/>
    <x v="1"/>
    <x v="1"/>
  </r>
  <r>
    <x v="1"/>
    <x v="1"/>
    <x v="17"/>
    <s v="SANTRO ERA EXECUTIVE"/>
    <x v="0"/>
    <x v="526"/>
    <x v="1"/>
    <x v="0"/>
    <x v="529"/>
    <n v="7605"/>
    <n v="3.89"/>
    <x v="5"/>
    <x v="0"/>
    <x v="1"/>
    <n v="13866.2"/>
    <x v="0"/>
    <x v="0"/>
  </r>
  <r>
    <x v="1"/>
    <x v="0"/>
    <x v="70"/>
    <s v="ZETA AT"/>
    <x v="1"/>
    <x v="527"/>
    <x v="1"/>
    <x v="0"/>
    <x v="530"/>
    <n v="19814"/>
    <n v="10.41"/>
    <x v="2"/>
    <x v="0"/>
    <x v="2"/>
    <n v="4303"/>
    <x v="0"/>
    <x v="1"/>
  </r>
  <r>
    <x v="10"/>
    <x v="0"/>
    <x v="37"/>
    <s v="VXI SMART HYBRID"/>
    <x v="0"/>
    <x v="528"/>
    <x v="1"/>
    <x v="0"/>
    <x v="531"/>
    <n v="17816"/>
    <n v="9.36"/>
    <x v="3"/>
    <x v="1"/>
    <x v="2"/>
    <n v="19281"/>
    <x v="0"/>
    <x v="1"/>
  </r>
  <r>
    <x v="7"/>
    <x v="13"/>
    <x v="35"/>
    <s v="ANNIVERSARY EDITION"/>
    <x v="0"/>
    <x v="529"/>
    <x v="0"/>
    <x v="0"/>
    <x v="532"/>
    <n v="5239"/>
    <n v="2.68"/>
    <x v="5"/>
    <x v="0"/>
    <x v="1"/>
    <n v="8481.43"/>
    <x v="0"/>
    <x v="0"/>
  </r>
  <r>
    <x v="1"/>
    <x v="0"/>
    <x v="5"/>
    <s v="LXI"/>
    <x v="0"/>
    <x v="530"/>
    <x v="1"/>
    <x v="0"/>
    <x v="533"/>
    <n v="8993"/>
    <n v="4.5999999999999996"/>
    <x v="3"/>
    <x v="0"/>
    <x v="1"/>
    <n v="11414.6"/>
    <x v="0"/>
    <x v="0"/>
  </r>
  <r>
    <x v="4"/>
    <x v="9"/>
    <x v="25"/>
    <s v="STYLE TSI"/>
    <x v="0"/>
    <x v="531"/>
    <x v="1"/>
    <x v="0"/>
    <x v="534"/>
    <n v="18132"/>
    <n v="9.5299999999999994"/>
    <x v="5"/>
    <x v="1"/>
    <x v="2"/>
    <n v="4490.33"/>
    <x v="0"/>
    <x v="1"/>
  </r>
  <r>
    <x v="7"/>
    <x v="1"/>
    <x v="1"/>
    <s v="1.6 VTVT SX"/>
    <x v="0"/>
    <x v="532"/>
    <x v="0"/>
    <x v="0"/>
    <x v="535"/>
    <n v="13470"/>
    <n v="6.89"/>
    <x v="5"/>
    <x v="0"/>
    <x v="1"/>
    <n v="11340.57"/>
    <x v="0"/>
    <x v="0"/>
  </r>
  <r>
    <x v="0"/>
    <x v="0"/>
    <x v="3"/>
    <s v="VXI"/>
    <x v="0"/>
    <x v="533"/>
    <x v="0"/>
    <x v="0"/>
    <x v="536"/>
    <n v="5767"/>
    <n v="2.95"/>
    <x v="4"/>
    <x v="0"/>
    <x v="1"/>
    <n v="6760"/>
    <x v="0"/>
    <x v="0"/>
  </r>
  <r>
    <x v="10"/>
    <x v="8"/>
    <x v="20"/>
    <s v="HIGHLINE TSI 1.0 AT"/>
    <x v="1"/>
    <x v="534"/>
    <x v="1"/>
    <x v="0"/>
    <x v="537"/>
    <n v="26895"/>
    <n v="14.13"/>
    <x v="2"/>
    <x v="1"/>
    <x v="2"/>
    <n v="9083"/>
    <x v="1"/>
    <x v="2"/>
  </r>
  <r>
    <x v="5"/>
    <x v="0"/>
    <x v="50"/>
    <s v="R 1.0 LXI CNG"/>
    <x v="0"/>
    <x v="535"/>
    <x v="1"/>
    <x v="2"/>
    <x v="538"/>
    <n v="7468"/>
    <n v="3.82"/>
    <x v="3"/>
    <x v="0"/>
    <x v="1"/>
    <n v="9376.17"/>
    <x v="0"/>
    <x v="0"/>
  </r>
  <r>
    <x v="1"/>
    <x v="13"/>
    <x v="47"/>
    <s v="Go A"/>
    <x v="0"/>
    <x v="536"/>
    <x v="1"/>
    <x v="0"/>
    <x v="539"/>
    <n v="4751"/>
    <n v="2.4300000000000002"/>
    <x v="5"/>
    <x v="0"/>
    <x v="2"/>
    <n v="4463.3999999999996"/>
    <x v="0"/>
    <x v="0"/>
  </r>
  <r>
    <x v="3"/>
    <x v="7"/>
    <x v="32"/>
    <s v="XZA PLUS DARK EDITION"/>
    <x v="1"/>
    <x v="537"/>
    <x v="1"/>
    <x v="1"/>
    <x v="540"/>
    <n v="36869"/>
    <n v="19.37"/>
    <x v="3"/>
    <x v="1"/>
    <x v="2"/>
    <n v="15838"/>
    <x v="1"/>
    <x v="2"/>
  </r>
  <r>
    <x v="2"/>
    <x v="0"/>
    <x v="44"/>
    <s v="VXI+"/>
    <x v="0"/>
    <x v="538"/>
    <x v="1"/>
    <x v="0"/>
    <x v="541"/>
    <n v="9149"/>
    <n v="4.68"/>
    <x v="2"/>
    <x v="0"/>
    <x v="1"/>
    <n v="5034.67"/>
    <x v="0"/>
    <x v="0"/>
  </r>
  <r>
    <x v="5"/>
    <x v="0"/>
    <x v="3"/>
    <s v="VXI"/>
    <x v="0"/>
    <x v="539"/>
    <x v="1"/>
    <x v="0"/>
    <x v="542"/>
    <n v="7918"/>
    <n v="4.05"/>
    <x v="5"/>
    <x v="0"/>
    <x v="2"/>
    <n v="1990.33"/>
    <x v="0"/>
    <x v="0"/>
  </r>
  <r>
    <x v="1"/>
    <x v="5"/>
    <x v="11"/>
    <s v="TITANIUM 1.5L DIESEL"/>
    <x v="0"/>
    <x v="540"/>
    <x v="2"/>
    <x v="1"/>
    <x v="543"/>
    <n v="14904"/>
    <n v="6.7"/>
    <x v="3"/>
    <x v="0"/>
    <x v="2"/>
    <n v="5520.6"/>
    <x v="0"/>
    <x v="0"/>
  </r>
  <r>
    <x v="4"/>
    <x v="3"/>
    <x v="40"/>
    <s v="1.2L I-VTEC S CVT"/>
    <x v="1"/>
    <x v="541"/>
    <x v="1"/>
    <x v="0"/>
    <x v="544"/>
    <n v="12942"/>
    <n v="6.62"/>
    <x v="0"/>
    <x v="1"/>
    <x v="1"/>
    <n v="14501"/>
    <x v="0"/>
    <x v="0"/>
  </r>
  <r>
    <x v="0"/>
    <x v="1"/>
    <x v="4"/>
    <s v="SX PLUS 1.6 PETROL"/>
    <x v="0"/>
    <x v="542"/>
    <x v="1"/>
    <x v="0"/>
    <x v="545"/>
    <n v="14225"/>
    <n v="6.39"/>
    <x v="4"/>
    <x v="0"/>
    <x v="0"/>
    <n v="14750.25"/>
    <x v="0"/>
    <x v="0"/>
  </r>
  <r>
    <x v="1"/>
    <x v="12"/>
    <x v="31"/>
    <s v="RXE PETROL"/>
    <x v="0"/>
    <x v="543"/>
    <x v="1"/>
    <x v="0"/>
    <x v="546"/>
    <n v="12766"/>
    <n v="6.53"/>
    <x v="3"/>
    <x v="0"/>
    <x v="2"/>
    <n v="7850.8"/>
    <x v="0"/>
    <x v="0"/>
  </r>
  <r>
    <x v="8"/>
    <x v="3"/>
    <x v="16"/>
    <s v="1.5L I-VTEC S MT"/>
    <x v="0"/>
    <x v="544"/>
    <x v="1"/>
    <x v="0"/>
    <x v="547"/>
    <n v="12333"/>
    <n v="2.62"/>
    <x v="5"/>
    <x v="2"/>
    <x v="0"/>
    <n v="6806.92"/>
    <x v="0"/>
    <x v="0"/>
  </r>
  <r>
    <x v="6"/>
    <x v="0"/>
    <x v="7"/>
    <s v="Brezza VXI AT SHVS"/>
    <x v="1"/>
    <x v="545"/>
    <x v="1"/>
    <x v="0"/>
    <x v="548"/>
    <n v="15570"/>
    <n v="8.18"/>
    <x v="3"/>
    <x v="1"/>
    <x v="2"/>
    <n v="7737.25"/>
    <x v="0"/>
    <x v="1"/>
  </r>
  <r>
    <x v="6"/>
    <x v="3"/>
    <x v="40"/>
    <s v="1.2L I-VTEC S"/>
    <x v="0"/>
    <x v="546"/>
    <x v="0"/>
    <x v="0"/>
    <x v="549"/>
    <n v="10186"/>
    <n v="5.21"/>
    <x v="5"/>
    <x v="1"/>
    <x v="1"/>
    <n v="11933.25"/>
    <x v="0"/>
    <x v="0"/>
  </r>
  <r>
    <x v="3"/>
    <x v="0"/>
    <x v="56"/>
    <s v="DELTA 1.2"/>
    <x v="0"/>
    <x v="547"/>
    <x v="1"/>
    <x v="0"/>
    <x v="550"/>
    <n v="10538"/>
    <n v="5.39"/>
    <x v="3"/>
    <x v="1"/>
    <x v="2"/>
    <n v="9007.5"/>
    <x v="0"/>
    <x v="0"/>
  </r>
  <r>
    <x v="1"/>
    <x v="3"/>
    <x v="8"/>
    <s v="1.5L I-DTEC VX"/>
    <x v="0"/>
    <x v="548"/>
    <x v="1"/>
    <x v="1"/>
    <x v="551"/>
    <n v="13369"/>
    <n v="6.01"/>
    <x v="1"/>
    <x v="0"/>
    <x v="2"/>
    <n v="5472.4"/>
    <x v="0"/>
    <x v="0"/>
  </r>
  <r>
    <x v="0"/>
    <x v="7"/>
    <x v="26"/>
    <s v="XT PETROL"/>
    <x v="0"/>
    <x v="549"/>
    <x v="1"/>
    <x v="0"/>
    <x v="552"/>
    <n v="6764"/>
    <n v="3.46"/>
    <x v="2"/>
    <x v="0"/>
    <x v="2"/>
    <n v="4690.25"/>
    <x v="0"/>
    <x v="0"/>
  </r>
  <r>
    <x v="1"/>
    <x v="0"/>
    <x v="56"/>
    <s v="DELTA 1.2"/>
    <x v="0"/>
    <x v="550"/>
    <x v="1"/>
    <x v="0"/>
    <x v="553"/>
    <n v="8719"/>
    <n v="4.46"/>
    <x v="2"/>
    <x v="0"/>
    <x v="1"/>
    <n v="9477.4"/>
    <x v="0"/>
    <x v="0"/>
  </r>
  <r>
    <x v="6"/>
    <x v="0"/>
    <x v="13"/>
    <s v="DELTA PETROL 1.2"/>
    <x v="0"/>
    <x v="551"/>
    <x v="1"/>
    <x v="0"/>
    <x v="554"/>
    <n v="11613"/>
    <n v="5.94"/>
    <x v="3"/>
    <x v="1"/>
    <x v="2"/>
    <n v="6960.25"/>
    <x v="0"/>
    <x v="0"/>
  </r>
  <r>
    <x v="1"/>
    <x v="0"/>
    <x v="7"/>
    <s v="Brezza ZDI AMT"/>
    <x v="1"/>
    <x v="552"/>
    <x v="1"/>
    <x v="1"/>
    <x v="555"/>
    <n v="16528"/>
    <n v="7.43"/>
    <x v="3"/>
    <x v="0"/>
    <x v="2"/>
    <n v="5619.6"/>
    <x v="0"/>
    <x v="1"/>
  </r>
  <r>
    <x v="5"/>
    <x v="0"/>
    <x v="0"/>
    <s v="800 LXI"/>
    <x v="0"/>
    <x v="553"/>
    <x v="0"/>
    <x v="0"/>
    <x v="556"/>
    <n v="5181"/>
    <n v="2.65"/>
    <x v="2"/>
    <x v="0"/>
    <x v="1"/>
    <n v="11171"/>
    <x v="0"/>
    <x v="0"/>
  </r>
  <r>
    <x v="3"/>
    <x v="0"/>
    <x v="3"/>
    <s v="VXI"/>
    <x v="0"/>
    <x v="554"/>
    <x v="1"/>
    <x v="0"/>
    <x v="557"/>
    <n v="9658"/>
    <n v="4.9400000000000004"/>
    <x v="2"/>
    <x v="1"/>
    <x v="2"/>
    <n v="6354"/>
    <x v="0"/>
    <x v="0"/>
  </r>
  <r>
    <x v="2"/>
    <x v="1"/>
    <x v="18"/>
    <s v="i10 MAGNA 1.2 KAPPA VTVT"/>
    <x v="0"/>
    <x v="555"/>
    <x v="0"/>
    <x v="2"/>
    <x v="558"/>
    <n v="8980"/>
    <n v="3.41"/>
    <x v="1"/>
    <x v="0"/>
    <x v="1"/>
    <n v="5575.67"/>
    <x v="0"/>
    <x v="0"/>
  </r>
  <r>
    <x v="11"/>
    <x v="3"/>
    <x v="64"/>
    <s v="S MT"/>
    <x v="0"/>
    <x v="556"/>
    <x v="0"/>
    <x v="0"/>
    <x v="559"/>
    <n v="7108"/>
    <n v="2.14"/>
    <x v="2"/>
    <x v="2"/>
    <x v="1"/>
    <n v="5214.83"/>
    <x v="0"/>
    <x v="0"/>
  </r>
  <r>
    <x v="2"/>
    <x v="1"/>
    <x v="15"/>
    <s v="Active 1.2 SX"/>
    <x v="0"/>
    <x v="557"/>
    <x v="1"/>
    <x v="0"/>
    <x v="560"/>
    <n v="9325"/>
    <n v="4.7699999999999996"/>
    <x v="5"/>
    <x v="0"/>
    <x v="1"/>
    <n v="5676.67"/>
    <x v="0"/>
    <x v="0"/>
  </r>
  <r>
    <x v="2"/>
    <x v="1"/>
    <x v="18"/>
    <s v="i10 MAGNA 1.2 KAPPA VTVT"/>
    <x v="0"/>
    <x v="558"/>
    <x v="1"/>
    <x v="0"/>
    <x v="561"/>
    <n v="6471"/>
    <n v="3.31"/>
    <x v="3"/>
    <x v="0"/>
    <x v="1"/>
    <n v="6948.44"/>
    <x v="0"/>
    <x v="0"/>
  </r>
  <r>
    <x v="1"/>
    <x v="4"/>
    <x v="67"/>
    <s v="W7 AT"/>
    <x v="1"/>
    <x v="559"/>
    <x v="0"/>
    <x v="1"/>
    <x v="562"/>
    <n v="24271"/>
    <n v="11.16"/>
    <x v="2"/>
    <x v="0"/>
    <x v="2"/>
    <n v="3014"/>
    <x v="1"/>
    <x v="1"/>
  </r>
  <r>
    <x v="7"/>
    <x v="1"/>
    <x v="17"/>
    <s v="Elantra 2.0 SX(O) AT PETROL"/>
    <x v="1"/>
    <x v="560"/>
    <x v="1"/>
    <x v="0"/>
    <x v="563"/>
    <n v="19416"/>
    <n v="8.93"/>
    <x v="0"/>
    <x v="0"/>
    <x v="0"/>
    <n v="16280"/>
    <x v="0"/>
    <x v="1"/>
  </r>
  <r>
    <x v="2"/>
    <x v="0"/>
    <x v="5"/>
    <s v="LXI (O)"/>
    <x v="0"/>
    <x v="561"/>
    <x v="0"/>
    <x v="0"/>
    <x v="564"/>
    <n v="6784"/>
    <n v="3.47"/>
    <x v="1"/>
    <x v="0"/>
    <x v="1"/>
    <n v="7920.78"/>
    <x v="0"/>
    <x v="0"/>
  </r>
  <r>
    <x v="5"/>
    <x v="1"/>
    <x v="18"/>
    <s v="i10 MAGNA AT 1.2 KAPPA VTVT"/>
    <x v="1"/>
    <x v="562"/>
    <x v="1"/>
    <x v="0"/>
    <x v="565"/>
    <n v="9892"/>
    <n v="5.0599999999999996"/>
    <x v="5"/>
    <x v="0"/>
    <x v="1"/>
    <n v="7336.33"/>
    <x v="0"/>
    <x v="0"/>
  </r>
  <r>
    <x v="7"/>
    <x v="1"/>
    <x v="18"/>
    <s v="i10 MAGNA 1.2 KAPPA VTVT"/>
    <x v="0"/>
    <x v="563"/>
    <x v="1"/>
    <x v="0"/>
    <x v="566"/>
    <n v="7644"/>
    <n v="3.91"/>
    <x v="0"/>
    <x v="0"/>
    <x v="0"/>
    <n v="13819.86"/>
    <x v="0"/>
    <x v="0"/>
  </r>
  <r>
    <x v="11"/>
    <x v="0"/>
    <x v="5"/>
    <s v="VXI"/>
    <x v="0"/>
    <x v="564"/>
    <x v="1"/>
    <x v="0"/>
    <x v="567"/>
    <n v="9034"/>
    <n v="2.72"/>
    <x v="1"/>
    <x v="2"/>
    <x v="2"/>
    <n v="2841.33"/>
    <x v="0"/>
    <x v="0"/>
  </r>
  <r>
    <x v="2"/>
    <x v="1"/>
    <x v="18"/>
    <s v="i10 ASTA 1.2 KAPPA VTVT"/>
    <x v="0"/>
    <x v="565"/>
    <x v="0"/>
    <x v="0"/>
    <x v="568"/>
    <n v="6608"/>
    <n v="3.38"/>
    <x v="3"/>
    <x v="0"/>
    <x v="1"/>
    <n v="4535.4399999999996"/>
    <x v="0"/>
    <x v="0"/>
  </r>
  <r>
    <x v="6"/>
    <x v="3"/>
    <x v="40"/>
    <s v="1.2L I-VTEC S CVT"/>
    <x v="1"/>
    <x v="566"/>
    <x v="1"/>
    <x v="0"/>
    <x v="569"/>
    <n v="13587"/>
    <n v="6.95"/>
    <x v="5"/>
    <x v="1"/>
    <x v="2"/>
    <n v="2411"/>
    <x v="0"/>
    <x v="0"/>
  </r>
  <r>
    <x v="3"/>
    <x v="0"/>
    <x v="17"/>
    <s v="Wagon-R LXI CNG 1.0"/>
    <x v="0"/>
    <x v="567"/>
    <x v="1"/>
    <x v="2"/>
    <x v="570"/>
    <n v="11808"/>
    <n v="6.04"/>
    <x v="5"/>
    <x v="1"/>
    <x v="2"/>
    <n v="3399.5"/>
    <x v="0"/>
    <x v="0"/>
  </r>
  <r>
    <x v="1"/>
    <x v="5"/>
    <x v="11"/>
    <s v="TITANIUM 1.5L DIESEL"/>
    <x v="0"/>
    <x v="568"/>
    <x v="1"/>
    <x v="1"/>
    <x v="571"/>
    <n v="15467"/>
    <n v="6.95"/>
    <x v="4"/>
    <x v="0"/>
    <x v="1"/>
    <n v="14291.2"/>
    <x v="0"/>
    <x v="0"/>
  </r>
  <r>
    <x v="2"/>
    <x v="0"/>
    <x v="44"/>
    <s v="VXI+"/>
    <x v="0"/>
    <x v="569"/>
    <x v="1"/>
    <x v="0"/>
    <x v="572"/>
    <n v="9501"/>
    <n v="4.8600000000000003"/>
    <x v="1"/>
    <x v="0"/>
    <x v="1"/>
    <n v="4595.67"/>
    <x v="0"/>
    <x v="0"/>
  </r>
  <r>
    <x v="2"/>
    <x v="3"/>
    <x v="8"/>
    <s v="1.2L I-VTEC SV"/>
    <x v="0"/>
    <x v="570"/>
    <x v="1"/>
    <x v="0"/>
    <x v="573"/>
    <n v="7722"/>
    <n v="3.95"/>
    <x v="0"/>
    <x v="0"/>
    <x v="1"/>
    <n v="6411.33"/>
    <x v="0"/>
    <x v="0"/>
  </r>
  <r>
    <x v="11"/>
    <x v="0"/>
    <x v="5"/>
    <s v="LXI"/>
    <x v="0"/>
    <x v="571"/>
    <x v="1"/>
    <x v="0"/>
    <x v="574"/>
    <n v="8669"/>
    <n v="2.61"/>
    <x v="4"/>
    <x v="2"/>
    <x v="1"/>
    <n v="3495.17"/>
    <x v="0"/>
    <x v="0"/>
  </r>
  <r>
    <x v="5"/>
    <x v="1"/>
    <x v="4"/>
    <s v="SX 1.6 PETROL"/>
    <x v="0"/>
    <x v="572"/>
    <x v="1"/>
    <x v="0"/>
    <x v="575"/>
    <n v="17607"/>
    <n v="9.25"/>
    <x v="5"/>
    <x v="0"/>
    <x v="1"/>
    <n v="8885.83"/>
    <x v="0"/>
    <x v="1"/>
  </r>
  <r>
    <x v="2"/>
    <x v="3"/>
    <x v="8"/>
    <s v="1.2L I-VTEC V AT"/>
    <x v="1"/>
    <x v="573"/>
    <x v="1"/>
    <x v="0"/>
    <x v="576"/>
    <n v="8817"/>
    <n v="4.51"/>
    <x v="5"/>
    <x v="0"/>
    <x v="1"/>
    <n v="4501.22"/>
    <x v="0"/>
    <x v="0"/>
  </r>
  <r>
    <x v="7"/>
    <x v="0"/>
    <x v="13"/>
    <s v="DELTA PETROL 1.2"/>
    <x v="0"/>
    <x v="574"/>
    <x v="1"/>
    <x v="0"/>
    <x v="577"/>
    <n v="8915"/>
    <n v="4.5599999999999996"/>
    <x v="5"/>
    <x v="0"/>
    <x v="1"/>
    <n v="9413.86"/>
    <x v="0"/>
    <x v="0"/>
  </r>
  <r>
    <x v="1"/>
    <x v="0"/>
    <x v="44"/>
    <s v="DELTA DIESEL 1.5"/>
    <x v="0"/>
    <x v="575"/>
    <x v="1"/>
    <x v="1"/>
    <x v="578"/>
    <n v="15616"/>
    <n v="7.02"/>
    <x v="3"/>
    <x v="0"/>
    <x v="1"/>
    <n v="12265.8"/>
    <x v="0"/>
    <x v="1"/>
  </r>
  <r>
    <x v="3"/>
    <x v="0"/>
    <x v="0"/>
    <s v="VXI"/>
    <x v="0"/>
    <x v="576"/>
    <x v="1"/>
    <x v="0"/>
    <x v="579"/>
    <n v="7351"/>
    <n v="3.76"/>
    <x v="3"/>
    <x v="1"/>
    <x v="2"/>
    <n v="17287"/>
    <x v="0"/>
    <x v="0"/>
  </r>
  <r>
    <x v="1"/>
    <x v="1"/>
    <x v="17"/>
    <s v="SANTRO SPORTZ MT"/>
    <x v="0"/>
    <x v="577"/>
    <x v="0"/>
    <x v="0"/>
    <x v="580"/>
    <n v="7752"/>
    <n v="3.96"/>
    <x v="2"/>
    <x v="0"/>
    <x v="1"/>
    <n v="8216.6"/>
    <x v="0"/>
    <x v="0"/>
  </r>
  <r>
    <x v="1"/>
    <x v="3"/>
    <x v="40"/>
    <s v="1.2L I-VTEC S"/>
    <x v="0"/>
    <x v="578"/>
    <x v="1"/>
    <x v="0"/>
    <x v="581"/>
    <n v="11887"/>
    <n v="6.08"/>
    <x v="3"/>
    <x v="0"/>
    <x v="2"/>
    <n v="4632"/>
    <x v="0"/>
    <x v="0"/>
  </r>
  <r>
    <x v="7"/>
    <x v="3"/>
    <x v="40"/>
    <s v="1.2L I-VTEC S"/>
    <x v="0"/>
    <x v="579"/>
    <x v="1"/>
    <x v="0"/>
    <x v="582"/>
    <n v="8465"/>
    <n v="4.33"/>
    <x v="5"/>
    <x v="0"/>
    <x v="1"/>
    <n v="9404.7099999999991"/>
    <x v="0"/>
    <x v="0"/>
  </r>
  <r>
    <x v="7"/>
    <x v="0"/>
    <x v="3"/>
    <s v="VXI"/>
    <x v="0"/>
    <x v="580"/>
    <x v="1"/>
    <x v="0"/>
    <x v="583"/>
    <n v="7292"/>
    <n v="3.73"/>
    <x v="5"/>
    <x v="0"/>
    <x v="1"/>
    <n v="9583.14"/>
    <x v="0"/>
    <x v="0"/>
  </r>
  <r>
    <x v="6"/>
    <x v="0"/>
    <x v="0"/>
    <s v="VXI"/>
    <x v="0"/>
    <x v="581"/>
    <x v="1"/>
    <x v="0"/>
    <x v="584"/>
    <n v="6862"/>
    <n v="3.51"/>
    <x v="2"/>
    <x v="1"/>
    <x v="2"/>
    <n v="6877"/>
    <x v="0"/>
    <x v="0"/>
  </r>
  <r>
    <x v="1"/>
    <x v="12"/>
    <x v="31"/>
    <s v="110 PS RXS MT DIESEL"/>
    <x v="0"/>
    <x v="582"/>
    <x v="1"/>
    <x v="1"/>
    <x v="585"/>
    <n v="16861"/>
    <n v="7.58"/>
    <x v="5"/>
    <x v="0"/>
    <x v="1"/>
    <n v="8167.6"/>
    <x v="0"/>
    <x v="1"/>
  </r>
  <r>
    <x v="3"/>
    <x v="7"/>
    <x v="19"/>
    <s v="XZ PLUS PETROL"/>
    <x v="0"/>
    <x v="583"/>
    <x v="1"/>
    <x v="0"/>
    <x v="586"/>
    <n v="16484"/>
    <n v="8.66"/>
    <x v="2"/>
    <x v="1"/>
    <x v="2"/>
    <n v="15359.5"/>
    <x v="0"/>
    <x v="1"/>
  </r>
  <r>
    <x v="7"/>
    <x v="0"/>
    <x v="50"/>
    <s v="R 1.0 LXI CNG"/>
    <x v="0"/>
    <x v="584"/>
    <x v="1"/>
    <x v="2"/>
    <x v="587"/>
    <n v="7385"/>
    <n v="3.32"/>
    <x v="3"/>
    <x v="0"/>
    <x v="0"/>
    <n v="15718.43"/>
    <x v="0"/>
    <x v="0"/>
  </r>
  <r>
    <x v="7"/>
    <x v="1"/>
    <x v="18"/>
    <s v="i10 MAGNA 1.2 KAPPA VTVT"/>
    <x v="0"/>
    <x v="585"/>
    <x v="1"/>
    <x v="0"/>
    <x v="588"/>
    <n v="8328"/>
    <n v="4.26"/>
    <x v="5"/>
    <x v="0"/>
    <x v="2"/>
    <n v="3802.43"/>
    <x v="0"/>
    <x v="0"/>
  </r>
  <r>
    <x v="13"/>
    <x v="1"/>
    <x v="2"/>
    <s v="i20 MAGNA 1.2"/>
    <x v="0"/>
    <x v="586"/>
    <x v="0"/>
    <x v="0"/>
    <x v="589"/>
    <n v="8742"/>
    <n v="3.93"/>
    <x v="5"/>
    <x v="2"/>
    <x v="1"/>
    <n v="5296.6"/>
    <x v="0"/>
    <x v="0"/>
  </r>
  <r>
    <x v="5"/>
    <x v="5"/>
    <x v="11"/>
    <s v="TITANIUM + 1.5L PETROL AT"/>
    <x v="1"/>
    <x v="587"/>
    <x v="1"/>
    <x v="0"/>
    <x v="590"/>
    <n v="14799"/>
    <n v="7.57"/>
    <x v="3"/>
    <x v="0"/>
    <x v="0"/>
    <n v="13485.5"/>
    <x v="0"/>
    <x v="1"/>
  </r>
  <r>
    <x v="0"/>
    <x v="3"/>
    <x v="16"/>
    <s v="1.5L I-VTEC SV"/>
    <x v="0"/>
    <x v="588"/>
    <x v="0"/>
    <x v="0"/>
    <x v="591"/>
    <n v="10772"/>
    <n v="5.51"/>
    <x v="2"/>
    <x v="0"/>
    <x v="0"/>
    <n v="12235.63"/>
    <x v="0"/>
    <x v="0"/>
  </r>
  <r>
    <x v="2"/>
    <x v="0"/>
    <x v="5"/>
    <s v="LXI (O)"/>
    <x v="0"/>
    <x v="589"/>
    <x v="1"/>
    <x v="0"/>
    <x v="592"/>
    <n v="7234"/>
    <n v="3.7"/>
    <x v="2"/>
    <x v="0"/>
    <x v="1"/>
    <n v="7262.78"/>
    <x v="0"/>
    <x v="0"/>
  </r>
  <r>
    <x v="7"/>
    <x v="1"/>
    <x v="4"/>
    <s v="SX PLUS AT 1.6 PETROL"/>
    <x v="1"/>
    <x v="590"/>
    <x v="1"/>
    <x v="0"/>
    <x v="593"/>
    <n v="14956"/>
    <n v="7.65"/>
    <x v="2"/>
    <x v="0"/>
    <x v="0"/>
    <n v="13924.29"/>
    <x v="0"/>
    <x v="1"/>
  </r>
  <r>
    <x v="7"/>
    <x v="0"/>
    <x v="13"/>
    <s v="ALPHA PETROL 1.2"/>
    <x v="0"/>
    <x v="591"/>
    <x v="1"/>
    <x v="0"/>
    <x v="594"/>
    <n v="9814"/>
    <n v="5.0199999999999996"/>
    <x v="0"/>
    <x v="0"/>
    <x v="0"/>
    <n v="13078.43"/>
    <x v="0"/>
    <x v="0"/>
  </r>
  <r>
    <x v="1"/>
    <x v="12"/>
    <x v="31"/>
    <s v="85 PS RXS MT DIESEL"/>
    <x v="0"/>
    <x v="592"/>
    <x v="1"/>
    <x v="1"/>
    <x v="595"/>
    <n v="15104"/>
    <n v="6.79"/>
    <x v="4"/>
    <x v="0"/>
    <x v="1"/>
    <n v="10165.799999999999"/>
    <x v="0"/>
    <x v="0"/>
  </r>
  <r>
    <x v="2"/>
    <x v="1"/>
    <x v="18"/>
    <s v="i10 ASTA AT 1.2 KAPPA VTVT"/>
    <x v="1"/>
    <x v="593"/>
    <x v="1"/>
    <x v="0"/>
    <x v="596"/>
    <n v="7996"/>
    <n v="4.09"/>
    <x v="4"/>
    <x v="0"/>
    <x v="0"/>
    <n v="9881.67"/>
    <x v="0"/>
    <x v="0"/>
  </r>
  <r>
    <x v="13"/>
    <x v="3"/>
    <x v="16"/>
    <s v="1.5L I-VTEC V MT"/>
    <x v="0"/>
    <x v="594"/>
    <x v="1"/>
    <x v="0"/>
    <x v="597"/>
    <n v="10588"/>
    <n v="4.76"/>
    <x v="3"/>
    <x v="2"/>
    <x v="0"/>
    <n v="8145.1"/>
    <x v="0"/>
    <x v="0"/>
  </r>
  <r>
    <x v="7"/>
    <x v="3"/>
    <x v="8"/>
    <s v="1.2L I-VTEC S"/>
    <x v="0"/>
    <x v="595"/>
    <x v="1"/>
    <x v="0"/>
    <x v="598"/>
    <n v="8543"/>
    <n v="4.37"/>
    <x v="5"/>
    <x v="0"/>
    <x v="1"/>
    <n v="8511"/>
    <x v="0"/>
    <x v="0"/>
  </r>
  <r>
    <x v="4"/>
    <x v="0"/>
    <x v="0"/>
    <s v="LXI"/>
    <x v="0"/>
    <x v="596"/>
    <x v="1"/>
    <x v="0"/>
    <x v="599"/>
    <n v="7214"/>
    <n v="3.69"/>
    <x v="3"/>
    <x v="1"/>
    <x v="2"/>
    <n v="5333.67"/>
    <x v="0"/>
    <x v="0"/>
  </r>
  <r>
    <x v="7"/>
    <x v="0"/>
    <x v="13"/>
    <s v="ZETA CVT PETROL 1.2"/>
    <x v="1"/>
    <x v="597"/>
    <x v="1"/>
    <x v="0"/>
    <x v="600"/>
    <n v="10440"/>
    <n v="5.34"/>
    <x v="3"/>
    <x v="0"/>
    <x v="1"/>
    <n v="9857.43"/>
    <x v="0"/>
    <x v="0"/>
  </r>
  <r>
    <x v="4"/>
    <x v="0"/>
    <x v="22"/>
    <s v="PRESSO VXI+"/>
    <x v="0"/>
    <x v="598"/>
    <x v="1"/>
    <x v="0"/>
    <x v="601"/>
    <n v="9110"/>
    <n v="4.66"/>
    <x v="5"/>
    <x v="1"/>
    <x v="2"/>
    <n v="4019.33"/>
    <x v="0"/>
    <x v="0"/>
  </r>
  <r>
    <x v="7"/>
    <x v="0"/>
    <x v="44"/>
    <s v="ZETA 1.4 MT PETROL"/>
    <x v="0"/>
    <x v="599"/>
    <x v="1"/>
    <x v="0"/>
    <x v="602"/>
    <n v="12813"/>
    <n v="6.55"/>
    <x v="5"/>
    <x v="0"/>
    <x v="2"/>
    <n v="4737.29"/>
    <x v="0"/>
    <x v="0"/>
  </r>
  <r>
    <x v="4"/>
    <x v="0"/>
    <x v="13"/>
    <s v="DELTA PETROL 1.2"/>
    <x v="0"/>
    <x v="600"/>
    <x v="1"/>
    <x v="0"/>
    <x v="603"/>
    <n v="13001"/>
    <n v="6.65"/>
    <x v="5"/>
    <x v="1"/>
    <x v="2"/>
    <n v="6706.67"/>
    <x v="0"/>
    <x v="0"/>
  </r>
  <r>
    <x v="4"/>
    <x v="3"/>
    <x v="16"/>
    <s v="1.5L I-VTE V CVT"/>
    <x v="1"/>
    <x v="601"/>
    <x v="1"/>
    <x v="0"/>
    <x v="604"/>
    <n v="21318"/>
    <n v="11.2"/>
    <x v="5"/>
    <x v="1"/>
    <x v="2"/>
    <n v="6551.67"/>
    <x v="0"/>
    <x v="1"/>
  </r>
  <r>
    <x v="1"/>
    <x v="4"/>
    <x v="69"/>
    <s v="S9"/>
    <x v="0"/>
    <x v="602"/>
    <x v="1"/>
    <x v="1"/>
    <x v="605"/>
    <n v="26852"/>
    <n v="12.35"/>
    <x v="1"/>
    <x v="0"/>
    <x v="1"/>
    <n v="8319.6"/>
    <x v="1"/>
    <x v="1"/>
  </r>
  <r>
    <x v="1"/>
    <x v="10"/>
    <x v="27"/>
    <s v="HTX 1.5 PETROL"/>
    <x v="0"/>
    <x v="603"/>
    <x v="1"/>
    <x v="0"/>
    <x v="606"/>
    <n v="21451"/>
    <n v="11.27"/>
    <x v="5"/>
    <x v="0"/>
    <x v="2"/>
    <n v="6406.2"/>
    <x v="0"/>
    <x v="1"/>
  </r>
  <r>
    <x v="3"/>
    <x v="7"/>
    <x v="14"/>
    <s v="XZA PLUS"/>
    <x v="1"/>
    <x v="604"/>
    <x v="1"/>
    <x v="0"/>
    <x v="607"/>
    <n v="16503"/>
    <n v="8.67"/>
    <x v="0"/>
    <x v="1"/>
    <x v="2"/>
    <n v="12454"/>
    <x v="0"/>
    <x v="1"/>
  </r>
  <r>
    <x v="3"/>
    <x v="7"/>
    <x v="60"/>
    <s v="XZ PLUS CNG"/>
    <x v="0"/>
    <x v="605"/>
    <x v="1"/>
    <x v="2"/>
    <x v="608"/>
    <n v="15437"/>
    <n v="8.11"/>
    <x v="5"/>
    <x v="1"/>
    <x v="2"/>
    <n v="19444"/>
    <x v="0"/>
    <x v="1"/>
  </r>
  <r>
    <x v="6"/>
    <x v="0"/>
    <x v="70"/>
    <s v="ALPHA AT"/>
    <x v="1"/>
    <x v="606"/>
    <x v="1"/>
    <x v="0"/>
    <x v="609"/>
    <n v="18977"/>
    <n v="9.9700000000000006"/>
    <x v="5"/>
    <x v="1"/>
    <x v="1"/>
    <n v="12488.5"/>
    <x v="0"/>
    <x v="1"/>
  </r>
  <r>
    <x v="7"/>
    <x v="1"/>
    <x v="2"/>
    <s v="i20 MAGNA 1.2"/>
    <x v="0"/>
    <x v="607"/>
    <x v="1"/>
    <x v="0"/>
    <x v="610"/>
    <n v="10166"/>
    <n v="5.2"/>
    <x v="3"/>
    <x v="0"/>
    <x v="1"/>
    <n v="8927.43"/>
    <x v="0"/>
    <x v="0"/>
  </r>
  <r>
    <x v="6"/>
    <x v="12"/>
    <x v="34"/>
    <s v="CLIMBER 1.0 (O)"/>
    <x v="0"/>
    <x v="608"/>
    <x v="1"/>
    <x v="0"/>
    <x v="611"/>
    <n v="8387"/>
    <n v="4.29"/>
    <x v="1"/>
    <x v="1"/>
    <x v="2"/>
    <n v="8977.75"/>
    <x v="0"/>
    <x v="0"/>
  </r>
  <r>
    <x v="2"/>
    <x v="0"/>
    <x v="5"/>
    <s v="LXI (O)"/>
    <x v="0"/>
    <x v="609"/>
    <x v="1"/>
    <x v="0"/>
    <x v="612"/>
    <n v="7488"/>
    <n v="3.83"/>
    <x v="5"/>
    <x v="0"/>
    <x v="1"/>
    <n v="4636"/>
    <x v="0"/>
    <x v="0"/>
  </r>
  <r>
    <x v="5"/>
    <x v="12"/>
    <x v="31"/>
    <s v="RXL PETROL"/>
    <x v="0"/>
    <x v="610"/>
    <x v="1"/>
    <x v="0"/>
    <x v="613"/>
    <n v="10889"/>
    <n v="5.57"/>
    <x v="5"/>
    <x v="0"/>
    <x v="0"/>
    <n v="16448"/>
    <x v="0"/>
    <x v="0"/>
  </r>
  <r>
    <x v="7"/>
    <x v="1"/>
    <x v="2"/>
    <s v="i20 ASTA 1.2 (O)"/>
    <x v="0"/>
    <x v="611"/>
    <x v="1"/>
    <x v="0"/>
    <x v="614"/>
    <n v="11613"/>
    <n v="5.94"/>
    <x v="5"/>
    <x v="0"/>
    <x v="2"/>
    <n v="5637.71"/>
    <x v="0"/>
    <x v="0"/>
  </r>
  <r>
    <x v="6"/>
    <x v="1"/>
    <x v="18"/>
    <s v="I10 NIOS SPORTZ 1.2 KAPPA VTVT"/>
    <x v="0"/>
    <x v="612"/>
    <x v="0"/>
    <x v="0"/>
    <x v="615"/>
    <n v="10107"/>
    <n v="5.17"/>
    <x v="5"/>
    <x v="1"/>
    <x v="1"/>
    <n v="10961.5"/>
    <x v="0"/>
    <x v="0"/>
  </r>
  <r>
    <x v="4"/>
    <x v="6"/>
    <x v="71"/>
    <s v="CRUISER PREMIUM GRADE MT"/>
    <x v="0"/>
    <x v="613"/>
    <x v="1"/>
    <x v="0"/>
    <x v="616"/>
    <n v="17607"/>
    <n v="9.25"/>
    <x v="5"/>
    <x v="1"/>
    <x v="1"/>
    <n v="14127"/>
    <x v="0"/>
    <x v="1"/>
  </r>
  <r>
    <x v="7"/>
    <x v="0"/>
    <x v="36"/>
    <s v="VXI AMT"/>
    <x v="1"/>
    <x v="614"/>
    <x v="1"/>
    <x v="0"/>
    <x v="617"/>
    <n v="11632"/>
    <n v="5.95"/>
    <x v="2"/>
    <x v="0"/>
    <x v="2"/>
    <n v="4239.29"/>
    <x v="0"/>
    <x v="0"/>
  </r>
  <r>
    <x v="5"/>
    <x v="0"/>
    <x v="5"/>
    <s v="LXI"/>
    <x v="0"/>
    <x v="615"/>
    <x v="1"/>
    <x v="0"/>
    <x v="618"/>
    <n v="9130"/>
    <n v="4.67"/>
    <x v="4"/>
    <x v="0"/>
    <x v="1"/>
    <n v="7794"/>
    <x v="0"/>
    <x v="0"/>
  </r>
  <r>
    <x v="4"/>
    <x v="0"/>
    <x v="56"/>
    <s v="ALPHA 1.2"/>
    <x v="0"/>
    <x v="616"/>
    <x v="1"/>
    <x v="0"/>
    <x v="619"/>
    <n v="12160"/>
    <n v="6.22"/>
    <x v="2"/>
    <x v="1"/>
    <x v="2"/>
    <n v="10104.67"/>
    <x v="0"/>
    <x v="0"/>
  </r>
  <r>
    <x v="7"/>
    <x v="1"/>
    <x v="18"/>
    <s v="i10 SPORTZ (O) 1.2 KAPPA VTVT"/>
    <x v="0"/>
    <x v="617"/>
    <x v="1"/>
    <x v="0"/>
    <x v="620"/>
    <n v="7859"/>
    <n v="4.0199999999999996"/>
    <x v="2"/>
    <x v="0"/>
    <x v="1"/>
    <n v="7343"/>
    <x v="0"/>
    <x v="0"/>
  </r>
  <r>
    <x v="0"/>
    <x v="1"/>
    <x v="2"/>
    <s v="i20 MAGNA 1.2"/>
    <x v="0"/>
    <x v="618"/>
    <x v="1"/>
    <x v="0"/>
    <x v="621"/>
    <n v="8798"/>
    <n v="4.5"/>
    <x v="2"/>
    <x v="0"/>
    <x v="1"/>
    <n v="9280"/>
    <x v="0"/>
    <x v="0"/>
  </r>
  <r>
    <x v="0"/>
    <x v="0"/>
    <x v="13"/>
    <s v="DELTA PETROL 1.2"/>
    <x v="0"/>
    <x v="619"/>
    <x v="1"/>
    <x v="0"/>
    <x v="622"/>
    <n v="8856"/>
    <n v="4.53"/>
    <x v="3"/>
    <x v="0"/>
    <x v="0"/>
    <n v="10515.38"/>
    <x v="0"/>
    <x v="0"/>
  </r>
  <r>
    <x v="6"/>
    <x v="1"/>
    <x v="4"/>
    <s v="S 1.5 PETROL"/>
    <x v="0"/>
    <x v="620"/>
    <x v="1"/>
    <x v="0"/>
    <x v="623"/>
    <n v="21623"/>
    <n v="11.36"/>
    <x v="3"/>
    <x v="1"/>
    <x v="2"/>
    <n v="3673.25"/>
    <x v="0"/>
    <x v="1"/>
  </r>
  <r>
    <x v="1"/>
    <x v="6"/>
    <x v="72"/>
    <s v="Crysta 2.4 VX 8 STR"/>
    <x v="0"/>
    <x v="621"/>
    <x v="1"/>
    <x v="1"/>
    <x v="624"/>
    <n v="33505"/>
    <n v="15.41"/>
    <x v="2"/>
    <x v="0"/>
    <x v="0"/>
    <n v="16827"/>
    <x v="1"/>
    <x v="2"/>
  </r>
  <r>
    <x v="4"/>
    <x v="1"/>
    <x v="10"/>
    <s v="S 1.2"/>
    <x v="0"/>
    <x v="622"/>
    <x v="1"/>
    <x v="0"/>
    <x v="625"/>
    <n v="14878"/>
    <n v="7.61"/>
    <x v="2"/>
    <x v="1"/>
    <x v="2"/>
    <n v="6622"/>
    <x v="0"/>
    <x v="1"/>
  </r>
  <r>
    <x v="4"/>
    <x v="7"/>
    <x v="32"/>
    <s v="XT PLUS"/>
    <x v="0"/>
    <x v="623"/>
    <x v="1"/>
    <x v="1"/>
    <x v="626"/>
    <n v="28532"/>
    <n v="14.99"/>
    <x v="2"/>
    <x v="1"/>
    <x v="1"/>
    <n v="14024"/>
    <x v="1"/>
    <x v="2"/>
  </r>
  <r>
    <x v="4"/>
    <x v="0"/>
    <x v="70"/>
    <s v="ZETA AT"/>
    <x v="1"/>
    <x v="624"/>
    <x v="1"/>
    <x v="0"/>
    <x v="627"/>
    <n v="19735"/>
    <n v="10.37"/>
    <x v="2"/>
    <x v="1"/>
    <x v="2"/>
    <n v="9246.33"/>
    <x v="0"/>
    <x v="1"/>
  </r>
  <r>
    <x v="12"/>
    <x v="3"/>
    <x v="64"/>
    <s v="VX MT"/>
    <x v="0"/>
    <x v="625"/>
    <x v="0"/>
    <x v="0"/>
    <x v="628"/>
    <n v="7531"/>
    <n v="2.86"/>
    <x v="4"/>
    <x v="2"/>
    <x v="1"/>
    <n v="7178.45"/>
    <x v="0"/>
    <x v="0"/>
  </r>
  <r>
    <x v="10"/>
    <x v="7"/>
    <x v="26"/>
    <s v="XT (O) PETROL"/>
    <x v="0"/>
    <x v="626"/>
    <x v="1"/>
    <x v="0"/>
    <x v="629"/>
    <n v="11222"/>
    <n v="5.74"/>
    <x v="2"/>
    <x v="1"/>
    <x v="2"/>
    <n v="12657"/>
    <x v="0"/>
    <x v="0"/>
  </r>
  <r>
    <x v="6"/>
    <x v="10"/>
    <x v="46"/>
    <s v="GTX PLUS 1.0 IMT"/>
    <x v="0"/>
    <x v="627"/>
    <x v="0"/>
    <x v="0"/>
    <x v="630"/>
    <n v="17892"/>
    <n v="9.4"/>
    <x v="2"/>
    <x v="1"/>
    <x v="2"/>
    <n v="9359.5"/>
    <x v="0"/>
    <x v="1"/>
  </r>
  <r>
    <x v="5"/>
    <x v="12"/>
    <x v="34"/>
    <s v="RXT 1.0 (O)"/>
    <x v="0"/>
    <x v="628"/>
    <x v="1"/>
    <x v="0"/>
    <x v="631"/>
    <n v="5709"/>
    <n v="2.92"/>
    <x v="2"/>
    <x v="0"/>
    <x v="1"/>
    <n v="11966"/>
    <x v="0"/>
    <x v="0"/>
  </r>
  <r>
    <x v="1"/>
    <x v="3"/>
    <x v="16"/>
    <s v="1.5L I-VTE V CVT"/>
    <x v="1"/>
    <x v="629"/>
    <x v="0"/>
    <x v="0"/>
    <x v="632"/>
    <n v="16236"/>
    <n v="8.5299999999999994"/>
    <x v="5"/>
    <x v="0"/>
    <x v="1"/>
    <n v="9645.4"/>
    <x v="0"/>
    <x v="1"/>
  </r>
  <r>
    <x v="7"/>
    <x v="7"/>
    <x v="26"/>
    <s v="XZA PETROL"/>
    <x v="1"/>
    <x v="630"/>
    <x v="0"/>
    <x v="0"/>
    <x v="633"/>
    <n v="7859"/>
    <n v="4.0199999999999996"/>
    <x v="5"/>
    <x v="0"/>
    <x v="1"/>
    <n v="6188.86"/>
    <x v="0"/>
    <x v="0"/>
  </r>
  <r>
    <x v="4"/>
    <x v="7"/>
    <x v="26"/>
    <s v="XZ PETROL"/>
    <x v="0"/>
    <x v="631"/>
    <x v="1"/>
    <x v="0"/>
    <x v="634"/>
    <n v="10772"/>
    <n v="5.51"/>
    <x v="5"/>
    <x v="1"/>
    <x v="1"/>
    <n v="15867.67"/>
    <x v="0"/>
    <x v="0"/>
  </r>
  <r>
    <x v="8"/>
    <x v="1"/>
    <x v="15"/>
    <s v="MAGNA 1.2"/>
    <x v="0"/>
    <x v="632"/>
    <x v="1"/>
    <x v="0"/>
    <x v="635"/>
    <n v="10733"/>
    <n v="2.2799999999999998"/>
    <x v="1"/>
    <x v="2"/>
    <x v="2"/>
    <n v="2622.69"/>
    <x v="0"/>
    <x v="0"/>
  </r>
  <r>
    <x v="5"/>
    <x v="0"/>
    <x v="3"/>
    <s v="X ZXI (O) AMT"/>
    <x v="1"/>
    <x v="633"/>
    <x v="0"/>
    <x v="0"/>
    <x v="636"/>
    <n v="8719"/>
    <n v="4.46"/>
    <x v="1"/>
    <x v="0"/>
    <x v="1"/>
    <n v="9088.83"/>
    <x v="0"/>
    <x v="0"/>
  </r>
  <r>
    <x v="13"/>
    <x v="3"/>
    <x v="16"/>
    <s v="1.5L I-VTEC VX CVT"/>
    <x v="1"/>
    <x v="634"/>
    <x v="2"/>
    <x v="0"/>
    <x v="637"/>
    <n v="12145"/>
    <n v="5.46"/>
    <x v="4"/>
    <x v="2"/>
    <x v="1"/>
    <n v="6281.1"/>
    <x v="0"/>
    <x v="0"/>
  </r>
  <r>
    <x v="3"/>
    <x v="2"/>
    <x v="6"/>
    <s v="XL"/>
    <x v="0"/>
    <x v="357"/>
    <x v="1"/>
    <x v="0"/>
    <x v="638"/>
    <n v="12512"/>
    <n v="6.4"/>
    <x v="5"/>
    <x v="1"/>
    <x v="2"/>
    <n v="6522.5"/>
    <x v="0"/>
    <x v="0"/>
  </r>
  <r>
    <x v="2"/>
    <x v="0"/>
    <x v="0"/>
    <s v="K10 VXI"/>
    <x v="0"/>
    <x v="635"/>
    <x v="1"/>
    <x v="0"/>
    <x v="639"/>
    <n v="5103"/>
    <n v="2.61"/>
    <x v="4"/>
    <x v="0"/>
    <x v="1"/>
    <n v="4985.67"/>
    <x v="0"/>
    <x v="0"/>
  </r>
  <r>
    <x v="0"/>
    <x v="0"/>
    <x v="3"/>
    <s v="VXI AMT"/>
    <x v="1"/>
    <x v="636"/>
    <x v="1"/>
    <x v="0"/>
    <x v="640"/>
    <n v="6940"/>
    <n v="3.55"/>
    <x v="5"/>
    <x v="0"/>
    <x v="1"/>
    <n v="8611.3799999999992"/>
    <x v="0"/>
    <x v="0"/>
  </r>
  <r>
    <x v="1"/>
    <x v="4"/>
    <x v="69"/>
    <s v="S9"/>
    <x v="0"/>
    <x v="637"/>
    <x v="1"/>
    <x v="1"/>
    <x v="641"/>
    <n v="26634"/>
    <n v="12.25"/>
    <x v="5"/>
    <x v="0"/>
    <x v="2"/>
    <n v="7599.8"/>
    <x v="1"/>
    <x v="1"/>
  </r>
  <r>
    <x v="7"/>
    <x v="0"/>
    <x v="3"/>
    <s v="VXI CNG"/>
    <x v="0"/>
    <x v="638"/>
    <x v="1"/>
    <x v="2"/>
    <x v="642"/>
    <n v="8186"/>
    <n v="3.68"/>
    <x v="5"/>
    <x v="0"/>
    <x v="0"/>
    <n v="14736.29"/>
    <x v="0"/>
    <x v="0"/>
  </r>
  <r>
    <x v="7"/>
    <x v="12"/>
    <x v="31"/>
    <s v="RXS CVT"/>
    <x v="1"/>
    <x v="639"/>
    <x v="1"/>
    <x v="0"/>
    <x v="643"/>
    <n v="12023"/>
    <n v="6.15"/>
    <x v="2"/>
    <x v="0"/>
    <x v="1"/>
    <n v="6687.57"/>
    <x v="0"/>
    <x v="0"/>
  </r>
  <r>
    <x v="5"/>
    <x v="5"/>
    <x v="11"/>
    <s v="TITANIUM 1.5L PETROL"/>
    <x v="0"/>
    <x v="640"/>
    <x v="1"/>
    <x v="0"/>
    <x v="644"/>
    <n v="13275"/>
    <n v="6.79"/>
    <x v="1"/>
    <x v="0"/>
    <x v="1"/>
    <n v="7502"/>
    <x v="0"/>
    <x v="0"/>
  </r>
  <r>
    <x v="6"/>
    <x v="7"/>
    <x v="60"/>
    <s v="XZ PLUS PETROL"/>
    <x v="0"/>
    <x v="641"/>
    <x v="1"/>
    <x v="0"/>
    <x v="645"/>
    <n v="13724"/>
    <n v="7.02"/>
    <x v="4"/>
    <x v="1"/>
    <x v="2"/>
    <n v="4320"/>
    <x v="0"/>
    <x v="1"/>
  </r>
  <r>
    <x v="10"/>
    <x v="7"/>
    <x v="26"/>
    <s v="XE PETROL"/>
    <x v="0"/>
    <x v="642"/>
    <x v="1"/>
    <x v="0"/>
    <x v="646"/>
    <n v="10186"/>
    <n v="5.21"/>
    <x v="2"/>
    <x v="1"/>
    <x v="2"/>
    <n v="7441"/>
    <x v="0"/>
    <x v="0"/>
  </r>
  <r>
    <x v="6"/>
    <x v="7"/>
    <x v="26"/>
    <s v="XZA PLUS PETROL"/>
    <x v="1"/>
    <x v="643"/>
    <x v="1"/>
    <x v="0"/>
    <x v="647"/>
    <n v="11593"/>
    <n v="5.93"/>
    <x v="5"/>
    <x v="1"/>
    <x v="2"/>
    <n v="8661"/>
    <x v="0"/>
    <x v="0"/>
  </r>
  <r>
    <x v="4"/>
    <x v="4"/>
    <x v="48"/>
    <s v="LX PETROL HT 4WD AT"/>
    <x v="1"/>
    <x v="644"/>
    <x v="1"/>
    <x v="0"/>
    <x v="648"/>
    <n v="27485"/>
    <n v="14.44"/>
    <x v="5"/>
    <x v="1"/>
    <x v="2"/>
    <n v="10304.67"/>
    <x v="1"/>
    <x v="2"/>
  </r>
  <r>
    <x v="13"/>
    <x v="1"/>
    <x v="18"/>
    <s v="i10 SPORTZ 1.2 KAPPA VTVT"/>
    <x v="0"/>
    <x v="645"/>
    <x v="1"/>
    <x v="0"/>
    <x v="649"/>
    <n v="7296"/>
    <n v="3.28"/>
    <x v="5"/>
    <x v="2"/>
    <x v="0"/>
    <n v="9261.9"/>
    <x v="0"/>
    <x v="0"/>
  </r>
  <r>
    <x v="0"/>
    <x v="3"/>
    <x v="40"/>
    <s v="1.2L I-VTEC VX"/>
    <x v="0"/>
    <x v="646"/>
    <x v="0"/>
    <x v="0"/>
    <x v="650"/>
    <n v="7976"/>
    <n v="4.08"/>
    <x v="2"/>
    <x v="0"/>
    <x v="1"/>
    <n v="6851.13"/>
    <x v="0"/>
    <x v="0"/>
  </r>
  <r>
    <x v="0"/>
    <x v="3"/>
    <x v="16"/>
    <s v="1.5L I-VTEC V MT"/>
    <x v="0"/>
    <x v="647"/>
    <x v="1"/>
    <x v="0"/>
    <x v="651"/>
    <n v="10635"/>
    <n v="5.44"/>
    <x v="4"/>
    <x v="0"/>
    <x v="1"/>
    <n v="9038.5"/>
    <x v="0"/>
    <x v="0"/>
  </r>
  <r>
    <x v="1"/>
    <x v="5"/>
    <x v="11"/>
    <s v="TITANIUM 1.5L PETROL"/>
    <x v="0"/>
    <x v="648"/>
    <x v="0"/>
    <x v="0"/>
    <x v="652"/>
    <n v="11984"/>
    <n v="6.13"/>
    <x v="5"/>
    <x v="0"/>
    <x v="0"/>
    <n v="19659.2"/>
    <x v="0"/>
    <x v="0"/>
  </r>
  <r>
    <x v="5"/>
    <x v="0"/>
    <x v="50"/>
    <s v="R 1.0 LXI CNG"/>
    <x v="0"/>
    <x v="649"/>
    <x v="1"/>
    <x v="2"/>
    <x v="653"/>
    <n v="7918"/>
    <n v="4.05"/>
    <x v="5"/>
    <x v="0"/>
    <x v="1"/>
    <n v="12076.17"/>
    <x v="0"/>
    <x v="0"/>
  </r>
  <r>
    <x v="10"/>
    <x v="0"/>
    <x v="17"/>
    <s v="Wagon-R LXI CNG 1.0"/>
    <x v="0"/>
    <x v="650"/>
    <x v="1"/>
    <x v="2"/>
    <x v="654"/>
    <n v="12571"/>
    <n v="6.43"/>
    <x v="5"/>
    <x v="1"/>
    <x v="2"/>
    <n v="14131"/>
    <x v="0"/>
    <x v="0"/>
  </r>
  <r>
    <x v="1"/>
    <x v="8"/>
    <x v="38"/>
    <s v="HIGHLINE PLUS 1.2 AT"/>
    <x v="1"/>
    <x v="651"/>
    <x v="1"/>
    <x v="0"/>
    <x v="655"/>
    <n v="20937"/>
    <n v="11"/>
    <x v="1"/>
    <x v="0"/>
    <x v="2"/>
    <n v="6175.4"/>
    <x v="0"/>
    <x v="1"/>
  </r>
  <r>
    <x v="7"/>
    <x v="0"/>
    <x v="0"/>
    <s v="K10 VXI (O) AMT"/>
    <x v="1"/>
    <x v="652"/>
    <x v="1"/>
    <x v="0"/>
    <x v="656"/>
    <n v="6667"/>
    <n v="3.41"/>
    <x v="5"/>
    <x v="0"/>
    <x v="1"/>
    <n v="7011.43"/>
    <x v="0"/>
    <x v="0"/>
  </r>
  <r>
    <x v="5"/>
    <x v="5"/>
    <x v="73"/>
    <s v="TITANIUM 1.2 PETROL"/>
    <x v="0"/>
    <x v="653"/>
    <x v="0"/>
    <x v="0"/>
    <x v="657"/>
    <n v="9306"/>
    <n v="4.76"/>
    <x v="3"/>
    <x v="0"/>
    <x v="0"/>
    <n v="14568.5"/>
    <x v="0"/>
    <x v="0"/>
  </r>
  <r>
    <x v="2"/>
    <x v="3"/>
    <x v="64"/>
    <s v="S MT"/>
    <x v="0"/>
    <x v="654"/>
    <x v="0"/>
    <x v="0"/>
    <x v="658"/>
    <n v="6002"/>
    <n v="3.07"/>
    <x v="3"/>
    <x v="0"/>
    <x v="1"/>
    <n v="5886.11"/>
    <x v="0"/>
    <x v="0"/>
  </r>
  <r>
    <x v="10"/>
    <x v="0"/>
    <x v="22"/>
    <s v="PRESSO VXI PLUS (O) AMT"/>
    <x v="1"/>
    <x v="655"/>
    <x v="1"/>
    <x v="0"/>
    <x v="659"/>
    <n v="10968"/>
    <n v="5.61"/>
    <x v="5"/>
    <x v="1"/>
    <x v="2"/>
    <n v="6333"/>
    <x v="0"/>
    <x v="0"/>
  </r>
  <r>
    <x v="6"/>
    <x v="0"/>
    <x v="0"/>
    <s v="VXI"/>
    <x v="0"/>
    <x v="656"/>
    <x v="1"/>
    <x v="0"/>
    <x v="660"/>
    <n v="7273"/>
    <n v="3.72"/>
    <x v="1"/>
    <x v="1"/>
    <x v="2"/>
    <n v="5047"/>
    <x v="0"/>
    <x v="0"/>
  </r>
  <r>
    <x v="3"/>
    <x v="0"/>
    <x v="44"/>
    <s v="ZETA 1.5 SHVS MT PETROL"/>
    <x v="0"/>
    <x v="657"/>
    <x v="1"/>
    <x v="0"/>
    <x v="661"/>
    <n v="17854"/>
    <n v="9.3800000000000008"/>
    <x v="5"/>
    <x v="1"/>
    <x v="2"/>
    <n v="7946"/>
    <x v="0"/>
    <x v="1"/>
  </r>
  <r>
    <x v="5"/>
    <x v="7"/>
    <x v="26"/>
    <s v="XT PETROL"/>
    <x v="0"/>
    <x v="658"/>
    <x v="1"/>
    <x v="0"/>
    <x v="662"/>
    <n v="8055"/>
    <n v="4.12"/>
    <x v="5"/>
    <x v="0"/>
    <x v="0"/>
    <n v="15692.17"/>
    <x v="0"/>
    <x v="0"/>
  </r>
  <r>
    <x v="1"/>
    <x v="1"/>
    <x v="2"/>
    <s v="i20 SPORTZ 1.2"/>
    <x v="0"/>
    <x v="659"/>
    <x v="2"/>
    <x v="0"/>
    <x v="663"/>
    <n v="10244"/>
    <n v="5.24"/>
    <x v="1"/>
    <x v="0"/>
    <x v="2"/>
    <n v="6836.2"/>
    <x v="0"/>
    <x v="0"/>
  </r>
  <r>
    <x v="2"/>
    <x v="3"/>
    <x v="40"/>
    <s v="1.2L I-VTEC E"/>
    <x v="0"/>
    <x v="660"/>
    <x v="1"/>
    <x v="0"/>
    <x v="664"/>
    <n v="6745"/>
    <n v="3.45"/>
    <x v="5"/>
    <x v="0"/>
    <x v="1"/>
    <n v="4604.33"/>
    <x v="0"/>
    <x v="0"/>
  </r>
  <r>
    <x v="1"/>
    <x v="4"/>
    <x v="9"/>
    <s v="W4 1.2 PETROL"/>
    <x v="0"/>
    <x v="661"/>
    <x v="1"/>
    <x v="0"/>
    <x v="665"/>
    <n v="12512"/>
    <n v="6.4"/>
    <x v="2"/>
    <x v="0"/>
    <x v="1"/>
    <n v="11866.4"/>
    <x v="0"/>
    <x v="0"/>
  </r>
  <r>
    <x v="2"/>
    <x v="0"/>
    <x v="5"/>
    <s v="VXI"/>
    <x v="0"/>
    <x v="662"/>
    <x v="1"/>
    <x v="0"/>
    <x v="666"/>
    <n v="7429"/>
    <n v="3.8"/>
    <x v="4"/>
    <x v="0"/>
    <x v="1"/>
    <n v="4690.33"/>
    <x v="0"/>
    <x v="0"/>
  </r>
  <r>
    <x v="6"/>
    <x v="7"/>
    <x v="14"/>
    <s v="XE PETROL"/>
    <x v="0"/>
    <x v="663"/>
    <x v="1"/>
    <x v="0"/>
    <x v="667"/>
    <n v="10303"/>
    <n v="5.27"/>
    <x v="3"/>
    <x v="1"/>
    <x v="1"/>
    <n v="11992.5"/>
    <x v="0"/>
    <x v="0"/>
  </r>
  <r>
    <x v="1"/>
    <x v="0"/>
    <x v="5"/>
    <s v="ZXI"/>
    <x v="0"/>
    <x v="664"/>
    <x v="1"/>
    <x v="0"/>
    <x v="668"/>
    <n v="11632"/>
    <n v="5.95"/>
    <x v="2"/>
    <x v="0"/>
    <x v="1"/>
    <n v="8766.7999999999993"/>
    <x v="0"/>
    <x v="0"/>
  </r>
  <r>
    <x v="5"/>
    <x v="13"/>
    <x v="35"/>
    <s v="T(O)"/>
    <x v="0"/>
    <x v="665"/>
    <x v="1"/>
    <x v="0"/>
    <x v="669"/>
    <n v="8543"/>
    <n v="4.37"/>
    <x v="2"/>
    <x v="0"/>
    <x v="2"/>
    <n v="5292.33"/>
    <x v="0"/>
    <x v="0"/>
  </r>
  <r>
    <x v="7"/>
    <x v="0"/>
    <x v="3"/>
    <s v="VXI AMT"/>
    <x v="1"/>
    <x v="666"/>
    <x v="1"/>
    <x v="0"/>
    <x v="670"/>
    <n v="8465"/>
    <n v="4.33"/>
    <x v="2"/>
    <x v="0"/>
    <x v="2"/>
    <n v="4263"/>
    <x v="0"/>
    <x v="0"/>
  </r>
  <r>
    <x v="6"/>
    <x v="0"/>
    <x v="22"/>
    <s v="PRESSO LXI"/>
    <x v="0"/>
    <x v="667"/>
    <x v="1"/>
    <x v="0"/>
    <x v="671"/>
    <n v="7390"/>
    <n v="3.78"/>
    <x v="3"/>
    <x v="1"/>
    <x v="2"/>
    <n v="7662.75"/>
    <x v="0"/>
    <x v="0"/>
  </r>
  <r>
    <x v="6"/>
    <x v="10"/>
    <x v="27"/>
    <s v="HTX 1.5 PETROL"/>
    <x v="0"/>
    <x v="668"/>
    <x v="1"/>
    <x v="0"/>
    <x v="672"/>
    <n v="20267"/>
    <n v="10.65"/>
    <x v="3"/>
    <x v="1"/>
    <x v="1"/>
    <n v="12612.5"/>
    <x v="0"/>
    <x v="1"/>
  </r>
  <r>
    <x v="3"/>
    <x v="4"/>
    <x v="74"/>
    <s v="B6"/>
    <x v="0"/>
    <x v="669"/>
    <x v="1"/>
    <x v="1"/>
    <x v="673"/>
    <n v="19719"/>
    <n v="10.36"/>
    <x v="2"/>
    <x v="1"/>
    <x v="2"/>
    <n v="11019"/>
    <x v="0"/>
    <x v="1"/>
  </r>
  <r>
    <x v="12"/>
    <x v="0"/>
    <x v="0"/>
    <s v="800 LXI ANNIVERSARY EDITION"/>
    <x v="0"/>
    <x v="670"/>
    <x v="1"/>
    <x v="0"/>
    <x v="674"/>
    <n v="5828"/>
    <n v="2.21"/>
    <x v="2"/>
    <x v="2"/>
    <x v="1"/>
    <n v="3983.64"/>
    <x v="0"/>
    <x v="0"/>
  </r>
  <r>
    <x v="1"/>
    <x v="0"/>
    <x v="56"/>
    <s v="SIGMA 1.2"/>
    <x v="0"/>
    <x v="671"/>
    <x v="1"/>
    <x v="0"/>
    <x v="675"/>
    <n v="9247"/>
    <n v="4.7300000000000004"/>
    <x v="4"/>
    <x v="0"/>
    <x v="2"/>
    <n v="4037.8"/>
    <x v="0"/>
    <x v="0"/>
  </r>
  <r>
    <x v="3"/>
    <x v="0"/>
    <x v="13"/>
    <s v="SIGMA PETROL 1.2"/>
    <x v="0"/>
    <x v="672"/>
    <x v="1"/>
    <x v="0"/>
    <x v="676"/>
    <n v="12297"/>
    <n v="6.29"/>
    <x v="2"/>
    <x v="1"/>
    <x v="2"/>
    <n v="13732"/>
    <x v="0"/>
    <x v="0"/>
  </r>
  <r>
    <x v="1"/>
    <x v="1"/>
    <x v="4"/>
    <s v="SX AT 1.6 PETROL"/>
    <x v="1"/>
    <x v="673"/>
    <x v="1"/>
    <x v="0"/>
    <x v="677"/>
    <n v="20918"/>
    <n v="10.99"/>
    <x v="3"/>
    <x v="0"/>
    <x v="1"/>
    <n v="13906.8"/>
    <x v="0"/>
    <x v="1"/>
  </r>
  <r>
    <x v="3"/>
    <x v="1"/>
    <x v="4"/>
    <s v="SX IVT 1.5 PETROL"/>
    <x v="1"/>
    <x v="674"/>
    <x v="1"/>
    <x v="0"/>
    <x v="678"/>
    <n v="29370"/>
    <n v="15.43"/>
    <x v="2"/>
    <x v="1"/>
    <x v="2"/>
    <n v="11758"/>
    <x v="1"/>
    <x v="2"/>
  </r>
  <r>
    <x v="4"/>
    <x v="10"/>
    <x v="46"/>
    <s v="HTX 1.0 IMT"/>
    <x v="0"/>
    <x v="675"/>
    <x v="1"/>
    <x v="0"/>
    <x v="679"/>
    <n v="17359"/>
    <n v="9.1199999999999992"/>
    <x v="2"/>
    <x v="1"/>
    <x v="2"/>
    <n v="7338.67"/>
    <x v="0"/>
    <x v="1"/>
  </r>
  <r>
    <x v="6"/>
    <x v="0"/>
    <x v="7"/>
    <s v="Brezza ZXI PLUS DUAL TONE"/>
    <x v="0"/>
    <x v="676"/>
    <x v="1"/>
    <x v="0"/>
    <x v="680"/>
    <n v="15836"/>
    <n v="8.32"/>
    <x v="2"/>
    <x v="1"/>
    <x v="1"/>
    <n v="13616.75"/>
    <x v="0"/>
    <x v="1"/>
  </r>
  <r>
    <x v="3"/>
    <x v="2"/>
    <x v="6"/>
    <s v="XV PREMIUM TURBO"/>
    <x v="0"/>
    <x v="677"/>
    <x v="1"/>
    <x v="0"/>
    <x v="681"/>
    <n v="17854"/>
    <n v="9.3800000000000008"/>
    <x v="2"/>
    <x v="1"/>
    <x v="2"/>
    <n v="13291.5"/>
    <x v="0"/>
    <x v="1"/>
  </r>
  <r>
    <x v="3"/>
    <x v="0"/>
    <x v="44"/>
    <s v="ZETA AT 1.5 SHVS PETROL"/>
    <x v="1"/>
    <x v="678"/>
    <x v="1"/>
    <x v="0"/>
    <x v="682"/>
    <n v="19548"/>
    <n v="10.27"/>
    <x v="2"/>
    <x v="1"/>
    <x v="2"/>
    <n v="10783"/>
    <x v="0"/>
    <x v="1"/>
  </r>
  <r>
    <x v="4"/>
    <x v="0"/>
    <x v="13"/>
    <s v="ZETA PETROL 1.2"/>
    <x v="0"/>
    <x v="679"/>
    <x v="1"/>
    <x v="0"/>
    <x v="683"/>
    <n v="13353"/>
    <n v="6.83"/>
    <x v="4"/>
    <x v="1"/>
    <x v="2"/>
    <n v="13228.67"/>
    <x v="0"/>
    <x v="0"/>
  </r>
  <r>
    <x v="6"/>
    <x v="14"/>
    <x v="42"/>
    <s v="SUPER 1.5 PETROL"/>
    <x v="0"/>
    <x v="680"/>
    <x v="1"/>
    <x v="0"/>
    <x v="684"/>
    <n v="20366"/>
    <n v="10.7"/>
    <x v="3"/>
    <x v="1"/>
    <x v="1"/>
    <n v="16785.75"/>
    <x v="0"/>
    <x v="1"/>
  </r>
  <r>
    <x v="0"/>
    <x v="0"/>
    <x v="44"/>
    <s v="ZXI"/>
    <x v="0"/>
    <x v="681"/>
    <x v="1"/>
    <x v="0"/>
    <x v="685"/>
    <n v="10225"/>
    <n v="5.23"/>
    <x v="3"/>
    <x v="0"/>
    <x v="1"/>
    <n v="7160.75"/>
    <x v="0"/>
    <x v="0"/>
  </r>
  <r>
    <x v="2"/>
    <x v="3"/>
    <x v="16"/>
    <s v="1.5L I-VTEC SV CVT"/>
    <x v="1"/>
    <x v="610"/>
    <x v="1"/>
    <x v="0"/>
    <x v="686"/>
    <n v="10342"/>
    <n v="5.29"/>
    <x v="2"/>
    <x v="0"/>
    <x v="0"/>
    <n v="10965.33"/>
    <x v="0"/>
    <x v="0"/>
  </r>
  <r>
    <x v="11"/>
    <x v="0"/>
    <x v="50"/>
    <s v="R 1.0 LXI"/>
    <x v="0"/>
    <x v="682"/>
    <x v="1"/>
    <x v="0"/>
    <x v="687"/>
    <n v="7241"/>
    <n v="2.1800000000000002"/>
    <x v="1"/>
    <x v="2"/>
    <x v="2"/>
    <n v="2718.75"/>
    <x v="0"/>
    <x v="0"/>
  </r>
  <r>
    <x v="11"/>
    <x v="1"/>
    <x v="39"/>
    <s v="ERA 1.1"/>
    <x v="0"/>
    <x v="683"/>
    <x v="1"/>
    <x v="0"/>
    <x v="688"/>
    <n v="6510"/>
    <n v="1.96"/>
    <x v="2"/>
    <x v="2"/>
    <x v="1"/>
    <n v="4245.75"/>
    <x v="0"/>
    <x v="0"/>
  </r>
  <r>
    <x v="7"/>
    <x v="9"/>
    <x v="25"/>
    <s v="AMBITION 1.6 MPI AT"/>
    <x v="1"/>
    <x v="684"/>
    <x v="0"/>
    <x v="0"/>
    <x v="689"/>
    <n v="12190"/>
    <n v="5.48"/>
    <x v="2"/>
    <x v="0"/>
    <x v="0"/>
    <n v="14285.86"/>
    <x v="0"/>
    <x v="0"/>
  </r>
  <r>
    <x v="1"/>
    <x v="5"/>
    <x v="11"/>
    <s v="TITANIUM 1.0L ECOBOOST SPORTS(SUNROOF)"/>
    <x v="0"/>
    <x v="685"/>
    <x v="0"/>
    <x v="0"/>
    <x v="690"/>
    <n v="15093"/>
    <n v="7.72"/>
    <x v="3"/>
    <x v="0"/>
    <x v="1"/>
    <n v="14110.2"/>
    <x v="0"/>
    <x v="1"/>
  </r>
  <r>
    <x v="12"/>
    <x v="8"/>
    <x v="38"/>
    <s v="HIGHLINE 1.6 MPI"/>
    <x v="0"/>
    <x v="686"/>
    <x v="1"/>
    <x v="0"/>
    <x v="691"/>
    <n v="9849"/>
    <n v="3.74"/>
    <x v="5"/>
    <x v="2"/>
    <x v="0"/>
    <n v="9092.82"/>
    <x v="0"/>
    <x v="0"/>
  </r>
  <r>
    <x v="4"/>
    <x v="10"/>
    <x v="46"/>
    <s v="HTX 1.0 IMT"/>
    <x v="0"/>
    <x v="687"/>
    <x v="1"/>
    <x v="0"/>
    <x v="692"/>
    <n v="16921"/>
    <n v="8.89"/>
    <x v="5"/>
    <x v="1"/>
    <x v="2"/>
    <n v="8332"/>
    <x v="0"/>
    <x v="1"/>
  </r>
  <r>
    <x v="1"/>
    <x v="0"/>
    <x v="44"/>
    <s v="ALPHA AT 1.5 SHVS PETROL"/>
    <x v="1"/>
    <x v="688"/>
    <x v="1"/>
    <x v="0"/>
    <x v="693"/>
    <n v="14936"/>
    <n v="7.64"/>
    <x v="2"/>
    <x v="0"/>
    <x v="1"/>
    <n v="14846.4"/>
    <x v="0"/>
    <x v="1"/>
  </r>
  <r>
    <x v="1"/>
    <x v="7"/>
    <x v="60"/>
    <s v="XZ PLUS PETROL"/>
    <x v="0"/>
    <x v="689"/>
    <x v="1"/>
    <x v="0"/>
    <x v="694"/>
    <n v="11065"/>
    <n v="5.66"/>
    <x v="4"/>
    <x v="0"/>
    <x v="2"/>
    <n v="3445"/>
    <x v="0"/>
    <x v="0"/>
  </r>
  <r>
    <x v="3"/>
    <x v="2"/>
    <x v="6"/>
    <s v="XV PREMIUM"/>
    <x v="0"/>
    <x v="690"/>
    <x v="1"/>
    <x v="0"/>
    <x v="695"/>
    <n v="14975"/>
    <n v="7.66"/>
    <x v="2"/>
    <x v="1"/>
    <x v="2"/>
    <n v="14355.5"/>
    <x v="0"/>
    <x v="1"/>
  </r>
  <r>
    <x v="2"/>
    <x v="6"/>
    <x v="68"/>
    <s v="CROSS 1.2 G"/>
    <x v="0"/>
    <x v="691"/>
    <x v="1"/>
    <x v="0"/>
    <x v="696"/>
    <n v="9169"/>
    <n v="4.6900000000000004"/>
    <x v="2"/>
    <x v="0"/>
    <x v="1"/>
    <n v="5003.5600000000004"/>
    <x v="0"/>
    <x v="0"/>
  </r>
  <r>
    <x v="11"/>
    <x v="1"/>
    <x v="39"/>
    <s v="SPORTZ 1.2 AT"/>
    <x v="1"/>
    <x v="692"/>
    <x v="1"/>
    <x v="0"/>
    <x v="697"/>
    <n v="8337"/>
    <n v="2.5099999999999998"/>
    <x v="2"/>
    <x v="2"/>
    <x v="0"/>
    <n v="7058.83"/>
    <x v="0"/>
    <x v="0"/>
  </r>
  <r>
    <x v="5"/>
    <x v="1"/>
    <x v="2"/>
    <s v="i20 ERA 1.2"/>
    <x v="0"/>
    <x v="693"/>
    <x v="1"/>
    <x v="2"/>
    <x v="698"/>
    <n v="9853"/>
    <n v="5.04"/>
    <x v="2"/>
    <x v="0"/>
    <x v="1"/>
    <n v="12368.33"/>
    <x v="0"/>
    <x v="0"/>
  </r>
  <r>
    <x v="0"/>
    <x v="0"/>
    <x v="0"/>
    <s v="K10 VXI AMT"/>
    <x v="1"/>
    <x v="694"/>
    <x v="2"/>
    <x v="0"/>
    <x v="699"/>
    <n v="5220"/>
    <n v="2.67"/>
    <x v="4"/>
    <x v="0"/>
    <x v="1"/>
    <n v="9723.25"/>
    <x v="0"/>
    <x v="0"/>
  </r>
  <r>
    <x v="1"/>
    <x v="10"/>
    <x v="27"/>
    <s v="GTX PLUS AT 1.5 DIESEL"/>
    <x v="1"/>
    <x v="695"/>
    <x v="1"/>
    <x v="1"/>
    <x v="700"/>
    <n v="29200"/>
    <n v="13.43"/>
    <x v="2"/>
    <x v="0"/>
    <x v="1"/>
    <n v="10391"/>
    <x v="1"/>
    <x v="1"/>
  </r>
  <r>
    <x v="4"/>
    <x v="14"/>
    <x v="42"/>
    <s v="SHARP 1.5 DCT PETROL"/>
    <x v="1"/>
    <x v="696"/>
    <x v="1"/>
    <x v="0"/>
    <x v="701"/>
    <n v="30455"/>
    <n v="16"/>
    <x v="5"/>
    <x v="1"/>
    <x v="2"/>
    <n v="13005"/>
    <x v="1"/>
    <x v="2"/>
  </r>
  <r>
    <x v="6"/>
    <x v="3"/>
    <x v="52"/>
    <s v="1.5L I-DTEC VX MT"/>
    <x v="0"/>
    <x v="697"/>
    <x v="1"/>
    <x v="1"/>
    <x v="702"/>
    <n v="18063"/>
    <n v="9.49"/>
    <x v="2"/>
    <x v="1"/>
    <x v="1"/>
    <n v="11493"/>
    <x v="0"/>
    <x v="1"/>
  </r>
  <r>
    <x v="5"/>
    <x v="7"/>
    <x v="60"/>
    <s v="XZ PETROL"/>
    <x v="0"/>
    <x v="698"/>
    <x v="1"/>
    <x v="0"/>
    <x v="703"/>
    <n v="8543"/>
    <n v="4.37"/>
    <x v="4"/>
    <x v="0"/>
    <x v="1"/>
    <n v="10060.67"/>
    <x v="0"/>
    <x v="0"/>
  </r>
  <r>
    <x v="6"/>
    <x v="1"/>
    <x v="4"/>
    <s v="SX (O) 1.4 TURBO DCT"/>
    <x v="1"/>
    <x v="699"/>
    <x v="1"/>
    <x v="0"/>
    <x v="704"/>
    <n v="27390"/>
    <n v="14.39"/>
    <x v="5"/>
    <x v="1"/>
    <x v="1"/>
    <n v="14365"/>
    <x v="1"/>
    <x v="2"/>
  </r>
  <r>
    <x v="3"/>
    <x v="7"/>
    <x v="19"/>
    <s v="XZA PLUS DIESEL"/>
    <x v="1"/>
    <x v="700"/>
    <x v="1"/>
    <x v="1"/>
    <x v="705"/>
    <n v="21604"/>
    <n v="11.35"/>
    <x v="2"/>
    <x v="1"/>
    <x v="2"/>
    <n v="17124"/>
    <x v="0"/>
    <x v="1"/>
  </r>
  <r>
    <x v="1"/>
    <x v="8"/>
    <x v="38"/>
    <s v="HIGHLINE PLUS 1.2 AT 16 ALLOY"/>
    <x v="1"/>
    <x v="701"/>
    <x v="1"/>
    <x v="0"/>
    <x v="706"/>
    <n v="19186"/>
    <n v="10.08"/>
    <x v="4"/>
    <x v="0"/>
    <x v="1"/>
    <n v="11616.4"/>
    <x v="0"/>
    <x v="1"/>
  </r>
  <r>
    <x v="5"/>
    <x v="1"/>
    <x v="18"/>
    <s v="i10 SPORTZ 1.2 KAPPA VTVT"/>
    <x v="0"/>
    <x v="702"/>
    <x v="1"/>
    <x v="0"/>
    <x v="707"/>
    <n v="9697"/>
    <n v="4.96"/>
    <x v="2"/>
    <x v="0"/>
    <x v="2"/>
    <n v="1702"/>
    <x v="0"/>
    <x v="0"/>
  </r>
  <r>
    <x v="12"/>
    <x v="1"/>
    <x v="39"/>
    <s v="SPORTZ 1.2 AT"/>
    <x v="1"/>
    <x v="703"/>
    <x v="1"/>
    <x v="0"/>
    <x v="708"/>
    <n v="7479"/>
    <n v="2.84"/>
    <x v="5"/>
    <x v="2"/>
    <x v="1"/>
    <n v="6373.09"/>
    <x v="0"/>
    <x v="0"/>
  </r>
  <r>
    <x v="0"/>
    <x v="0"/>
    <x v="13"/>
    <s v="DELTA PETROL 1.2"/>
    <x v="0"/>
    <x v="704"/>
    <x v="1"/>
    <x v="0"/>
    <x v="709"/>
    <n v="9521"/>
    <n v="4.87"/>
    <x v="2"/>
    <x v="0"/>
    <x v="2"/>
    <n v="4137.38"/>
    <x v="0"/>
    <x v="0"/>
  </r>
  <r>
    <x v="3"/>
    <x v="7"/>
    <x v="24"/>
    <s v="CREATIVE 1.2 RTN DUAL TONE"/>
    <x v="0"/>
    <x v="705"/>
    <x v="1"/>
    <x v="0"/>
    <x v="710"/>
    <n v="16065"/>
    <n v="8.44"/>
    <x v="2"/>
    <x v="1"/>
    <x v="2"/>
    <n v="10385"/>
    <x v="0"/>
    <x v="1"/>
  </r>
  <r>
    <x v="4"/>
    <x v="0"/>
    <x v="7"/>
    <s v="Brezza LXI"/>
    <x v="0"/>
    <x v="706"/>
    <x v="1"/>
    <x v="0"/>
    <x v="711"/>
    <n v="13861"/>
    <n v="7.09"/>
    <x v="2"/>
    <x v="1"/>
    <x v="2"/>
    <n v="7370.33"/>
    <x v="0"/>
    <x v="1"/>
  </r>
  <r>
    <x v="6"/>
    <x v="0"/>
    <x v="13"/>
    <s v="DELTA PETROL 1.2"/>
    <x v="0"/>
    <x v="707"/>
    <x v="0"/>
    <x v="0"/>
    <x v="712"/>
    <n v="11906"/>
    <n v="6.09"/>
    <x v="5"/>
    <x v="1"/>
    <x v="2"/>
    <n v="6985"/>
    <x v="0"/>
    <x v="0"/>
  </r>
  <r>
    <x v="7"/>
    <x v="0"/>
    <x v="3"/>
    <s v="VXI"/>
    <x v="0"/>
    <x v="708"/>
    <x v="1"/>
    <x v="0"/>
    <x v="713"/>
    <n v="7214"/>
    <n v="3.69"/>
    <x v="5"/>
    <x v="0"/>
    <x v="1"/>
    <n v="8091.14"/>
    <x v="0"/>
    <x v="0"/>
  </r>
  <r>
    <x v="5"/>
    <x v="0"/>
    <x v="0"/>
    <s v="K10 VXI"/>
    <x v="0"/>
    <x v="709"/>
    <x v="0"/>
    <x v="0"/>
    <x v="714"/>
    <n v="6334"/>
    <n v="3.24"/>
    <x v="5"/>
    <x v="0"/>
    <x v="2"/>
    <n v="5544.83"/>
    <x v="0"/>
    <x v="0"/>
  </r>
  <r>
    <x v="4"/>
    <x v="4"/>
    <x v="48"/>
    <s v="LX PETROL HT 4WD AT"/>
    <x v="1"/>
    <x v="710"/>
    <x v="1"/>
    <x v="0"/>
    <x v="715"/>
    <n v="27028"/>
    <n v="14.2"/>
    <x v="3"/>
    <x v="1"/>
    <x v="2"/>
    <n v="10444"/>
    <x v="1"/>
    <x v="2"/>
  </r>
  <r>
    <x v="0"/>
    <x v="3"/>
    <x v="16"/>
    <s v="1.5L I-VTEC V MT"/>
    <x v="0"/>
    <x v="711"/>
    <x v="1"/>
    <x v="0"/>
    <x v="716"/>
    <n v="11241"/>
    <n v="5.75"/>
    <x v="4"/>
    <x v="0"/>
    <x v="0"/>
    <n v="10886"/>
    <x v="0"/>
    <x v="0"/>
  </r>
  <r>
    <x v="10"/>
    <x v="0"/>
    <x v="56"/>
    <s v="SIGMA 1.2"/>
    <x v="0"/>
    <x v="712"/>
    <x v="1"/>
    <x v="0"/>
    <x v="717"/>
    <n v="10225"/>
    <n v="5.23"/>
    <x v="0"/>
    <x v="1"/>
    <x v="2"/>
    <n v="10469"/>
    <x v="0"/>
    <x v="0"/>
  </r>
  <r>
    <x v="3"/>
    <x v="4"/>
    <x v="75"/>
    <s v="Z8 L PETROL MT 7 STR"/>
    <x v="0"/>
    <x v="713"/>
    <x v="1"/>
    <x v="0"/>
    <x v="718"/>
    <n v="38582"/>
    <n v="20.27"/>
    <x v="3"/>
    <x v="1"/>
    <x v="2"/>
    <n v="1047"/>
    <x v="1"/>
    <x v="2"/>
  </r>
  <r>
    <x v="2"/>
    <x v="1"/>
    <x v="18"/>
    <s v="i10 MAGNA 1.2 KAPPA VTVT"/>
    <x v="0"/>
    <x v="714"/>
    <x v="2"/>
    <x v="0"/>
    <x v="719"/>
    <n v="6178"/>
    <n v="3.16"/>
    <x v="2"/>
    <x v="0"/>
    <x v="1"/>
    <n v="6989.11"/>
    <x v="0"/>
    <x v="0"/>
  </r>
  <r>
    <x v="7"/>
    <x v="3"/>
    <x v="8"/>
    <s v="1.2L I-VTEC V"/>
    <x v="0"/>
    <x v="715"/>
    <x v="1"/>
    <x v="0"/>
    <x v="720"/>
    <n v="9912"/>
    <n v="5.07"/>
    <x v="3"/>
    <x v="0"/>
    <x v="1"/>
    <n v="10803"/>
    <x v="0"/>
    <x v="0"/>
  </r>
  <r>
    <x v="0"/>
    <x v="1"/>
    <x v="39"/>
    <s v="MAGNA 1.1"/>
    <x v="0"/>
    <x v="716"/>
    <x v="1"/>
    <x v="0"/>
    <x v="721"/>
    <n v="6491"/>
    <n v="3.32"/>
    <x v="2"/>
    <x v="0"/>
    <x v="1"/>
    <n v="5147"/>
    <x v="0"/>
    <x v="0"/>
  </r>
  <r>
    <x v="3"/>
    <x v="10"/>
    <x v="46"/>
    <s v="HTX 1.0 IMT"/>
    <x v="0"/>
    <x v="717"/>
    <x v="1"/>
    <x v="0"/>
    <x v="722"/>
    <n v="19167"/>
    <n v="10.07"/>
    <x v="3"/>
    <x v="1"/>
    <x v="2"/>
    <n v="17099"/>
    <x v="0"/>
    <x v="1"/>
  </r>
  <r>
    <x v="7"/>
    <x v="0"/>
    <x v="13"/>
    <s v="DELTA PETROL 1.2"/>
    <x v="0"/>
    <x v="718"/>
    <x v="1"/>
    <x v="0"/>
    <x v="723"/>
    <n v="8680"/>
    <n v="4.4400000000000004"/>
    <x v="2"/>
    <x v="0"/>
    <x v="0"/>
    <n v="12014"/>
    <x v="0"/>
    <x v="0"/>
  </r>
  <r>
    <x v="5"/>
    <x v="0"/>
    <x v="44"/>
    <s v="DELTA 1.5 SHVS MT PETROL"/>
    <x v="0"/>
    <x v="719"/>
    <x v="1"/>
    <x v="0"/>
    <x v="724"/>
    <n v="14017"/>
    <n v="7.17"/>
    <x v="5"/>
    <x v="0"/>
    <x v="2"/>
    <n v="2519.17"/>
    <x v="0"/>
    <x v="1"/>
  </r>
  <r>
    <x v="7"/>
    <x v="0"/>
    <x v="3"/>
    <s v="VXI CNG"/>
    <x v="0"/>
    <x v="720"/>
    <x v="1"/>
    <x v="2"/>
    <x v="725"/>
    <n v="8431"/>
    <n v="3.79"/>
    <x v="4"/>
    <x v="0"/>
    <x v="0"/>
    <n v="16630.43"/>
    <x v="0"/>
    <x v="0"/>
  </r>
  <r>
    <x v="13"/>
    <x v="3"/>
    <x v="16"/>
    <s v="1.5L I-VTEC SV CVT"/>
    <x v="1"/>
    <x v="721"/>
    <x v="0"/>
    <x v="0"/>
    <x v="726"/>
    <n v="11300"/>
    <n v="5.08"/>
    <x v="5"/>
    <x v="2"/>
    <x v="1"/>
    <n v="4709.5"/>
    <x v="0"/>
    <x v="0"/>
  </r>
  <r>
    <x v="1"/>
    <x v="0"/>
    <x v="13"/>
    <s v="DELTA PETROL 1.2"/>
    <x v="0"/>
    <x v="722"/>
    <x v="1"/>
    <x v="0"/>
    <x v="727"/>
    <n v="10342"/>
    <n v="5.29"/>
    <x v="4"/>
    <x v="0"/>
    <x v="1"/>
    <n v="13106.6"/>
    <x v="0"/>
    <x v="0"/>
  </r>
  <r>
    <x v="12"/>
    <x v="8"/>
    <x v="33"/>
    <s v="HIGHLINE1.2L"/>
    <x v="0"/>
    <x v="723"/>
    <x v="1"/>
    <x v="0"/>
    <x v="728"/>
    <n v="8532"/>
    <n v="3.24"/>
    <x v="5"/>
    <x v="2"/>
    <x v="1"/>
    <n v="5950.09"/>
    <x v="0"/>
    <x v="0"/>
  </r>
  <r>
    <x v="6"/>
    <x v="0"/>
    <x v="13"/>
    <s v="SIGMA PETROL 1.2"/>
    <x v="0"/>
    <x v="724"/>
    <x v="1"/>
    <x v="0"/>
    <x v="729"/>
    <n v="10518"/>
    <n v="5.38"/>
    <x v="2"/>
    <x v="1"/>
    <x v="2"/>
    <n v="3293"/>
    <x v="0"/>
    <x v="0"/>
  </r>
  <r>
    <x v="10"/>
    <x v="1"/>
    <x v="17"/>
    <s v="I20 ASTA (O) 1.2 MT"/>
    <x v="0"/>
    <x v="725"/>
    <x v="1"/>
    <x v="0"/>
    <x v="730"/>
    <n v="17454"/>
    <n v="9.17"/>
    <x v="4"/>
    <x v="1"/>
    <x v="2"/>
    <n v="20051"/>
    <x v="0"/>
    <x v="1"/>
  </r>
  <r>
    <x v="13"/>
    <x v="1"/>
    <x v="18"/>
    <s v="i10 ASTA AT 1.2 KAPPA VTVT"/>
    <x v="1"/>
    <x v="51"/>
    <x v="1"/>
    <x v="0"/>
    <x v="731"/>
    <n v="9187"/>
    <n v="4.13"/>
    <x v="2"/>
    <x v="2"/>
    <x v="2"/>
    <n v="3634.1"/>
    <x v="0"/>
    <x v="0"/>
  </r>
  <r>
    <x v="1"/>
    <x v="5"/>
    <x v="73"/>
    <s v="TITANIUM 1.2 PETROL"/>
    <x v="0"/>
    <x v="726"/>
    <x v="1"/>
    <x v="0"/>
    <x v="732"/>
    <n v="9560"/>
    <n v="4.8899999999999997"/>
    <x v="3"/>
    <x v="0"/>
    <x v="2"/>
    <n v="7085.8"/>
    <x v="0"/>
    <x v="0"/>
  </r>
  <r>
    <x v="13"/>
    <x v="1"/>
    <x v="55"/>
    <s v="S (O) 1.2"/>
    <x v="0"/>
    <x v="727"/>
    <x v="0"/>
    <x v="0"/>
    <x v="733"/>
    <n v="6985"/>
    <n v="3.14"/>
    <x v="5"/>
    <x v="2"/>
    <x v="0"/>
    <n v="8971.2000000000007"/>
    <x v="0"/>
    <x v="0"/>
  </r>
  <r>
    <x v="2"/>
    <x v="0"/>
    <x v="5"/>
    <s v="Dzire VXI"/>
    <x v="0"/>
    <x v="728"/>
    <x v="1"/>
    <x v="0"/>
    <x v="734"/>
    <n v="8485"/>
    <n v="4.34"/>
    <x v="4"/>
    <x v="0"/>
    <x v="2"/>
    <n v="3635.67"/>
    <x v="0"/>
    <x v="0"/>
  </r>
  <r>
    <x v="1"/>
    <x v="0"/>
    <x v="13"/>
    <s v="ZETA PETROL 1.2"/>
    <x v="0"/>
    <x v="729"/>
    <x v="1"/>
    <x v="2"/>
    <x v="735"/>
    <n v="11351"/>
    <n v="5.81"/>
    <x v="3"/>
    <x v="0"/>
    <x v="1"/>
    <n v="11792.2"/>
    <x v="0"/>
    <x v="0"/>
  </r>
  <r>
    <x v="4"/>
    <x v="1"/>
    <x v="17"/>
    <s v="SANTRO MAGNA"/>
    <x v="0"/>
    <x v="730"/>
    <x v="1"/>
    <x v="0"/>
    <x v="736"/>
    <n v="9619"/>
    <n v="4.92"/>
    <x v="5"/>
    <x v="1"/>
    <x v="2"/>
    <n v="4473.67"/>
    <x v="0"/>
    <x v="0"/>
  </r>
  <r>
    <x v="3"/>
    <x v="7"/>
    <x v="19"/>
    <s v="XM SUNROOF PETROL"/>
    <x v="0"/>
    <x v="731"/>
    <x v="1"/>
    <x v="0"/>
    <x v="737"/>
    <n v="15684"/>
    <n v="8.24"/>
    <x v="5"/>
    <x v="1"/>
    <x v="2"/>
    <n v="10897"/>
    <x v="0"/>
    <x v="1"/>
  </r>
  <r>
    <x v="1"/>
    <x v="5"/>
    <x v="11"/>
    <s v="TITANIUM 1.5L PETROL"/>
    <x v="0"/>
    <x v="732"/>
    <x v="0"/>
    <x v="2"/>
    <x v="738"/>
    <n v="12199"/>
    <n v="6.24"/>
    <x v="3"/>
    <x v="0"/>
    <x v="1"/>
    <n v="12349.2"/>
    <x v="0"/>
    <x v="0"/>
  </r>
  <r>
    <x v="1"/>
    <x v="3"/>
    <x v="40"/>
    <s v="1.2L I-VTEC V CVT"/>
    <x v="1"/>
    <x v="733"/>
    <x v="0"/>
    <x v="0"/>
    <x v="739"/>
    <n v="13529"/>
    <n v="6.92"/>
    <x v="4"/>
    <x v="0"/>
    <x v="2"/>
    <n v="7927.8"/>
    <x v="0"/>
    <x v="0"/>
  </r>
  <r>
    <x v="4"/>
    <x v="4"/>
    <x v="48"/>
    <s v="LX PETROL HT 4WD AT"/>
    <x v="1"/>
    <x v="734"/>
    <x v="1"/>
    <x v="0"/>
    <x v="740"/>
    <n v="26990"/>
    <n v="14.18"/>
    <x v="5"/>
    <x v="1"/>
    <x v="2"/>
    <n v="8361.67"/>
    <x v="1"/>
    <x v="2"/>
  </r>
  <r>
    <x v="13"/>
    <x v="1"/>
    <x v="15"/>
    <s v="SPORTZ 1.2"/>
    <x v="0"/>
    <x v="735"/>
    <x v="1"/>
    <x v="0"/>
    <x v="741"/>
    <n v="8319"/>
    <n v="3.74"/>
    <x v="5"/>
    <x v="2"/>
    <x v="1"/>
    <n v="5413.7"/>
    <x v="0"/>
    <x v="0"/>
  </r>
  <r>
    <x v="3"/>
    <x v="1"/>
    <x v="4"/>
    <s v="SX (O) IVT 1.5 PETROL"/>
    <x v="1"/>
    <x v="736"/>
    <x v="1"/>
    <x v="0"/>
    <x v="742"/>
    <n v="29845"/>
    <n v="15.68"/>
    <x v="1"/>
    <x v="1"/>
    <x v="1"/>
    <n v="21381.5"/>
    <x v="1"/>
    <x v="2"/>
  </r>
  <r>
    <x v="2"/>
    <x v="1"/>
    <x v="2"/>
    <s v="i20 MAGNA 1.2"/>
    <x v="0"/>
    <x v="737"/>
    <x v="1"/>
    <x v="0"/>
    <x v="743"/>
    <n v="8577"/>
    <n v="4.3899999999999997"/>
    <x v="3"/>
    <x v="0"/>
    <x v="2"/>
    <n v="4368.5600000000004"/>
    <x v="0"/>
    <x v="0"/>
  </r>
  <r>
    <x v="6"/>
    <x v="10"/>
    <x v="46"/>
    <s v="HTK PLUS 1.0 IMT"/>
    <x v="0"/>
    <x v="738"/>
    <x v="0"/>
    <x v="0"/>
    <x v="744"/>
    <n v="15874"/>
    <n v="8.34"/>
    <x v="3"/>
    <x v="1"/>
    <x v="2"/>
    <n v="737.75"/>
    <x v="0"/>
    <x v="1"/>
  </r>
  <r>
    <x v="6"/>
    <x v="6"/>
    <x v="12"/>
    <s v="V CVT"/>
    <x v="1"/>
    <x v="739"/>
    <x v="1"/>
    <x v="0"/>
    <x v="745"/>
    <n v="15265"/>
    <n v="8.02"/>
    <x v="5"/>
    <x v="1"/>
    <x v="2"/>
    <n v="1124"/>
    <x v="0"/>
    <x v="1"/>
  </r>
  <r>
    <x v="4"/>
    <x v="0"/>
    <x v="5"/>
    <s v="LXI"/>
    <x v="0"/>
    <x v="740"/>
    <x v="0"/>
    <x v="0"/>
    <x v="746"/>
    <n v="10674"/>
    <n v="5.46"/>
    <x v="3"/>
    <x v="1"/>
    <x v="2"/>
    <n v="8001"/>
    <x v="0"/>
    <x v="0"/>
  </r>
  <r>
    <x v="3"/>
    <x v="1"/>
    <x v="18"/>
    <s v="I10 NIOS SPORTZ 1.2 KAPPA VTVT CNG"/>
    <x v="0"/>
    <x v="741"/>
    <x v="1"/>
    <x v="2"/>
    <x v="747"/>
    <n v="13978"/>
    <n v="7.15"/>
    <x v="5"/>
    <x v="1"/>
    <x v="2"/>
    <n v="12506.5"/>
    <x v="0"/>
    <x v="1"/>
  </r>
  <r>
    <x v="3"/>
    <x v="6"/>
    <x v="71"/>
    <s v="CRUISER MID GRADE MT"/>
    <x v="0"/>
    <x v="742"/>
    <x v="1"/>
    <x v="0"/>
    <x v="748"/>
    <n v="16883"/>
    <n v="8.8699999999999992"/>
    <x v="3"/>
    <x v="1"/>
    <x v="2"/>
    <n v="14485"/>
    <x v="0"/>
    <x v="1"/>
  </r>
  <r>
    <x v="3"/>
    <x v="1"/>
    <x v="18"/>
    <s v="I10 NIOS SPORTZ 1.2 KAPPA VTVT"/>
    <x v="0"/>
    <x v="743"/>
    <x v="1"/>
    <x v="0"/>
    <x v="749"/>
    <n v="13060"/>
    <n v="6.68"/>
    <x v="5"/>
    <x v="1"/>
    <x v="2"/>
    <n v="8517.5"/>
    <x v="0"/>
    <x v="0"/>
  </r>
  <r>
    <x v="0"/>
    <x v="3"/>
    <x v="16"/>
    <s v="1.5L I-VTEC VX"/>
    <x v="0"/>
    <x v="744"/>
    <x v="0"/>
    <x v="0"/>
    <x v="750"/>
    <n v="12727"/>
    <n v="6.51"/>
    <x v="4"/>
    <x v="0"/>
    <x v="0"/>
    <n v="11409"/>
    <x v="0"/>
    <x v="0"/>
  </r>
  <r>
    <x v="4"/>
    <x v="5"/>
    <x v="11"/>
    <s v="TITANIUM 1.5L DIESEL"/>
    <x v="0"/>
    <x v="745"/>
    <x v="0"/>
    <x v="1"/>
    <x v="751"/>
    <n v="15855"/>
    <n v="8.33"/>
    <x v="1"/>
    <x v="1"/>
    <x v="1"/>
    <n v="13615.33"/>
    <x v="0"/>
    <x v="1"/>
  </r>
  <r>
    <x v="5"/>
    <x v="0"/>
    <x v="56"/>
    <s v="ZETA 1.2 AMT"/>
    <x v="1"/>
    <x v="746"/>
    <x v="1"/>
    <x v="0"/>
    <x v="752"/>
    <n v="9345"/>
    <n v="4.78"/>
    <x v="5"/>
    <x v="0"/>
    <x v="1"/>
    <n v="8025.17"/>
    <x v="0"/>
    <x v="0"/>
  </r>
  <r>
    <x v="5"/>
    <x v="0"/>
    <x v="3"/>
    <s v="VXI CNG"/>
    <x v="0"/>
    <x v="747"/>
    <x v="1"/>
    <x v="2"/>
    <x v="753"/>
    <n v="10127"/>
    <n v="5.18"/>
    <x v="5"/>
    <x v="0"/>
    <x v="2"/>
    <n v="6162"/>
    <x v="0"/>
    <x v="0"/>
  </r>
  <r>
    <x v="1"/>
    <x v="4"/>
    <x v="9"/>
    <s v="W4 1.5 DIESEL"/>
    <x v="0"/>
    <x v="748"/>
    <x v="0"/>
    <x v="1"/>
    <x v="754"/>
    <n v="17061"/>
    <n v="7.67"/>
    <x v="5"/>
    <x v="0"/>
    <x v="2"/>
    <n v="4368.6000000000004"/>
    <x v="0"/>
    <x v="1"/>
  </r>
  <r>
    <x v="6"/>
    <x v="1"/>
    <x v="4"/>
    <s v="SX (O) 1.4 TURBO DCT"/>
    <x v="1"/>
    <x v="749"/>
    <x v="1"/>
    <x v="0"/>
    <x v="755"/>
    <n v="27961"/>
    <n v="14.69"/>
    <x v="3"/>
    <x v="1"/>
    <x v="1"/>
    <n v="14385.25"/>
    <x v="1"/>
    <x v="2"/>
  </r>
  <r>
    <x v="5"/>
    <x v="5"/>
    <x v="11"/>
    <s v="TITANIUM 1.5L SIGNATURE EDITION (SUNROOF) PETROL"/>
    <x v="0"/>
    <x v="750"/>
    <x v="0"/>
    <x v="0"/>
    <x v="756"/>
    <n v="13157"/>
    <n v="6.73"/>
    <x v="3"/>
    <x v="0"/>
    <x v="1"/>
    <n v="12900.83"/>
    <x v="0"/>
    <x v="0"/>
  </r>
  <r>
    <x v="5"/>
    <x v="3"/>
    <x v="16"/>
    <s v="1.5L I-VTEC V MT"/>
    <x v="0"/>
    <x v="751"/>
    <x v="1"/>
    <x v="0"/>
    <x v="757"/>
    <n v="14565"/>
    <n v="7.45"/>
    <x v="5"/>
    <x v="0"/>
    <x v="2"/>
    <n v="6265.33"/>
    <x v="0"/>
    <x v="1"/>
  </r>
  <r>
    <x v="4"/>
    <x v="7"/>
    <x v="14"/>
    <s v="XE PETROL"/>
    <x v="0"/>
    <x v="752"/>
    <x v="0"/>
    <x v="0"/>
    <x v="758"/>
    <n v="11105"/>
    <n v="5.68"/>
    <x v="5"/>
    <x v="1"/>
    <x v="2"/>
    <n v="3517"/>
    <x v="0"/>
    <x v="0"/>
  </r>
  <r>
    <x v="7"/>
    <x v="1"/>
    <x v="23"/>
    <s v="ERA +"/>
    <x v="0"/>
    <x v="753"/>
    <x v="0"/>
    <x v="0"/>
    <x v="759"/>
    <n v="4790"/>
    <n v="2.4500000000000002"/>
    <x v="3"/>
    <x v="0"/>
    <x v="1"/>
    <n v="8665.14"/>
    <x v="0"/>
    <x v="0"/>
  </r>
  <r>
    <x v="7"/>
    <x v="3"/>
    <x v="16"/>
    <s v="1.5L I-VTEC ZX CVT"/>
    <x v="1"/>
    <x v="754"/>
    <x v="1"/>
    <x v="0"/>
    <x v="760"/>
    <n v="15494"/>
    <n v="8.14"/>
    <x v="5"/>
    <x v="0"/>
    <x v="1"/>
    <n v="6001.71"/>
    <x v="0"/>
    <x v="1"/>
  </r>
  <r>
    <x v="12"/>
    <x v="1"/>
    <x v="1"/>
    <s v="FLUIDIC 1.4 VTVT"/>
    <x v="0"/>
    <x v="755"/>
    <x v="0"/>
    <x v="0"/>
    <x v="761"/>
    <n v="9375"/>
    <n v="3.56"/>
    <x v="4"/>
    <x v="2"/>
    <x v="2"/>
    <n v="3404.91"/>
    <x v="0"/>
    <x v="0"/>
  </r>
  <r>
    <x v="10"/>
    <x v="0"/>
    <x v="0"/>
    <s v="K10 VXI"/>
    <x v="0"/>
    <x v="756"/>
    <x v="1"/>
    <x v="0"/>
    <x v="762"/>
    <n v="9619"/>
    <n v="4.92"/>
    <x v="3"/>
    <x v="1"/>
    <x v="2"/>
    <n v="21607"/>
    <x v="0"/>
    <x v="0"/>
  </r>
  <r>
    <x v="1"/>
    <x v="0"/>
    <x v="41"/>
    <s v="5 STR WITH A/C+HTR"/>
    <x v="0"/>
    <x v="757"/>
    <x v="1"/>
    <x v="0"/>
    <x v="763"/>
    <n v="8211"/>
    <n v="4.2"/>
    <x v="3"/>
    <x v="0"/>
    <x v="1"/>
    <n v="8746.2000000000007"/>
    <x v="0"/>
    <x v="0"/>
  </r>
  <r>
    <x v="7"/>
    <x v="1"/>
    <x v="4"/>
    <s v="SX PLUS AT 1.6 PETROL"/>
    <x v="1"/>
    <x v="758"/>
    <x v="1"/>
    <x v="0"/>
    <x v="764"/>
    <n v="16484"/>
    <n v="8.66"/>
    <x v="5"/>
    <x v="0"/>
    <x v="1"/>
    <n v="5958.71"/>
    <x v="0"/>
    <x v="1"/>
  </r>
  <r>
    <x v="1"/>
    <x v="5"/>
    <x v="11"/>
    <s v="TITANIUM 1.5L DIESEL"/>
    <x v="0"/>
    <x v="759"/>
    <x v="1"/>
    <x v="1"/>
    <x v="765"/>
    <n v="15304"/>
    <n v="6.88"/>
    <x v="3"/>
    <x v="0"/>
    <x v="1"/>
    <n v="9883.4"/>
    <x v="0"/>
    <x v="0"/>
  </r>
  <r>
    <x v="1"/>
    <x v="1"/>
    <x v="4"/>
    <s v="S 1.4 DIESEL"/>
    <x v="0"/>
    <x v="760"/>
    <x v="0"/>
    <x v="1"/>
    <x v="766"/>
    <n v="19068"/>
    <n v="8.77"/>
    <x v="1"/>
    <x v="0"/>
    <x v="1"/>
    <n v="10383.799999999999"/>
    <x v="0"/>
    <x v="1"/>
  </r>
  <r>
    <x v="1"/>
    <x v="8"/>
    <x v="33"/>
    <s v="COMFORTLINE 1.0L MPI"/>
    <x v="0"/>
    <x v="761"/>
    <x v="1"/>
    <x v="0"/>
    <x v="767"/>
    <n v="10968"/>
    <n v="5.61"/>
    <x v="5"/>
    <x v="0"/>
    <x v="1"/>
    <n v="13752.6"/>
    <x v="0"/>
    <x v="0"/>
  </r>
  <r>
    <x v="1"/>
    <x v="1"/>
    <x v="4"/>
    <s v="SX AT 1.6 PETROL"/>
    <x v="1"/>
    <x v="762"/>
    <x v="0"/>
    <x v="0"/>
    <x v="768"/>
    <n v="20462"/>
    <n v="10.75"/>
    <x v="2"/>
    <x v="0"/>
    <x v="2"/>
    <n v="6869.6"/>
    <x v="0"/>
    <x v="1"/>
  </r>
  <r>
    <x v="3"/>
    <x v="0"/>
    <x v="0"/>
    <s v="VXI"/>
    <x v="0"/>
    <x v="763"/>
    <x v="1"/>
    <x v="0"/>
    <x v="769"/>
    <n v="7937"/>
    <n v="4.0599999999999996"/>
    <x v="5"/>
    <x v="1"/>
    <x v="2"/>
    <n v="1058"/>
    <x v="0"/>
    <x v="0"/>
  </r>
  <r>
    <x v="4"/>
    <x v="1"/>
    <x v="10"/>
    <s v="SX PLUS 1.0 TURBO DCT"/>
    <x v="1"/>
    <x v="764"/>
    <x v="1"/>
    <x v="0"/>
    <x v="770"/>
    <n v="20557"/>
    <n v="10.8"/>
    <x v="5"/>
    <x v="1"/>
    <x v="2"/>
    <n v="6032.67"/>
    <x v="0"/>
    <x v="1"/>
  </r>
  <r>
    <x v="0"/>
    <x v="1"/>
    <x v="39"/>
    <s v="MAGNA 1.1"/>
    <x v="0"/>
    <x v="765"/>
    <x v="1"/>
    <x v="0"/>
    <x v="771"/>
    <n v="6041"/>
    <n v="3.09"/>
    <x v="5"/>
    <x v="0"/>
    <x v="1"/>
    <n v="7425.63"/>
    <x v="0"/>
    <x v="0"/>
  </r>
  <r>
    <x v="8"/>
    <x v="6"/>
    <x v="68"/>
    <s v="V"/>
    <x v="0"/>
    <x v="766"/>
    <x v="1"/>
    <x v="0"/>
    <x v="772"/>
    <n v="11203"/>
    <n v="2.38"/>
    <x v="0"/>
    <x v="2"/>
    <x v="0"/>
    <n v="6454.92"/>
    <x v="0"/>
    <x v="0"/>
  </r>
  <r>
    <x v="4"/>
    <x v="0"/>
    <x v="17"/>
    <s v="Wagon-R LXI CNG 1.0"/>
    <x v="0"/>
    <x v="767"/>
    <x v="1"/>
    <x v="2"/>
    <x v="773"/>
    <n v="11339"/>
    <n v="5.8"/>
    <x v="3"/>
    <x v="1"/>
    <x v="1"/>
    <n v="14738.33"/>
    <x v="0"/>
    <x v="0"/>
  </r>
  <r>
    <x v="1"/>
    <x v="0"/>
    <x v="41"/>
    <s v="5 STR WITH A/C+HTR CNG"/>
    <x v="0"/>
    <x v="768"/>
    <x v="0"/>
    <x v="2"/>
    <x v="774"/>
    <n v="9149"/>
    <n v="4.68"/>
    <x v="3"/>
    <x v="0"/>
    <x v="1"/>
    <n v="12482.4"/>
    <x v="0"/>
    <x v="0"/>
  </r>
  <r>
    <x v="4"/>
    <x v="0"/>
    <x v="13"/>
    <s v="SIGMA PETROL 1.2"/>
    <x v="0"/>
    <x v="769"/>
    <x v="1"/>
    <x v="0"/>
    <x v="775"/>
    <n v="11496"/>
    <n v="5.88"/>
    <x v="5"/>
    <x v="1"/>
    <x v="2"/>
    <n v="3734.67"/>
    <x v="0"/>
    <x v="0"/>
  </r>
  <r>
    <x v="6"/>
    <x v="8"/>
    <x v="33"/>
    <s v="TRENDLINE 1.0L"/>
    <x v="0"/>
    <x v="770"/>
    <x v="1"/>
    <x v="0"/>
    <x v="776"/>
    <n v="10440"/>
    <n v="5.34"/>
    <x v="2"/>
    <x v="1"/>
    <x v="2"/>
    <n v="8118.25"/>
    <x v="0"/>
    <x v="0"/>
  </r>
  <r>
    <x v="4"/>
    <x v="0"/>
    <x v="58"/>
    <s v="ZXI+ SHVS"/>
    <x v="0"/>
    <x v="771"/>
    <x v="1"/>
    <x v="0"/>
    <x v="777"/>
    <n v="19643"/>
    <n v="10.32"/>
    <x v="3"/>
    <x v="1"/>
    <x v="2"/>
    <n v="5721"/>
    <x v="0"/>
    <x v="1"/>
  </r>
  <r>
    <x v="3"/>
    <x v="4"/>
    <x v="48"/>
    <s v="LX P 4WD AT CONVERTIBLE"/>
    <x v="1"/>
    <x v="772"/>
    <x v="1"/>
    <x v="0"/>
    <x v="778"/>
    <n v="27428"/>
    <n v="14.41"/>
    <x v="3"/>
    <x v="1"/>
    <x v="2"/>
    <n v="14522.5"/>
    <x v="1"/>
    <x v="2"/>
  </r>
  <r>
    <x v="4"/>
    <x v="0"/>
    <x v="0"/>
    <s v="VXI"/>
    <x v="0"/>
    <x v="773"/>
    <x v="0"/>
    <x v="0"/>
    <x v="779"/>
    <n v="7429"/>
    <n v="3.8"/>
    <x v="3"/>
    <x v="1"/>
    <x v="2"/>
    <n v="3057"/>
    <x v="0"/>
    <x v="0"/>
  </r>
  <r>
    <x v="6"/>
    <x v="1"/>
    <x v="4"/>
    <s v="SX 1.5 PETROL"/>
    <x v="0"/>
    <x v="774"/>
    <x v="1"/>
    <x v="0"/>
    <x v="780"/>
    <n v="23222"/>
    <n v="12.2"/>
    <x v="3"/>
    <x v="1"/>
    <x v="1"/>
    <n v="15366"/>
    <x v="1"/>
    <x v="1"/>
  </r>
  <r>
    <x v="6"/>
    <x v="1"/>
    <x v="10"/>
    <s v="S 1.4 CRDI"/>
    <x v="0"/>
    <x v="775"/>
    <x v="1"/>
    <x v="1"/>
    <x v="781"/>
    <n v="14369"/>
    <n v="7.35"/>
    <x v="2"/>
    <x v="1"/>
    <x v="1"/>
    <n v="11611.5"/>
    <x v="0"/>
    <x v="1"/>
  </r>
  <r>
    <x v="13"/>
    <x v="0"/>
    <x v="50"/>
    <s v="R 1.0 LXI"/>
    <x v="0"/>
    <x v="776"/>
    <x v="0"/>
    <x v="0"/>
    <x v="782"/>
    <n v="5761"/>
    <n v="2.59"/>
    <x v="5"/>
    <x v="2"/>
    <x v="1"/>
    <n v="5791.8"/>
    <x v="0"/>
    <x v="0"/>
  </r>
  <r>
    <x v="6"/>
    <x v="0"/>
    <x v="22"/>
    <s v="PRESSO VXI+"/>
    <x v="0"/>
    <x v="777"/>
    <x v="1"/>
    <x v="0"/>
    <x v="783"/>
    <n v="8270"/>
    <n v="4.2300000000000004"/>
    <x v="5"/>
    <x v="1"/>
    <x v="2"/>
    <n v="4880"/>
    <x v="0"/>
    <x v="0"/>
  </r>
  <r>
    <x v="11"/>
    <x v="1"/>
    <x v="39"/>
    <s v="MAGNA 1.2"/>
    <x v="0"/>
    <x v="778"/>
    <x v="0"/>
    <x v="0"/>
    <x v="784"/>
    <n v="6610"/>
    <n v="1.99"/>
    <x v="2"/>
    <x v="2"/>
    <x v="1"/>
    <n v="4397.75"/>
    <x v="0"/>
    <x v="0"/>
  </r>
  <r>
    <x v="6"/>
    <x v="4"/>
    <x v="65"/>
    <s v="100 NXT K2+ P 6 STR"/>
    <x v="0"/>
    <x v="779"/>
    <x v="1"/>
    <x v="0"/>
    <x v="785"/>
    <n v="10029"/>
    <n v="5.13"/>
    <x v="3"/>
    <x v="1"/>
    <x v="2"/>
    <n v="4844"/>
    <x v="0"/>
    <x v="0"/>
  </r>
  <r>
    <x v="4"/>
    <x v="1"/>
    <x v="10"/>
    <s v="SX 1.5 CRDI"/>
    <x v="0"/>
    <x v="780"/>
    <x v="1"/>
    <x v="1"/>
    <x v="786"/>
    <n v="17340"/>
    <n v="9.11"/>
    <x v="5"/>
    <x v="1"/>
    <x v="1"/>
    <n v="15354.33"/>
    <x v="0"/>
    <x v="1"/>
  </r>
  <r>
    <x v="13"/>
    <x v="0"/>
    <x v="0"/>
    <s v="800 LXI"/>
    <x v="0"/>
    <x v="781"/>
    <x v="1"/>
    <x v="0"/>
    <x v="787"/>
    <n v="5072"/>
    <n v="2.2799999999999998"/>
    <x v="5"/>
    <x v="2"/>
    <x v="2"/>
    <n v="1186.5"/>
    <x v="0"/>
    <x v="0"/>
  </r>
  <r>
    <x v="2"/>
    <x v="1"/>
    <x v="18"/>
    <s v="i10 SPORTZ 1.2 KAPPA VTVT"/>
    <x v="0"/>
    <x v="782"/>
    <x v="1"/>
    <x v="0"/>
    <x v="788"/>
    <n v="7801"/>
    <n v="3.99"/>
    <x v="3"/>
    <x v="0"/>
    <x v="2"/>
    <n v="2182.56"/>
    <x v="0"/>
    <x v="0"/>
  </r>
  <r>
    <x v="4"/>
    <x v="10"/>
    <x v="27"/>
    <s v="HTK PLUS 1.5"/>
    <x v="0"/>
    <x v="783"/>
    <x v="1"/>
    <x v="0"/>
    <x v="789"/>
    <n v="18691"/>
    <n v="9.82"/>
    <x v="3"/>
    <x v="1"/>
    <x v="2"/>
    <n v="10321.33"/>
    <x v="0"/>
    <x v="1"/>
  </r>
  <r>
    <x v="1"/>
    <x v="1"/>
    <x v="1"/>
    <s v="1.6 VTVT SX"/>
    <x v="0"/>
    <x v="784"/>
    <x v="1"/>
    <x v="0"/>
    <x v="790"/>
    <n v="16217"/>
    <n v="8.52"/>
    <x v="0"/>
    <x v="0"/>
    <x v="2"/>
    <n v="6806.4"/>
    <x v="0"/>
    <x v="1"/>
  </r>
  <r>
    <x v="3"/>
    <x v="2"/>
    <x v="6"/>
    <s v="XV PREMIUM"/>
    <x v="0"/>
    <x v="785"/>
    <x v="1"/>
    <x v="0"/>
    <x v="791"/>
    <n v="14350"/>
    <n v="7.34"/>
    <x v="3"/>
    <x v="1"/>
    <x v="2"/>
    <n v="5925.5"/>
    <x v="0"/>
    <x v="1"/>
  </r>
  <r>
    <x v="3"/>
    <x v="1"/>
    <x v="18"/>
    <s v="I10 NIOS SPORTZ U2 AMT 1.2 CRDI"/>
    <x v="1"/>
    <x v="786"/>
    <x v="1"/>
    <x v="1"/>
    <x v="792"/>
    <n v="15171"/>
    <n v="7.76"/>
    <x v="0"/>
    <x v="1"/>
    <x v="2"/>
    <n v="19264.5"/>
    <x v="0"/>
    <x v="1"/>
  </r>
  <r>
    <x v="3"/>
    <x v="3"/>
    <x v="40"/>
    <s v="1.2L I-VTEC S"/>
    <x v="0"/>
    <x v="787"/>
    <x v="1"/>
    <x v="0"/>
    <x v="793"/>
    <n v="12571"/>
    <n v="6.43"/>
    <x v="2"/>
    <x v="1"/>
    <x v="2"/>
    <n v="6322"/>
    <x v="0"/>
    <x v="0"/>
  </r>
  <r>
    <x v="2"/>
    <x v="6"/>
    <x v="68"/>
    <s v="CROSS 1.2 G"/>
    <x v="0"/>
    <x v="788"/>
    <x v="1"/>
    <x v="0"/>
    <x v="794"/>
    <n v="6647"/>
    <n v="3.4"/>
    <x v="3"/>
    <x v="0"/>
    <x v="1"/>
    <n v="8880.7800000000007"/>
    <x v="0"/>
    <x v="0"/>
  </r>
  <r>
    <x v="4"/>
    <x v="12"/>
    <x v="34"/>
    <s v="RXL"/>
    <x v="0"/>
    <x v="789"/>
    <x v="1"/>
    <x v="0"/>
    <x v="795"/>
    <n v="6608"/>
    <n v="3.38"/>
    <x v="5"/>
    <x v="1"/>
    <x v="1"/>
    <n v="17250"/>
    <x v="0"/>
    <x v="0"/>
  </r>
  <r>
    <x v="3"/>
    <x v="7"/>
    <x v="30"/>
    <s v="XZA PLUS 2.0L DARK EDITION"/>
    <x v="1"/>
    <x v="790"/>
    <x v="1"/>
    <x v="1"/>
    <x v="796"/>
    <n v="31977"/>
    <n v="16.8"/>
    <x v="5"/>
    <x v="1"/>
    <x v="2"/>
    <n v="11932"/>
    <x v="1"/>
    <x v="2"/>
  </r>
  <r>
    <x v="2"/>
    <x v="0"/>
    <x v="0"/>
    <s v="K10 VXI AMT"/>
    <x v="1"/>
    <x v="791"/>
    <x v="1"/>
    <x v="0"/>
    <x v="797"/>
    <n v="5611"/>
    <n v="2.87"/>
    <x v="1"/>
    <x v="0"/>
    <x v="1"/>
    <n v="5276.33"/>
    <x v="0"/>
    <x v="0"/>
  </r>
  <r>
    <x v="7"/>
    <x v="5"/>
    <x v="11"/>
    <s v="AMBIENTE 1.5L PETROL"/>
    <x v="0"/>
    <x v="792"/>
    <x v="0"/>
    <x v="0"/>
    <x v="798"/>
    <n v="9032"/>
    <n v="4.62"/>
    <x v="0"/>
    <x v="0"/>
    <x v="1"/>
    <n v="7880.29"/>
    <x v="0"/>
    <x v="0"/>
  </r>
  <r>
    <x v="5"/>
    <x v="3"/>
    <x v="40"/>
    <s v="1.2L I-VTEC E"/>
    <x v="0"/>
    <x v="793"/>
    <x v="1"/>
    <x v="0"/>
    <x v="799"/>
    <n v="9599"/>
    <n v="4.91"/>
    <x v="2"/>
    <x v="0"/>
    <x v="2"/>
    <n v="5246.67"/>
    <x v="0"/>
    <x v="0"/>
  </r>
  <r>
    <x v="1"/>
    <x v="5"/>
    <x v="11"/>
    <s v="AMBIENTE 1.5L PETROL"/>
    <x v="0"/>
    <x v="794"/>
    <x v="1"/>
    <x v="0"/>
    <x v="800"/>
    <n v="12786"/>
    <n v="6.54"/>
    <x v="5"/>
    <x v="0"/>
    <x v="2"/>
    <n v="7002.8"/>
    <x v="0"/>
    <x v="0"/>
  </r>
  <r>
    <x v="7"/>
    <x v="1"/>
    <x v="4"/>
    <s v="E 1.6 PETROL"/>
    <x v="0"/>
    <x v="795"/>
    <x v="0"/>
    <x v="0"/>
    <x v="801"/>
    <n v="12610"/>
    <n v="6.45"/>
    <x v="4"/>
    <x v="0"/>
    <x v="1"/>
    <n v="6043.57"/>
    <x v="0"/>
    <x v="0"/>
  </r>
  <r>
    <x v="3"/>
    <x v="0"/>
    <x v="3"/>
    <s v="VXI CNG"/>
    <x v="0"/>
    <x v="796"/>
    <x v="1"/>
    <x v="2"/>
    <x v="802"/>
    <n v="10889"/>
    <n v="5.57"/>
    <x v="3"/>
    <x v="1"/>
    <x v="2"/>
    <n v="19942"/>
    <x v="0"/>
    <x v="0"/>
  </r>
  <r>
    <x v="1"/>
    <x v="0"/>
    <x v="13"/>
    <s v="DELTA CVT PETROL 1.2"/>
    <x v="1"/>
    <x v="797"/>
    <x v="1"/>
    <x v="0"/>
    <x v="803"/>
    <n v="11535"/>
    <n v="5.9"/>
    <x v="5"/>
    <x v="0"/>
    <x v="2"/>
    <n v="7202.6"/>
    <x v="0"/>
    <x v="0"/>
  </r>
  <r>
    <x v="3"/>
    <x v="0"/>
    <x v="58"/>
    <s v="ZXI+ AT SHVS"/>
    <x v="1"/>
    <x v="798"/>
    <x v="0"/>
    <x v="0"/>
    <x v="804"/>
    <n v="20385"/>
    <n v="10.71"/>
    <x v="2"/>
    <x v="1"/>
    <x v="2"/>
    <n v="10947"/>
    <x v="0"/>
    <x v="1"/>
  </r>
  <r>
    <x v="3"/>
    <x v="3"/>
    <x v="40"/>
    <s v="1.2L I-VTEC S CVT"/>
    <x v="1"/>
    <x v="799"/>
    <x v="1"/>
    <x v="0"/>
    <x v="805"/>
    <n v="14448"/>
    <n v="7.39"/>
    <x v="5"/>
    <x v="1"/>
    <x v="2"/>
    <n v="8555"/>
    <x v="0"/>
    <x v="1"/>
  </r>
  <r>
    <x v="11"/>
    <x v="1"/>
    <x v="39"/>
    <s v="SPORTZ 1.2 AT"/>
    <x v="1"/>
    <x v="800"/>
    <x v="0"/>
    <x v="0"/>
    <x v="806"/>
    <n v="8304"/>
    <n v="2.5"/>
    <x v="2"/>
    <x v="2"/>
    <x v="1"/>
    <n v="3500.17"/>
    <x v="0"/>
    <x v="0"/>
  </r>
  <r>
    <x v="13"/>
    <x v="6"/>
    <x v="61"/>
    <s v="Altis G PETROL"/>
    <x v="0"/>
    <x v="801"/>
    <x v="0"/>
    <x v="0"/>
    <x v="807"/>
    <n v="11723"/>
    <n v="5.27"/>
    <x v="5"/>
    <x v="2"/>
    <x v="1"/>
    <n v="7895.7"/>
    <x v="0"/>
    <x v="0"/>
  </r>
  <r>
    <x v="1"/>
    <x v="14"/>
    <x v="42"/>
    <s v="SMART 1.5 DCT PETROL"/>
    <x v="1"/>
    <x v="802"/>
    <x v="1"/>
    <x v="0"/>
    <x v="808"/>
    <n v="25106"/>
    <n v="13.19"/>
    <x v="3"/>
    <x v="0"/>
    <x v="2"/>
    <n v="2834.4"/>
    <x v="1"/>
    <x v="1"/>
  </r>
  <r>
    <x v="0"/>
    <x v="1"/>
    <x v="4"/>
    <s v="SX PLUS 1.6 PETROL"/>
    <x v="0"/>
    <x v="803"/>
    <x v="1"/>
    <x v="0"/>
    <x v="809"/>
    <n v="14526"/>
    <n v="6.53"/>
    <x v="5"/>
    <x v="0"/>
    <x v="0"/>
    <n v="15298.75"/>
    <x v="0"/>
    <x v="0"/>
  </r>
  <r>
    <x v="5"/>
    <x v="1"/>
    <x v="4"/>
    <s v="SX (O) 1.6 PETROL"/>
    <x v="0"/>
    <x v="804"/>
    <x v="1"/>
    <x v="0"/>
    <x v="810"/>
    <n v="19491"/>
    <n v="10.24"/>
    <x v="2"/>
    <x v="0"/>
    <x v="1"/>
    <n v="8588.5"/>
    <x v="0"/>
    <x v="1"/>
  </r>
  <r>
    <x v="5"/>
    <x v="1"/>
    <x v="4"/>
    <s v="SX 1.6 PETROL"/>
    <x v="0"/>
    <x v="805"/>
    <x v="1"/>
    <x v="0"/>
    <x v="811"/>
    <n v="18710"/>
    <n v="9.83"/>
    <x v="3"/>
    <x v="0"/>
    <x v="2"/>
    <n v="5120"/>
    <x v="0"/>
    <x v="1"/>
  </r>
  <r>
    <x v="5"/>
    <x v="7"/>
    <x v="19"/>
    <s v="XZA PLUS PETROL DUAL TONE"/>
    <x v="1"/>
    <x v="806"/>
    <x v="1"/>
    <x v="0"/>
    <x v="812"/>
    <n v="13001"/>
    <n v="6.65"/>
    <x v="3"/>
    <x v="0"/>
    <x v="0"/>
    <n v="14306.17"/>
    <x v="0"/>
    <x v="0"/>
  </r>
  <r>
    <x v="4"/>
    <x v="0"/>
    <x v="17"/>
    <s v="Wagon-R LXI CNG 1.0"/>
    <x v="0"/>
    <x v="807"/>
    <x v="1"/>
    <x v="2"/>
    <x v="813"/>
    <n v="10381"/>
    <n v="5.31"/>
    <x v="2"/>
    <x v="1"/>
    <x v="1"/>
    <n v="14563"/>
    <x v="0"/>
    <x v="0"/>
  </r>
  <r>
    <x v="1"/>
    <x v="0"/>
    <x v="13"/>
    <s v="ALPHA PETROL 1.2"/>
    <x v="0"/>
    <x v="808"/>
    <x v="0"/>
    <x v="0"/>
    <x v="814"/>
    <n v="11320"/>
    <n v="5.79"/>
    <x v="4"/>
    <x v="0"/>
    <x v="2"/>
    <n v="5100.2"/>
    <x v="0"/>
    <x v="0"/>
  </r>
  <r>
    <x v="7"/>
    <x v="1"/>
    <x v="2"/>
    <s v="i20 SPORTZ 1.2"/>
    <x v="0"/>
    <x v="809"/>
    <x v="0"/>
    <x v="0"/>
    <x v="815"/>
    <n v="10205"/>
    <n v="5.22"/>
    <x v="0"/>
    <x v="0"/>
    <x v="2"/>
    <n v="4590.1400000000003"/>
    <x v="0"/>
    <x v="0"/>
  </r>
  <r>
    <x v="2"/>
    <x v="0"/>
    <x v="44"/>
    <s v="ZXI"/>
    <x v="0"/>
    <x v="810"/>
    <x v="1"/>
    <x v="0"/>
    <x v="816"/>
    <n v="10092"/>
    <n v="5.16"/>
    <x v="3"/>
    <x v="0"/>
    <x v="1"/>
    <n v="5356.78"/>
    <x v="0"/>
    <x v="0"/>
  </r>
  <r>
    <x v="4"/>
    <x v="7"/>
    <x v="19"/>
    <s v="XZA PLUS SUNROOF PETROL"/>
    <x v="1"/>
    <x v="811"/>
    <x v="1"/>
    <x v="0"/>
    <x v="817"/>
    <n v="18101"/>
    <n v="9.51"/>
    <x v="5"/>
    <x v="1"/>
    <x v="1"/>
    <n v="14474.67"/>
    <x v="0"/>
    <x v="1"/>
  </r>
  <r>
    <x v="13"/>
    <x v="0"/>
    <x v="5"/>
    <s v="Dzire ZXI"/>
    <x v="0"/>
    <x v="812"/>
    <x v="0"/>
    <x v="0"/>
    <x v="818"/>
    <n v="7550"/>
    <n v="3.39"/>
    <x v="4"/>
    <x v="2"/>
    <x v="1"/>
    <n v="7860.9"/>
    <x v="0"/>
    <x v="0"/>
  </r>
  <r>
    <x v="5"/>
    <x v="0"/>
    <x v="44"/>
    <s v="DELTA 1.5 SHVS MT PETROL"/>
    <x v="0"/>
    <x v="813"/>
    <x v="1"/>
    <x v="0"/>
    <x v="819"/>
    <n v="13118"/>
    <n v="6.71"/>
    <x v="4"/>
    <x v="0"/>
    <x v="1"/>
    <n v="8615"/>
    <x v="0"/>
    <x v="0"/>
  </r>
  <r>
    <x v="0"/>
    <x v="3"/>
    <x v="40"/>
    <s v="1.2L I-VTEC VX"/>
    <x v="0"/>
    <x v="814"/>
    <x v="0"/>
    <x v="0"/>
    <x v="820"/>
    <n v="8407"/>
    <n v="4.3"/>
    <x v="4"/>
    <x v="0"/>
    <x v="1"/>
    <n v="6308.25"/>
    <x v="0"/>
    <x v="0"/>
  </r>
  <r>
    <x v="6"/>
    <x v="12"/>
    <x v="54"/>
    <s v="RXZ"/>
    <x v="0"/>
    <x v="815"/>
    <x v="0"/>
    <x v="0"/>
    <x v="821"/>
    <n v="10968"/>
    <n v="5.61"/>
    <x v="0"/>
    <x v="1"/>
    <x v="1"/>
    <n v="12042.25"/>
    <x v="0"/>
    <x v="0"/>
  </r>
  <r>
    <x v="8"/>
    <x v="1"/>
    <x v="15"/>
    <s v="SPORTZ 1.2"/>
    <x v="0"/>
    <x v="816"/>
    <x v="1"/>
    <x v="0"/>
    <x v="822"/>
    <n v="10121"/>
    <n v="2.15"/>
    <x v="3"/>
    <x v="2"/>
    <x v="0"/>
    <n v="6357.69"/>
    <x v="0"/>
    <x v="0"/>
  </r>
  <r>
    <x v="0"/>
    <x v="0"/>
    <x v="13"/>
    <s v="ZETA PETROL 1.2"/>
    <x v="0"/>
    <x v="817"/>
    <x v="0"/>
    <x v="0"/>
    <x v="823"/>
    <n v="8974"/>
    <n v="4.59"/>
    <x v="5"/>
    <x v="0"/>
    <x v="1"/>
    <n v="5998"/>
    <x v="0"/>
    <x v="0"/>
  </r>
  <r>
    <x v="13"/>
    <x v="8"/>
    <x v="33"/>
    <s v="HIGHLINE1.2L"/>
    <x v="0"/>
    <x v="818"/>
    <x v="1"/>
    <x v="0"/>
    <x v="824"/>
    <n v="8097"/>
    <n v="3.64"/>
    <x v="5"/>
    <x v="2"/>
    <x v="1"/>
    <n v="5756.9"/>
    <x v="0"/>
    <x v="0"/>
  </r>
  <r>
    <x v="3"/>
    <x v="7"/>
    <x v="26"/>
    <s v="XM CNG"/>
    <x v="0"/>
    <x v="819"/>
    <x v="1"/>
    <x v="2"/>
    <x v="825"/>
    <n v="12082"/>
    <n v="6.18"/>
    <x v="3"/>
    <x v="1"/>
    <x v="2"/>
    <n v="4015.5"/>
    <x v="0"/>
    <x v="0"/>
  </r>
  <r>
    <x v="3"/>
    <x v="7"/>
    <x v="26"/>
    <s v="XZ PLUS CNG"/>
    <x v="0"/>
    <x v="820"/>
    <x v="1"/>
    <x v="2"/>
    <x v="826"/>
    <n v="13470"/>
    <n v="6.89"/>
    <x v="2"/>
    <x v="1"/>
    <x v="2"/>
    <n v="15017"/>
    <x v="0"/>
    <x v="0"/>
  </r>
  <r>
    <x v="6"/>
    <x v="5"/>
    <x v="11"/>
    <s v="TITANIUM 1.5L DIESEL"/>
    <x v="0"/>
    <x v="821"/>
    <x v="1"/>
    <x v="1"/>
    <x v="827"/>
    <n v="15722"/>
    <n v="8.26"/>
    <x v="3"/>
    <x v="1"/>
    <x v="1"/>
    <n v="15635.25"/>
    <x v="0"/>
    <x v="1"/>
  </r>
  <r>
    <x v="10"/>
    <x v="3"/>
    <x v="40"/>
    <s v="1.2L I-VTEC VX CVT"/>
    <x v="1"/>
    <x v="822"/>
    <x v="1"/>
    <x v="0"/>
    <x v="828"/>
    <n v="16750"/>
    <n v="8.8000000000000007"/>
    <x v="2"/>
    <x v="1"/>
    <x v="2"/>
    <n v="8376"/>
    <x v="0"/>
    <x v="1"/>
  </r>
  <r>
    <x v="2"/>
    <x v="0"/>
    <x v="5"/>
    <s v="Dzire LXI (O)"/>
    <x v="0"/>
    <x v="823"/>
    <x v="1"/>
    <x v="0"/>
    <x v="829"/>
    <n v="7859"/>
    <n v="4.0199999999999996"/>
    <x v="1"/>
    <x v="0"/>
    <x v="2"/>
    <n v="3063.44"/>
    <x v="0"/>
    <x v="0"/>
  </r>
  <r>
    <x v="2"/>
    <x v="0"/>
    <x v="5"/>
    <s v="VXI"/>
    <x v="0"/>
    <x v="824"/>
    <x v="1"/>
    <x v="0"/>
    <x v="830"/>
    <n v="8250"/>
    <n v="4.22"/>
    <x v="5"/>
    <x v="0"/>
    <x v="2"/>
    <n v="3308.67"/>
    <x v="0"/>
    <x v="0"/>
  </r>
  <r>
    <x v="2"/>
    <x v="1"/>
    <x v="1"/>
    <s v="FLUIDIC 4S 1.6 VTVT S"/>
    <x v="0"/>
    <x v="825"/>
    <x v="1"/>
    <x v="0"/>
    <x v="831"/>
    <n v="10616"/>
    <n v="5.43"/>
    <x v="5"/>
    <x v="0"/>
    <x v="1"/>
    <n v="8055.33"/>
    <x v="0"/>
    <x v="0"/>
  </r>
  <r>
    <x v="0"/>
    <x v="1"/>
    <x v="4"/>
    <s v="SX PLUS AT 1.6 PETROL"/>
    <x v="1"/>
    <x v="826"/>
    <x v="2"/>
    <x v="0"/>
    <x v="832"/>
    <n v="13646"/>
    <n v="6.98"/>
    <x v="5"/>
    <x v="0"/>
    <x v="1"/>
    <n v="7605.75"/>
    <x v="0"/>
    <x v="0"/>
  </r>
  <r>
    <x v="3"/>
    <x v="0"/>
    <x v="56"/>
    <s v="ZETA 1.2"/>
    <x v="0"/>
    <x v="827"/>
    <x v="1"/>
    <x v="0"/>
    <x v="833"/>
    <n v="11593"/>
    <n v="5.93"/>
    <x v="5"/>
    <x v="1"/>
    <x v="2"/>
    <n v="1674"/>
    <x v="0"/>
    <x v="0"/>
  </r>
  <r>
    <x v="9"/>
    <x v="7"/>
    <x v="24"/>
    <s v="PURE MT"/>
    <x v="0"/>
    <x v="828"/>
    <x v="1"/>
    <x v="0"/>
    <x v="834"/>
    <n v="12493"/>
    <n v="6.39"/>
    <x v="5"/>
    <x v="1"/>
    <x v="2"/>
    <n v="5048"/>
    <x v="0"/>
    <x v="0"/>
  </r>
  <r>
    <x v="13"/>
    <x v="1"/>
    <x v="39"/>
    <s v="MAGNA 1.1"/>
    <x v="0"/>
    <x v="829"/>
    <x v="1"/>
    <x v="0"/>
    <x v="835"/>
    <n v="5539"/>
    <n v="2.4900000000000002"/>
    <x v="5"/>
    <x v="2"/>
    <x v="0"/>
    <n v="8401.7000000000007"/>
    <x v="0"/>
    <x v="0"/>
  </r>
  <r>
    <x v="13"/>
    <x v="0"/>
    <x v="45"/>
    <s v="ZXI"/>
    <x v="0"/>
    <x v="830"/>
    <x v="0"/>
    <x v="0"/>
    <x v="836"/>
    <n v="6050"/>
    <n v="2.72"/>
    <x v="5"/>
    <x v="2"/>
    <x v="1"/>
    <n v="6429.2"/>
    <x v="0"/>
    <x v="0"/>
  </r>
  <r>
    <x v="6"/>
    <x v="10"/>
    <x v="27"/>
    <s v="GTX 1.4 PETROL"/>
    <x v="0"/>
    <x v="831"/>
    <x v="1"/>
    <x v="0"/>
    <x v="837"/>
    <n v="22498"/>
    <n v="11.82"/>
    <x v="2"/>
    <x v="1"/>
    <x v="1"/>
    <n v="17805.5"/>
    <x v="1"/>
    <x v="1"/>
  </r>
  <r>
    <x v="1"/>
    <x v="1"/>
    <x v="2"/>
    <s v="i20 SPORTZ PLUS 1.2"/>
    <x v="0"/>
    <x v="832"/>
    <x v="1"/>
    <x v="0"/>
    <x v="838"/>
    <n v="11105"/>
    <n v="5.68"/>
    <x v="3"/>
    <x v="0"/>
    <x v="1"/>
    <n v="12080.6"/>
    <x v="0"/>
    <x v="0"/>
  </r>
  <r>
    <x v="3"/>
    <x v="7"/>
    <x v="24"/>
    <s v="ADVENTURE AMT"/>
    <x v="1"/>
    <x v="833"/>
    <x v="1"/>
    <x v="0"/>
    <x v="839"/>
    <n v="12629"/>
    <n v="6.46"/>
    <x v="2"/>
    <x v="1"/>
    <x v="2"/>
    <n v="2485.5"/>
    <x v="0"/>
    <x v="0"/>
  </r>
  <r>
    <x v="1"/>
    <x v="0"/>
    <x v="5"/>
    <s v="LXI"/>
    <x v="0"/>
    <x v="834"/>
    <x v="1"/>
    <x v="0"/>
    <x v="840"/>
    <n v="9853"/>
    <n v="5.04"/>
    <x v="3"/>
    <x v="0"/>
    <x v="2"/>
    <n v="7163"/>
    <x v="0"/>
    <x v="0"/>
  </r>
  <r>
    <x v="10"/>
    <x v="14"/>
    <x v="42"/>
    <s v="SHARP PRO 1.5 PETROL TURBO CVT PETROL"/>
    <x v="1"/>
    <x v="835"/>
    <x v="1"/>
    <x v="0"/>
    <x v="841"/>
    <n v="36888"/>
    <n v="19.38"/>
    <x v="5"/>
    <x v="1"/>
    <x v="2"/>
    <n v="12417"/>
    <x v="1"/>
    <x v="2"/>
  </r>
  <r>
    <x v="1"/>
    <x v="0"/>
    <x v="3"/>
    <s v="VXI CNG"/>
    <x v="0"/>
    <x v="836"/>
    <x v="1"/>
    <x v="2"/>
    <x v="842"/>
    <n v="8231"/>
    <n v="4.21"/>
    <x v="5"/>
    <x v="0"/>
    <x v="1"/>
    <n v="12015.2"/>
    <x v="0"/>
    <x v="0"/>
  </r>
  <r>
    <x v="4"/>
    <x v="2"/>
    <x v="6"/>
    <s v="XL"/>
    <x v="0"/>
    <x v="837"/>
    <x v="1"/>
    <x v="0"/>
    <x v="843"/>
    <n v="11496"/>
    <n v="5.88"/>
    <x v="3"/>
    <x v="1"/>
    <x v="2"/>
    <n v="5047"/>
    <x v="0"/>
    <x v="0"/>
  </r>
  <r>
    <x v="4"/>
    <x v="7"/>
    <x v="19"/>
    <s v="XE PETROL"/>
    <x v="0"/>
    <x v="838"/>
    <x v="1"/>
    <x v="2"/>
    <x v="844"/>
    <n v="13783"/>
    <n v="7.05"/>
    <x v="2"/>
    <x v="1"/>
    <x v="2"/>
    <n v="10964"/>
    <x v="0"/>
    <x v="1"/>
  </r>
  <r>
    <x v="1"/>
    <x v="1"/>
    <x v="18"/>
    <s v="I10 NIOS SPORTZ 1.2 KAPPA VTVT"/>
    <x v="0"/>
    <x v="839"/>
    <x v="1"/>
    <x v="0"/>
    <x v="845"/>
    <n v="11085"/>
    <n v="5.67"/>
    <x v="3"/>
    <x v="0"/>
    <x v="2"/>
    <n v="3956.8"/>
    <x v="0"/>
    <x v="0"/>
  </r>
  <r>
    <x v="2"/>
    <x v="3"/>
    <x v="40"/>
    <s v="1.2L I-VTEC E"/>
    <x v="0"/>
    <x v="840"/>
    <x v="1"/>
    <x v="0"/>
    <x v="846"/>
    <n v="6608"/>
    <n v="3.38"/>
    <x v="5"/>
    <x v="0"/>
    <x v="1"/>
    <n v="4627.22"/>
    <x v="0"/>
    <x v="0"/>
  </r>
  <r>
    <x v="3"/>
    <x v="7"/>
    <x v="19"/>
    <s v="XZ PETROL"/>
    <x v="0"/>
    <x v="841"/>
    <x v="1"/>
    <x v="0"/>
    <x v="847"/>
    <n v="16902"/>
    <n v="8.8800000000000008"/>
    <x v="3"/>
    <x v="1"/>
    <x v="2"/>
    <n v="8390.5"/>
    <x v="0"/>
    <x v="1"/>
  </r>
  <r>
    <x v="5"/>
    <x v="5"/>
    <x v="11"/>
    <s v="AMBIENTE 1.5L PETROL"/>
    <x v="0"/>
    <x v="842"/>
    <x v="0"/>
    <x v="0"/>
    <x v="848"/>
    <n v="9658"/>
    <n v="4.9400000000000004"/>
    <x v="2"/>
    <x v="0"/>
    <x v="0"/>
    <n v="13843.5"/>
    <x v="0"/>
    <x v="0"/>
  </r>
  <r>
    <x v="0"/>
    <x v="1"/>
    <x v="39"/>
    <s v="SPORTZ 1.1"/>
    <x v="0"/>
    <x v="843"/>
    <x v="1"/>
    <x v="0"/>
    <x v="849"/>
    <n v="8113"/>
    <n v="4.1500000000000004"/>
    <x v="6"/>
    <x v="0"/>
    <x v="1"/>
    <n v="5688.13"/>
    <x v="0"/>
    <x v="0"/>
  </r>
  <r>
    <x v="13"/>
    <x v="0"/>
    <x v="58"/>
    <s v="ZXI"/>
    <x v="0"/>
    <x v="844"/>
    <x v="1"/>
    <x v="0"/>
    <x v="850"/>
    <n v="14526"/>
    <n v="6.53"/>
    <x v="6"/>
    <x v="2"/>
    <x v="1"/>
    <n v="7419.9"/>
    <x v="0"/>
    <x v="0"/>
  </r>
  <r>
    <x v="7"/>
    <x v="1"/>
    <x v="4"/>
    <s v="SX PLUS 1.6 PETROL"/>
    <x v="0"/>
    <x v="845"/>
    <x v="0"/>
    <x v="0"/>
    <x v="851"/>
    <n v="18741"/>
    <n v="9.85"/>
    <x v="6"/>
    <x v="0"/>
    <x v="1"/>
    <n v="6747.29"/>
    <x v="0"/>
    <x v="1"/>
  </r>
  <r>
    <x v="3"/>
    <x v="0"/>
    <x v="13"/>
    <s v="ZETA PETROL 1.2"/>
    <x v="0"/>
    <x v="846"/>
    <x v="1"/>
    <x v="0"/>
    <x v="852"/>
    <n v="15464"/>
    <n v="7.91"/>
    <x v="7"/>
    <x v="1"/>
    <x v="2"/>
    <n v="16543"/>
    <x v="0"/>
    <x v="1"/>
  </r>
  <r>
    <x v="5"/>
    <x v="0"/>
    <x v="44"/>
    <s v="ZETA 1.4 AT PETROL"/>
    <x v="1"/>
    <x v="847"/>
    <x v="1"/>
    <x v="0"/>
    <x v="853"/>
    <n v="15445"/>
    <n v="7.9"/>
    <x v="6"/>
    <x v="0"/>
    <x v="0"/>
    <n v="14688.67"/>
    <x v="0"/>
    <x v="1"/>
  </r>
  <r>
    <x v="6"/>
    <x v="12"/>
    <x v="34"/>
    <s v="RXT 1.0 AMT"/>
    <x v="1"/>
    <x v="848"/>
    <x v="1"/>
    <x v="0"/>
    <x v="854"/>
    <n v="8563"/>
    <n v="4.38"/>
    <x v="7"/>
    <x v="1"/>
    <x v="2"/>
    <n v="7441.5"/>
    <x v="0"/>
    <x v="0"/>
  </r>
  <r>
    <x v="2"/>
    <x v="1"/>
    <x v="2"/>
    <s v="i20 ASTA 1.2"/>
    <x v="0"/>
    <x v="849"/>
    <x v="0"/>
    <x v="0"/>
    <x v="855"/>
    <n v="9345"/>
    <n v="4.78"/>
    <x v="8"/>
    <x v="0"/>
    <x v="0"/>
    <n v="9425.33"/>
    <x v="0"/>
    <x v="0"/>
  </r>
  <r>
    <x v="0"/>
    <x v="1"/>
    <x v="39"/>
    <s v="SPORTZ 1.1"/>
    <x v="0"/>
    <x v="850"/>
    <x v="0"/>
    <x v="0"/>
    <x v="856"/>
    <n v="8270"/>
    <n v="4.2300000000000004"/>
    <x v="8"/>
    <x v="0"/>
    <x v="1"/>
    <n v="6041.63"/>
    <x v="0"/>
    <x v="0"/>
  </r>
  <r>
    <x v="1"/>
    <x v="0"/>
    <x v="0"/>
    <s v="LXI"/>
    <x v="0"/>
    <x v="851"/>
    <x v="1"/>
    <x v="0"/>
    <x v="857"/>
    <n v="6452"/>
    <n v="3.3"/>
    <x v="6"/>
    <x v="0"/>
    <x v="2"/>
    <n v="6295"/>
    <x v="0"/>
    <x v="0"/>
  </r>
  <r>
    <x v="4"/>
    <x v="0"/>
    <x v="22"/>
    <s v="PRESSO VXI+"/>
    <x v="0"/>
    <x v="852"/>
    <x v="1"/>
    <x v="0"/>
    <x v="858"/>
    <n v="8974"/>
    <n v="4.59"/>
    <x v="6"/>
    <x v="1"/>
    <x v="1"/>
    <n v="15451.67"/>
    <x v="0"/>
    <x v="0"/>
  </r>
  <r>
    <x v="1"/>
    <x v="0"/>
    <x v="44"/>
    <s v="DELTA AT 1.5 SHVS PETROL"/>
    <x v="1"/>
    <x v="853"/>
    <x v="1"/>
    <x v="0"/>
    <x v="859"/>
    <n v="15347"/>
    <n v="7.85"/>
    <x v="6"/>
    <x v="0"/>
    <x v="1"/>
    <n v="11056.2"/>
    <x v="0"/>
    <x v="1"/>
  </r>
  <r>
    <x v="6"/>
    <x v="0"/>
    <x v="13"/>
    <s v="ZETA CVT PETROL 1.2"/>
    <x v="1"/>
    <x v="854"/>
    <x v="1"/>
    <x v="0"/>
    <x v="860"/>
    <n v="15269"/>
    <n v="7.81"/>
    <x v="6"/>
    <x v="1"/>
    <x v="1"/>
    <n v="11924.75"/>
    <x v="0"/>
    <x v="1"/>
  </r>
  <r>
    <x v="7"/>
    <x v="0"/>
    <x v="5"/>
    <s v="VXI"/>
    <x v="0"/>
    <x v="855"/>
    <x v="1"/>
    <x v="0"/>
    <x v="861"/>
    <n v="10401"/>
    <n v="5.32"/>
    <x v="7"/>
    <x v="0"/>
    <x v="1"/>
    <n v="9121.7099999999991"/>
    <x v="0"/>
    <x v="0"/>
  </r>
  <r>
    <x v="6"/>
    <x v="0"/>
    <x v="0"/>
    <s v="LXI"/>
    <x v="0"/>
    <x v="856"/>
    <x v="0"/>
    <x v="0"/>
    <x v="862"/>
    <n v="7069"/>
    <n v="3.62"/>
    <x v="7"/>
    <x v="1"/>
    <x v="1"/>
    <n v="15646.5"/>
    <x v="0"/>
    <x v="0"/>
  </r>
  <r>
    <x v="7"/>
    <x v="0"/>
    <x v="36"/>
    <s v="VDI AMT"/>
    <x v="1"/>
    <x v="857"/>
    <x v="1"/>
    <x v="1"/>
    <x v="863"/>
    <n v="12512"/>
    <n v="6.4"/>
    <x v="6"/>
    <x v="0"/>
    <x v="0"/>
    <n v="13636.14"/>
    <x v="0"/>
    <x v="0"/>
  </r>
  <r>
    <x v="6"/>
    <x v="10"/>
    <x v="27"/>
    <s v="HTX PLUS 1.5 DIESEL"/>
    <x v="0"/>
    <x v="858"/>
    <x v="0"/>
    <x v="1"/>
    <x v="864"/>
    <n v="25201"/>
    <n v="13.24"/>
    <x v="8"/>
    <x v="1"/>
    <x v="1"/>
    <n v="17792.5"/>
    <x v="1"/>
    <x v="1"/>
  </r>
  <r>
    <x v="4"/>
    <x v="2"/>
    <x v="6"/>
    <s v="XL TURBO"/>
    <x v="0"/>
    <x v="859"/>
    <x v="1"/>
    <x v="0"/>
    <x v="865"/>
    <n v="13548"/>
    <n v="6.93"/>
    <x v="6"/>
    <x v="1"/>
    <x v="2"/>
    <n v="11129"/>
    <x v="0"/>
    <x v="0"/>
  </r>
  <r>
    <x v="3"/>
    <x v="0"/>
    <x v="17"/>
    <s v="Wagon-R VXI 1.0"/>
    <x v="0"/>
    <x v="860"/>
    <x v="0"/>
    <x v="0"/>
    <x v="866"/>
    <n v="11300"/>
    <n v="5.78"/>
    <x v="6"/>
    <x v="1"/>
    <x v="1"/>
    <n v="22191"/>
    <x v="0"/>
    <x v="0"/>
  </r>
  <r>
    <x v="1"/>
    <x v="0"/>
    <x v="13"/>
    <s v="DELTA PETROL 1.2"/>
    <x v="0"/>
    <x v="861"/>
    <x v="1"/>
    <x v="0"/>
    <x v="867"/>
    <n v="13142"/>
    <n v="6.72"/>
    <x v="6"/>
    <x v="0"/>
    <x v="2"/>
    <n v="5088.6000000000004"/>
    <x v="0"/>
    <x v="0"/>
  </r>
  <r>
    <x v="5"/>
    <x v="1"/>
    <x v="2"/>
    <s v="i20 ASTA 1.2 CVT"/>
    <x v="1"/>
    <x v="862"/>
    <x v="1"/>
    <x v="0"/>
    <x v="868"/>
    <n v="13783"/>
    <n v="7.05"/>
    <x v="6"/>
    <x v="0"/>
    <x v="1"/>
    <n v="7838.33"/>
    <x v="0"/>
    <x v="1"/>
  </r>
  <r>
    <x v="13"/>
    <x v="0"/>
    <x v="5"/>
    <s v="Dzire ZDI"/>
    <x v="0"/>
    <x v="863"/>
    <x v="1"/>
    <x v="1"/>
    <x v="869"/>
    <n v="14273"/>
    <n v="5.42"/>
    <x v="7"/>
    <x v="2"/>
    <x v="0"/>
    <n v="9860.9"/>
    <x v="0"/>
    <x v="0"/>
  </r>
  <r>
    <x v="4"/>
    <x v="0"/>
    <x v="36"/>
    <s v="VXI AMT"/>
    <x v="1"/>
    <x v="864"/>
    <x v="1"/>
    <x v="0"/>
    <x v="870"/>
    <n v="15542"/>
    <n v="7.95"/>
    <x v="7"/>
    <x v="1"/>
    <x v="1"/>
    <n v="16650"/>
    <x v="0"/>
    <x v="1"/>
  </r>
  <r>
    <x v="4"/>
    <x v="7"/>
    <x v="19"/>
    <s v="XZA PLUS (O) PETROL"/>
    <x v="1"/>
    <x v="865"/>
    <x v="1"/>
    <x v="0"/>
    <x v="871"/>
    <n v="21128"/>
    <n v="11.1"/>
    <x v="7"/>
    <x v="1"/>
    <x v="2"/>
    <n v="5559"/>
    <x v="0"/>
    <x v="1"/>
  </r>
  <r>
    <x v="6"/>
    <x v="0"/>
    <x v="0"/>
    <s v="LXI"/>
    <x v="0"/>
    <x v="866"/>
    <x v="1"/>
    <x v="0"/>
    <x v="872"/>
    <n v="7175"/>
    <n v="3.67"/>
    <x v="6"/>
    <x v="1"/>
    <x v="1"/>
    <n v="15687.75"/>
    <x v="0"/>
    <x v="0"/>
  </r>
  <r>
    <x v="7"/>
    <x v="0"/>
    <x v="5"/>
    <s v="LXI (O)"/>
    <x v="0"/>
    <x v="867"/>
    <x v="0"/>
    <x v="0"/>
    <x v="873"/>
    <n v="9697"/>
    <n v="4.96"/>
    <x v="7"/>
    <x v="0"/>
    <x v="0"/>
    <n v="14039.14"/>
    <x v="0"/>
    <x v="0"/>
  </r>
  <r>
    <x v="4"/>
    <x v="1"/>
    <x v="4"/>
    <s v="SX (O) 1.4 TURBO DCT"/>
    <x v="1"/>
    <x v="868"/>
    <x v="1"/>
    <x v="0"/>
    <x v="874"/>
    <n v="31806"/>
    <n v="16.71"/>
    <x v="7"/>
    <x v="1"/>
    <x v="1"/>
    <n v="15370"/>
    <x v="1"/>
    <x v="2"/>
  </r>
  <r>
    <x v="5"/>
    <x v="5"/>
    <x v="11"/>
    <s v="TITANIUM 1.5L PETROL"/>
    <x v="0"/>
    <x v="869"/>
    <x v="1"/>
    <x v="0"/>
    <x v="875"/>
    <n v="15523"/>
    <n v="7.94"/>
    <x v="6"/>
    <x v="0"/>
    <x v="1"/>
    <n v="8422.83"/>
    <x v="0"/>
    <x v="1"/>
  </r>
  <r>
    <x v="13"/>
    <x v="0"/>
    <x v="5"/>
    <s v="VXI"/>
    <x v="0"/>
    <x v="870"/>
    <x v="1"/>
    <x v="0"/>
    <x v="876"/>
    <n v="9788"/>
    <n v="4.4000000000000004"/>
    <x v="8"/>
    <x v="2"/>
    <x v="1"/>
    <n v="7927.3"/>
    <x v="0"/>
    <x v="0"/>
  </r>
  <r>
    <x v="6"/>
    <x v="1"/>
    <x v="4"/>
    <s v="SX (O) 1.6 PETROL"/>
    <x v="0"/>
    <x v="871"/>
    <x v="1"/>
    <x v="0"/>
    <x v="877"/>
    <n v="23012"/>
    <n v="12.09"/>
    <x v="7"/>
    <x v="1"/>
    <x v="1"/>
    <n v="13473.25"/>
    <x v="1"/>
    <x v="1"/>
  </r>
  <r>
    <x v="6"/>
    <x v="4"/>
    <x v="9"/>
    <s v="W8 1.2 PETROL"/>
    <x v="0"/>
    <x v="872"/>
    <x v="1"/>
    <x v="0"/>
    <x v="878"/>
    <n v="18044"/>
    <n v="9.48"/>
    <x v="7"/>
    <x v="1"/>
    <x v="2"/>
    <n v="8028.75"/>
    <x v="0"/>
    <x v="1"/>
  </r>
  <r>
    <x v="0"/>
    <x v="0"/>
    <x v="3"/>
    <s v="VXI AMT"/>
    <x v="1"/>
    <x v="873"/>
    <x v="0"/>
    <x v="0"/>
    <x v="879"/>
    <n v="7742"/>
    <n v="3.96"/>
    <x v="6"/>
    <x v="0"/>
    <x v="1"/>
    <n v="8746.6299999999992"/>
    <x v="0"/>
    <x v="0"/>
  </r>
  <r>
    <x v="4"/>
    <x v="0"/>
    <x v="0"/>
    <s v="LXI O"/>
    <x v="0"/>
    <x v="874"/>
    <x v="1"/>
    <x v="0"/>
    <x v="880"/>
    <n v="7429"/>
    <n v="3.8"/>
    <x v="7"/>
    <x v="1"/>
    <x v="2"/>
    <n v="8930.67"/>
    <x v="0"/>
    <x v="0"/>
  </r>
  <r>
    <x v="1"/>
    <x v="0"/>
    <x v="17"/>
    <s v="Wagon-R VXI 1.2"/>
    <x v="0"/>
    <x v="875"/>
    <x v="1"/>
    <x v="0"/>
    <x v="881"/>
    <n v="10342"/>
    <n v="5.29"/>
    <x v="8"/>
    <x v="0"/>
    <x v="1"/>
    <n v="9869.4"/>
    <x v="0"/>
    <x v="0"/>
  </r>
  <r>
    <x v="2"/>
    <x v="1"/>
    <x v="2"/>
    <s v="i20 SPORTZ 1.2"/>
    <x v="0"/>
    <x v="876"/>
    <x v="0"/>
    <x v="0"/>
    <x v="882"/>
    <n v="10967"/>
    <n v="4.93"/>
    <x v="6"/>
    <x v="0"/>
    <x v="0"/>
    <n v="11124"/>
    <x v="0"/>
    <x v="0"/>
  </r>
  <r>
    <x v="1"/>
    <x v="13"/>
    <x v="35"/>
    <s v="T(O)"/>
    <x v="0"/>
    <x v="877"/>
    <x v="0"/>
    <x v="0"/>
    <x v="883"/>
    <n v="8563"/>
    <n v="4.38"/>
    <x v="7"/>
    <x v="0"/>
    <x v="2"/>
    <n v="4569.8"/>
    <x v="0"/>
    <x v="0"/>
  </r>
  <r>
    <x v="13"/>
    <x v="0"/>
    <x v="50"/>
    <s v="R 1.0 VXI"/>
    <x v="0"/>
    <x v="878"/>
    <x v="1"/>
    <x v="0"/>
    <x v="884"/>
    <n v="8364"/>
    <n v="3.76"/>
    <x v="6"/>
    <x v="2"/>
    <x v="2"/>
    <n v="2276.5"/>
    <x v="0"/>
    <x v="0"/>
  </r>
  <r>
    <x v="6"/>
    <x v="12"/>
    <x v="34"/>
    <s v="CLIMBER 1.0 AMT (O)"/>
    <x v="1"/>
    <x v="879"/>
    <x v="0"/>
    <x v="0"/>
    <x v="885"/>
    <n v="9912"/>
    <n v="5.07"/>
    <x v="7"/>
    <x v="1"/>
    <x v="2"/>
    <n v="4628.25"/>
    <x v="0"/>
    <x v="0"/>
  </r>
  <r>
    <x v="8"/>
    <x v="1"/>
    <x v="39"/>
    <s v="SPORTZ 1.2 AT"/>
    <x v="1"/>
    <x v="880"/>
    <x v="0"/>
    <x v="0"/>
    <x v="886"/>
    <n v="13086"/>
    <n v="2.78"/>
    <x v="8"/>
    <x v="2"/>
    <x v="1"/>
    <n v="5628.31"/>
    <x v="0"/>
    <x v="0"/>
  </r>
  <r>
    <x v="5"/>
    <x v="0"/>
    <x v="13"/>
    <s v="ALPHA CVT PETROL 1.2"/>
    <x v="1"/>
    <x v="881"/>
    <x v="1"/>
    <x v="0"/>
    <x v="887"/>
    <n v="14170"/>
    <n v="7.25"/>
    <x v="7"/>
    <x v="0"/>
    <x v="1"/>
    <n v="7227.17"/>
    <x v="0"/>
    <x v="1"/>
  </r>
  <r>
    <x v="1"/>
    <x v="7"/>
    <x v="26"/>
    <s v="XZ PLUS PETROL"/>
    <x v="0"/>
    <x v="882"/>
    <x v="1"/>
    <x v="0"/>
    <x v="888"/>
    <n v="10909"/>
    <n v="5.58"/>
    <x v="8"/>
    <x v="0"/>
    <x v="2"/>
    <n v="7830.8"/>
    <x v="0"/>
    <x v="0"/>
  </r>
  <r>
    <x v="4"/>
    <x v="0"/>
    <x v="17"/>
    <s v="Wagon-R VXI 1.0"/>
    <x v="0"/>
    <x v="883"/>
    <x v="1"/>
    <x v="0"/>
    <x v="889"/>
    <n v="10714"/>
    <n v="5.48"/>
    <x v="7"/>
    <x v="1"/>
    <x v="1"/>
    <n v="13405"/>
    <x v="0"/>
    <x v="0"/>
  </r>
  <r>
    <x v="5"/>
    <x v="1"/>
    <x v="4"/>
    <s v="SX AT 1.6 PETROL"/>
    <x v="1"/>
    <x v="884"/>
    <x v="0"/>
    <x v="0"/>
    <x v="890"/>
    <n v="22041"/>
    <n v="11.58"/>
    <x v="7"/>
    <x v="0"/>
    <x v="2"/>
    <n v="6382.83"/>
    <x v="1"/>
    <x v="1"/>
  </r>
  <r>
    <x v="7"/>
    <x v="0"/>
    <x v="50"/>
    <s v="R 1.0 VXI"/>
    <x v="0"/>
    <x v="885"/>
    <x v="0"/>
    <x v="0"/>
    <x v="891"/>
    <n v="7879"/>
    <n v="4.03"/>
    <x v="8"/>
    <x v="0"/>
    <x v="1"/>
    <n v="8851.43"/>
    <x v="0"/>
    <x v="0"/>
  </r>
  <r>
    <x v="0"/>
    <x v="1"/>
    <x v="23"/>
    <s v="SPORTZ"/>
    <x v="0"/>
    <x v="886"/>
    <x v="0"/>
    <x v="0"/>
    <x v="892"/>
    <n v="6628"/>
    <n v="3.39"/>
    <x v="8"/>
    <x v="0"/>
    <x v="1"/>
    <n v="5462.38"/>
    <x v="0"/>
    <x v="0"/>
  </r>
  <r>
    <x v="3"/>
    <x v="7"/>
    <x v="19"/>
    <s v="XZA PLUS (O) PETROL DUAL TONE"/>
    <x v="1"/>
    <x v="887"/>
    <x v="1"/>
    <x v="0"/>
    <x v="893"/>
    <n v="22860"/>
    <n v="12.01"/>
    <x v="6"/>
    <x v="1"/>
    <x v="2"/>
    <n v="12314.5"/>
    <x v="1"/>
    <x v="1"/>
  </r>
  <r>
    <x v="4"/>
    <x v="7"/>
    <x v="19"/>
    <s v="XZA PLUS (O) PETROL"/>
    <x v="1"/>
    <x v="888"/>
    <x v="1"/>
    <x v="0"/>
    <x v="894"/>
    <n v="21642"/>
    <n v="11.37"/>
    <x v="6"/>
    <x v="1"/>
    <x v="2"/>
    <n v="8006.33"/>
    <x v="0"/>
    <x v="1"/>
  </r>
  <r>
    <x v="12"/>
    <x v="1"/>
    <x v="39"/>
    <s v="MAGNA 1.2"/>
    <x v="0"/>
    <x v="889"/>
    <x v="0"/>
    <x v="0"/>
    <x v="895"/>
    <n v="8611"/>
    <n v="3.27"/>
    <x v="7"/>
    <x v="2"/>
    <x v="2"/>
    <n v="3391.64"/>
    <x v="0"/>
    <x v="0"/>
  </r>
  <r>
    <x v="6"/>
    <x v="7"/>
    <x v="14"/>
    <s v="XZ PETROL"/>
    <x v="0"/>
    <x v="890"/>
    <x v="1"/>
    <x v="0"/>
    <x v="896"/>
    <n v="14174"/>
    <n v="7.25"/>
    <x v="6"/>
    <x v="1"/>
    <x v="1"/>
    <n v="11150.5"/>
    <x v="0"/>
    <x v="1"/>
  </r>
  <r>
    <x v="3"/>
    <x v="10"/>
    <x v="63"/>
    <s v="PRESTIGE PLUS 1.4 PETROL 7 STR"/>
    <x v="0"/>
    <x v="891"/>
    <x v="1"/>
    <x v="0"/>
    <x v="897"/>
    <n v="23145"/>
    <n v="12.16"/>
    <x v="6"/>
    <x v="1"/>
    <x v="2"/>
    <n v="12980.5"/>
    <x v="1"/>
    <x v="1"/>
  </r>
  <r>
    <x v="7"/>
    <x v="1"/>
    <x v="2"/>
    <s v="i20 SPORTZ 1.2"/>
    <x v="0"/>
    <x v="892"/>
    <x v="0"/>
    <x v="0"/>
    <x v="898"/>
    <n v="12102"/>
    <n v="6.19"/>
    <x v="6"/>
    <x v="0"/>
    <x v="2"/>
    <n v="4632.8599999999997"/>
    <x v="0"/>
    <x v="0"/>
  </r>
  <r>
    <x v="4"/>
    <x v="2"/>
    <x v="6"/>
    <s v="XV MT"/>
    <x v="0"/>
    <x v="893"/>
    <x v="1"/>
    <x v="0"/>
    <x v="899"/>
    <n v="13666"/>
    <n v="6.99"/>
    <x v="7"/>
    <x v="1"/>
    <x v="2"/>
    <n v="7659"/>
    <x v="0"/>
    <x v="0"/>
  </r>
  <r>
    <x v="7"/>
    <x v="3"/>
    <x v="16"/>
    <s v="1.5L I-VTE V CVT"/>
    <x v="1"/>
    <x v="894"/>
    <x v="1"/>
    <x v="0"/>
    <x v="900"/>
    <n v="13079"/>
    <n v="6.69"/>
    <x v="8"/>
    <x v="0"/>
    <x v="0"/>
    <n v="12814.29"/>
    <x v="0"/>
    <x v="0"/>
  </r>
  <r>
    <x v="4"/>
    <x v="0"/>
    <x v="22"/>
    <s v="PRESSO VXI+"/>
    <x v="0"/>
    <x v="895"/>
    <x v="0"/>
    <x v="0"/>
    <x v="901"/>
    <n v="9110"/>
    <n v="4.66"/>
    <x v="6"/>
    <x v="1"/>
    <x v="2"/>
    <n v="8958.33"/>
    <x v="0"/>
    <x v="0"/>
  </r>
  <r>
    <x v="7"/>
    <x v="0"/>
    <x v="7"/>
    <s v="Brezza ZDI"/>
    <x v="0"/>
    <x v="896"/>
    <x v="0"/>
    <x v="1"/>
    <x v="902"/>
    <n v="17217"/>
    <n v="7.74"/>
    <x v="7"/>
    <x v="0"/>
    <x v="0"/>
    <n v="15941.86"/>
    <x v="0"/>
    <x v="1"/>
  </r>
  <r>
    <x v="6"/>
    <x v="13"/>
    <x v="47"/>
    <s v="Go T(O)"/>
    <x v="0"/>
    <x v="897"/>
    <x v="1"/>
    <x v="0"/>
    <x v="903"/>
    <n v="8426"/>
    <n v="4.3099999999999996"/>
    <x v="8"/>
    <x v="1"/>
    <x v="1"/>
    <n v="10619.75"/>
    <x v="0"/>
    <x v="0"/>
  </r>
  <r>
    <x v="2"/>
    <x v="0"/>
    <x v="0"/>
    <s v="800 LXI"/>
    <x v="0"/>
    <x v="898"/>
    <x v="1"/>
    <x v="0"/>
    <x v="904"/>
    <n v="5044"/>
    <n v="2.58"/>
    <x v="6"/>
    <x v="0"/>
    <x v="1"/>
    <n v="4759.67"/>
    <x v="0"/>
    <x v="0"/>
  </r>
  <r>
    <x v="13"/>
    <x v="1"/>
    <x v="55"/>
    <s v="S 1.2"/>
    <x v="0"/>
    <x v="899"/>
    <x v="1"/>
    <x v="0"/>
    <x v="905"/>
    <n v="9349"/>
    <n v="4.2"/>
    <x v="8"/>
    <x v="2"/>
    <x v="1"/>
    <n v="7067.3"/>
    <x v="0"/>
    <x v="0"/>
  </r>
  <r>
    <x v="7"/>
    <x v="12"/>
    <x v="34"/>
    <s v="1.0 RXT 02 Anniversary Edition"/>
    <x v="0"/>
    <x v="900"/>
    <x v="1"/>
    <x v="0"/>
    <x v="906"/>
    <n v="5767"/>
    <n v="2.95"/>
    <x v="6"/>
    <x v="0"/>
    <x v="1"/>
    <n v="10470.57"/>
    <x v="0"/>
    <x v="0"/>
  </r>
  <r>
    <x v="10"/>
    <x v="0"/>
    <x v="3"/>
    <s v="ZXI AMT"/>
    <x v="1"/>
    <x v="901"/>
    <x v="1"/>
    <x v="0"/>
    <x v="907"/>
    <n v="13099"/>
    <n v="6.7"/>
    <x v="8"/>
    <x v="1"/>
    <x v="2"/>
    <n v="17447"/>
    <x v="0"/>
    <x v="0"/>
  </r>
  <r>
    <x v="5"/>
    <x v="4"/>
    <x v="69"/>
    <s v="S5"/>
    <x v="0"/>
    <x v="902"/>
    <x v="1"/>
    <x v="1"/>
    <x v="908"/>
    <n v="16788"/>
    <n v="8.82"/>
    <x v="6"/>
    <x v="0"/>
    <x v="0"/>
    <n v="15816.5"/>
    <x v="0"/>
    <x v="1"/>
  </r>
  <r>
    <x v="12"/>
    <x v="1"/>
    <x v="15"/>
    <s v="SPORTZ 1.4 CRDI"/>
    <x v="0"/>
    <x v="903"/>
    <x v="0"/>
    <x v="1"/>
    <x v="909"/>
    <n v="13120"/>
    <n v="3.95"/>
    <x v="7"/>
    <x v="2"/>
    <x v="0"/>
    <n v="10165.36"/>
    <x v="0"/>
    <x v="0"/>
  </r>
  <r>
    <x v="0"/>
    <x v="9"/>
    <x v="25"/>
    <s v="1.5 TDI MT AMBITION"/>
    <x v="0"/>
    <x v="904"/>
    <x v="1"/>
    <x v="1"/>
    <x v="910"/>
    <n v="12532"/>
    <n v="6.41"/>
    <x v="6"/>
    <x v="0"/>
    <x v="1"/>
    <n v="9102.1299999999992"/>
    <x v="0"/>
    <x v="0"/>
  </r>
  <r>
    <x v="6"/>
    <x v="4"/>
    <x v="67"/>
    <s v="W7"/>
    <x v="0"/>
    <x v="905"/>
    <x v="1"/>
    <x v="1"/>
    <x v="911"/>
    <n v="23831"/>
    <n v="12.52"/>
    <x v="7"/>
    <x v="1"/>
    <x v="0"/>
    <n v="23651.75"/>
    <x v="1"/>
    <x v="1"/>
  </r>
  <r>
    <x v="6"/>
    <x v="14"/>
    <x v="42"/>
    <s v="SHARP 2.0 DIESEL"/>
    <x v="0"/>
    <x v="906"/>
    <x v="1"/>
    <x v="1"/>
    <x v="912"/>
    <n v="26419"/>
    <n v="13.88"/>
    <x v="8"/>
    <x v="1"/>
    <x v="1"/>
    <n v="18536.25"/>
    <x v="1"/>
    <x v="1"/>
  </r>
  <r>
    <x v="8"/>
    <x v="0"/>
    <x v="5"/>
    <s v="Dzire LXI"/>
    <x v="0"/>
    <x v="907"/>
    <x v="1"/>
    <x v="0"/>
    <x v="913"/>
    <n v="13614"/>
    <n v="2.89"/>
    <x v="6"/>
    <x v="2"/>
    <x v="0"/>
    <n v="7967.62"/>
    <x v="0"/>
    <x v="0"/>
  </r>
  <r>
    <x v="12"/>
    <x v="5"/>
    <x v="11"/>
    <s v="TREND 1.5L DIESEL"/>
    <x v="0"/>
    <x v="908"/>
    <x v="1"/>
    <x v="1"/>
    <x v="914"/>
    <n v="13817"/>
    <n v="4.16"/>
    <x v="7"/>
    <x v="2"/>
    <x v="0"/>
    <n v="10207.09"/>
    <x v="0"/>
    <x v="0"/>
  </r>
  <r>
    <x v="12"/>
    <x v="1"/>
    <x v="15"/>
    <s v="MAGNA (O) 1.2"/>
    <x v="0"/>
    <x v="909"/>
    <x v="0"/>
    <x v="0"/>
    <x v="915"/>
    <n v="9322"/>
    <n v="3.54"/>
    <x v="8"/>
    <x v="2"/>
    <x v="0"/>
    <n v="8445.82"/>
    <x v="0"/>
    <x v="0"/>
  </r>
  <r>
    <x v="7"/>
    <x v="0"/>
    <x v="0"/>
    <s v="800 LXI"/>
    <x v="0"/>
    <x v="910"/>
    <x v="1"/>
    <x v="0"/>
    <x v="916"/>
    <n v="5846"/>
    <n v="2.99"/>
    <x v="7"/>
    <x v="0"/>
    <x v="1"/>
    <n v="7704.29"/>
    <x v="0"/>
    <x v="0"/>
  </r>
  <r>
    <x v="1"/>
    <x v="3"/>
    <x v="76"/>
    <s v="1.8L I-VTEC ZX CVT"/>
    <x v="1"/>
    <x v="911"/>
    <x v="1"/>
    <x v="0"/>
    <x v="917"/>
    <n v="28075"/>
    <n v="14.75"/>
    <x v="7"/>
    <x v="0"/>
    <x v="1"/>
    <n v="10285.200000000001"/>
    <x v="1"/>
    <x v="2"/>
  </r>
  <r>
    <x v="0"/>
    <x v="13"/>
    <x v="47"/>
    <s v="Go S"/>
    <x v="0"/>
    <x v="912"/>
    <x v="1"/>
    <x v="0"/>
    <x v="918"/>
    <n v="4477"/>
    <n v="2.29"/>
    <x v="8"/>
    <x v="0"/>
    <x v="0"/>
    <n v="10387.129999999999"/>
    <x v="0"/>
    <x v="0"/>
  </r>
  <r>
    <x v="4"/>
    <x v="8"/>
    <x v="38"/>
    <s v="HIGHLINE 1.0L TSI AT"/>
    <x v="1"/>
    <x v="913"/>
    <x v="0"/>
    <x v="0"/>
    <x v="919"/>
    <n v="17873"/>
    <n v="9.39"/>
    <x v="7"/>
    <x v="1"/>
    <x v="1"/>
    <n v="16903.669999999998"/>
    <x v="0"/>
    <x v="1"/>
  </r>
  <r>
    <x v="3"/>
    <x v="0"/>
    <x v="37"/>
    <s v="ZXI SMART HYBRID"/>
    <x v="0"/>
    <x v="914"/>
    <x v="1"/>
    <x v="0"/>
    <x v="920"/>
    <n v="21109"/>
    <n v="11.09"/>
    <x v="7"/>
    <x v="1"/>
    <x v="1"/>
    <n v="33055.5"/>
    <x v="0"/>
    <x v="1"/>
  </r>
  <r>
    <x v="12"/>
    <x v="1"/>
    <x v="1"/>
    <s v="FLUIDIC 1.6 VTVT SX"/>
    <x v="0"/>
    <x v="915"/>
    <x v="1"/>
    <x v="0"/>
    <x v="921"/>
    <n v="11850"/>
    <n v="4.5"/>
    <x v="7"/>
    <x v="2"/>
    <x v="0"/>
    <n v="8190.73"/>
    <x v="0"/>
    <x v="0"/>
  </r>
  <r>
    <x v="1"/>
    <x v="0"/>
    <x v="5"/>
    <s v="ZXI PLUS AMT"/>
    <x v="1"/>
    <x v="916"/>
    <x v="1"/>
    <x v="0"/>
    <x v="922"/>
    <n v="11965"/>
    <n v="6.12"/>
    <x v="7"/>
    <x v="0"/>
    <x v="0"/>
    <n v="18139.2"/>
    <x v="0"/>
    <x v="0"/>
  </r>
  <r>
    <x v="1"/>
    <x v="3"/>
    <x v="40"/>
    <s v="1.2L I-VTEC S"/>
    <x v="0"/>
    <x v="917"/>
    <x v="1"/>
    <x v="0"/>
    <x v="923"/>
    <n v="11867"/>
    <n v="6.07"/>
    <x v="8"/>
    <x v="0"/>
    <x v="2"/>
    <n v="7234"/>
    <x v="0"/>
    <x v="0"/>
  </r>
  <r>
    <x v="11"/>
    <x v="0"/>
    <x v="0"/>
    <s v="K10 VXI"/>
    <x v="0"/>
    <x v="918"/>
    <x v="1"/>
    <x v="0"/>
    <x v="924"/>
    <n v="5746"/>
    <n v="1.73"/>
    <x v="8"/>
    <x v="2"/>
    <x v="0"/>
    <n v="8046"/>
    <x v="0"/>
    <x v="0"/>
  </r>
  <r>
    <x v="5"/>
    <x v="8"/>
    <x v="21"/>
    <s v="TRENDLINE 1.0L"/>
    <x v="0"/>
    <x v="919"/>
    <x v="0"/>
    <x v="0"/>
    <x v="925"/>
    <n v="11078"/>
    <n v="4.9800000000000004"/>
    <x v="8"/>
    <x v="0"/>
    <x v="0"/>
    <n v="19475.669999999998"/>
    <x v="0"/>
    <x v="0"/>
  </r>
  <r>
    <x v="5"/>
    <x v="0"/>
    <x v="13"/>
    <s v="DELTA PETROL 1.2"/>
    <x v="0"/>
    <x v="920"/>
    <x v="1"/>
    <x v="0"/>
    <x v="926"/>
    <n v="10440"/>
    <n v="5.34"/>
    <x v="7"/>
    <x v="0"/>
    <x v="1"/>
    <n v="10549.33"/>
    <x v="0"/>
    <x v="0"/>
  </r>
  <r>
    <x v="11"/>
    <x v="12"/>
    <x v="31"/>
    <s v="85 PS RXL DIESEL"/>
    <x v="0"/>
    <x v="921"/>
    <x v="1"/>
    <x v="1"/>
    <x v="927"/>
    <n v="16005"/>
    <n v="3.4"/>
    <x v="6"/>
    <x v="2"/>
    <x v="1"/>
    <n v="5712.92"/>
    <x v="0"/>
    <x v="0"/>
  </r>
  <r>
    <x v="3"/>
    <x v="1"/>
    <x v="10"/>
    <s v="SX PLUS 1.0 TURBO DCT"/>
    <x v="1"/>
    <x v="922"/>
    <x v="1"/>
    <x v="0"/>
    <x v="928"/>
    <n v="22346"/>
    <n v="11.74"/>
    <x v="7"/>
    <x v="1"/>
    <x v="2"/>
    <n v="17803"/>
    <x v="1"/>
    <x v="1"/>
  </r>
  <r>
    <x v="4"/>
    <x v="0"/>
    <x v="0"/>
    <s v="VXI"/>
    <x v="0"/>
    <x v="923"/>
    <x v="1"/>
    <x v="0"/>
    <x v="929"/>
    <n v="7644"/>
    <n v="3.91"/>
    <x v="7"/>
    <x v="1"/>
    <x v="1"/>
    <n v="15127"/>
    <x v="0"/>
    <x v="0"/>
  </r>
  <r>
    <x v="5"/>
    <x v="3"/>
    <x v="64"/>
    <s v="S(O) MT"/>
    <x v="0"/>
    <x v="924"/>
    <x v="1"/>
    <x v="0"/>
    <x v="930"/>
    <n v="7224"/>
    <n v="3.69"/>
    <x v="6"/>
    <x v="0"/>
    <x v="0"/>
    <n v="15145.33"/>
    <x v="0"/>
    <x v="0"/>
  </r>
  <r>
    <x v="2"/>
    <x v="3"/>
    <x v="8"/>
    <s v="1.2L I-VTEC V AT"/>
    <x v="1"/>
    <x v="925"/>
    <x v="0"/>
    <x v="0"/>
    <x v="931"/>
    <n v="9071"/>
    <n v="4.6399999999999997"/>
    <x v="6"/>
    <x v="0"/>
    <x v="1"/>
    <n v="6322.89"/>
    <x v="0"/>
    <x v="0"/>
  </r>
  <r>
    <x v="0"/>
    <x v="0"/>
    <x v="5"/>
    <s v="Dzire VXI (O)"/>
    <x v="0"/>
    <x v="926"/>
    <x v="1"/>
    <x v="0"/>
    <x v="932"/>
    <n v="10068"/>
    <n v="5.15"/>
    <x v="6"/>
    <x v="0"/>
    <x v="2"/>
    <n v="4347.63"/>
    <x v="0"/>
    <x v="0"/>
  </r>
  <r>
    <x v="5"/>
    <x v="0"/>
    <x v="36"/>
    <s v="VXI AMT"/>
    <x v="1"/>
    <x v="927"/>
    <x v="1"/>
    <x v="0"/>
    <x v="933"/>
    <n v="12180"/>
    <n v="6.23"/>
    <x v="8"/>
    <x v="0"/>
    <x v="1"/>
    <n v="11460"/>
    <x v="0"/>
    <x v="0"/>
  </r>
  <r>
    <x v="5"/>
    <x v="5"/>
    <x v="11"/>
    <s v="TITANIUM 1.5L SIGNATURE EDITION (SUNROOF) DIESEL"/>
    <x v="0"/>
    <x v="928"/>
    <x v="1"/>
    <x v="1"/>
    <x v="934"/>
    <n v="17916"/>
    <n v="8.24"/>
    <x v="8"/>
    <x v="0"/>
    <x v="0"/>
    <n v="18982.330000000002"/>
    <x v="0"/>
    <x v="1"/>
  </r>
  <r>
    <x v="0"/>
    <x v="2"/>
    <x v="77"/>
    <s v="XL D PLUS"/>
    <x v="0"/>
    <x v="929"/>
    <x v="1"/>
    <x v="1"/>
    <x v="935"/>
    <n v="11202"/>
    <n v="5.73"/>
    <x v="7"/>
    <x v="0"/>
    <x v="1"/>
    <n v="9955.6299999999992"/>
    <x v="0"/>
    <x v="0"/>
  </r>
  <r>
    <x v="1"/>
    <x v="4"/>
    <x v="67"/>
    <s v="W9 AT"/>
    <x v="1"/>
    <x v="930"/>
    <x v="1"/>
    <x v="1"/>
    <x v="936"/>
    <n v="25544"/>
    <n v="13.42"/>
    <x v="8"/>
    <x v="0"/>
    <x v="0"/>
    <n v="17360.400000000001"/>
    <x v="1"/>
    <x v="1"/>
  </r>
  <r>
    <x v="5"/>
    <x v="1"/>
    <x v="15"/>
    <s v="Active 1.2 S"/>
    <x v="0"/>
    <x v="931"/>
    <x v="1"/>
    <x v="0"/>
    <x v="937"/>
    <n v="13235"/>
    <n v="6.77"/>
    <x v="7"/>
    <x v="0"/>
    <x v="2"/>
    <n v="6107.17"/>
    <x v="0"/>
    <x v="0"/>
  </r>
  <r>
    <x v="12"/>
    <x v="1"/>
    <x v="15"/>
    <s v="MAGNA (O) 1.2"/>
    <x v="0"/>
    <x v="932"/>
    <x v="1"/>
    <x v="0"/>
    <x v="938"/>
    <n v="10244"/>
    <n v="3.89"/>
    <x v="6"/>
    <x v="2"/>
    <x v="1"/>
    <n v="5953.55"/>
    <x v="0"/>
    <x v="0"/>
  </r>
  <r>
    <x v="12"/>
    <x v="1"/>
    <x v="23"/>
    <s v="ERA +"/>
    <x v="0"/>
    <x v="687"/>
    <x v="0"/>
    <x v="0"/>
    <x v="939"/>
    <n v="6083"/>
    <n v="2.31"/>
    <x v="7"/>
    <x v="2"/>
    <x v="2"/>
    <n v="2272.36"/>
    <x v="0"/>
    <x v="0"/>
  </r>
  <r>
    <x v="6"/>
    <x v="3"/>
    <x v="16"/>
    <s v="1.5L I-VTEC VX"/>
    <x v="0"/>
    <x v="933"/>
    <x v="1"/>
    <x v="0"/>
    <x v="940"/>
    <n v="17740"/>
    <n v="9.32"/>
    <x v="7"/>
    <x v="1"/>
    <x v="2"/>
    <n v="3972.5"/>
    <x v="0"/>
    <x v="1"/>
  </r>
  <r>
    <x v="6"/>
    <x v="12"/>
    <x v="31"/>
    <s v="RXE 1.3 TURBO PETROL MT"/>
    <x v="0"/>
    <x v="934"/>
    <x v="1"/>
    <x v="0"/>
    <x v="941"/>
    <n v="15015"/>
    <n v="7.68"/>
    <x v="8"/>
    <x v="1"/>
    <x v="2"/>
    <n v="7738"/>
    <x v="0"/>
    <x v="1"/>
  </r>
  <r>
    <x v="7"/>
    <x v="1"/>
    <x v="4"/>
    <s v="E PLUS 1.6 PETROL"/>
    <x v="0"/>
    <x v="935"/>
    <x v="0"/>
    <x v="0"/>
    <x v="942"/>
    <n v="14702"/>
    <n v="7.52"/>
    <x v="8"/>
    <x v="0"/>
    <x v="1"/>
    <n v="8288.86"/>
    <x v="0"/>
    <x v="1"/>
  </r>
  <r>
    <x v="13"/>
    <x v="0"/>
    <x v="5"/>
    <s v="Dzire VXI"/>
    <x v="0"/>
    <x v="936"/>
    <x v="1"/>
    <x v="0"/>
    <x v="943"/>
    <n v="10032"/>
    <n v="4.51"/>
    <x v="8"/>
    <x v="2"/>
    <x v="1"/>
    <n v="6206.7"/>
    <x v="0"/>
    <x v="0"/>
  </r>
  <r>
    <x v="6"/>
    <x v="7"/>
    <x v="19"/>
    <s v="XZ PLUS (O) DIESEL DUAL TONE"/>
    <x v="0"/>
    <x v="937"/>
    <x v="1"/>
    <x v="1"/>
    <x v="944"/>
    <n v="19510"/>
    <n v="10.25"/>
    <x v="7"/>
    <x v="1"/>
    <x v="1"/>
    <n v="12977.5"/>
    <x v="0"/>
    <x v="1"/>
  </r>
  <r>
    <x v="5"/>
    <x v="2"/>
    <x v="66"/>
    <s v="Active XV"/>
    <x v="0"/>
    <x v="938"/>
    <x v="0"/>
    <x v="0"/>
    <x v="945"/>
    <n v="8485"/>
    <n v="4.34"/>
    <x v="7"/>
    <x v="0"/>
    <x v="0"/>
    <n v="16207.67"/>
    <x v="0"/>
    <x v="0"/>
  </r>
  <r>
    <x v="11"/>
    <x v="0"/>
    <x v="5"/>
    <s v="VDI"/>
    <x v="0"/>
    <x v="939"/>
    <x v="0"/>
    <x v="1"/>
    <x v="946"/>
    <n v="17417"/>
    <n v="3.7"/>
    <x v="6"/>
    <x v="2"/>
    <x v="1"/>
    <n v="5186.17"/>
    <x v="0"/>
    <x v="0"/>
  </r>
  <r>
    <x v="5"/>
    <x v="9"/>
    <x v="25"/>
    <s v="STYLE 1.6 MPI AT"/>
    <x v="1"/>
    <x v="940"/>
    <x v="1"/>
    <x v="0"/>
    <x v="947"/>
    <n v="15537"/>
    <n v="7.95"/>
    <x v="6"/>
    <x v="0"/>
    <x v="1"/>
    <n v="9265.83"/>
    <x v="0"/>
    <x v="1"/>
  </r>
  <r>
    <x v="7"/>
    <x v="5"/>
    <x v="11"/>
    <s v="TITANIUM 1.5L PETROL"/>
    <x v="0"/>
    <x v="941"/>
    <x v="0"/>
    <x v="0"/>
    <x v="948"/>
    <n v="13275"/>
    <n v="6.79"/>
    <x v="7"/>
    <x v="0"/>
    <x v="1"/>
    <n v="10004.709999999999"/>
    <x v="0"/>
    <x v="0"/>
  </r>
  <r>
    <x v="1"/>
    <x v="0"/>
    <x v="36"/>
    <s v="VXI AMT"/>
    <x v="1"/>
    <x v="942"/>
    <x v="1"/>
    <x v="0"/>
    <x v="949"/>
    <n v="13490"/>
    <n v="6.9"/>
    <x v="6"/>
    <x v="0"/>
    <x v="2"/>
    <n v="3805.8"/>
    <x v="0"/>
    <x v="0"/>
  </r>
  <r>
    <x v="8"/>
    <x v="0"/>
    <x v="0"/>
    <s v="K10 VXI"/>
    <x v="0"/>
    <x v="943"/>
    <x v="0"/>
    <x v="0"/>
    <x v="950"/>
    <n v="8709"/>
    <n v="1.85"/>
    <x v="6"/>
    <x v="2"/>
    <x v="0"/>
    <n v="6275.77"/>
    <x v="0"/>
    <x v="0"/>
  </r>
  <r>
    <x v="12"/>
    <x v="6"/>
    <x v="68"/>
    <s v="G"/>
    <x v="0"/>
    <x v="944"/>
    <x v="0"/>
    <x v="0"/>
    <x v="951"/>
    <n v="10191"/>
    <n v="3.87"/>
    <x v="7"/>
    <x v="2"/>
    <x v="0"/>
    <n v="7508.18"/>
    <x v="0"/>
    <x v="0"/>
  </r>
  <r>
    <x v="4"/>
    <x v="1"/>
    <x v="10"/>
    <s v="S 1.0 TURBO IMT"/>
    <x v="0"/>
    <x v="945"/>
    <x v="1"/>
    <x v="0"/>
    <x v="952"/>
    <n v="15684"/>
    <n v="8.24"/>
    <x v="6"/>
    <x v="1"/>
    <x v="1"/>
    <n v="17546.330000000002"/>
    <x v="0"/>
    <x v="1"/>
  </r>
  <r>
    <x v="10"/>
    <x v="0"/>
    <x v="13"/>
    <s v="ALPHA PETROL 1.2"/>
    <x v="0"/>
    <x v="946"/>
    <x v="1"/>
    <x v="0"/>
    <x v="953"/>
    <n v="17473"/>
    <n v="9.18"/>
    <x v="8"/>
    <x v="1"/>
    <x v="2"/>
    <n v="7563"/>
    <x v="0"/>
    <x v="1"/>
  </r>
  <r>
    <x v="8"/>
    <x v="0"/>
    <x v="0"/>
    <s v="K10 VXI"/>
    <x v="0"/>
    <x v="947"/>
    <x v="1"/>
    <x v="0"/>
    <x v="954"/>
    <n v="8991"/>
    <n v="1.91"/>
    <x v="8"/>
    <x v="2"/>
    <x v="2"/>
    <n v="2631.77"/>
    <x v="0"/>
    <x v="0"/>
  </r>
  <r>
    <x v="11"/>
    <x v="12"/>
    <x v="31"/>
    <s v="85 PS RXL DIESEL"/>
    <x v="0"/>
    <x v="948"/>
    <x v="1"/>
    <x v="1"/>
    <x v="955"/>
    <n v="18876"/>
    <n v="4.01"/>
    <x v="8"/>
    <x v="2"/>
    <x v="1"/>
    <n v="6342.58"/>
    <x v="0"/>
    <x v="0"/>
  </r>
  <r>
    <x v="5"/>
    <x v="12"/>
    <x v="34"/>
    <s v="RXL"/>
    <x v="0"/>
    <x v="949"/>
    <x v="1"/>
    <x v="0"/>
    <x v="956"/>
    <n v="6530"/>
    <n v="3.34"/>
    <x v="7"/>
    <x v="0"/>
    <x v="1"/>
    <n v="6753.67"/>
    <x v="0"/>
    <x v="0"/>
  </r>
  <r>
    <x v="5"/>
    <x v="11"/>
    <x v="29"/>
    <s v="LIMITED 2.0 DIESEL"/>
    <x v="0"/>
    <x v="950"/>
    <x v="0"/>
    <x v="1"/>
    <x v="957"/>
    <n v="23569"/>
    <n v="10.84"/>
    <x v="7"/>
    <x v="0"/>
    <x v="0"/>
    <n v="20361.330000000002"/>
    <x v="1"/>
    <x v="1"/>
  </r>
  <r>
    <x v="5"/>
    <x v="0"/>
    <x v="0"/>
    <s v="K10 VXI"/>
    <x v="0"/>
    <x v="951"/>
    <x v="0"/>
    <x v="0"/>
    <x v="958"/>
    <n v="5904"/>
    <n v="3.02"/>
    <x v="6"/>
    <x v="0"/>
    <x v="1"/>
    <n v="7401.17"/>
    <x v="0"/>
    <x v="0"/>
  </r>
  <r>
    <x v="1"/>
    <x v="0"/>
    <x v="36"/>
    <s v="VXI AMT"/>
    <x v="1"/>
    <x v="952"/>
    <x v="1"/>
    <x v="0"/>
    <x v="959"/>
    <n v="13333"/>
    <n v="6.82"/>
    <x v="8"/>
    <x v="0"/>
    <x v="1"/>
    <n v="8333.2000000000007"/>
    <x v="0"/>
    <x v="0"/>
  </r>
  <r>
    <x v="5"/>
    <x v="12"/>
    <x v="34"/>
    <s v="CLIMBER 1.0 AMT"/>
    <x v="1"/>
    <x v="953"/>
    <x v="1"/>
    <x v="0"/>
    <x v="960"/>
    <n v="7077"/>
    <n v="3.62"/>
    <x v="8"/>
    <x v="0"/>
    <x v="0"/>
    <n v="14512"/>
    <x v="0"/>
    <x v="0"/>
  </r>
  <r>
    <x v="0"/>
    <x v="1"/>
    <x v="2"/>
    <s v="i20 ASTA 1.2"/>
    <x v="0"/>
    <x v="954"/>
    <x v="1"/>
    <x v="0"/>
    <x v="961"/>
    <n v="12238"/>
    <n v="6.26"/>
    <x v="8"/>
    <x v="0"/>
    <x v="1"/>
    <n v="5816.5"/>
    <x v="0"/>
    <x v="0"/>
  </r>
  <r>
    <x v="2"/>
    <x v="3"/>
    <x v="16"/>
    <s v="1.5L I-VTEC V MT"/>
    <x v="0"/>
    <x v="955"/>
    <x v="1"/>
    <x v="0"/>
    <x v="962"/>
    <n v="10166"/>
    <n v="5.2"/>
    <x v="8"/>
    <x v="0"/>
    <x v="0"/>
    <n v="10894.22"/>
    <x v="0"/>
    <x v="0"/>
  </r>
  <r>
    <x v="6"/>
    <x v="12"/>
    <x v="34"/>
    <s v="CLIMBER 1.0 AMT (O)"/>
    <x v="1"/>
    <x v="956"/>
    <x v="1"/>
    <x v="0"/>
    <x v="963"/>
    <n v="8817"/>
    <n v="4.51"/>
    <x v="7"/>
    <x v="1"/>
    <x v="2"/>
    <n v="2454.75"/>
    <x v="0"/>
    <x v="0"/>
  </r>
  <r>
    <x v="11"/>
    <x v="0"/>
    <x v="5"/>
    <s v="VXI"/>
    <x v="0"/>
    <x v="957"/>
    <x v="2"/>
    <x v="0"/>
    <x v="964"/>
    <n v="12156"/>
    <n v="3.66"/>
    <x v="8"/>
    <x v="2"/>
    <x v="1"/>
    <n v="5926.25"/>
    <x v="0"/>
    <x v="0"/>
  </r>
  <r>
    <x v="7"/>
    <x v="1"/>
    <x v="4"/>
    <s v="SX (O) 1.6 DIESEL"/>
    <x v="0"/>
    <x v="958"/>
    <x v="1"/>
    <x v="1"/>
    <x v="965"/>
    <n v="19320"/>
    <n v="10.15"/>
    <x v="7"/>
    <x v="0"/>
    <x v="0"/>
    <n v="13731.57"/>
    <x v="0"/>
    <x v="1"/>
  </r>
  <r>
    <x v="2"/>
    <x v="1"/>
    <x v="1"/>
    <s v="FLUIDIC 1.6 CRDI S 4S"/>
    <x v="0"/>
    <x v="959"/>
    <x v="1"/>
    <x v="1"/>
    <x v="966"/>
    <n v="13324"/>
    <n v="5.99"/>
    <x v="8"/>
    <x v="0"/>
    <x v="0"/>
    <n v="11211.33"/>
    <x v="0"/>
    <x v="0"/>
  </r>
  <r>
    <x v="5"/>
    <x v="0"/>
    <x v="5"/>
    <s v="ZDI AMT"/>
    <x v="1"/>
    <x v="960"/>
    <x v="1"/>
    <x v="1"/>
    <x v="967"/>
    <n v="13685"/>
    <n v="7"/>
    <x v="6"/>
    <x v="0"/>
    <x v="0"/>
    <n v="15735.5"/>
    <x v="0"/>
    <x v="1"/>
  </r>
  <r>
    <x v="11"/>
    <x v="3"/>
    <x v="64"/>
    <s v="S MT"/>
    <x v="0"/>
    <x v="961"/>
    <x v="0"/>
    <x v="0"/>
    <x v="968"/>
    <n v="8569"/>
    <n v="2.58"/>
    <x v="7"/>
    <x v="2"/>
    <x v="0"/>
    <n v="7588.92"/>
    <x v="0"/>
    <x v="0"/>
  </r>
  <r>
    <x v="1"/>
    <x v="4"/>
    <x v="9"/>
    <s v="W6 1.2 PETROL"/>
    <x v="0"/>
    <x v="962"/>
    <x v="1"/>
    <x v="0"/>
    <x v="969"/>
    <n v="15341"/>
    <n v="8.06"/>
    <x v="7"/>
    <x v="0"/>
    <x v="2"/>
    <n v="7766.6"/>
    <x v="0"/>
    <x v="1"/>
  </r>
  <r>
    <x v="7"/>
    <x v="0"/>
    <x v="36"/>
    <s v="ZDI AMT"/>
    <x v="1"/>
    <x v="963"/>
    <x v="1"/>
    <x v="1"/>
    <x v="970"/>
    <n v="14369"/>
    <n v="7.35"/>
    <x v="6"/>
    <x v="0"/>
    <x v="0"/>
    <n v="11757.43"/>
    <x v="0"/>
    <x v="1"/>
  </r>
  <r>
    <x v="1"/>
    <x v="1"/>
    <x v="4"/>
    <s v="SX 1.6 PETROL"/>
    <x v="0"/>
    <x v="964"/>
    <x v="1"/>
    <x v="0"/>
    <x v="971"/>
    <n v="19238"/>
    <n v="10.11"/>
    <x v="8"/>
    <x v="0"/>
    <x v="2"/>
    <n v="7037.6"/>
    <x v="0"/>
    <x v="1"/>
  </r>
  <r>
    <x v="4"/>
    <x v="7"/>
    <x v="26"/>
    <s v="XZA PLUS PETROL"/>
    <x v="1"/>
    <x v="965"/>
    <x v="1"/>
    <x v="0"/>
    <x v="972"/>
    <n v="12942"/>
    <n v="6.62"/>
    <x v="6"/>
    <x v="1"/>
    <x v="1"/>
    <n v="13961.33"/>
    <x v="0"/>
    <x v="0"/>
  </r>
  <r>
    <x v="5"/>
    <x v="0"/>
    <x v="5"/>
    <s v="ZXI AMT"/>
    <x v="1"/>
    <x v="966"/>
    <x v="0"/>
    <x v="0"/>
    <x v="973"/>
    <n v="12435"/>
    <n v="5.59"/>
    <x v="8"/>
    <x v="0"/>
    <x v="0"/>
    <n v="17696.5"/>
    <x v="0"/>
    <x v="0"/>
  </r>
  <r>
    <x v="14"/>
    <x v="0"/>
    <x v="50"/>
    <s v="R 1.0 VXI"/>
    <x v="0"/>
    <x v="967"/>
    <x v="2"/>
    <x v="0"/>
    <x v="974"/>
    <n v="20826"/>
    <n v="2.34"/>
    <x v="7"/>
    <x v="2"/>
    <x v="0"/>
    <n v="5831.21"/>
    <x v="0"/>
    <x v="0"/>
  </r>
  <r>
    <x v="6"/>
    <x v="14"/>
    <x v="42"/>
    <s v="SHARP 1.5 DCT PETROL"/>
    <x v="1"/>
    <x v="968"/>
    <x v="1"/>
    <x v="0"/>
    <x v="975"/>
    <n v="28037"/>
    <n v="14.73"/>
    <x v="6"/>
    <x v="1"/>
    <x v="1"/>
    <n v="18744.75"/>
    <x v="1"/>
    <x v="2"/>
  </r>
  <r>
    <x v="12"/>
    <x v="1"/>
    <x v="23"/>
    <s v="ERA +"/>
    <x v="0"/>
    <x v="969"/>
    <x v="0"/>
    <x v="0"/>
    <x v="976"/>
    <n v="6057"/>
    <n v="2.2999999999999998"/>
    <x v="8"/>
    <x v="2"/>
    <x v="1"/>
    <n v="6157.18"/>
    <x v="0"/>
    <x v="0"/>
  </r>
  <r>
    <x v="0"/>
    <x v="5"/>
    <x v="11"/>
    <s v="TREND+ 1.0L ECOBOOST"/>
    <x v="0"/>
    <x v="970"/>
    <x v="1"/>
    <x v="0"/>
    <x v="977"/>
    <n v="9931"/>
    <n v="5.08"/>
    <x v="6"/>
    <x v="0"/>
    <x v="0"/>
    <n v="10168.129999999999"/>
    <x v="0"/>
    <x v="0"/>
  </r>
  <r>
    <x v="5"/>
    <x v="3"/>
    <x v="52"/>
    <s v="1.2L I-VTEC VX MT"/>
    <x v="0"/>
    <x v="971"/>
    <x v="1"/>
    <x v="0"/>
    <x v="978"/>
    <n v="14174"/>
    <n v="7.25"/>
    <x v="8"/>
    <x v="0"/>
    <x v="0"/>
    <n v="15947.17"/>
    <x v="0"/>
    <x v="1"/>
  </r>
  <r>
    <x v="0"/>
    <x v="0"/>
    <x v="13"/>
    <s v="DELTA PETROL 1.2"/>
    <x v="0"/>
    <x v="972"/>
    <x v="1"/>
    <x v="0"/>
    <x v="979"/>
    <n v="10029"/>
    <n v="5.13"/>
    <x v="8"/>
    <x v="0"/>
    <x v="0"/>
    <n v="12191.38"/>
    <x v="0"/>
    <x v="0"/>
  </r>
  <r>
    <x v="4"/>
    <x v="7"/>
    <x v="26"/>
    <s v="NRG XZ MT"/>
    <x v="0"/>
    <x v="973"/>
    <x v="1"/>
    <x v="0"/>
    <x v="980"/>
    <n v="11320"/>
    <n v="5.79"/>
    <x v="6"/>
    <x v="1"/>
    <x v="1"/>
    <n v="16802"/>
    <x v="0"/>
    <x v="0"/>
  </r>
  <r>
    <x v="7"/>
    <x v="7"/>
    <x v="26"/>
    <s v="XZA PETROL"/>
    <x v="1"/>
    <x v="974"/>
    <x v="0"/>
    <x v="0"/>
    <x v="981"/>
    <n v="8784"/>
    <n v="4.49"/>
    <x v="7"/>
    <x v="0"/>
    <x v="0"/>
    <n v="12356.43"/>
    <x v="0"/>
    <x v="0"/>
  </r>
  <r>
    <x v="4"/>
    <x v="8"/>
    <x v="38"/>
    <s v="HIGHLINE PLUS 1.0L TSI AT"/>
    <x v="1"/>
    <x v="975"/>
    <x v="1"/>
    <x v="0"/>
    <x v="982"/>
    <n v="19738"/>
    <n v="10.37"/>
    <x v="8"/>
    <x v="1"/>
    <x v="2"/>
    <n v="5904"/>
    <x v="0"/>
    <x v="1"/>
  </r>
  <r>
    <x v="4"/>
    <x v="7"/>
    <x v="14"/>
    <s v="XZ PETROL"/>
    <x v="0"/>
    <x v="976"/>
    <x v="1"/>
    <x v="0"/>
    <x v="983"/>
    <n v="14096"/>
    <n v="7.21"/>
    <x v="7"/>
    <x v="1"/>
    <x v="1"/>
    <n v="14407.33"/>
    <x v="0"/>
    <x v="1"/>
  </r>
  <r>
    <x v="3"/>
    <x v="0"/>
    <x v="3"/>
    <s v="VXI CNG"/>
    <x v="0"/>
    <x v="977"/>
    <x v="1"/>
    <x v="2"/>
    <x v="984"/>
    <n v="12453"/>
    <n v="6.37"/>
    <x v="7"/>
    <x v="1"/>
    <x v="1"/>
    <n v="24365.5"/>
    <x v="0"/>
    <x v="0"/>
  </r>
  <r>
    <x v="7"/>
    <x v="0"/>
    <x v="5"/>
    <s v="VDI"/>
    <x v="0"/>
    <x v="978"/>
    <x v="0"/>
    <x v="1"/>
    <x v="985"/>
    <n v="11834"/>
    <n v="5.32"/>
    <x v="6"/>
    <x v="0"/>
    <x v="0"/>
    <n v="16103.86"/>
    <x v="0"/>
    <x v="0"/>
  </r>
  <r>
    <x v="4"/>
    <x v="0"/>
    <x v="36"/>
    <s v="VXI"/>
    <x v="0"/>
    <x v="979"/>
    <x v="1"/>
    <x v="0"/>
    <x v="986"/>
    <n v="14037"/>
    <n v="7.18"/>
    <x v="6"/>
    <x v="1"/>
    <x v="1"/>
    <n v="15135.67"/>
    <x v="0"/>
    <x v="1"/>
  </r>
  <r>
    <x v="7"/>
    <x v="9"/>
    <x v="25"/>
    <s v="STYLE 1.6 MPI AT"/>
    <x v="1"/>
    <x v="980"/>
    <x v="1"/>
    <x v="0"/>
    <x v="987"/>
    <n v="15816"/>
    <n v="7.11"/>
    <x v="7"/>
    <x v="0"/>
    <x v="0"/>
    <n v="15132.43"/>
    <x v="0"/>
    <x v="1"/>
  </r>
  <r>
    <x v="1"/>
    <x v="5"/>
    <x v="73"/>
    <s v="TITANIUM PLUS 1.2 PETROL"/>
    <x v="0"/>
    <x v="981"/>
    <x v="1"/>
    <x v="0"/>
    <x v="988"/>
    <n v="10068"/>
    <n v="5.15"/>
    <x v="7"/>
    <x v="0"/>
    <x v="1"/>
    <n v="15270.4"/>
    <x v="0"/>
    <x v="0"/>
  </r>
  <r>
    <x v="1"/>
    <x v="14"/>
    <x v="42"/>
    <s v="STYLE 1.5 PETROL"/>
    <x v="0"/>
    <x v="982"/>
    <x v="1"/>
    <x v="0"/>
    <x v="989"/>
    <n v="24611"/>
    <n v="12.93"/>
    <x v="7"/>
    <x v="0"/>
    <x v="2"/>
    <n v="7414.6"/>
    <x v="1"/>
    <x v="1"/>
  </r>
  <r>
    <x v="7"/>
    <x v="1"/>
    <x v="1"/>
    <s v="1.6 VTVT SX"/>
    <x v="0"/>
    <x v="983"/>
    <x v="1"/>
    <x v="0"/>
    <x v="990"/>
    <n v="13060"/>
    <n v="6.68"/>
    <x v="6"/>
    <x v="0"/>
    <x v="0"/>
    <n v="12275"/>
    <x v="0"/>
    <x v="0"/>
  </r>
  <r>
    <x v="0"/>
    <x v="0"/>
    <x v="5"/>
    <s v="ZXI"/>
    <x v="0"/>
    <x v="984"/>
    <x v="1"/>
    <x v="0"/>
    <x v="991"/>
    <n v="11500"/>
    <n v="5.17"/>
    <x v="7"/>
    <x v="0"/>
    <x v="0"/>
    <n v="14806.25"/>
    <x v="0"/>
    <x v="0"/>
  </r>
  <r>
    <x v="7"/>
    <x v="5"/>
    <x v="11"/>
    <s v="TITANIUM 1.5L PETROL AT"/>
    <x v="1"/>
    <x v="985"/>
    <x v="1"/>
    <x v="0"/>
    <x v="992"/>
    <n v="14839"/>
    <n v="7.59"/>
    <x v="6"/>
    <x v="0"/>
    <x v="1"/>
    <n v="11311.57"/>
    <x v="0"/>
    <x v="1"/>
  </r>
  <r>
    <x v="4"/>
    <x v="0"/>
    <x v="0"/>
    <s v="VXI PLUS"/>
    <x v="0"/>
    <x v="986"/>
    <x v="0"/>
    <x v="0"/>
    <x v="993"/>
    <n v="7996"/>
    <n v="4.09"/>
    <x v="8"/>
    <x v="1"/>
    <x v="2"/>
    <n v="8127"/>
    <x v="0"/>
    <x v="0"/>
  </r>
  <r>
    <x v="6"/>
    <x v="1"/>
    <x v="2"/>
    <s v="i20 MAGNA PLUS 1.2"/>
    <x v="0"/>
    <x v="987"/>
    <x v="1"/>
    <x v="0"/>
    <x v="994"/>
    <n v="12043"/>
    <n v="6.16"/>
    <x v="8"/>
    <x v="1"/>
    <x v="1"/>
    <n v="11205"/>
    <x v="0"/>
    <x v="0"/>
  </r>
  <r>
    <x v="4"/>
    <x v="4"/>
    <x v="9"/>
    <s v="W8 (O) 1.5 DIESEL"/>
    <x v="0"/>
    <x v="988"/>
    <x v="1"/>
    <x v="1"/>
    <x v="995"/>
    <n v="22860"/>
    <n v="12.01"/>
    <x v="8"/>
    <x v="1"/>
    <x v="2"/>
    <n v="12800.33"/>
    <x v="1"/>
    <x v="1"/>
  </r>
  <r>
    <x v="13"/>
    <x v="0"/>
    <x v="5"/>
    <s v="VXI"/>
    <x v="0"/>
    <x v="989"/>
    <x v="1"/>
    <x v="0"/>
    <x v="996"/>
    <n v="9928"/>
    <n v="4.46"/>
    <x v="8"/>
    <x v="2"/>
    <x v="1"/>
    <n v="5450.7"/>
    <x v="0"/>
    <x v="0"/>
  </r>
  <r>
    <x v="10"/>
    <x v="0"/>
    <x v="37"/>
    <s v="ZXI SMART HYBRID"/>
    <x v="0"/>
    <x v="990"/>
    <x v="1"/>
    <x v="0"/>
    <x v="997"/>
    <n v="23913"/>
    <n v="12.56"/>
    <x v="6"/>
    <x v="1"/>
    <x v="2"/>
    <n v="22737"/>
    <x v="1"/>
    <x v="1"/>
  </r>
  <r>
    <x v="1"/>
    <x v="3"/>
    <x v="76"/>
    <s v="1.8L I-VTEC ZX CVT"/>
    <x v="1"/>
    <x v="991"/>
    <x v="0"/>
    <x v="0"/>
    <x v="998"/>
    <n v="30949"/>
    <n v="16.260000000000002"/>
    <x v="6"/>
    <x v="0"/>
    <x v="0"/>
    <n v="17438.400000000001"/>
    <x v="1"/>
    <x v="2"/>
  </r>
  <r>
    <x v="3"/>
    <x v="12"/>
    <x v="54"/>
    <s v="RXZ AMT"/>
    <x v="1"/>
    <x v="992"/>
    <x v="1"/>
    <x v="0"/>
    <x v="999"/>
    <n v="14272"/>
    <n v="7.3"/>
    <x v="6"/>
    <x v="1"/>
    <x v="2"/>
    <n v="18751"/>
    <x v="0"/>
    <x v="1"/>
  </r>
  <r>
    <x v="3"/>
    <x v="0"/>
    <x v="7"/>
    <s v="Brezza ZXI PLUS AT SHVS"/>
    <x v="1"/>
    <x v="993"/>
    <x v="1"/>
    <x v="0"/>
    <x v="1000"/>
    <n v="21489"/>
    <n v="11.29"/>
    <x v="8"/>
    <x v="1"/>
    <x v="2"/>
    <n v="12397"/>
    <x v="0"/>
    <x v="1"/>
  </r>
  <r>
    <x v="6"/>
    <x v="0"/>
    <x v="36"/>
    <s v="VXI AMT"/>
    <x v="1"/>
    <x v="994"/>
    <x v="1"/>
    <x v="0"/>
    <x v="1001"/>
    <n v="13861"/>
    <n v="7.09"/>
    <x v="7"/>
    <x v="1"/>
    <x v="1"/>
    <n v="10443.5"/>
    <x v="0"/>
    <x v="1"/>
  </r>
  <r>
    <x v="3"/>
    <x v="12"/>
    <x v="34"/>
    <s v="RXL 1.0 (O)"/>
    <x v="0"/>
    <x v="995"/>
    <x v="1"/>
    <x v="0"/>
    <x v="1002"/>
    <n v="8322"/>
    <n v="4.26"/>
    <x v="8"/>
    <x v="1"/>
    <x v="2"/>
    <n v="19692.5"/>
    <x v="0"/>
    <x v="0"/>
  </r>
  <r>
    <x v="0"/>
    <x v="0"/>
    <x v="0"/>
    <s v="800 LXI"/>
    <x v="0"/>
    <x v="996"/>
    <x v="1"/>
    <x v="0"/>
    <x v="1003"/>
    <n v="4614"/>
    <n v="2.36"/>
    <x v="6"/>
    <x v="0"/>
    <x v="1"/>
    <n v="6245.63"/>
    <x v="0"/>
    <x v="0"/>
  </r>
  <r>
    <x v="7"/>
    <x v="0"/>
    <x v="5"/>
    <s v="VXI"/>
    <x v="0"/>
    <x v="997"/>
    <x v="0"/>
    <x v="0"/>
    <x v="1004"/>
    <n v="9951"/>
    <n v="5.09"/>
    <x v="8"/>
    <x v="0"/>
    <x v="1"/>
    <n v="9863.14"/>
    <x v="0"/>
    <x v="0"/>
  </r>
  <r>
    <x v="4"/>
    <x v="2"/>
    <x v="6"/>
    <s v="XV PREMIUM TURBO CVT"/>
    <x v="1"/>
    <x v="998"/>
    <x v="1"/>
    <x v="0"/>
    <x v="1005"/>
    <n v="19301"/>
    <n v="10.14"/>
    <x v="8"/>
    <x v="1"/>
    <x v="2"/>
    <n v="4379.33"/>
    <x v="0"/>
    <x v="1"/>
  </r>
  <r>
    <x v="12"/>
    <x v="5"/>
    <x v="11"/>
    <s v="TITANIUM 1.5L DIESEL"/>
    <x v="0"/>
    <x v="999"/>
    <x v="0"/>
    <x v="1"/>
    <x v="1006"/>
    <n v="14863"/>
    <n v="4.47"/>
    <x v="7"/>
    <x v="2"/>
    <x v="0"/>
    <n v="9165.91"/>
    <x v="0"/>
    <x v="0"/>
  </r>
  <r>
    <x v="13"/>
    <x v="3"/>
    <x v="16"/>
    <s v="1.5L I-VTEC SV"/>
    <x v="0"/>
    <x v="1000"/>
    <x v="0"/>
    <x v="0"/>
    <x v="1007"/>
    <n v="10588"/>
    <n v="4.76"/>
    <x v="6"/>
    <x v="2"/>
    <x v="0"/>
    <n v="9887.7000000000007"/>
    <x v="0"/>
    <x v="0"/>
  </r>
  <r>
    <x v="13"/>
    <x v="1"/>
    <x v="18"/>
    <s v="i10 ASTA AT 1.2 KAPPA VTVT"/>
    <x v="1"/>
    <x v="1001"/>
    <x v="1"/>
    <x v="0"/>
    <x v="1008"/>
    <n v="9343"/>
    <n v="4.2"/>
    <x v="8"/>
    <x v="2"/>
    <x v="1"/>
    <n v="6824.9"/>
    <x v="0"/>
    <x v="0"/>
  </r>
  <r>
    <x v="6"/>
    <x v="0"/>
    <x v="44"/>
    <s v="DELTA 1.5 SHVS MT PETROL"/>
    <x v="0"/>
    <x v="1002"/>
    <x v="1"/>
    <x v="0"/>
    <x v="1009"/>
    <n v="15503"/>
    <n v="7.93"/>
    <x v="7"/>
    <x v="1"/>
    <x v="1"/>
    <n v="12543"/>
    <x v="0"/>
    <x v="1"/>
  </r>
  <r>
    <x v="1"/>
    <x v="0"/>
    <x v="13"/>
    <s v="ALPHA PETROL 1.2"/>
    <x v="0"/>
    <x v="1003"/>
    <x v="1"/>
    <x v="0"/>
    <x v="1010"/>
    <n v="14209"/>
    <n v="7.27"/>
    <x v="7"/>
    <x v="0"/>
    <x v="2"/>
    <n v="4899.8"/>
    <x v="0"/>
    <x v="1"/>
  </r>
  <r>
    <x v="7"/>
    <x v="1"/>
    <x v="4"/>
    <s v="SX 1.6 DIESEL"/>
    <x v="0"/>
    <x v="1004"/>
    <x v="0"/>
    <x v="1"/>
    <x v="1011"/>
    <n v="19351"/>
    <n v="8.9"/>
    <x v="6"/>
    <x v="0"/>
    <x v="0"/>
    <n v="14724.29"/>
    <x v="0"/>
    <x v="1"/>
  </r>
  <r>
    <x v="7"/>
    <x v="1"/>
    <x v="18"/>
    <s v="i10 SPORTZ 1.2 KAPPA VTVT"/>
    <x v="0"/>
    <x v="1005"/>
    <x v="1"/>
    <x v="0"/>
    <x v="1012"/>
    <n v="9482"/>
    <n v="4.8499999999999996"/>
    <x v="8"/>
    <x v="0"/>
    <x v="1"/>
    <n v="6918.57"/>
    <x v="0"/>
    <x v="0"/>
  </r>
  <r>
    <x v="5"/>
    <x v="1"/>
    <x v="23"/>
    <s v="MAGNA +"/>
    <x v="0"/>
    <x v="1006"/>
    <x v="0"/>
    <x v="0"/>
    <x v="1013"/>
    <n v="6197"/>
    <n v="3.17"/>
    <x v="6"/>
    <x v="0"/>
    <x v="1"/>
    <n v="8219.17"/>
    <x v="0"/>
    <x v="0"/>
  </r>
  <r>
    <x v="7"/>
    <x v="13"/>
    <x v="47"/>
    <s v="Go T (O)"/>
    <x v="0"/>
    <x v="1007"/>
    <x v="0"/>
    <x v="0"/>
    <x v="1014"/>
    <n v="5337"/>
    <n v="2.73"/>
    <x v="7"/>
    <x v="0"/>
    <x v="2"/>
    <n v="2679.86"/>
    <x v="0"/>
    <x v="0"/>
  </r>
  <r>
    <x v="7"/>
    <x v="3"/>
    <x v="16"/>
    <s v="1.5L I-VTE V CVT"/>
    <x v="1"/>
    <x v="1008"/>
    <x v="0"/>
    <x v="0"/>
    <x v="1015"/>
    <n v="12825"/>
    <n v="6.56"/>
    <x v="7"/>
    <x v="0"/>
    <x v="0"/>
    <n v="13094.14"/>
    <x v="0"/>
    <x v="0"/>
  </r>
  <r>
    <x v="3"/>
    <x v="0"/>
    <x v="70"/>
    <s v="ZETA AT"/>
    <x v="1"/>
    <x v="1009"/>
    <x v="1"/>
    <x v="0"/>
    <x v="1016"/>
    <n v="23659"/>
    <n v="12.43"/>
    <x v="7"/>
    <x v="1"/>
    <x v="1"/>
    <n v="20572.5"/>
    <x v="1"/>
    <x v="1"/>
  </r>
  <r>
    <x v="4"/>
    <x v="1"/>
    <x v="1"/>
    <s v="SX 1.5 VTVT IVT"/>
    <x v="1"/>
    <x v="1010"/>
    <x v="1"/>
    <x v="0"/>
    <x v="1017"/>
    <n v="24268"/>
    <n v="12.75"/>
    <x v="8"/>
    <x v="1"/>
    <x v="2"/>
    <n v="12614"/>
    <x v="1"/>
    <x v="1"/>
  </r>
  <r>
    <x v="8"/>
    <x v="1"/>
    <x v="39"/>
    <s v="SPORTZ 1.2"/>
    <x v="0"/>
    <x v="1011"/>
    <x v="1"/>
    <x v="0"/>
    <x v="1018"/>
    <n v="11580"/>
    <n v="2.46"/>
    <x v="8"/>
    <x v="2"/>
    <x v="1"/>
    <n v="5774.38"/>
    <x v="0"/>
    <x v="0"/>
  </r>
  <r>
    <x v="5"/>
    <x v="3"/>
    <x v="40"/>
    <s v="1.2L I-VTEC S CVT"/>
    <x v="1"/>
    <x v="1012"/>
    <x v="1"/>
    <x v="0"/>
    <x v="1019"/>
    <n v="12532"/>
    <n v="6.41"/>
    <x v="8"/>
    <x v="0"/>
    <x v="0"/>
    <n v="13740.17"/>
    <x v="0"/>
    <x v="0"/>
  </r>
  <r>
    <x v="5"/>
    <x v="13"/>
    <x v="47"/>
    <s v="Go T(O) 1.0 AMT"/>
    <x v="1"/>
    <x v="1013"/>
    <x v="1"/>
    <x v="0"/>
    <x v="1020"/>
    <n v="6256"/>
    <n v="3.2"/>
    <x v="6"/>
    <x v="0"/>
    <x v="2"/>
    <n v="4488"/>
    <x v="0"/>
    <x v="0"/>
  </r>
  <r>
    <x v="10"/>
    <x v="0"/>
    <x v="37"/>
    <s v="ZXI SMART HYBRID"/>
    <x v="0"/>
    <x v="1014"/>
    <x v="1"/>
    <x v="0"/>
    <x v="1021"/>
    <n v="24192"/>
    <n v="12.71"/>
    <x v="6"/>
    <x v="1"/>
    <x v="2"/>
    <n v="12590"/>
    <x v="1"/>
    <x v="1"/>
  </r>
  <r>
    <x v="0"/>
    <x v="0"/>
    <x v="5"/>
    <s v="Dzire ZXI"/>
    <x v="0"/>
    <x v="1015"/>
    <x v="1"/>
    <x v="0"/>
    <x v="1022"/>
    <n v="12844"/>
    <n v="6.57"/>
    <x v="6"/>
    <x v="0"/>
    <x v="2"/>
    <n v="4752.88"/>
    <x v="0"/>
    <x v="0"/>
  </r>
  <r>
    <x v="6"/>
    <x v="1"/>
    <x v="2"/>
    <s v="i20 ASTA 1.2 (O)"/>
    <x v="0"/>
    <x v="1016"/>
    <x v="1"/>
    <x v="0"/>
    <x v="1023"/>
    <n v="15341"/>
    <n v="8.06"/>
    <x v="7"/>
    <x v="1"/>
    <x v="2"/>
    <n v="8165.25"/>
    <x v="0"/>
    <x v="1"/>
  </r>
  <r>
    <x v="5"/>
    <x v="7"/>
    <x v="26"/>
    <s v="XZ PETROL"/>
    <x v="0"/>
    <x v="1017"/>
    <x v="0"/>
    <x v="0"/>
    <x v="1024"/>
    <n v="9756"/>
    <n v="4.99"/>
    <x v="8"/>
    <x v="0"/>
    <x v="2"/>
    <n v="5065.33"/>
    <x v="0"/>
    <x v="0"/>
  </r>
  <r>
    <x v="12"/>
    <x v="3"/>
    <x v="40"/>
    <s v="1.2L I-VTEC S"/>
    <x v="0"/>
    <x v="1018"/>
    <x v="0"/>
    <x v="0"/>
    <x v="1025"/>
    <n v="8901"/>
    <n v="3.38"/>
    <x v="7"/>
    <x v="2"/>
    <x v="1"/>
    <n v="5685.45"/>
    <x v="0"/>
    <x v="0"/>
  </r>
  <r>
    <x v="8"/>
    <x v="1"/>
    <x v="39"/>
    <s v="SPORTZ 1.2"/>
    <x v="0"/>
    <x v="1019"/>
    <x v="1"/>
    <x v="0"/>
    <x v="1026"/>
    <n v="13228"/>
    <n v="2.81"/>
    <x v="6"/>
    <x v="2"/>
    <x v="0"/>
    <n v="6916.62"/>
    <x v="0"/>
    <x v="0"/>
  </r>
  <r>
    <x v="5"/>
    <x v="1"/>
    <x v="55"/>
    <s v="E+"/>
    <x v="0"/>
    <x v="1020"/>
    <x v="0"/>
    <x v="0"/>
    <x v="1027"/>
    <n v="10264"/>
    <n v="5.25"/>
    <x v="7"/>
    <x v="0"/>
    <x v="1"/>
    <n v="8938.83"/>
    <x v="0"/>
    <x v="0"/>
  </r>
  <r>
    <x v="5"/>
    <x v="3"/>
    <x v="40"/>
    <s v="1.5L I-DTEC S CVT"/>
    <x v="1"/>
    <x v="1021"/>
    <x v="1"/>
    <x v="1"/>
    <x v="1028"/>
    <n v="14882"/>
    <n v="6.69"/>
    <x v="8"/>
    <x v="0"/>
    <x v="0"/>
    <n v="16752.669999999998"/>
    <x v="0"/>
    <x v="0"/>
  </r>
  <r>
    <x v="7"/>
    <x v="1"/>
    <x v="2"/>
    <s v="i20 SPORTZ 1.2"/>
    <x v="0"/>
    <x v="1022"/>
    <x v="1"/>
    <x v="0"/>
    <x v="1029"/>
    <n v="11990"/>
    <n v="6.13"/>
    <x v="7"/>
    <x v="0"/>
    <x v="1"/>
    <n v="10387.86"/>
    <x v="0"/>
    <x v="0"/>
  </r>
  <r>
    <x v="12"/>
    <x v="0"/>
    <x v="0"/>
    <s v="800 LXI"/>
    <x v="0"/>
    <x v="1023"/>
    <x v="1"/>
    <x v="0"/>
    <x v="1030"/>
    <n v="5846"/>
    <n v="2.2200000000000002"/>
    <x v="8"/>
    <x v="2"/>
    <x v="0"/>
    <n v="8522.18"/>
    <x v="0"/>
    <x v="0"/>
  </r>
  <r>
    <x v="7"/>
    <x v="3"/>
    <x v="16"/>
    <s v="1.5L I-VTEC VX CVT"/>
    <x v="1"/>
    <x v="1024"/>
    <x v="1"/>
    <x v="0"/>
    <x v="1031"/>
    <n v="16503"/>
    <n v="8.67"/>
    <x v="7"/>
    <x v="0"/>
    <x v="1"/>
    <n v="7661.57"/>
    <x v="0"/>
    <x v="1"/>
  </r>
  <r>
    <x v="7"/>
    <x v="3"/>
    <x v="16"/>
    <s v="1.5L I-VTEC V MT"/>
    <x v="0"/>
    <x v="1025"/>
    <x v="0"/>
    <x v="0"/>
    <x v="1032"/>
    <n v="14256"/>
    <n v="7.29"/>
    <x v="6"/>
    <x v="0"/>
    <x v="1"/>
    <n v="5900.71"/>
    <x v="0"/>
    <x v="1"/>
  </r>
  <r>
    <x v="13"/>
    <x v="1"/>
    <x v="55"/>
    <s v="SX 1.2 (O)"/>
    <x v="0"/>
    <x v="1026"/>
    <x v="1"/>
    <x v="0"/>
    <x v="1033"/>
    <n v="9454"/>
    <n v="4.25"/>
    <x v="6"/>
    <x v="2"/>
    <x v="1"/>
    <n v="6257"/>
    <x v="0"/>
    <x v="0"/>
  </r>
  <r>
    <x v="1"/>
    <x v="0"/>
    <x v="0"/>
    <s v="K10 VXI"/>
    <x v="0"/>
    <x v="1027"/>
    <x v="0"/>
    <x v="0"/>
    <x v="1034"/>
    <n v="6901"/>
    <n v="3.53"/>
    <x v="8"/>
    <x v="0"/>
    <x v="1"/>
    <n v="9413.2000000000007"/>
    <x v="0"/>
    <x v="0"/>
  </r>
  <r>
    <x v="10"/>
    <x v="3"/>
    <x v="40"/>
    <s v="1.2L I-VTEC VX CVT"/>
    <x v="1"/>
    <x v="1028"/>
    <x v="1"/>
    <x v="0"/>
    <x v="1035"/>
    <n v="17492"/>
    <n v="9.19"/>
    <x v="7"/>
    <x v="1"/>
    <x v="2"/>
    <n v="21464"/>
    <x v="0"/>
    <x v="1"/>
  </r>
  <r>
    <x v="5"/>
    <x v="1"/>
    <x v="23"/>
    <s v="MAGNA +"/>
    <x v="0"/>
    <x v="1029"/>
    <x v="1"/>
    <x v="0"/>
    <x v="1036"/>
    <n v="6080"/>
    <n v="3.11"/>
    <x v="7"/>
    <x v="0"/>
    <x v="1"/>
    <n v="12637"/>
    <x v="0"/>
    <x v="0"/>
  </r>
  <r>
    <x v="0"/>
    <x v="0"/>
    <x v="0"/>
    <s v="K10 VXI"/>
    <x v="0"/>
    <x v="1030"/>
    <x v="0"/>
    <x v="0"/>
    <x v="1037"/>
    <n v="5689"/>
    <n v="2.91"/>
    <x v="7"/>
    <x v="0"/>
    <x v="0"/>
    <n v="11109.38"/>
    <x v="0"/>
    <x v="0"/>
  </r>
  <r>
    <x v="6"/>
    <x v="0"/>
    <x v="0"/>
    <s v="VXI PLUS"/>
    <x v="0"/>
    <x v="1031"/>
    <x v="0"/>
    <x v="0"/>
    <x v="1038"/>
    <n v="7331"/>
    <n v="3.75"/>
    <x v="6"/>
    <x v="1"/>
    <x v="1"/>
    <n v="16734.5"/>
    <x v="0"/>
    <x v="0"/>
  </r>
  <r>
    <x v="2"/>
    <x v="0"/>
    <x v="0"/>
    <s v="800 LXI"/>
    <x v="0"/>
    <x v="1032"/>
    <x v="0"/>
    <x v="0"/>
    <x v="1039"/>
    <n v="4849"/>
    <n v="2.1800000000000002"/>
    <x v="6"/>
    <x v="0"/>
    <x v="0"/>
    <n v="12296"/>
    <x v="0"/>
    <x v="0"/>
  </r>
  <r>
    <x v="12"/>
    <x v="3"/>
    <x v="16"/>
    <s v="1.5L I-VTEC V MT"/>
    <x v="0"/>
    <x v="1033"/>
    <x v="1"/>
    <x v="0"/>
    <x v="1040"/>
    <n v="12035"/>
    <n v="4.57"/>
    <x v="6"/>
    <x v="2"/>
    <x v="0"/>
    <n v="7614.36"/>
    <x v="0"/>
    <x v="0"/>
  </r>
  <r>
    <x v="6"/>
    <x v="0"/>
    <x v="17"/>
    <s v="Wagon-R ZXI 1.2"/>
    <x v="0"/>
    <x v="1034"/>
    <x v="1"/>
    <x v="0"/>
    <x v="1041"/>
    <n v="9951"/>
    <n v="5.09"/>
    <x v="6"/>
    <x v="1"/>
    <x v="1"/>
    <n v="16741.5"/>
    <x v="0"/>
    <x v="0"/>
  </r>
  <r>
    <x v="1"/>
    <x v="1"/>
    <x v="17"/>
    <s v="SANTRO SPORTZ AMT"/>
    <x v="1"/>
    <x v="1035"/>
    <x v="0"/>
    <x v="0"/>
    <x v="1042"/>
    <n v="9247"/>
    <n v="4.7300000000000004"/>
    <x v="6"/>
    <x v="0"/>
    <x v="1"/>
    <n v="13296.6"/>
    <x v="0"/>
    <x v="0"/>
  </r>
  <r>
    <x v="7"/>
    <x v="13"/>
    <x v="47"/>
    <s v="Go T (O)"/>
    <x v="0"/>
    <x v="1036"/>
    <x v="1"/>
    <x v="0"/>
    <x v="1043"/>
    <n v="5220"/>
    <n v="2.67"/>
    <x v="7"/>
    <x v="0"/>
    <x v="1"/>
    <n v="6788.29"/>
    <x v="0"/>
    <x v="0"/>
  </r>
  <r>
    <x v="13"/>
    <x v="0"/>
    <x v="50"/>
    <s v="R 1.0 VXI"/>
    <x v="0"/>
    <x v="1037"/>
    <x v="0"/>
    <x v="0"/>
    <x v="1044"/>
    <n v="7296"/>
    <n v="3.28"/>
    <x v="8"/>
    <x v="2"/>
    <x v="0"/>
    <n v="9872.2999999999993"/>
    <x v="0"/>
    <x v="0"/>
  </r>
  <r>
    <x v="8"/>
    <x v="0"/>
    <x v="0"/>
    <s v="K10 VXI"/>
    <x v="0"/>
    <x v="1038"/>
    <x v="1"/>
    <x v="0"/>
    <x v="1045"/>
    <n v="8944"/>
    <n v="1.9"/>
    <x v="7"/>
    <x v="2"/>
    <x v="1"/>
    <n v="3850.54"/>
    <x v="0"/>
    <x v="0"/>
  </r>
  <r>
    <x v="6"/>
    <x v="7"/>
    <x v="26"/>
    <s v="XZ PLUS DUAL TONE PETROL"/>
    <x v="0"/>
    <x v="1039"/>
    <x v="1"/>
    <x v="0"/>
    <x v="1046"/>
    <n v="12199"/>
    <n v="6.24"/>
    <x v="6"/>
    <x v="1"/>
    <x v="1"/>
    <n v="15275.5"/>
    <x v="0"/>
    <x v="0"/>
  </r>
  <r>
    <x v="12"/>
    <x v="3"/>
    <x v="40"/>
    <s v="1.5L I-DTEC E"/>
    <x v="0"/>
    <x v="1040"/>
    <x v="1"/>
    <x v="1"/>
    <x v="1047"/>
    <n v="11592"/>
    <n v="3.49"/>
    <x v="7"/>
    <x v="2"/>
    <x v="0"/>
    <n v="8972.27"/>
    <x v="0"/>
    <x v="0"/>
  </r>
  <r>
    <x v="2"/>
    <x v="1"/>
    <x v="18"/>
    <s v="i10 ASTA AT 1.2 KAPPA VTVT"/>
    <x v="1"/>
    <x v="1041"/>
    <x v="0"/>
    <x v="0"/>
    <x v="1048"/>
    <n v="8837"/>
    <n v="4.5199999999999996"/>
    <x v="7"/>
    <x v="0"/>
    <x v="1"/>
    <n v="7187.44"/>
    <x v="0"/>
    <x v="0"/>
  </r>
  <r>
    <x v="5"/>
    <x v="0"/>
    <x v="0"/>
    <s v="K10 VXI (O) AMT"/>
    <x v="1"/>
    <x v="1042"/>
    <x v="1"/>
    <x v="0"/>
    <x v="1049"/>
    <n v="6628"/>
    <n v="3.39"/>
    <x v="7"/>
    <x v="0"/>
    <x v="1"/>
    <n v="10691.67"/>
    <x v="0"/>
    <x v="0"/>
  </r>
  <r>
    <x v="0"/>
    <x v="0"/>
    <x v="3"/>
    <s v="VXI AMT"/>
    <x v="1"/>
    <x v="1043"/>
    <x v="0"/>
    <x v="0"/>
    <x v="1050"/>
    <n v="7527"/>
    <n v="3.85"/>
    <x v="6"/>
    <x v="0"/>
    <x v="2"/>
    <n v="4112.38"/>
    <x v="0"/>
    <x v="0"/>
  </r>
  <r>
    <x v="6"/>
    <x v="12"/>
    <x v="31"/>
    <s v="RXZ 1.3 TURBO PETROL MT"/>
    <x v="0"/>
    <x v="1044"/>
    <x v="1"/>
    <x v="0"/>
    <x v="1051"/>
    <n v="18438"/>
    <n v="8.48"/>
    <x v="7"/>
    <x v="1"/>
    <x v="0"/>
    <n v="26435.5"/>
    <x v="0"/>
    <x v="1"/>
  </r>
  <r>
    <x v="7"/>
    <x v="1"/>
    <x v="2"/>
    <s v="i20 SPORTZ 1.2"/>
    <x v="0"/>
    <x v="1045"/>
    <x v="0"/>
    <x v="0"/>
    <x v="1052"/>
    <n v="11437"/>
    <n v="5.85"/>
    <x v="8"/>
    <x v="0"/>
    <x v="0"/>
    <n v="13063.43"/>
    <x v="0"/>
    <x v="0"/>
  </r>
  <r>
    <x v="12"/>
    <x v="1"/>
    <x v="23"/>
    <s v="ERA +"/>
    <x v="0"/>
    <x v="1046"/>
    <x v="0"/>
    <x v="0"/>
    <x v="1053"/>
    <n v="5820"/>
    <n v="2.21"/>
    <x v="7"/>
    <x v="2"/>
    <x v="0"/>
    <n v="9409.91"/>
    <x v="0"/>
    <x v="0"/>
  </r>
  <r>
    <x v="3"/>
    <x v="10"/>
    <x v="27"/>
    <s v="GTX PLUS 1.4"/>
    <x v="0"/>
    <x v="1047"/>
    <x v="1"/>
    <x v="0"/>
    <x v="1054"/>
    <n v="31117"/>
    <n v="16.350000000000001"/>
    <x v="6"/>
    <x v="1"/>
    <x v="2"/>
    <n v="9570.5"/>
    <x v="1"/>
    <x v="2"/>
  </r>
  <r>
    <x v="2"/>
    <x v="1"/>
    <x v="55"/>
    <s v="S 1.2"/>
    <x v="0"/>
    <x v="1048"/>
    <x v="0"/>
    <x v="0"/>
    <x v="1055"/>
    <n v="8364"/>
    <n v="3.76"/>
    <x v="8"/>
    <x v="0"/>
    <x v="0"/>
    <n v="12377.33"/>
    <x v="0"/>
    <x v="0"/>
  </r>
  <r>
    <x v="6"/>
    <x v="1"/>
    <x v="10"/>
    <s v="SX 1.0 TURBO"/>
    <x v="0"/>
    <x v="1049"/>
    <x v="1"/>
    <x v="0"/>
    <x v="1056"/>
    <n v="16851"/>
    <n v="8.85"/>
    <x v="8"/>
    <x v="1"/>
    <x v="1"/>
    <n v="12913"/>
    <x v="0"/>
    <x v="1"/>
  </r>
  <r>
    <x v="5"/>
    <x v="7"/>
    <x v="19"/>
    <s v="XZA PLUS DIESEL"/>
    <x v="1"/>
    <x v="1050"/>
    <x v="1"/>
    <x v="1"/>
    <x v="1057"/>
    <n v="17321"/>
    <n v="9.1"/>
    <x v="6"/>
    <x v="0"/>
    <x v="2"/>
    <n v="6247.33"/>
    <x v="0"/>
    <x v="1"/>
  </r>
  <r>
    <x v="12"/>
    <x v="1"/>
    <x v="18"/>
    <s v="i10 ASTA 1.2 KAPPA VTVT"/>
    <x v="0"/>
    <x v="1051"/>
    <x v="1"/>
    <x v="0"/>
    <x v="1058"/>
    <n v="10507"/>
    <n v="3.99"/>
    <x v="7"/>
    <x v="2"/>
    <x v="0"/>
    <n v="7782.09"/>
    <x v="0"/>
    <x v="0"/>
  </r>
  <r>
    <x v="7"/>
    <x v="1"/>
    <x v="18"/>
    <s v="i10 SPORTZ 1.2 KAPPA VTVT"/>
    <x v="0"/>
    <x v="1052"/>
    <x v="1"/>
    <x v="0"/>
    <x v="1059"/>
    <n v="9971"/>
    <n v="5.0999999999999996"/>
    <x v="6"/>
    <x v="0"/>
    <x v="1"/>
    <n v="5764.86"/>
    <x v="0"/>
    <x v="0"/>
  </r>
  <r>
    <x v="5"/>
    <x v="2"/>
    <x v="77"/>
    <s v="XL O (D)"/>
    <x v="0"/>
    <x v="1053"/>
    <x v="1"/>
    <x v="1"/>
    <x v="1060"/>
    <n v="13978"/>
    <n v="7.15"/>
    <x v="6"/>
    <x v="0"/>
    <x v="0"/>
    <n v="16056.67"/>
    <x v="0"/>
    <x v="1"/>
  </r>
  <r>
    <x v="7"/>
    <x v="1"/>
    <x v="4"/>
    <s v="SX PLUS AT 1.6 PETROL"/>
    <x v="1"/>
    <x v="1054"/>
    <x v="0"/>
    <x v="0"/>
    <x v="1061"/>
    <n v="19028"/>
    <n v="10"/>
    <x v="7"/>
    <x v="0"/>
    <x v="1"/>
    <n v="10822.71"/>
    <x v="0"/>
    <x v="1"/>
  </r>
  <r>
    <x v="4"/>
    <x v="1"/>
    <x v="18"/>
    <s v="I10 NIOS ASTA 1.2 KAPPA VTVT"/>
    <x v="0"/>
    <x v="1055"/>
    <x v="1"/>
    <x v="0"/>
    <x v="1062"/>
    <n v="14369"/>
    <n v="7.35"/>
    <x v="7"/>
    <x v="1"/>
    <x v="2"/>
    <n v="10033.67"/>
    <x v="0"/>
    <x v="1"/>
  </r>
  <r>
    <x v="2"/>
    <x v="3"/>
    <x v="16"/>
    <s v="1.5L I-VTEC SV"/>
    <x v="0"/>
    <x v="1056"/>
    <x v="2"/>
    <x v="0"/>
    <x v="1063"/>
    <n v="10479"/>
    <n v="5.36"/>
    <x v="6"/>
    <x v="0"/>
    <x v="1"/>
    <n v="7227.89"/>
    <x v="0"/>
    <x v="0"/>
  </r>
  <r>
    <x v="13"/>
    <x v="0"/>
    <x v="50"/>
    <s v="R 1.0 VXI"/>
    <x v="0"/>
    <x v="1057"/>
    <x v="1"/>
    <x v="0"/>
    <x v="1064"/>
    <n v="7519"/>
    <n v="3.38"/>
    <x v="7"/>
    <x v="2"/>
    <x v="1"/>
    <n v="7569.5"/>
    <x v="0"/>
    <x v="0"/>
  </r>
  <r>
    <x v="12"/>
    <x v="0"/>
    <x v="50"/>
    <s v="R 1.0 LXI"/>
    <x v="0"/>
    <x v="1058"/>
    <x v="0"/>
    <x v="0"/>
    <x v="1065"/>
    <n v="8190"/>
    <n v="3.11"/>
    <x v="8"/>
    <x v="2"/>
    <x v="1"/>
    <n v="4644.3599999999997"/>
    <x v="0"/>
    <x v="0"/>
  </r>
  <r>
    <x v="13"/>
    <x v="0"/>
    <x v="3"/>
    <s v="VXI AMT"/>
    <x v="1"/>
    <x v="1059"/>
    <x v="2"/>
    <x v="0"/>
    <x v="1066"/>
    <n v="7919"/>
    <n v="3.56"/>
    <x v="7"/>
    <x v="2"/>
    <x v="1"/>
    <n v="5807.1"/>
    <x v="0"/>
    <x v="0"/>
  </r>
  <r>
    <x v="11"/>
    <x v="0"/>
    <x v="50"/>
    <s v="R 1.0 LXI"/>
    <x v="0"/>
    <x v="1060"/>
    <x v="1"/>
    <x v="0"/>
    <x v="1067"/>
    <n v="10363"/>
    <n v="3.12"/>
    <x v="8"/>
    <x v="2"/>
    <x v="1"/>
    <n v="6395.83"/>
    <x v="0"/>
    <x v="0"/>
  </r>
  <r>
    <x v="13"/>
    <x v="0"/>
    <x v="5"/>
    <s v="Dzire VXI"/>
    <x v="0"/>
    <x v="1061"/>
    <x v="1"/>
    <x v="0"/>
    <x v="1068"/>
    <n v="10766"/>
    <n v="4.84"/>
    <x v="8"/>
    <x v="2"/>
    <x v="1"/>
    <n v="5583.5"/>
    <x v="0"/>
    <x v="0"/>
  </r>
  <r>
    <x v="5"/>
    <x v="0"/>
    <x v="13"/>
    <s v="DELTA CVT PETROL 1.2"/>
    <x v="1"/>
    <x v="1062"/>
    <x v="1"/>
    <x v="0"/>
    <x v="1069"/>
    <n v="11828"/>
    <n v="6.05"/>
    <x v="6"/>
    <x v="0"/>
    <x v="0"/>
    <n v="14262.17"/>
    <x v="0"/>
    <x v="0"/>
  </r>
  <r>
    <x v="3"/>
    <x v="0"/>
    <x v="36"/>
    <s v="VXI AMT"/>
    <x v="1"/>
    <x v="1063"/>
    <x v="0"/>
    <x v="0"/>
    <x v="1070"/>
    <n v="15246"/>
    <n v="8.01"/>
    <x v="7"/>
    <x v="1"/>
    <x v="1"/>
    <n v="26353.5"/>
    <x v="0"/>
    <x v="1"/>
  </r>
  <r>
    <x v="2"/>
    <x v="1"/>
    <x v="55"/>
    <s v="S 1.2"/>
    <x v="0"/>
    <x v="1064"/>
    <x v="0"/>
    <x v="0"/>
    <x v="1071"/>
    <n v="8211"/>
    <n v="4.2"/>
    <x v="6"/>
    <x v="0"/>
    <x v="1"/>
    <n v="7780.11"/>
    <x v="0"/>
    <x v="0"/>
  </r>
  <r>
    <x v="1"/>
    <x v="0"/>
    <x v="13"/>
    <s v="DELTA PETROL 1.2"/>
    <x v="0"/>
    <x v="1065"/>
    <x v="1"/>
    <x v="0"/>
    <x v="1072"/>
    <n v="12610"/>
    <n v="6.45"/>
    <x v="7"/>
    <x v="0"/>
    <x v="2"/>
    <n v="7299"/>
    <x v="0"/>
    <x v="0"/>
  </r>
  <r>
    <x v="0"/>
    <x v="1"/>
    <x v="2"/>
    <s v="i20 ASTA 1.2"/>
    <x v="0"/>
    <x v="1066"/>
    <x v="0"/>
    <x v="0"/>
    <x v="1073"/>
    <n v="11906"/>
    <n v="6.09"/>
    <x v="8"/>
    <x v="0"/>
    <x v="1"/>
    <n v="9690.1299999999992"/>
    <x v="0"/>
    <x v="0"/>
  </r>
  <r>
    <x v="7"/>
    <x v="7"/>
    <x v="26"/>
    <s v="XM PETROL"/>
    <x v="0"/>
    <x v="1067"/>
    <x v="2"/>
    <x v="0"/>
    <x v="1074"/>
    <n v="7898"/>
    <n v="4.04"/>
    <x v="7"/>
    <x v="0"/>
    <x v="1"/>
    <n v="10392.709999999999"/>
    <x v="0"/>
    <x v="0"/>
  </r>
  <r>
    <x v="2"/>
    <x v="3"/>
    <x v="16"/>
    <s v="1.5L I-DTEC V"/>
    <x v="0"/>
    <x v="1068"/>
    <x v="0"/>
    <x v="1"/>
    <x v="1075"/>
    <n v="12145"/>
    <n v="5.46"/>
    <x v="6"/>
    <x v="0"/>
    <x v="0"/>
    <n v="10656.22"/>
    <x v="0"/>
    <x v="0"/>
  </r>
  <r>
    <x v="12"/>
    <x v="0"/>
    <x v="5"/>
    <s v="Dzire VXI REGAL EDITION"/>
    <x v="0"/>
    <x v="1069"/>
    <x v="0"/>
    <x v="0"/>
    <x v="1076"/>
    <n v="11745"/>
    <n v="4.46"/>
    <x v="7"/>
    <x v="2"/>
    <x v="1"/>
    <n v="4743.45"/>
    <x v="0"/>
    <x v="0"/>
  </r>
  <r>
    <x v="5"/>
    <x v="0"/>
    <x v="3"/>
    <s v="VXI AMT (O)"/>
    <x v="1"/>
    <x v="1070"/>
    <x v="1"/>
    <x v="0"/>
    <x v="1077"/>
    <n v="8954"/>
    <n v="4.58"/>
    <x v="8"/>
    <x v="0"/>
    <x v="1"/>
    <n v="11530.83"/>
    <x v="0"/>
    <x v="0"/>
  </r>
  <r>
    <x v="12"/>
    <x v="1"/>
    <x v="18"/>
    <s v="i10 ASTA 1.2 KAPPA VTVT"/>
    <x v="0"/>
    <x v="1071"/>
    <x v="0"/>
    <x v="0"/>
    <x v="1078"/>
    <n v="10428"/>
    <n v="3.96"/>
    <x v="7"/>
    <x v="2"/>
    <x v="1"/>
    <n v="6924.27"/>
    <x v="0"/>
    <x v="0"/>
  </r>
  <r>
    <x v="5"/>
    <x v="0"/>
    <x v="44"/>
    <s v="ALPHA 1.4 PETROL"/>
    <x v="0"/>
    <x v="1072"/>
    <x v="1"/>
    <x v="0"/>
    <x v="1079"/>
    <n v="13353"/>
    <n v="6.83"/>
    <x v="8"/>
    <x v="0"/>
    <x v="0"/>
    <n v="16353.17"/>
    <x v="0"/>
    <x v="0"/>
  </r>
  <r>
    <x v="0"/>
    <x v="3"/>
    <x v="64"/>
    <s v="S MT"/>
    <x v="0"/>
    <x v="1073"/>
    <x v="0"/>
    <x v="0"/>
    <x v="1080"/>
    <n v="7820"/>
    <n v="4"/>
    <x v="6"/>
    <x v="0"/>
    <x v="1"/>
    <n v="6898.63"/>
    <x v="0"/>
    <x v="0"/>
  </r>
  <r>
    <x v="13"/>
    <x v="0"/>
    <x v="50"/>
    <s v="R 1.0 VXI"/>
    <x v="0"/>
    <x v="1074"/>
    <x v="0"/>
    <x v="0"/>
    <x v="1081"/>
    <n v="7207"/>
    <n v="3.24"/>
    <x v="6"/>
    <x v="2"/>
    <x v="0"/>
    <n v="8309.7999999999993"/>
    <x v="0"/>
    <x v="0"/>
  </r>
  <r>
    <x v="5"/>
    <x v="5"/>
    <x v="73"/>
    <s v="TREND 1.2 PETROL"/>
    <x v="0"/>
    <x v="1075"/>
    <x v="1"/>
    <x v="0"/>
    <x v="1082"/>
    <n v="10811"/>
    <n v="5.53"/>
    <x v="8"/>
    <x v="0"/>
    <x v="1"/>
    <n v="10113.17"/>
    <x v="0"/>
    <x v="0"/>
  </r>
  <r>
    <x v="11"/>
    <x v="1"/>
    <x v="59"/>
    <s v="Xing GL PLUS"/>
    <x v="0"/>
    <x v="1076"/>
    <x v="1"/>
    <x v="0"/>
    <x v="1083"/>
    <n v="8503"/>
    <n v="2.56"/>
    <x v="7"/>
    <x v="2"/>
    <x v="1"/>
    <n v="4176.92"/>
    <x v="0"/>
    <x v="0"/>
  </r>
  <r>
    <x v="12"/>
    <x v="1"/>
    <x v="39"/>
    <s v="MAGNA 1.1"/>
    <x v="0"/>
    <x v="1077"/>
    <x v="1"/>
    <x v="0"/>
    <x v="1084"/>
    <n v="8216"/>
    <n v="3.12"/>
    <x v="7"/>
    <x v="2"/>
    <x v="2"/>
    <n v="3316.36"/>
    <x v="0"/>
    <x v="0"/>
  </r>
  <r>
    <x v="6"/>
    <x v="0"/>
    <x v="3"/>
    <s v="ZXI AMT"/>
    <x v="1"/>
    <x v="1078"/>
    <x v="0"/>
    <x v="0"/>
    <x v="1085"/>
    <n v="10987"/>
    <n v="5.62"/>
    <x v="8"/>
    <x v="1"/>
    <x v="1"/>
    <n v="11904"/>
    <x v="0"/>
    <x v="0"/>
  </r>
  <r>
    <x v="3"/>
    <x v="0"/>
    <x v="22"/>
    <s v="PRESSO VXI+"/>
    <x v="0"/>
    <x v="1079"/>
    <x v="1"/>
    <x v="0"/>
    <x v="1086"/>
    <n v="8954"/>
    <n v="4.58"/>
    <x v="8"/>
    <x v="1"/>
    <x v="1"/>
    <n v="29699"/>
    <x v="0"/>
    <x v="0"/>
  </r>
  <r>
    <x v="13"/>
    <x v="1"/>
    <x v="18"/>
    <s v="i10 ASTA AT 1.2 KAPPA VTVT"/>
    <x v="1"/>
    <x v="1080"/>
    <x v="0"/>
    <x v="0"/>
    <x v="1087"/>
    <n v="9587"/>
    <n v="4.3099999999999996"/>
    <x v="7"/>
    <x v="2"/>
    <x v="0"/>
    <n v="8622.2999999999993"/>
    <x v="0"/>
    <x v="0"/>
  </r>
  <r>
    <x v="12"/>
    <x v="3"/>
    <x v="64"/>
    <s v="S MT"/>
    <x v="0"/>
    <x v="1081"/>
    <x v="1"/>
    <x v="0"/>
    <x v="1088"/>
    <n v="9243"/>
    <n v="3.51"/>
    <x v="7"/>
    <x v="2"/>
    <x v="2"/>
    <n v="3563.27"/>
    <x v="0"/>
    <x v="0"/>
  </r>
  <r>
    <x v="4"/>
    <x v="2"/>
    <x v="6"/>
    <s v="XV PREMIUM TURBO CVT DUAL TONE"/>
    <x v="1"/>
    <x v="1082"/>
    <x v="1"/>
    <x v="0"/>
    <x v="1089"/>
    <n v="16426"/>
    <n v="8.6300000000000008"/>
    <x v="8"/>
    <x v="1"/>
    <x v="2"/>
    <n v="11403.33"/>
    <x v="0"/>
    <x v="1"/>
  </r>
  <r>
    <x v="6"/>
    <x v="7"/>
    <x v="19"/>
    <s v="XZ PLUS (O) PETROL"/>
    <x v="0"/>
    <x v="1083"/>
    <x v="1"/>
    <x v="0"/>
    <x v="1090"/>
    <n v="19662"/>
    <n v="10.33"/>
    <x v="8"/>
    <x v="1"/>
    <x v="1"/>
    <n v="11656.5"/>
    <x v="0"/>
    <x v="1"/>
  </r>
  <r>
    <x v="2"/>
    <x v="0"/>
    <x v="50"/>
    <s v="R 1.0 VXI"/>
    <x v="0"/>
    <x v="1084"/>
    <x v="1"/>
    <x v="0"/>
    <x v="1091"/>
    <n v="7625"/>
    <n v="3.9"/>
    <x v="7"/>
    <x v="0"/>
    <x v="2"/>
    <n v="3328.44"/>
    <x v="0"/>
    <x v="0"/>
  </r>
  <r>
    <x v="2"/>
    <x v="0"/>
    <x v="50"/>
    <s v="R 1.0 VXI"/>
    <x v="0"/>
    <x v="1085"/>
    <x v="2"/>
    <x v="0"/>
    <x v="1092"/>
    <n v="6510"/>
    <n v="3.33"/>
    <x v="8"/>
    <x v="0"/>
    <x v="1"/>
    <n v="4865.67"/>
    <x v="0"/>
    <x v="0"/>
  </r>
  <r>
    <x v="4"/>
    <x v="1"/>
    <x v="10"/>
    <s v="SX PLUS 1.0 TURBO DCT"/>
    <x v="1"/>
    <x v="1086"/>
    <x v="1"/>
    <x v="0"/>
    <x v="1093"/>
    <n v="18558"/>
    <n v="9.75"/>
    <x v="7"/>
    <x v="1"/>
    <x v="1"/>
    <n v="13360"/>
    <x v="0"/>
    <x v="1"/>
  </r>
  <r>
    <x v="3"/>
    <x v="0"/>
    <x v="17"/>
    <s v="Wagon-R ZXI 1.2"/>
    <x v="0"/>
    <x v="1087"/>
    <x v="1"/>
    <x v="0"/>
    <x v="1094"/>
    <n v="12317"/>
    <n v="6.3"/>
    <x v="8"/>
    <x v="1"/>
    <x v="2"/>
    <n v="11297"/>
    <x v="0"/>
    <x v="0"/>
  </r>
  <r>
    <x v="0"/>
    <x v="0"/>
    <x v="50"/>
    <s v="R 1.0 VXI"/>
    <x v="0"/>
    <x v="1088"/>
    <x v="1"/>
    <x v="0"/>
    <x v="1095"/>
    <n v="7585"/>
    <n v="3.88"/>
    <x v="7"/>
    <x v="0"/>
    <x v="1"/>
    <n v="9653.1299999999992"/>
    <x v="0"/>
    <x v="0"/>
  </r>
  <r>
    <x v="0"/>
    <x v="1"/>
    <x v="39"/>
    <s v="SPORTZ 1.1"/>
    <x v="0"/>
    <x v="1089"/>
    <x v="0"/>
    <x v="0"/>
    <x v="1096"/>
    <n v="7801"/>
    <n v="3.99"/>
    <x v="8"/>
    <x v="0"/>
    <x v="1"/>
    <n v="7302"/>
    <x v="0"/>
    <x v="0"/>
  </r>
  <r>
    <x v="11"/>
    <x v="0"/>
    <x v="50"/>
    <s v="R 1.0 LXI"/>
    <x v="0"/>
    <x v="1090"/>
    <x v="1"/>
    <x v="0"/>
    <x v="1097"/>
    <n v="9134"/>
    <n v="2.75"/>
    <x v="7"/>
    <x v="2"/>
    <x v="1"/>
    <n v="6039.17"/>
    <x v="0"/>
    <x v="0"/>
  </r>
  <r>
    <x v="1"/>
    <x v="0"/>
    <x v="3"/>
    <s v="ZXI"/>
    <x v="0"/>
    <x v="1091"/>
    <x v="1"/>
    <x v="0"/>
    <x v="1098"/>
    <n v="8993"/>
    <n v="4.5999999999999996"/>
    <x v="6"/>
    <x v="0"/>
    <x v="1"/>
    <n v="13866.4"/>
    <x v="0"/>
    <x v="0"/>
  </r>
  <r>
    <x v="4"/>
    <x v="0"/>
    <x v="0"/>
    <s v="VXI PLUS"/>
    <x v="0"/>
    <x v="1092"/>
    <x v="1"/>
    <x v="0"/>
    <x v="1099"/>
    <n v="7660"/>
    <n v="3.92"/>
    <x v="7"/>
    <x v="1"/>
    <x v="2"/>
    <n v="8154.33"/>
    <x v="0"/>
    <x v="0"/>
  </r>
  <r>
    <x v="1"/>
    <x v="4"/>
    <x v="65"/>
    <s v="100 NXT K8 P 6 STR DUAL TONE"/>
    <x v="0"/>
    <x v="445"/>
    <x v="0"/>
    <x v="0"/>
    <x v="1100"/>
    <n v="11339"/>
    <n v="5.8"/>
    <x v="7"/>
    <x v="0"/>
    <x v="1"/>
    <n v="8860.6"/>
    <x v="0"/>
    <x v="0"/>
  </r>
  <r>
    <x v="6"/>
    <x v="0"/>
    <x v="17"/>
    <s v="Wagon-R VXI 1.2"/>
    <x v="0"/>
    <x v="1093"/>
    <x v="1"/>
    <x v="0"/>
    <x v="1101"/>
    <n v="10459"/>
    <n v="5.35"/>
    <x v="8"/>
    <x v="1"/>
    <x v="1"/>
    <n v="12208.25"/>
    <x v="0"/>
    <x v="0"/>
  </r>
  <r>
    <x v="4"/>
    <x v="7"/>
    <x v="26"/>
    <s v="XT PETROL"/>
    <x v="0"/>
    <x v="1094"/>
    <x v="1"/>
    <x v="0"/>
    <x v="1102"/>
    <n v="11320"/>
    <n v="5.79"/>
    <x v="8"/>
    <x v="1"/>
    <x v="1"/>
    <n v="17559.669999999998"/>
    <x v="0"/>
    <x v="0"/>
  </r>
  <r>
    <x v="2"/>
    <x v="1"/>
    <x v="39"/>
    <s v="MAGNA 1.1"/>
    <x v="0"/>
    <x v="1095"/>
    <x v="1"/>
    <x v="0"/>
    <x v="1103"/>
    <n v="6862"/>
    <n v="3.51"/>
    <x v="8"/>
    <x v="0"/>
    <x v="0"/>
    <n v="10155.33"/>
    <x v="0"/>
    <x v="0"/>
  </r>
  <r>
    <x v="1"/>
    <x v="0"/>
    <x v="17"/>
    <s v="Wagon-R VXI 1.2"/>
    <x v="0"/>
    <x v="1096"/>
    <x v="0"/>
    <x v="0"/>
    <x v="1104"/>
    <n v="10362"/>
    <n v="5.3"/>
    <x v="8"/>
    <x v="0"/>
    <x v="1"/>
    <n v="10521.6"/>
    <x v="0"/>
    <x v="0"/>
  </r>
  <r>
    <x v="12"/>
    <x v="1"/>
    <x v="15"/>
    <s v="MAGNA (O) 1.2"/>
    <x v="0"/>
    <x v="1097"/>
    <x v="0"/>
    <x v="0"/>
    <x v="1105"/>
    <n v="10086"/>
    <n v="3.83"/>
    <x v="7"/>
    <x v="2"/>
    <x v="0"/>
    <n v="8459.64"/>
    <x v="0"/>
    <x v="0"/>
  </r>
  <r>
    <x v="11"/>
    <x v="0"/>
    <x v="50"/>
    <s v="R 1.0 LXI"/>
    <x v="0"/>
    <x v="1098"/>
    <x v="0"/>
    <x v="0"/>
    <x v="1106"/>
    <n v="9798"/>
    <n v="2.95"/>
    <x v="6"/>
    <x v="2"/>
    <x v="1"/>
    <n v="5111.83"/>
    <x v="0"/>
    <x v="0"/>
  </r>
  <r>
    <x v="0"/>
    <x v="0"/>
    <x v="50"/>
    <s v="R 1.0 VXI AMT"/>
    <x v="1"/>
    <x v="1099"/>
    <x v="1"/>
    <x v="0"/>
    <x v="1107"/>
    <n v="7566"/>
    <n v="3.87"/>
    <x v="7"/>
    <x v="0"/>
    <x v="0"/>
    <n v="10354.25"/>
    <x v="0"/>
    <x v="0"/>
  </r>
  <r>
    <x v="0"/>
    <x v="0"/>
    <x v="0"/>
    <s v="K10 VXI AMT"/>
    <x v="1"/>
    <x v="1100"/>
    <x v="0"/>
    <x v="0"/>
    <x v="1108"/>
    <n v="7077"/>
    <n v="3.62"/>
    <x v="7"/>
    <x v="0"/>
    <x v="2"/>
    <n v="3312.5"/>
    <x v="0"/>
    <x v="0"/>
  </r>
  <r>
    <x v="11"/>
    <x v="3"/>
    <x v="16"/>
    <s v="1.5L I-VTEC V MT"/>
    <x v="0"/>
    <x v="1101"/>
    <x v="0"/>
    <x v="0"/>
    <x v="1109"/>
    <n v="13551"/>
    <n v="4.08"/>
    <x v="6"/>
    <x v="2"/>
    <x v="1"/>
    <n v="5460.83"/>
    <x v="0"/>
    <x v="0"/>
  </r>
  <r>
    <x v="7"/>
    <x v="0"/>
    <x v="44"/>
    <s v="DELTA 1.4 MT PETROL"/>
    <x v="0"/>
    <x v="1102"/>
    <x v="0"/>
    <x v="0"/>
    <x v="1110"/>
    <n v="13146"/>
    <n v="5.91"/>
    <x v="6"/>
    <x v="0"/>
    <x v="0"/>
    <n v="15116.43"/>
    <x v="0"/>
    <x v="0"/>
  </r>
  <r>
    <x v="7"/>
    <x v="1"/>
    <x v="15"/>
    <s v="Active 1.2 SX"/>
    <x v="0"/>
    <x v="1103"/>
    <x v="0"/>
    <x v="0"/>
    <x v="1111"/>
    <n v="11437"/>
    <n v="5.85"/>
    <x v="7"/>
    <x v="0"/>
    <x v="0"/>
    <n v="13676.71"/>
    <x v="0"/>
    <x v="0"/>
  </r>
  <r>
    <x v="5"/>
    <x v="1"/>
    <x v="18"/>
    <s v="i10 SPORTZ AT 1.2 KAPPA VTVT"/>
    <x v="1"/>
    <x v="1104"/>
    <x v="0"/>
    <x v="0"/>
    <x v="1112"/>
    <n v="12219"/>
    <n v="6.25"/>
    <x v="7"/>
    <x v="0"/>
    <x v="2"/>
    <n v="5240.67"/>
    <x v="0"/>
    <x v="0"/>
  </r>
  <r>
    <x v="7"/>
    <x v="0"/>
    <x v="0"/>
    <s v="800 LXI"/>
    <x v="0"/>
    <x v="1105"/>
    <x v="1"/>
    <x v="0"/>
    <x v="1113"/>
    <n v="5924"/>
    <n v="3.03"/>
    <x v="7"/>
    <x v="0"/>
    <x v="1"/>
    <n v="6587.43"/>
    <x v="0"/>
    <x v="0"/>
  </r>
  <r>
    <x v="0"/>
    <x v="12"/>
    <x v="31"/>
    <s v="110 PS RXZ 4X2 AMT DIESEL"/>
    <x v="1"/>
    <x v="1106"/>
    <x v="1"/>
    <x v="1"/>
    <x v="1114"/>
    <n v="13157"/>
    <n v="6.73"/>
    <x v="8"/>
    <x v="0"/>
    <x v="0"/>
    <n v="11696.38"/>
    <x v="0"/>
    <x v="0"/>
  </r>
  <r>
    <x v="7"/>
    <x v="0"/>
    <x v="0"/>
    <s v="800 LXI"/>
    <x v="0"/>
    <x v="1107"/>
    <x v="0"/>
    <x v="0"/>
    <x v="1115"/>
    <n v="5396"/>
    <n v="2.76"/>
    <x v="7"/>
    <x v="0"/>
    <x v="0"/>
    <n v="13737.29"/>
    <x v="0"/>
    <x v="0"/>
  </r>
  <r>
    <x v="4"/>
    <x v="1"/>
    <x v="10"/>
    <s v="SX 1.0 (O) TURBO IMT"/>
    <x v="0"/>
    <x v="1108"/>
    <x v="1"/>
    <x v="0"/>
    <x v="1116"/>
    <n v="20077"/>
    <n v="10.55"/>
    <x v="7"/>
    <x v="1"/>
    <x v="2"/>
    <n v="3362"/>
    <x v="0"/>
    <x v="1"/>
  </r>
  <r>
    <x v="7"/>
    <x v="0"/>
    <x v="0"/>
    <s v="800 VXI"/>
    <x v="0"/>
    <x v="1109"/>
    <x v="1"/>
    <x v="0"/>
    <x v="1117"/>
    <n v="5513"/>
    <n v="2.82"/>
    <x v="7"/>
    <x v="0"/>
    <x v="1"/>
    <n v="11100.29"/>
    <x v="0"/>
    <x v="0"/>
  </r>
  <r>
    <x v="10"/>
    <x v="8"/>
    <x v="78"/>
    <s v="TOPLINE 1.0 TSI AT"/>
    <x v="1"/>
    <x v="1110"/>
    <x v="1"/>
    <x v="0"/>
    <x v="1118"/>
    <n v="31406"/>
    <n v="16.5"/>
    <x v="7"/>
    <x v="1"/>
    <x v="2"/>
    <n v="1607"/>
    <x v="1"/>
    <x v="2"/>
  </r>
  <r>
    <x v="2"/>
    <x v="1"/>
    <x v="55"/>
    <s v="S 1.2"/>
    <x v="0"/>
    <x v="1111"/>
    <x v="0"/>
    <x v="0"/>
    <x v="1119"/>
    <n v="8583"/>
    <n v="4.3899999999999997"/>
    <x v="7"/>
    <x v="0"/>
    <x v="2"/>
    <n v="3906.11"/>
    <x v="0"/>
    <x v="0"/>
  </r>
  <r>
    <x v="13"/>
    <x v="0"/>
    <x v="50"/>
    <s v="R 1.0 VXI"/>
    <x v="0"/>
    <x v="1112"/>
    <x v="1"/>
    <x v="0"/>
    <x v="1120"/>
    <n v="7652"/>
    <n v="3.44"/>
    <x v="8"/>
    <x v="2"/>
    <x v="1"/>
    <n v="6945.5"/>
    <x v="0"/>
    <x v="0"/>
  </r>
  <r>
    <x v="6"/>
    <x v="1"/>
    <x v="10"/>
    <s v="SX 1.0 TURBO"/>
    <x v="0"/>
    <x v="1113"/>
    <x v="1"/>
    <x v="0"/>
    <x v="1121"/>
    <n v="17188"/>
    <n v="9.0299999999999994"/>
    <x v="8"/>
    <x v="1"/>
    <x v="1"/>
    <n v="18418"/>
    <x v="0"/>
    <x v="1"/>
  </r>
  <r>
    <x v="12"/>
    <x v="3"/>
    <x v="64"/>
    <s v="V MT"/>
    <x v="0"/>
    <x v="1114"/>
    <x v="0"/>
    <x v="0"/>
    <x v="1122"/>
    <n v="8400"/>
    <n v="3.19"/>
    <x v="7"/>
    <x v="2"/>
    <x v="1"/>
    <n v="5582.36"/>
    <x v="0"/>
    <x v="0"/>
  </r>
  <r>
    <x v="4"/>
    <x v="12"/>
    <x v="34"/>
    <s v="CLIMBER 1.0 AMT (O)"/>
    <x v="1"/>
    <x v="1115"/>
    <x v="1"/>
    <x v="0"/>
    <x v="1123"/>
    <n v="9756"/>
    <n v="4.99"/>
    <x v="8"/>
    <x v="1"/>
    <x v="1"/>
    <n v="14955"/>
    <x v="0"/>
    <x v="0"/>
  </r>
  <r>
    <x v="1"/>
    <x v="0"/>
    <x v="0"/>
    <s v="K10 VXI"/>
    <x v="0"/>
    <x v="1116"/>
    <x v="1"/>
    <x v="0"/>
    <x v="1124"/>
    <n v="7507"/>
    <n v="3.84"/>
    <x v="6"/>
    <x v="0"/>
    <x v="2"/>
    <n v="7818.2"/>
    <x v="0"/>
    <x v="0"/>
  </r>
  <r>
    <x v="7"/>
    <x v="0"/>
    <x v="0"/>
    <s v="800 LXI"/>
    <x v="0"/>
    <x v="1117"/>
    <x v="1"/>
    <x v="0"/>
    <x v="1125"/>
    <n v="5523"/>
    <n v="2.83"/>
    <x v="6"/>
    <x v="0"/>
    <x v="1"/>
    <n v="7008.71"/>
    <x v="0"/>
    <x v="0"/>
  </r>
  <r>
    <x v="4"/>
    <x v="0"/>
    <x v="22"/>
    <s v="PRESSO VXI+"/>
    <x v="0"/>
    <x v="1118"/>
    <x v="1"/>
    <x v="0"/>
    <x v="1126"/>
    <n v="9384"/>
    <n v="4.8"/>
    <x v="7"/>
    <x v="1"/>
    <x v="2"/>
    <n v="5549"/>
    <x v="0"/>
    <x v="0"/>
  </r>
  <r>
    <x v="1"/>
    <x v="0"/>
    <x v="13"/>
    <s v="ZETA PETROL 1.2"/>
    <x v="0"/>
    <x v="1119"/>
    <x v="1"/>
    <x v="0"/>
    <x v="1127"/>
    <n v="13235"/>
    <n v="6.77"/>
    <x v="7"/>
    <x v="0"/>
    <x v="2"/>
    <n v="7252.4"/>
    <x v="0"/>
    <x v="0"/>
  </r>
  <r>
    <x v="5"/>
    <x v="5"/>
    <x v="11"/>
    <s v="TITANIUM 1.5L DIESEL"/>
    <x v="0"/>
    <x v="1120"/>
    <x v="0"/>
    <x v="1"/>
    <x v="1128"/>
    <n v="14174"/>
    <n v="7.25"/>
    <x v="7"/>
    <x v="0"/>
    <x v="0"/>
    <n v="14709"/>
    <x v="0"/>
    <x v="1"/>
  </r>
  <r>
    <x v="0"/>
    <x v="0"/>
    <x v="0"/>
    <s v="K10 VXI AMT"/>
    <x v="1"/>
    <x v="1121"/>
    <x v="1"/>
    <x v="0"/>
    <x v="1129"/>
    <n v="6197"/>
    <n v="3.17"/>
    <x v="8"/>
    <x v="0"/>
    <x v="0"/>
    <n v="10661.5"/>
    <x v="0"/>
    <x v="0"/>
  </r>
  <r>
    <x v="5"/>
    <x v="0"/>
    <x v="3"/>
    <s v="X ZXI AMT"/>
    <x v="1"/>
    <x v="1122"/>
    <x v="0"/>
    <x v="0"/>
    <x v="1130"/>
    <n v="8778"/>
    <n v="4.49"/>
    <x v="8"/>
    <x v="0"/>
    <x v="1"/>
    <n v="11495.17"/>
    <x v="0"/>
    <x v="0"/>
  </r>
  <r>
    <x v="4"/>
    <x v="7"/>
    <x v="14"/>
    <s v="XZ PETROL"/>
    <x v="0"/>
    <x v="1123"/>
    <x v="1"/>
    <x v="0"/>
    <x v="1131"/>
    <n v="14819"/>
    <n v="7.58"/>
    <x v="8"/>
    <x v="1"/>
    <x v="1"/>
    <n v="17739.330000000002"/>
    <x v="0"/>
    <x v="1"/>
  </r>
  <r>
    <x v="11"/>
    <x v="3"/>
    <x v="64"/>
    <s v="S MT"/>
    <x v="0"/>
    <x v="1124"/>
    <x v="0"/>
    <x v="0"/>
    <x v="1132"/>
    <n v="10396"/>
    <n v="3.13"/>
    <x v="8"/>
    <x v="2"/>
    <x v="1"/>
    <n v="5214.08"/>
    <x v="0"/>
    <x v="0"/>
  </r>
  <r>
    <x v="7"/>
    <x v="3"/>
    <x v="16"/>
    <s v="1.5L I-VTEC VX CVT"/>
    <x v="1"/>
    <x v="1125"/>
    <x v="0"/>
    <x v="0"/>
    <x v="1133"/>
    <n v="15905"/>
    <n v="7.15"/>
    <x v="7"/>
    <x v="0"/>
    <x v="0"/>
    <n v="16518.14"/>
    <x v="0"/>
    <x v="1"/>
  </r>
  <r>
    <x v="6"/>
    <x v="12"/>
    <x v="54"/>
    <s v="RXT AMT"/>
    <x v="1"/>
    <x v="1126"/>
    <x v="1"/>
    <x v="0"/>
    <x v="1134"/>
    <n v="13235"/>
    <n v="6.77"/>
    <x v="6"/>
    <x v="1"/>
    <x v="1"/>
    <n v="11444.25"/>
    <x v="0"/>
    <x v="0"/>
  </r>
  <r>
    <x v="13"/>
    <x v="3"/>
    <x v="64"/>
    <s v="S MT"/>
    <x v="0"/>
    <x v="1127"/>
    <x v="1"/>
    <x v="0"/>
    <x v="1135"/>
    <n v="7652"/>
    <n v="3.44"/>
    <x v="8"/>
    <x v="2"/>
    <x v="0"/>
    <n v="9712.6"/>
    <x v="0"/>
    <x v="0"/>
  </r>
  <r>
    <x v="5"/>
    <x v="0"/>
    <x v="3"/>
    <s v="ZXI (O)"/>
    <x v="0"/>
    <x v="1128"/>
    <x v="1"/>
    <x v="0"/>
    <x v="1136"/>
    <n v="9306"/>
    <n v="4.76"/>
    <x v="7"/>
    <x v="0"/>
    <x v="0"/>
    <n v="16608.169999999998"/>
    <x v="0"/>
    <x v="0"/>
  </r>
  <r>
    <x v="5"/>
    <x v="0"/>
    <x v="50"/>
    <s v="R 1.0 VXI"/>
    <x v="0"/>
    <x v="1129"/>
    <x v="1"/>
    <x v="0"/>
    <x v="1137"/>
    <n v="7859"/>
    <n v="4.0199999999999996"/>
    <x v="8"/>
    <x v="0"/>
    <x v="0"/>
    <n v="15350.33"/>
    <x v="0"/>
    <x v="0"/>
  </r>
  <r>
    <x v="4"/>
    <x v="1"/>
    <x v="10"/>
    <s v="SX 1.0 (O) TURBO IMT"/>
    <x v="0"/>
    <x v="1130"/>
    <x v="1"/>
    <x v="0"/>
    <x v="1138"/>
    <n v="18031"/>
    <n v="9.4700000000000006"/>
    <x v="6"/>
    <x v="1"/>
    <x v="2"/>
    <n v="12496.67"/>
    <x v="0"/>
    <x v="1"/>
  </r>
  <r>
    <x v="6"/>
    <x v="1"/>
    <x v="17"/>
    <s v="SANTRO SPORTZ MT"/>
    <x v="0"/>
    <x v="1131"/>
    <x v="1"/>
    <x v="0"/>
    <x v="1139"/>
    <n v="9580"/>
    <n v="4.9000000000000004"/>
    <x v="8"/>
    <x v="1"/>
    <x v="2"/>
    <n v="7135"/>
    <x v="0"/>
    <x v="0"/>
  </r>
  <r>
    <x v="6"/>
    <x v="13"/>
    <x v="47"/>
    <s v="Go T(O) 1.0 AMT"/>
    <x v="1"/>
    <x v="1132"/>
    <x v="1"/>
    <x v="0"/>
    <x v="1140"/>
    <n v="8152"/>
    <n v="4.17"/>
    <x v="6"/>
    <x v="1"/>
    <x v="2"/>
    <n v="9812.25"/>
    <x v="0"/>
    <x v="0"/>
  </r>
  <r>
    <x v="0"/>
    <x v="0"/>
    <x v="3"/>
    <s v="ZXI AMT"/>
    <x v="1"/>
    <x v="1133"/>
    <x v="1"/>
    <x v="0"/>
    <x v="1141"/>
    <n v="8465"/>
    <n v="4.33"/>
    <x v="7"/>
    <x v="0"/>
    <x v="1"/>
    <n v="7598.63"/>
    <x v="0"/>
    <x v="0"/>
  </r>
  <r>
    <x v="2"/>
    <x v="1"/>
    <x v="18"/>
    <s v="i10 ASTA 1.1 CRDI"/>
    <x v="0"/>
    <x v="1134"/>
    <x v="0"/>
    <x v="1"/>
    <x v="1142"/>
    <n v="9765"/>
    <n v="4.3899999999999997"/>
    <x v="8"/>
    <x v="0"/>
    <x v="0"/>
    <n v="11272.22"/>
    <x v="0"/>
    <x v="0"/>
  </r>
  <r>
    <x v="2"/>
    <x v="0"/>
    <x v="3"/>
    <s v="ZXI AMT"/>
    <x v="1"/>
    <x v="1135"/>
    <x v="1"/>
    <x v="0"/>
    <x v="1143"/>
    <n v="7879"/>
    <n v="4.03"/>
    <x v="6"/>
    <x v="0"/>
    <x v="1"/>
    <n v="8345.7800000000007"/>
    <x v="0"/>
    <x v="0"/>
  </r>
  <r>
    <x v="1"/>
    <x v="1"/>
    <x v="18"/>
    <s v="i10 SPORTZ 1.2 KAPPA VTVT"/>
    <x v="0"/>
    <x v="1136"/>
    <x v="0"/>
    <x v="0"/>
    <x v="1144"/>
    <n v="10244"/>
    <n v="5.24"/>
    <x v="8"/>
    <x v="0"/>
    <x v="1"/>
    <n v="10626.2"/>
    <x v="0"/>
    <x v="0"/>
  </r>
  <r>
    <x v="2"/>
    <x v="0"/>
    <x v="50"/>
    <s v="R 1.0 VXI"/>
    <x v="0"/>
    <x v="1137"/>
    <x v="2"/>
    <x v="0"/>
    <x v="1145"/>
    <n v="6237"/>
    <n v="3.19"/>
    <x v="8"/>
    <x v="0"/>
    <x v="0"/>
    <n v="10039.780000000001"/>
    <x v="0"/>
    <x v="0"/>
  </r>
  <r>
    <x v="6"/>
    <x v="1"/>
    <x v="2"/>
    <s v="i20 ASTA 1.2 (O)"/>
    <x v="0"/>
    <x v="1138"/>
    <x v="1"/>
    <x v="0"/>
    <x v="1146"/>
    <n v="15190"/>
    <n v="7.77"/>
    <x v="8"/>
    <x v="1"/>
    <x v="1"/>
    <n v="16435.75"/>
    <x v="0"/>
    <x v="1"/>
  </r>
  <r>
    <x v="4"/>
    <x v="1"/>
    <x v="10"/>
    <s v="S 1.0 TURBO IMT"/>
    <x v="0"/>
    <x v="1139"/>
    <x v="1"/>
    <x v="0"/>
    <x v="1147"/>
    <n v="17473"/>
    <n v="9.18"/>
    <x v="8"/>
    <x v="1"/>
    <x v="2"/>
    <n v="11007.67"/>
    <x v="0"/>
    <x v="1"/>
  </r>
  <r>
    <x v="6"/>
    <x v="1"/>
    <x v="18"/>
    <s v="I10 NIOS SPORTZ 1.2 KAPPA VTVT"/>
    <x v="0"/>
    <x v="1140"/>
    <x v="1"/>
    <x v="0"/>
    <x v="1148"/>
    <n v="11867"/>
    <n v="6.07"/>
    <x v="6"/>
    <x v="1"/>
    <x v="1"/>
    <n v="17511.25"/>
    <x v="0"/>
    <x v="0"/>
  </r>
  <r>
    <x v="7"/>
    <x v="1"/>
    <x v="18"/>
    <s v="i10 SPORTZ 1.2 KAPPA VTVT"/>
    <x v="0"/>
    <x v="988"/>
    <x v="0"/>
    <x v="0"/>
    <x v="1149"/>
    <n v="10147"/>
    <n v="5.19"/>
    <x v="6"/>
    <x v="0"/>
    <x v="2"/>
    <n v="5485.86"/>
    <x v="0"/>
    <x v="0"/>
  </r>
  <r>
    <x v="1"/>
    <x v="1"/>
    <x v="17"/>
    <s v="SANTRO MAGNA AMT"/>
    <x v="1"/>
    <x v="1141"/>
    <x v="0"/>
    <x v="0"/>
    <x v="1150"/>
    <n v="9756"/>
    <n v="4.99"/>
    <x v="7"/>
    <x v="0"/>
    <x v="2"/>
    <n v="6667.2"/>
    <x v="0"/>
    <x v="0"/>
  </r>
  <r>
    <x v="12"/>
    <x v="0"/>
    <x v="0"/>
    <s v="800 LXI"/>
    <x v="0"/>
    <x v="1142"/>
    <x v="1"/>
    <x v="0"/>
    <x v="1151"/>
    <n v="6057"/>
    <n v="2.2999999999999998"/>
    <x v="7"/>
    <x v="2"/>
    <x v="2"/>
    <n v="3299.82"/>
    <x v="0"/>
    <x v="0"/>
  </r>
  <r>
    <x v="12"/>
    <x v="1"/>
    <x v="39"/>
    <s v="MAGNA 1.2"/>
    <x v="0"/>
    <x v="1143"/>
    <x v="0"/>
    <x v="0"/>
    <x v="1152"/>
    <n v="8506"/>
    <n v="3.23"/>
    <x v="8"/>
    <x v="2"/>
    <x v="1"/>
    <n v="4937.45"/>
    <x v="0"/>
    <x v="0"/>
  </r>
  <r>
    <x v="1"/>
    <x v="1"/>
    <x v="18"/>
    <s v="i10 SPORTZ 1.2 KAPPA VTVT"/>
    <x v="0"/>
    <x v="1144"/>
    <x v="0"/>
    <x v="0"/>
    <x v="1153"/>
    <n v="10049"/>
    <n v="5.14"/>
    <x v="8"/>
    <x v="0"/>
    <x v="1"/>
    <n v="10071.6"/>
    <x v="0"/>
    <x v="0"/>
  </r>
  <r>
    <x v="1"/>
    <x v="1"/>
    <x v="18"/>
    <s v="i10 SPORTZ AT 1.2 KAPPA VTVT"/>
    <x v="1"/>
    <x v="1145"/>
    <x v="0"/>
    <x v="0"/>
    <x v="1154"/>
    <n v="12375"/>
    <n v="6.33"/>
    <x v="8"/>
    <x v="0"/>
    <x v="2"/>
    <n v="6748"/>
    <x v="0"/>
    <x v="0"/>
  </r>
  <r>
    <x v="3"/>
    <x v="1"/>
    <x v="49"/>
    <s v="SX PLUS 1.2 AMT"/>
    <x v="1"/>
    <x v="1146"/>
    <x v="1"/>
    <x v="0"/>
    <x v="1155"/>
    <n v="15926"/>
    <n v="8.3699999999999992"/>
    <x v="7"/>
    <x v="1"/>
    <x v="2"/>
    <n v="18643"/>
    <x v="0"/>
    <x v="1"/>
  </r>
  <r>
    <x v="3"/>
    <x v="0"/>
    <x v="37"/>
    <s v="ZXI SMART HYBRID"/>
    <x v="0"/>
    <x v="1147"/>
    <x v="1"/>
    <x v="0"/>
    <x v="1156"/>
    <n v="22632"/>
    <n v="11.89"/>
    <x v="7"/>
    <x v="1"/>
    <x v="2"/>
    <n v="11845"/>
    <x v="1"/>
    <x v="1"/>
  </r>
  <r>
    <x v="7"/>
    <x v="2"/>
    <x v="66"/>
    <s v="XL CVT"/>
    <x v="1"/>
    <x v="1148"/>
    <x v="1"/>
    <x v="0"/>
    <x v="1157"/>
    <n v="8504"/>
    <n v="4.3499999999999996"/>
    <x v="6"/>
    <x v="0"/>
    <x v="1"/>
    <n v="9932.43"/>
    <x v="0"/>
    <x v="0"/>
  </r>
  <r>
    <x v="3"/>
    <x v="0"/>
    <x v="22"/>
    <s v="PRESSO VXI+"/>
    <x v="0"/>
    <x v="1149"/>
    <x v="1"/>
    <x v="0"/>
    <x v="1158"/>
    <n v="10029"/>
    <n v="5.13"/>
    <x v="6"/>
    <x v="1"/>
    <x v="2"/>
    <n v="17524.5"/>
    <x v="0"/>
    <x v="0"/>
  </r>
  <r>
    <x v="6"/>
    <x v="12"/>
    <x v="31"/>
    <s v="RXZ 1.3 TURBO PETROL CVT"/>
    <x v="1"/>
    <x v="1150"/>
    <x v="1"/>
    <x v="0"/>
    <x v="1159"/>
    <n v="18615"/>
    <n v="9.7799999999999994"/>
    <x v="7"/>
    <x v="1"/>
    <x v="1"/>
    <n v="17214"/>
    <x v="0"/>
    <x v="1"/>
  </r>
  <r>
    <x v="7"/>
    <x v="1"/>
    <x v="18"/>
    <s v="i10 SPORTZ (O) AT 1.2 KAPPA VTVT"/>
    <x v="1"/>
    <x v="1151"/>
    <x v="0"/>
    <x v="0"/>
    <x v="1160"/>
    <n v="9990"/>
    <n v="5.1100000000000003"/>
    <x v="7"/>
    <x v="0"/>
    <x v="1"/>
    <n v="10339.43"/>
    <x v="0"/>
    <x v="0"/>
  </r>
  <r>
    <x v="3"/>
    <x v="1"/>
    <x v="10"/>
    <s v="SX 1.0 (O) TURBO IMT"/>
    <x v="0"/>
    <x v="1152"/>
    <x v="1"/>
    <x v="0"/>
    <x v="1161"/>
    <n v="20823"/>
    <n v="10.94"/>
    <x v="7"/>
    <x v="1"/>
    <x v="2"/>
    <n v="9943.5"/>
    <x v="0"/>
    <x v="1"/>
  </r>
  <r>
    <x v="7"/>
    <x v="3"/>
    <x v="16"/>
    <s v="1.5L I-VTEC VX CVT"/>
    <x v="1"/>
    <x v="1153"/>
    <x v="0"/>
    <x v="0"/>
    <x v="1162"/>
    <n v="17074"/>
    <n v="8.9700000000000006"/>
    <x v="7"/>
    <x v="0"/>
    <x v="1"/>
    <n v="5820.29"/>
    <x v="0"/>
    <x v="1"/>
  </r>
  <r>
    <x v="12"/>
    <x v="3"/>
    <x v="64"/>
    <s v="S MT"/>
    <x v="0"/>
    <x v="1154"/>
    <x v="2"/>
    <x v="0"/>
    <x v="1163"/>
    <n v="8585"/>
    <n v="3.26"/>
    <x v="6"/>
    <x v="2"/>
    <x v="0"/>
    <n v="7510.18"/>
    <x v="0"/>
    <x v="0"/>
  </r>
  <r>
    <x v="2"/>
    <x v="2"/>
    <x v="66"/>
    <s v="XV CVT"/>
    <x v="1"/>
    <x v="1155"/>
    <x v="1"/>
    <x v="0"/>
    <x v="1164"/>
    <n v="8250"/>
    <n v="4.22"/>
    <x v="8"/>
    <x v="0"/>
    <x v="1"/>
    <n v="5294.44"/>
    <x v="0"/>
    <x v="0"/>
  </r>
  <r>
    <x v="1"/>
    <x v="13"/>
    <x v="35"/>
    <s v="Plus T"/>
    <x v="0"/>
    <x v="1156"/>
    <x v="1"/>
    <x v="0"/>
    <x v="1165"/>
    <n v="10401"/>
    <n v="5.32"/>
    <x v="8"/>
    <x v="0"/>
    <x v="2"/>
    <n v="2409.8000000000002"/>
    <x v="0"/>
    <x v="0"/>
  </r>
  <r>
    <x v="0"/>
    <x v="12"/>
    <x v="31"/>
    <s v="110 PS RXZ 4X2 AMT DIESEL"/>
    <x v="1"/>
    <x v="1157"/>
    <x v="1"/>
    <x v="1"/>
    <x v="1166"/>
    <n v="15126"/>
    <n v="6.8"/>
    <x v="8"/>
    <x v="0"/>
    <x v="0"/>
    <n v="12635.63"/>
    <x v="0"/>
    <x v="0"/>
  </r>
  <r>
    <x v="11"/>
    <x v="0"/>
    <x v="50"/>
    <s v="R 1.0 VXI"/>
    <x v="0"/>
    <x v="1158"/>
    <x v="0"/>
    <x v="0"/>
    <x v="1167"/>
    <n v="9632"/>
    <n v="2.9"/>
    <x v="7"/>
    <x v="2"/>
    <x v="1"/>
    <n v="6623.17"/>
    <x v="0"/>
    <x v="0"/>
  </r>
  <r>
    <x v="10"/>
    <x v="0"/>
    <x v="37"/>
    <s v="ZXI SMART HYBRID"/>
    <x v="0"/>
    <x v="1159"/>
    <x v="1"/>
    <x v="0"/>
    <x v="1168"/>
    <n v="23945"/>
    <n v="12.58"/>
    <x v="8"/>
    <x v="1"/>
    <x v="2"/>
    <n v="18693"/>
    <x v="1"/>
    <x v="1"/>
  </r>
  <r>
    <x v="7"/>
    <x v="12"/>
    <x v="31"/>
    <s v="RXS CVT"/>
    <x v="1"/>
    <x v="1160"/>
    <x v="1"/>
    <x v="0"/>
    <x v="1169"/>
    <n v="14076"/>
    <n v="7.2"/>
    <x v="6"/>
    <x v="0"/>
    <x v="0"/>
    <n v="13762.14"/>
    <x v="0"/>
    <x v="1"/>
  </r>
  <r>
    <x v="3"/>
    <x v="7"/>
    <x v="19"/>
    <s v="XZA PLUS SUNROOF DUAL TONE PETROL"/>
    <x v="1"/>
    <x v="1161"/>
    <x v="1"/>
    <x v="0"/>
    <x v="1170"/>
    <n v="22099"/>
    <n v="11.61"/>
    <x v="7"/>
    <x v="1"/>
    <x v="2"/>
    <n v="7555"/>
    <x v="1"/>
    <x v="1"/>
  </r>
  <r>
    <x v="4"/>
    <x v="12"/>
    <x v="34"/>
    <s v="RXL"/>
    <x v="0"/>
    <x v="1162"/>
    <x v="1"/>
    <x v="0"/>
    <x v="1171"/>
    <n v="8016"/>
    <n v="4.0999999999999996"/>
    <x v="8"/>
    <x v="1"/>
    <x v="1"/>
    <n v="15300.33"/>
    <x v="0"/>
    <x v="0"/>
  </r>
  <r>
    <x v="12"/>
    <x v="0"/>
    <x v="0"/>
    <s v="800 LXI"/>
    <x v="0"/>
    <x v="1163"/>
    <x v="0"/>
    <x v="0"/>
    <x v="1172"/>
    <n v="6399"/>
    <n v="2.4300000000000002"/>
    <x v="8"/>
    <x v="2"/>
    <x v="1"/>
    <n v="4423.45"/>
    <x v="0"/>
    <x v="0"/>
  </r>
  <r>
    <x v="1"/>
    <x v="12"/>
    <x v="34"/>
    <s v="CLIMBER 1.0"/>
    <x v="0"/>
    <x v="1164"/>
    <x v="0"/>
    <x v="0"/>
    <x v="1173"/>
    <n v="7957"/>
    <n v="4.07"/>
    <x v="7"/>
    <x v="0"/>
    <x v="1"/>
    <n v="10257.6"/>
    <x v="0"/>
    <x v="0"/>
  </r>
  <r>
    <x v="12"/>
    <x v="0"/>
    <x v="0"/>
    <s v="800 LXI"/>
    <x v="0"/>
    <x v="1165"/>
    <x v="0"/>
    <x v="0"/>
    <x v="1174"/>
    <n v="6215"/>
    <n v="2.36"/>
    <x v="6"/>
    <x v="2"/>
    <x v="1"/>
    <n v="5101.18"/>
    <x v="0"/>
    <x v="0"/>
  </r>
  <r>
    <x v="7"/>
    <x v="0"/>
    <x v="3"/>
    <s v="ZXI AMT"/>
    <x v="1"/>
    <x v="1166"/>
    <x v="0"/>
    <x v="0"/>
    <x v="1175"/>
    <n v="8426"/>
    <n v="4.3099999999999996"/>
    <x v="7"/>
    <x v="0"/>
    <x v="1"/>
    <n v="11068.71"/>
    <x v="0"/>
    <x v="0"/>
  </r>
  <r>
    <x v="13"/>
    <x v="0"/>
    <x v="3"/>
    <s v="VXI AMT"/>
    <x v="1"/>
    <x v="1167"/>
    <x v="1"/>
    <x v="0"/>
    <x v="1176"/>
    <n v="8364"/>
    <n v="3.76"/>
    <x v="8"/>
    <x v="2"/>
    <x v="0"/>
    <n v="9833.5"/>
    <x v="0"/>
    <x v="0"/>
  </r>
  <r>
    <x v="0"/>
    <x v="1"/>
    <x v="18"/>
    <s v="i10 SPORTZ 1.2 KAPPA VTVT"/>
    <x v="0"/>
    <x v="1168"/>
    <x v="0"/>
    <x v="0"/>
    <x v="1177"/>
    <n v="8270"/>
    <n v="4.2300000000000004"/>
    <x v="8"/>
    <x v="0"/>
    <x v="1"/>
    <n v="7927.88"/>
    <x v="0"/>
    <x v="0"/>
  </r>
  <r>
    <x v="7"/>
    <x v="0"/>
    <x v="56"/>
    <s v="ZETA 1.2"/>
    <x v="0"/>
    <x v="1169"/>
    <x v="1"/>
    <x v="0"/>
    <x v="1178"/>
    <n v="9931"/>
    <n v="5.08"/>
    <x v="7"/>
    <x v="0"/>
    <x v="1"/>
    <n v="9102.2900000000009"/>
    <x v="0"/>
    <x v="0"/>
  </r>
  <r>
    <x v="5"/>
    <x v="2"/>
    <x v="66"/>
    <s v="XL (O) CVT"/>
    <x v="1"/>
    <x v="1170"/>
    <x v="0"/>
    <x v="0"/>
    <x v="1179"/>
    <n v="10557"/>
    <n v="5.4"/>
    <x v="8"/>
    <x v="0"/>
    <x v="1"/>
    <n v="6843.17"/>
    <x v="0"/>
    <x v="0"/>
  </r>
  <r>
    <x v="7"/>
    <x v="0"/>
    <x v="0"/>
    <s v="800 VXI"/>
    <x v="0"/>
    <x v="1171"/>
    <x v="0"/>
    <x v="0"/>
    <x v="1180"/>
    <n v="5767"/>
    <n v="2.95"/>
    <x v="7"/>
    <x v="0"/>
    <x v="1"/>
    <n v="9495.2900000000009"/>
    <x v="0"/>
    <x v="0"/>
  </r>
  <r>
    <x v="2"/>
    <x v="0"/>
    <x v="50"/>
    <s v="R 1.0 VXI"/>
    <x v="0"/>
    <x v="1172"/>
    <x v="0"/>
    <x v="0"/>
    <x v="1181"/>
    <n v="7234"/>
    <n v="3.7"/>
    <x v="7"/>
    <x v="0"/>
    <x v="0"/>
    <n v="10820.56"/>
    <x v="0"/>
    <x v="0"/>
  </r>
  <r>
    <x v="5"/>
    <x v="0"/>
    <x v="56"/>
    <s v="DELTA 1.2 AMT"/>
    <x v="1"/>
    <x v="1173"/>
    <x v="1"/>
    <x v="0"/>
    <x v="1182"/>
    <n v="10557"/>
    <n v="5.4"/>
    <x v="8"/>
    <x v="0"/>
    <x v="2"/>
    <n v="5584.83"/>
    <x v="0"/>
    <x v="0"/>
  </r>
  <r>
    <x v="7"/>
    <x v="0"/>
    <x v="3"/>
    <s v="ZXI AMT"/>
    <x v="1"/>
    <x v="1174"/>
    <x v="1"/>
    <x v="0"/>
    <x v="1183"/>
    <n v="9384"/>
    <n v="4.8"/>
    <x v="7"/>
    <x v="0"/>
    <x v="1"/>
    <n v="7605.86"/>
    <x v="0"/>
    <x v="0"/>
  </r>
  <r>
    <x v="4"/>
    <x v="1"/>
    <x v="17"/>
    <s v="SANTRO SPORTZ AMT"/>
    <x v="1"/>
    <x v="1175"/>
    <x v="0"/>
    <x v="0"/>
    <x v="1184"/>
    <n v="10088"/>
    <n v="5.16"/>
    <x v="6"/>
    <x v="1"/>
    <x v="1"/>
    <n v="20299"/>
    <x v="0"/>
    <x v="0"/>
  </r>
  <r>
    <x v="7"/>
    <x v="0"/>
    <x v="50"/>
    <s v="R 1.0 VXI+ (O) MT"/>
    <x v="0"/>
    <x v="1176"/>
    <x v="1"/>
    <x v="0"/>
    <x v="1185"/>
    <n v="7840"/>
    <n v="4.01"/>
    <x v="6"/>
    <x v="0"/>
    <x v="0"/>
    <n v="13262.29"/>
    <x v="0"/>
    <x v="0"/>
  </r>
  <r>
    <x v="3"/>
    <x v="0"/>
    <x v="22"/>
    <s v="PRESSO VXI PLUS (O) AMT"/>
    <x v="1"/>
    <x v="1177"/>
    <x v="1"/>
    <x v="0"/>
    <x v="1186"/>
    <n v="11632"/>
    <n v="5.95"/>
    <x v="8"/>
    <x v="1"/>
    <x v="2"/>
    <n v="2790.5"/>
    <x v="0"/>
    <x v="0"/>
  </r>
  <r>
    <x v="7"/>
    <x v="0"/>
    <x v="56"/>
    <s v="DELTA 1.2"/>
    <x v="0"/>
    <x v="1178"/>
    <x v="1"/>
    <x v="0"/>
    <x v="1187"/>
    <n v="9032"/>
    <n v="4.62"/>
    <x v="6"/>
    <x v="0"/>
    <x v="1"/>
    <n v="10124.709999999999"/>
    <x v="0"/>
    <x v="0"/>
  </r>
  <r>
    <x v="4"/>
    <x v="1"/>
    <x v="10"/>
    <s v="S 1.0 TURBO IMT"/>
    <x v="0"/>
    <x v="1179"/>
    <x v="1"/>
    <x v="0"/>
    <x v="1188"/>
    <n v="16921"/>
    <n v="8.89"/>
    <x v="8"/>
    <x v="1"/>
    <x v="1"/>
    <n v="19125"/>
    <x v="0"/>
    <x v="1"/>
  </r>
  <r>
    <x v="6"/>
    <x v="1"/>
    <x v="18"/>
    <s v="I10 NIOS ASTA AMT 1.2 KAPPA VTVT"/>
    <x v="1"/>
    <x v="1180"/>
    <x v="0"/>
    <x v="0"/>
    <x v="1189"/>
    <n v="14545"/>
    <n v="7.44"/>
    <x v="6"/>
    <x v="1"/>
    <x v="2"/>
    <n v="7549.25"/>
    <x v="0"/>
    <x v="1"/>
  </r>
  <r>
    <x v="6"/>
    <x v="1"/>
    <x v="17"/>
    <s v="SANTRO ASTA AMT"/>
    <x v="1"/>
    <x v="1181"/>
    <x v="1"/>
    <x v="0"/>
    <x v="1190"/>
    <n v="11711"/>
    <n v="5.99"/>
    <x v="7"/>
    <x v="1"/>
    <x v="1"/>
    <n v="12211"/>
    <x v="0"/>
    <x v="0"/>
  </r>
  <r>
    <x v="2"/>
    <x v="0"/>
    <x v="50"/>
    <s v="R 1.0 VXI"/>
    <x v="0"/>
    <x v="1182"/>
    <x v="0"/>
    <x v="0"/>
    <x v="1191"/>
    <n v="6823"/>
    <n v="3.49"/>
    <x v="8"/>
    <x v="0"/>
    <x v="2"/>
    <n v="3810.22"/>
    <x v="0"/>
    <x v="0"/>
  </r>
  <r>
    <x v="7"/>
    <x v="0"/>
    <x v="56"/>
    <s v="DELTA 1.2"/>
    <x v="0"/>
    <x v="1183"/>
    <x v="1"/>
    <x v="0"/>
    <x v="1192"/>
    <n v="9081"/>
    <n v="4.6399999999999997"/>
    <x v="6"/>
    <x v="0"/>
    <x v="0"/>
    <n v="12152"/>
    <x v="0"/>
    <x v="0"/>
  </r>
  <r>
    <x v="4"/>
    <x v="0"/>
    <x v="3"/>
    <s v="ZXI AMT"/>
    <x v="1"/>
    <x v="1184"/>
    <x v="1"/>
    <x v="0"/>
    <x v="1193"/>
    <n v="12590"/>
    <n v="6.44"/>
    <x v="8"/>
    <x v="1"/>
    <x v="2"/>
    <n v="8019.67"/>
    <x v="0"/>
    <x v="0"/>
  </r>
  <r>
    <x v="5"/>
    <x v="1"/>
    <x v="17"/>
    <s v="SANTRO SPORTZ MT"/>
    <x v="0"/>
    <x v="1185"/>
    <x v="1"/>
    <x v="0"/>
    <x v="1194"/>
    <n v="9716"/>
    <n v="4.97"/>
    <x v="8"/>
    <x v="0"/>
    <x v="2"/>
    <n v="6212.33"/>
    <x v="0"/>
    <x v="0"/>
  </r>
  <r>
    <x v="2"/>
    <x v="1"/>
    <x v="18"/>
    <s v="i10 ASTA AT 1.2 KAPPA VTVT"/>
    <x v="1"/>
    <x v="1186"/>
    <x v="1"/>
    <x v="0"/>
    <x v="1195"/>
    <n v="8524"/>
    <n v="4.3600000000000003"/>
    <x v="8"/>
    <x v="0"/>
    <x v="1"/>
    <n v="8597.89"/>
    <x v="0"/>
    <x v="0"/>
  </r>
  <r>
    <x v="0"/>
    <x v="0"/>
    <x v="44"/>
    <s v="VXI+"/>
    <x v="0"/>
    <x v="1187"/>
    <x v="1"/>
    <x v="0"/>
    <x v="1196"/>
    <n v="11402"/>
    <n v="5.83"/>
    <x v="8"/>
    <x v="0"/>
    <x v="1"/>
    <n v="9991.6299999999992"/>
    <x v="0"/>
    <x v="0"/>
  </r>
  <r>
    <x v="6"/>
    <x v="10"/>
    <x v="27"/>
    <s v="GTX PLUS DCT 1.4 PETROL"/>
    <x v="1"/>
    <x v="1188"/>
    <x v="1"/>
    <x v="0"/>
    <x v="1197"/>
    <n v="27771"/>
    <n v="14.59"/>
    <x v="7"/>
    <x v="1"/>
    <x v="1"/>
    <n v="12314.25"/>
    <x v="1"/>
    <x v="2"/>
  </r>
  <r>
    <x v="1"/>
    <x v="0"/>
    <x v="13"/>
    <s v="ALPHA CVT PETROL 1.2"/>
    <x v="1"/>
    <x v="1189"/>
    <x v="1"/>
    <x v="0"/>
    <x v="1198"/>
    <n v="15190"/>
    <n v="7.77"/>
    <x v="6"/>
    <x v="0"/>
    <x v="2"/>
    <n v="6440.2"/>
    <x v="0"/>
    <x v="1"/>
  </r>
  <r>
    <x v="4"/>
    <x v="8"/>
    <x v="78"/>
    <s v="TOPLINE 1.0 TSI AT"/>
    <x v="1"/>
    <x v="1190"/>
    <x v="1"/>
    <x v="0"/>
    <x v="1199"/>
    <n v="28056"/>
    <n v="14.74"/>
    <x v="7"/>
    <x v="1"/>
    <x v="2"/>
    <n v="12442"/>
    <x v="1"/>
    <x v="2"/>
  </r>
  <r>
    <x v="7"/>
    <x v="1"/>
    <x v="4"/>
    <s v="SX PLUS AT 1.6 PETROL"/>
    <x v="1"/>
    <x v="1191"/>
    <x v="0"/>
    <x v="0"/>
    <x v="1200"/>
    <n v="19186"/>
    <n v="10.08"/>
    <x v="8"/>
    <x v="0"/>
    <x v="1"/>
    <n v="7454.29"/>
    <x v="0"/>
    <x v="1"/>
  </r>
  <r>
    <x v="6"/>
    <x v="1"/>
    <x v="10"/>
    <s v="SX PLUS 1.0 TURBO DCT"/>
    <x v="1"/>
    <x v="1192"/>
    <x v="0"/>
    <x v="0"/>
    <x v="1201"/>
    <n v="19205"/>
    <n v="10.09"/>
    <x v="6"/>
    <x v="1"/>
    <x v="2"/>
    <n v="8796.25"/>
    <x v="0"/>
    <x v="1"/>
  </r>
  <r>
    <x v="4"/>
    <x v="0"/>
    <x v="22"/>
    <s v="PRESSO VXI+"/>
    <x v="0"/>
    <x v="1193"/>
    <x v="0"/>
    <x v="0"/>
    <x v="1202"/>
    <n v="8696"/>
    <n v="4.45"/>
    <x v="8"/>
    <x v="1"/>
    <x v="2"/>
    <n v="6280.67"/>
    <x v="0"/>
    <x v="0"/>
  </r>
  <r>
    <x v="1"/>
    <x v="1"/>
    <x v="2"/>
    <s v="i20 SPORTZ PLUS 1.2"/>
    <x v="0"/>
    <x v="1194"/>
    <x v="0"/>
    <x v="0"/>
    <x v="1203"/>
    <n v="13196"/>
    <n v="6.75"/>
    <x v="6"/>
    <x v="0"/>
    <x v="2"/>
    <n v="6644.2"/>
    <x v="0"/>
    <x v="0"/>
  </r>
  <r>
    <x v="3"/>
    <x v="6"/>
    <x v="71"/>
    <s v="CRUISER PREMIUM GRADE AT"/>
    <x v="1"/>
    <x v="1195"/>
    <x v="1"/>
    <x v="0"/>
    <x v="1204"/>
    <n v="19795"/>
    <n v="10.4"/>
    <x v="8"/>
    <x v="1"/>
    <x v="2"/>
    <n v="10107"/>
    <x v="0"/>
    <x v="1"/>
  </r>
  <r>
    <x v="8"/>
    <x v="0"/>
    <x v="5"/>
    <s v="VXI"/>
    <x v="0"/>
    <x v="1196"/>
    <x v="1"/>
    <x v="0"/>
    <x v="1205"/>
    <n v="13698"/>
    <n v="2.91"/>
    <x v="7"/>
    <x v="2"/>
    <x v="0"/>
    <n v="6651.15"/>
    <x v="0"/>
    <x v="0"/>
  </r>
  <r>
    <x v="7"/>
    <x v="0"/>
    <x v="13"/>
    <s v="ALPHA PETROL 1.2"/>
    <x v="0"/>
    <x v="1197"/>
    <x v="1"/>
    <x v="0"/>
    <x v="1206"/>
    <n v="11398"/>
    <n v="5.83"/>
    <x v="8"/>
    <x v="0"/>
    <x v="0"/>
    <n v="11921.43"/>
    <x v="0"/>
    <x v="0"/>
  </r>
  <r>
    <x v="0"/>
    <x v="0"/>
    <x v="50"/>
    <s v="R 1.0 VXI"/>
    <x v="0"/>
    <x v="1198"/>
    <x v="0"/>
    <x v="0"/>
    <x v="1207"/>
    <n v="6569"/>
    <n v="3.36"/>
    <x v="7"/>
    <x v="0"/>
    <x v="1"/>
    <n v="7976.63"/>
    <x v="0"/>
    <x v="0"/>
  </r>
  <r>
    <x v="6"/>
    <x v="7"/>
    <x v="19"/>
    <s v="XM PETROL"/>
    <x v="0"/>
    <x v="1199"/>
    <x v="1"/>
    <x v="0"/>
    <x v="1208"/>
    <n v="14878"/>
    <n v="7.61"/>
    <x v="7"/>
    <x v="1"/>
    <x v="1"/>
    <n v="11483.75"/>
    <x v="0"/>
    <x v="1"/>
  </r>
  <r>
    <x v="13"/>
    <x v="0"/>
    <x v="0"/>
    <s v="800 VXI"/>
    <x v="0"/>
    <x v="1200"/>
    <x v="0"/>
    <x v="0"/>
    <x v="1209"/>
    <n v="4916"/>
    <n v="2.21"/>
    <x v="8"/>
    <x v="2"/>
    <x v="0"/>
    <n v="8753.6"/>
    <x v="0"/>
    <x v="0"/>
  </r>
  <r>
    <x v="4"/>
    <x v="4"/>
    <x v="48"/>
    <s v="LX P 4WD AT CONVERTIBLE"/>
    <x v="1"/>
    <x v="1201"/>
    <x v="0"/>
    <x v="0"/>
    <x v="1210"/>
    <n v="27523"/>
    <n v="14.46"/>
    <x v="7"/>
    <x v="1"/>
    <x v="2"/>
    <n v="10903"/>
    <x v="1"/>
    <x v="2"/>
  </r>
  <r>
    <x v="7"/>
    <x v="1"/>
    <x v="4"/>
    <s v="SX PLUS AT 1.6 PETROL"/>
    <x v="1"/>
    <x v="1202"/>
    <x v="1"/>
    <x v="0"/>
    <x v="1211"/>
    <n v="18463"/>
    <n v="9.6999999999999993"/>
    <x v="8"/>
    <x v="0"/>
    <x v="0"/>
    <n v="11746.43"/>
    <x v="0"/>
    <x v="1"/>
  </r>
  <r>
    <x v="12"/>
    <x v="3"/>
    <x v="40"/>
    <s v="1.2L I-VTEC S"/>
    <x v="0"/>
    <x v="1203"/>
    <x v="1"/>
    <x v="0"/>
    <x v="1212"/>
    <n v="10665"/>
    <n v="4.05"/>
    <x v="7"/>
    <x v="2"/>
    <x v="1"/>
    <n v="5723.55"/>
    <x v="0"/>
    <x v="0"/>
  </r>
  <r>
    <x v="6"/>
    <x v="7"/>
    <x v="26"/>
    <s v="XZA+ DUAL TONE 1.2RTN"/>
    <x v="1"/>
    <x v="1204"/>
    <x v="0"/>
    <x v="0"/>
    <x v="1213"/>
    <n v="11065"/>
    <n v="5.66"/>
    <x v="7"/>
    <x v="1"/>
    <x v="1"/>
    <n v="17196"/>
    <x v="0"/>
    <x v="0"/>
  </r>
  <r>
    <x v="12"/>
    <x v="1"/>
    <x v="39"/>
    <s v="MAGNA 1.1"/>
    <x v="0"/>
    <x v="1205"/>
    <x v="1"/>
    <x v="0"/>
    <x v="1214"/>
    <n v="8111"/>
    <n v="3.08"/>
    <x v="7"/>
    <x v="2"/>
    <x v="1"/>
    <n v="4264.55"/>
    <x v="0"/>
    <x v="0"/>
  </r>
  <r>
    <x v="6"/>
    <x v="14"/>
    <x v="42"/>
    <s v="SHARP 1.5 DCT PETROL"/>
    <x v="1"/>
    <x v="1206"/>
    <x v="0"/>
    <x v="0"/>
    <x v="1215"/>
    <n v="28304"/>
    <n v="14.87"/>
    <x v="7"/>
    <x v="1"/>
    <x v="1"/>
    <n v="13751.75"/>
    <x v="1"/>
    <x v="2"/>
  </r>
  <r>
    <x v="4"/>
    <x v="1"/>
    <x v="17"/>
    <s v="SANTRO ERA EXECUTIVE"/>
    <x v="0"/>
    <x v="1207"/>
    <x v="1"/>
    <x v="0"/>
    <x v="1216"/>
    <n v="9286"/>
    <n v="4.75"/>
    <x v="7"/>
    <x v="1"/>
    <x v="2"/>
    <n v="5929.67"/>
    <x v="0"/>
    <x v="0"/>
  </r>
  <r>
    <x v="5"/>
    <x v="1"/>
    <x v="18"/>
    <s v="i10 SPORTZ AT 1.2 KAPPA VTVT"/>
    <x v="1"/>
    <x v="1208"/>
    <x v="1"/>
    <x v="0"/>
    <x v="1217"/>
    <n v="10753"/>
    <n v="5.5"/>
    <x v="6"/>
    <x v="0"/>
    <x v="1"/>
    <n v="11296.33"/>
    <x v="0"/>
    <x v="0"/>
  </r>
  <r>
    <x v="7"/>
    <x v="3"/>
    <x v="8"/>
    <s v="1.2L I-VTEC SV"/>
    <x v="0"/>
    <x v="1209"/>
    <x v="1"/>
    <x v="0"/>
    <x v="1218"/>
    <n v="10987"/>
    <n v="5.62"/>
    <x v="7"/>
    <x v="0"/>
    <x v="1"/>
    <n v="8429.2900000000009"/>
    <x v="0"/>
    <x v="0"/>
  </r>
  <r>
    <x v="3"/>
    <x v="4"/>
    <x v="74"/>
    <s v="NEO N 10 (O)"/>
    <x v="0"/>
    <x v="1210"/>
    <x v="1"/>
    <x v="1"/>
    <x v="1219"/>
    <n v="20119"/>
    <n v="10.57"/>
    <x v="7"/>
    <x v="1"/>
    <x v="1"/>
    <n v="32275"/>
    <x v="0"/>
    <x v="1"/>
  </r>
  <r>
    <x v="4"/>
    <x v="14"/>
    <x v="42"/>
    <s v="SHARP 1.5 DCT PETROL DUAL TONE"/>
    <x v="1"/>
    <x v="1211"/>
    <x v="1"/>
    <x v="0"/>
    <x v="1220"/>
    <n v="29922"/>
    <n v="15.72"/>
    <x v="7"/>
    <x v="1"/>
    <x v="1"/>
    <n v="15950"/>
    <x v="1"/>
    <x v="2"/>
  </r>
  <r>
    <x v="7"/>
    <x v="3"/>
    <x v="8"/>
    <s v="1.2L I-VTEC V AT"/>
    <x v="1"/>
    <x v="1212"/>
    <x v="1"/>
    <x v="0"/>
    <x v="1221"/>
    <n v="11241"/>
    <n v="5.75"/>
    <x v="8"/>
    <x v="0"/>
    <x v="1"/>
    <n v="9542.43"/>
    <x v="0"/>
    <x v="0"/>
  </r>
  <r>
    <x v="3"/>
    <x v="7"/>
    <x v="19"/>
    <s v="XZA PLUS (L)"/>
    <x v="1"/>
    <x v="1213"/>
    <x v="1"/>
    <x v="0"/>
    <x v="1222"/>
    <n v="23222"/>
    <n v="12.2"/>
    <x v="7"/>
    <x v="1"/>
    <x v="2"/>
    <n v="16055.5"/>
    <x v="1"/>
    <x v="1"/>
  </r>
  <r>
    <x v="4"/>
    <x v="1"/>
    <x v="10"/>
    <s v="SX PLUS 1.0 TURBO DCT"/>
    <x v="1"/>
    <x v="1214"/>
    <x v="1"/>
    <x v="0"/>
    <x v="1223"/>
    <n v="19282"/>
    <n v="10.130000000000001"/>
    <x v="8"/>
    <x v="1"/>
    <x v="2"/>
    <n v="4093.67"/>
    <x v="0"/>
    <x v="1"/>
  </r>
  <r>
    <x v="2"/>
    <x v="1"/>
    <x v="18"/>
    <s v="i10 ASTA 1.2 KAPPA VTVT"/>
    <x v="0"/>
    <x v="1215"/>
    <x v="0"/>
    <x v="0"/>
    <x v="1224"/>
    <n v="8113"/>
    <n v="4.1500000000000004"/>
    <x v="7"/>
    <x v="0"/>
    <x v="1"/>
    <n v="7198.33"/>
    <x v="0"/>
    <x v="0"/>
  </r>
  <r>
    <x v="4"/>
    <x v="1"/>
    <x v="17"/>
    <s v="I20 SPORTZ 1.2 MT"/>
    <x v="0"/>
    <x v="1216"/>
    <x v="1"/>
    <x v="0"/>
    <x v="1225"/>
    <n v="14643"/>
    <n v="7.49"/>
    <x v="7"/>
    <x v="1"/>
    <x v="1"/>
    <n v="15023.33"/>
    <x v="0"/>
    <x v="1"/>
  </r>
  <r>
    <x v="4"/>
    <x v="12"/>
    <x v="34"/>
    <s v="CLIMBER 1.0 (O)"/>
    <x v="0"/>
    <x v="1217"/>
    <x v="1"/>
    <x v="0"/>
    <x v="1226"/>
    <n v="9521"/>
    <n v="4.87"/>
    <x v="7"/>
    <x v="1"/>
    <x v="2"/>
    <n v="7047.67"/>
    <x v="0"/>
    <x v="0"/>
  </r>
  <r>
    <x v="4"/>
    <x v="8"/>
    <x v="33"/>
    <s v="HIGHLINE PLUS 1.0L TSI AT"/>
    <x v="1"/>
    <x v="1218"/>
    <x v="1"/>
    <x v="0"/>
    <x v="1227"/>
    <n v="16845"/>
    <n v="8.85"/>
    <x v="8"/>
    <x v="1"/>
    <x v="1"/>
    <n v="14865.67"/>
    <x v="0"/>
    <x v="1"/>
  </r>
  <r>
    <x v="3"/>
    <x v="8"/>
    <x v="78"/>
    <s v="TOPLINE 1.0 TSI AT"/>
    <x v="1"/>
    <x v="1219"/>
    <x v="1"/>
    <x v="0"/>
    <x v="1228"/>
    <n v="27676"/>
    <n v="14.54"/>
    <x v="8"/>
    <x v="1"/>
    <x v="2"/>
    <n v="17959"/>
    <x v="1"/>
    <x v="2"/>
  </r>
  <r>
    <x v="2"/>
    <x v="1"/>
    <x v="18"/>
    <s v="i10 ASTA 1.2 KAPPA VTVT"/>
    <x v="0"/>
    <x v="1220"/>
    <x v="0"/>
    <x v="0"/>
    <x v="1229"/>
    <n v="7683"/>
    <n v="3.93"/>
    <x v="6"/>
    <x v="0"/>
    <x v="0"/>
    <n v="10737.22"/>
    <x v="0"/>
    <x v="0"/>
  </r>
  <r>
    <x v="0"/>
    <x v="1"/>
    <x v="2"/>
    <s v="i20 ASTA 1.2"/>
    <x v="0"/>
    <x v="1221"/>
    <x v="1"/>
    <x v="0"/>
    <x v="1230"/>
    <n v="12160"/>
    <n v="6.22"/>
    <x v="6"/>
    <x v="0"/>
    <x v="1"/>
    <n v="6687.5"/>
    <x v="0"/>
    <x v="0"/>
  </r>
  <r>
    <x v="4"/>
    <x v="12"/>
    <x v="34"/>
    <s v="CLIMBER 1.0 AMT (O)"/>
    <x v="1"/>
    <x v="1222"/>
    <x v="1"/>
    <x v="0"/>
    <x v="1231"/>
    <n v="10166"/>
    <n v="5.2"/>
    <x v="8"/>
    <x v="1"/>
    <x v="2"/>
    <n v="7611.67"/>
    <x v="0"/>
    <x v="0"/>
  </r>
  <r>
    <x v="1"/>
    <x v="1"/>
    <x v="18"/>
    <s v="i10 MAGNA 1.2 KAPPA VTVT"/>
    <x v="0"/>
    <x v="1223"/>
    <x v="1"/>
    <x v="0"/>
    <x v="1232"/>
    <n v="10401"/>
    <n v="5.32"/>
    <x v="7"/>
    <x v="0"/>
    <x v="1"/>
    <n v="9123.7999999999993"/>
    <x v="0"/>
    <x v="0"/>
  </r>
  <r>
    <x v="7"/>
    <x v="1"/>
    <x v="2"/>
    <s v="i20 ASTA 1.2"/>
    <x v="0"/>
    <x v="1224"/>
    <x v="0"/>
    <x v="0"/>
    <x v="1233"/>
    <n v="11359"/>
    <n v="5.81"/>
    <x v="7"/>
    <x v="0"/>
    <x v="1"/>
    <n v="8095.71"/>
    <x v="0"/>
    <x v="0"/>
  </r>
  <r>
    <x v="1"/>
    <x v="0"/>
    <x v="0"/>
    <s v="LXI"/>
    <x v="0"/>
    <x v="1225"/>
    <x v="1"/>
    <x v="0"/>
    <x v="1234"/>
    <n v="5865"/>
    <n v="3"/>
    <x v="8"/>
    <x v="0"/>
    <x v="2"/>
    <n v="3148.6"/>
    <x v="0"/>
    <x v="0"/>
  </r>
  <r>
    <x v="7"/>
    <x v="0"/>
    <x v="0"/>
    <s v="800 LXI"/>
    <x v="0"/>
    <x v="1226"/>
    <x v="0"/>
    <x v="0"/>
    <x v="1235"/>
    <n v="5494"/>
    <n v="2.81"/>
    <x v="6"/>
    <x v="0"/>
    <x v="1"/>
    <n v="9141.2900000000009"/>
    <x v="0"/>
    <x v="0"/>
  </r>
  <r>
    <x v="2"/>
    <x v="1"/>
    <x v="18"/>
    <s v="i10 ASTA 1.2 KAPPA VTVT"/>
    <x v="0"/>
    <x v="1227"/>
    <x v="1"/>
    <x v="0"/>
    <x v="1236"/>
    <n v="8974"/>
    <n v="4.59"/>
    <x v="7"/>
    <x v="0"/>
    <x v="1"/>
    <n v="8635.89"/>
    <x v="0"/>
    <x v="0"/>
  </r>
  <r>
    <x v="4"/>
    <x v="1"/>
    <x v="17"/>
    <s v="I20 Asta 1.0 GDI Turbo IMT"/>
    <x v="0"/>
    <x v="1228"/>
    <x v="0"/>
    <x v="0"/>
    <x v="1237"/>
    <n v="17492"/>
    <n v="9.19"/>
    <x v="8"/>
    <x v="1"/>
    <x v="2"/>
    <n v="9319.33"/>
    <x v="0"/>
    <x v="1"/>
  </r>
  <r>
    <x v="5"/>
    <x v="0"/>
    <x v="5"/>
    <s v="VXI"/>
    <x v="0"/>
    <x v="1229"/>
    <x v="1"/>
    <x v="0"/>
    <x v="1238"/>
    <n v="10733"/>
    <n v="5.49"/>
    <x v="8"/>
    <x v="0"/>
    <x v="1"/>
    <n v="12476.33"/>
    <x v="0"/>
    <x v="0"/>
  </r>
  <r>
    <x v="0"/>
    <x v="1"/>
    <x v="18"/>
    <s v="i10 SPORTZ 1.2 KAPPA VTVT"/>
    <x v="0"/>
    <x v="1230"/>
    <x v="0"/>
    <x v="0"/>
    <x v="1239"/>
    <n v="9231"/>
    <n v="4.1500000000000004"/>
    <x v="7"/>
    <x v="0"/>
    <x v="0"/>
    <n v="12675.5"/>
    <x v="0"/>
    <x v="0"/>
  </r>
  <r>
    <x v="4"/>
    <x v="10"/>
    <x v="46"/>
    <s v="HTK 1.2"/>
    <x v="0"/>
    <x v="1231"/>
    <x v="1"/>
    <x v="0"/>
    <x v="1240"/>
    <n v="15608"/>
    <n v="8.1999999999999993"/>
    <x v="8"/>
    <x v="1"/>
    <x v="2"/>
    <n v="8789.33"/>
    <x v="0"/>
    <x v="1"/>
  </r>
  <r>
    <x v="10"/>
    <x v="7"/>
    <x v="19"/>
    <s v="XMA SUNROOF PETROL"/>
    <x v="1"/>
    <x v="1232"/>
    <x v="1"/>
    <x v="0"/>
    <x v="1241"/>
    <n v="19529"/>
    <n v="10.26"/>
    <x v="8"/>
    <x v="1"/>
    <x v="2"/>
    <n v="5856"/>
    <x v="0"/>
    <x v="1"/>
  </r>
  <r>
    <x v="5"/>
    <x v="0"/>
    <x v="44"/>
    <s v="ALPHA AT 1.5 SHVS PETROL"/>
    <x v="1"/>
    <x v="1233"/>
    <x v="0"/>
    <x v="0"/>
    <x v="1242"/>
    <n v="15230"/>
    <n v="7.79"/>
    <x v="7"/>
    <x v="0"/>
    <x v="1"/>
    <n v="8453.83"/>
    <x v="0"/>
    <x v="1"/>
  </r>
  <r>
    <x v="3"/>
    <x v="0"/>
    <x v="13"/>
    <s v="ALPHA PETROL 1.2"/>
    <x v="0"/>
    <x v="1234"/>
    <x v="1"/>
    <x v="0"/>
    <x v="1243"/>
    <n v="16331"/>
    <n v="8.58"/>
    <x v="7"/>
    <x v="1"/>
    <x v="2"/>
    <n v="15641.5"/>
    <x v="0"/>
    <x v="1"/>
  </r>
  <r>
    <x v="5"/>
    <x v="0"/>
    <x v="5"/>
    <s v="ZXI PLUS AMT"/>
    <x v="1"/>
    <x v="1235"/>
    <x v="1"/>
    <x v="0"/>
    <x v="1244"/>
    <n v="13783"/>
    <n v="7.05"/>
    <x v="6"/>
    <x v="0"/>
    <x v="1"/>
    <n v="8178.33"/>
    <x v="0"/>
    <x v="1"/>
  </r>
  <r>
    <x v="1"/>
    <x v="9"/>
    <x v="25"/>
    <s v="STYLE 1.6 MPI"/>
    <x v="0"/>
    <x v="1236"/>
    <x v="0"/>
    <x v="0"/>
    <x v="1245"/>
    <n v="16921"/>
    <n v="8.89"/>
    <x v="8"/>
    <x v="0"/>
    <x v="0"/>
    <n v="16282.6"/>
    <x v="0"/>
    <x v="1"/>
  </r>
  <r>
    <x v="10"/>
    <x v="0"/>
    <x v="44"/>
    <s v="SIGMA 1.5 SHVS MT PETROL"/>
    <x v="0"/>
    <x v="1237"/>
    <x v="1"/>
    <x v="0"/>
    <x v="1246"/>
    <n v="16464"/>
    <n v="8.65"/>
    <x v="7"/>
    <x v="1"/>
    <x v="2"/>
    <n v="20108"/>
    <x v="0"/>
    <x v="1"/>
  </r>
  <r>
    <x v="7"/>
    <x v="1"/>
    <x v="2"/>
    <s v="i20 ASTA 1.2"/>
    <x v="0"/>
    <x v="1238"/>
    <x v="1"/>
    <x v="0"/>
    <x v="1247"/>
    <n v="12688"/>
    <n v="6.49"/>
    <x v="8"/>
    <x v="0"/>
    <x v="1"/>
    <n v="7823.57"/>
    <x v="0"/>
    <x v="0"/>
  </r>
  <r>
    <x v="6"/>
    <x v="3"/>
    <x v="40"/>
    <s v="1.2L I-VTEC VX CVT"/>
    <x v="1"/>
    <x v="1239"/>
    <x v="0"/>
    <x v="0"/>
    <x v="1248"/>
    <n v="15303"/>
    <n v="8.0399999999999991"/>
    <x v="8"/>
    <x v="1"/>
    <x v="2"/>
    <n v="7341.75"/>
    <x v="0"/>
    <x v="1"/>
  </r>
  <r>
    <x v="5"/>
    <x v="0"/>
    <x v="50"/>
    <s v="R 1.0 VXI OPT"/>
    <x v="0"/>
    <x v="1240"/>
    <x v="0"/>
    <x v="0"/>
    <x v="1249"/>
    <n v="8383"/>
    <n v="4.29"/>
    <x v="8"/>
    <x v="0"/>
    <x v="1"/>
    <n v="6994.17"/>
    <x v="0"/>
    <x v="0"/>
  </r>
  <r>
    <x v="5"/>
    <x v="12"/>
    <x v="34"/>
    <s v="CLIMBER 1.0 AMT"/>
    <x v="1"/>
    <x v="1241"/>
    <x v="1"/>
    <x v="0"/>
    <x v="1250"/>
    <n v="7546"/>
    <n v="3.86"/>
    <x v="7"/>
    <x v="0"/>
    <x v="1"/>
    <n v="9808.5"/>
    <x v="0"/>
    <x v="0"/>
  </r>
  <r>
    <x v="7"/>
    <x v="0"/>
    <x v="0"/>
    <s v="800 LXI"/>
    <x v="0"/>
    <x v="1242"/>
    <x v="1"/>
    <x v="0"/>
    <x v="1251"/>
    <n v="6002"/>
    <n v="3.07"/>
    <x v="6"/>
    <x v="0"/>
    <x v="1"/>
    <n v="6739.86"/>
    <x v="0"/>
    <x v="0"/>
  </r>
  <r>
    <x v="5"/>
    <x v="1"/>
    <x v="15"/>
    <s v="Active 1.2 S"/>
    <x v="0"/>
    <x v="1243"/>
    <x v="0"/>
    <x v="0"/>
    <x v="1252"/>
    <n v="12629"/>
    <n v="6.46"/>
    <x v="7"/>
    <x v="0"/>
    <x v="1"/>
    <n v="9895.67"/>
    <x v="0"/>
    <x v="0"/>
  </r>
  <r>
    <x v="4"/>
    <x v="7"/>
    <x v="60"/>
    <s v="XE PETROL"/>
    <x v="0"/>
    <x v="1244"/>
    <x v="1"/>
    <x v="0"/>
    <x v="1253"/>
    <n v="11437"/>
    <n v="5.85"/>
    <x v="8"/>
    <x v="1"/>
    <x v="1"/>
    <n v="15926"/>
    <x v="0"/>
    <x v="0"/>
  </r>
  <r>
    <x v="1"/>
    <x v="0"/>
    <x v="17"/>
    <s v="Wagon-R VXI 1.0 AMT"/>
    <x v="1"/>
    <x v="1245"/>
    <x v="1"/>
    <x v="0"/>
    <x v="1254"/>
    <n v="9736"/>
    <n v="4.9800000000000004"/>
    <x v="6"/>
    <x v="0"/>
    <x v="0"/>
    <n v="19091.2"/>
    <x v="0"/>
    <x v="0"/>
  </r>
  <r>
    <x v="6"/>
    <x v="0"/>
    <x v="13"/>
    <s v="ZETA PETROL 1.2"/>
    <x v="0"/>
    <x v="1246"/>
    <x v="1"/>
    <x v="0"/>
    <x v="1255"/>
    <n v="13920"/>
    <n v="7.12"/>
    <x v="7"/>
    <x v="1"/>
    <x v="1"/>
    <n v="13999.25"/>
    <x v="0"/>
    <x v="1"/>
  </r>
  <r>
    <x v="6"/>
    <x v="3"/>
    <x v="16"/>
    <s v="1.5L I-VTEC ZX CVT"/>
    <x v="1"/>
    <x v="1247"/>
    <x v="1"/>
    <x v="0"/>
    <x v="1256"/>
    <n v="22917"/>
    <n v="12.04"/>
    <x v="7"/>
    <x v="1"/>
    <x v="2"/>
    <n v="7458.75"/>
    <x v="1"/>
    <x v="1"/>
  </r>
  <r>
    <x v="5"/>
    <x v="7"/>
    <x v="26"/>
    <s v="XZ PETROL"/>
    <x v="0"/>
    <x v="1248"/>
    <x v="1"/>
    <x v="0"/>
    <x v="1257"/>
    <n v="9697"/>
    <n v="4.96"/>
    <x v="7"/>
    <x v="0"/>
    <x v="1"/>
    <n v="11806.83"/>
    <x v="0"/>
    <x v="0"/>
  </r>
  <r>
    <x v="6"/>
    <x v="4"/>
    <x v="9"/>
    <s v="W6 1.2 PETROL"/>
    <x v="0"/>
    <x v="1249"/>
    <x v="1"/>
    <x v="0"/>
    <x v="1258"/>
    <n v="15503"/>
    <n v="7.93"/>
    <x v="6"/>
    <x v="1"/>
    <x v="2"/>
    <n v="5246.5"/>
    <x v="0"/>
    <x v="1"/>
  </r>
  <r>
    <x v="13"/>
    <x v="1"/>
    <x v="23"/>
    <s v="ERA +"/>
    <x v="0"/>
    <x v="1250"/>
    <x v="1"/>
    <x v="0"/>
    <x v="1259"/>
    <n v="5539"/>
    <n v="2.4900000000000002"/>
    <x v="8"/>
    <x v="2"/>
    <x v="1"/>
    <n v="5968.9"/>
    <x v="0"/>
    <x v="0"/>
  </r>
  <r>
    <x v="4"/>
    <x v="4"/>
    <x v="9"/>
    <s v="W8 1.2 PETROL"/>
    <x v="0"/>
    <x v="1251"/>
    <x v="1"/>
    <x v="0"/>
    <x v="1260"/>
    <n v="18806"/>
    <n v="9.8800000000000008"/>
    <x v="7"/>
    <x v="1"/>
    <x v="2"/>
    <n v="4105"/>
    <x v="0"/>
    <x v="1"/>
  </r>
  <r>
    <x v="5"/>
    <x v="1"/>
    <x v="18"/>
    <s v="i10 SPORTZ 1.2 KAPPA VTVT"/>
    <x v="0"/>
    <x v="1252"/>
    <x v="1"/>
    <x v="0"/>
    <x v="1261"/>
    <n v="10186"/>
    <n v="5.21"/>
    <x v="6"/>
    <x v="0"/>
    <x v="1"/>
    <n v="8546.67"/>
    <x v="0"/>
    <x v="0"/>
  </r>
  <r>
    <x v="4"/>
    <x v="0"/>
    <x v="17"/>
    <s v="Wagon-R VXI (O) 1.2 AMT"/>
    <x v="1"/>
    <x v="1253"/>
    <x v="1"/>
    <x v="0"/>
    <x v="1262"/>
    <n v="11984"/>
    <n v="6.13"/>
    <x v="6"/>
    <x v="1"/>
    <x v="2"/>
    <n v="12513.67"/>
    <x v="0"/>
    <x v="0"/>
  </r>
  <r>
    <x v="13"/>
    <x v="3"/>
    <x v="64"/>
    <s v="S MT"/>
    <x v="0"/>
    <x v="1254"/>
    <x v="0"/>
    <x v="0"/>
    <x v="1263"/>
    <n v="7585"/>
    <n v="3.41"/>
    <x v="7"/>
    <x v="2"/>
    <x v="0"/>
    <n v="9007.2999999999993"/>
    <x v="0"/>
    <x v="0"/>
  </r>
  <r>
    <x v="1"/>
    <x v="3"/>
    <x v="40"/>
    <s v="1.2L I-VTEC S"/>
    <x v="0"/>
    <x v="1255"/>
    <x v="1"/>
    <x v="0"/>
    <x v="1264"/>
    <n v="11945"/>
    <n v="6.11"/>
    <x v="6"/>
    <x v="0"/>
    <x v="2"/>
    <n v="3427"/>
    <x v="0"/>
    <x v="0"/>
  </r>
  <r>
    <x v="7"/>
    <x v="0"/>
    <x v="3"/>
    <s v="ZXI"/>
    <x v="0"/>
    <x v="1256"/>
    <x v="1"/>
    <x v="0"/>
    <x v="1265"/>
    <n v="8074"/>
    <n v="4.13"/>
    <x v="7"/>
    <x v="0"/>
    <x v="0"/>
    <n v="11600.57"/>
    <x v="0"/>
    <x v="0"/>
  </r>
  <r>
    <x v="12"/>
    <x v="0"/>
    <x v="5"/>
    <s v="ZDI"/>
    <x v="0"/>
    <x v="1257"/>
    <x v="1"/>
    <x v="1"/>
    <x v="1266"/>
    <n v="16341"/>
    <n v="4.92"/>
    <x v="7"/>
    <x v="2"/>
    <x v="0"/>
    <n v="9295.91"/>
    <x v="0"/>
    <x v="0"/>
  </r>
  <r>
    <x v="7"/>
    <x v="8"/>
    <x v="33"/>
    <s v="HIGHLINE1.2L"/>
    <x v="0"/>
    <x v="1258"/>
    <x v="1"/>
    <x v="0"/>
    <x v="1267"/>
    <n v="13118"/>
    <n v="6.71"/>
    <x v="6"/>
    <x v="0"/>
    <x v="1"/>
    <n v="6172.57"/>
    <x v="0"/>
    <x v="0"/>
  </r>
  <r>
    <x v="6"/>
    <x v="0"/>
    <x v="36"/>
    <s v="ZXI AMT"/>
    <x v="1"/>
    <x v="1259"/>
    <x v="1"/>
    <x v="0"/>
    <x v="1268"/>
    <n v="15351"/>
    <n v="7.85"/>
    <x v="7"/>
    <x v="1"/>
    <x v="2"/>
    <n v="3858.75"/>
    <x v="0"/>
    <x v="1"/>
  </r>
  <r>
    <x v="0"/>
    <x v="1"/>
    <x v="4"/>
    <s v="S PLUS 1.4 DIESEL"/>
    <x v="0"/>
    <x v="1260"/>
    <x v="0"/>
    <x v="1"/>
    <x v="1269"/>
    <n v="15665"/>
    <n v="8.23"/>
    <x v="8"/>
    <x v="0"/>
    <x v="1"/>
    <n v="9587.5"/>
    <x v="0"/>
    <x v="1"/>
  </r>
  <r>
    <x v="4"/>
    <x v="4"/>
    <x v="48"/>
    <s v="LX D 4WD AT CONVERTIBLE"/>
    <x v="1"/>
    <x v="1261"/>
    <x v="0"/>
    <x v="1"/>
    <x v="1270"/>
    <n v="26438"/>
    <n v="13.89"/>
    <x v="8"/>
    <x v="1"/>
    <x v="2"/>
    <n v="8304.67"/>
    <x v="1"/>
    <x v="1"/>
  </r>
  <r>
    <x v="2"/>
    <x v="3"/>
    <x v="16"/>
    <s v="1.5L I-VTEC V MT"/>
    <x v="0"/>
    <x v="1262"/>
    <x v="0"/>
    <x v="0"/>
    <x v="1271"/>
    <n v="10518"/>
    <n v="5.38"/>
    <x v="8"/>
    <x v="0"/>
    <x v="1"/>
    <n v="6272.78"/>
    <x v="0"/>
    <x v="0"/>
  </r>
  <r>
    <x v="5"/>
    <x v="3"/>
    <x v="40"/>
    <s v="1.2L I-VTEC S"/>
    <x v="0"/>
    <x v="1263"/>
    <x v="1"/>
    <x v="0"/>
    <x v="1272"/>
    <n v="10870"/>
    <n v="5.56"/>
    <x v="6"/>
    <x v="0"/>
    <x v="0"/>
    <n v="14744"/>
    <x v="0"/>
    <x v="0"/>
  </r>
  <r>
    <x v="2"/>
    <x v="1"/>
    <x v="1"/>
    <s v="FLUIDIC 4S 1.6 VTVT S(O)"/>
    <x v="0"/>
    <x v="1264"/>
    <x v="1"/>
    <x v="0"/>
    <x v="1273"/>
    <n v="11476"/>
    <n v="5.87"/>
    <x v="8"/>
    <x v="0"/>
    <x v="0"/>
    <n v="11014.56"/>
    <x v="0"/>
    <x v="0"/>
  </r>
  <r>
    <x v="1"/>
    <x v="1"/>
    <x v="2"/>
    <s v="i20 SPORTZ PLUS 1.2"/>
    <x v="0"/>
    <x v="1265"/>
    <x v="1"/>
    <x v="0"/>
    <x v="1274"/>
    <n v="13099"/>
    <n v="6.7"/>
    <x v="7"/>
    <x v="0"/>
    <x v="2"/>
    <n v="5182.8"/>
    <x v="0"/>
    <x v="0"/>
  </r>
  <r>
    <x v="6"/>
    <x v="1"/>
    <x v="18"/>
    <s v="i10 SPORTZ 1.2 KAPPA VTVT"/>
    <x v="0"/>
    <x v="1266"/>
    <x v="1"/>
    <x v="0"/>
    <x v="1275"/>
    <n v="12571"/>
    <n v="6.43"/>
    <x v="7"/>
    <x v="1"/>
    <x v="2"/>
    <n v="4073"/>
    <x v="0"/>
    <x v="0"/>
  </r>
  <r>
    <x v="4"/>
    <x v="12"/>
    <x v="34"/>
    <s v="RXT 1.0 AMT (O)"/>
    <x v="1"/>
    <x v="1267"/>
    <x v="1"/>
    <x v="0"/>
    <x v="1276"/>
    <n v="9474"/>
    <n v="4.8499999999999996"/>
    <x v="6"/>
    <x v="1"/>
    <x v="2"/>
    <n v="5082.67"/>
    <x v="0"/>
    <x v="0"/>
  </r>
  <r>
    <x v="6"/>
    <x v="0"/>
    <x v="13"/>
    <s v="ALPHA PETROL 1.2"/>
    <x v="0"/>
    <x v="1268"/>
    <x v="1"/>
    <x v="0"/>
    <x v="1277"/>
    <n v="14995"/>
    <n v="7.67"/>
    <x v="6"/>
    <x v="1"/>
    <x v="2"/>
    <n v="6395"/>
    <x v="0"/>
    <x v="1"/>
  </r>
  <r>
    <x v="1"/>
    <x v="3"/>
    <x v="40"/>
    <s v="1.2L I-VTEC VX"/>
    <x v="0"/>
    <x v="1269"/>
    <x v="1"/>
    <x v="0"/>
    <x v="1278"/>
    <n v="13744"/>
    <n v="7.03"/>
    <x v="8"/>
    <x v="0"/>
    <x v="2"/>
    <n v="4098"/>
    <x v="0"/>
    <x v="1"/>
  </r>
  <r>
    <x v="13"/>
    <x v="1"/>
    <x v="39"/>
    <s v="MAGNA 1.1"/>
    <x v="0"/>
    <x v="1270"/>
    <x v="1"/>
    <x v="0"/>
    <x v="1279"/>
    <n v="7096"/>
    <n v="3.19"/>
    <x v="7"/>
    <x v="2"/>
    <x v="1"/>
    <n v="4902.3999999999996"/>
    <x v="0"/>
    <x v="0"/>
  </r>
  <r>
    <x v="7"/>
    <x v="1"/>
    <x v="18"/>
    <s v="i10 SPORTZ 1.2 KAPPA VTVT"/>
    <x v="0"/>
    <x v="1271"/>
    <x v="1"/>
    <x v="0"/>
    <x v="1280"/>
    <n v="9990"/>
    <n v="5.1100000000000003"/>
    <x v="8"/>
    <x v="0"/>
    <x v="1"/>
    <n v="5716"/>
    <x v="0"/>
    <x v="0"/>
  </r>
  <r>
    <x v="10"/>
    <x v="7"/>
    <x v="19"/>
    <s v="XM PLUS SUNROOF PETROL"/>
    <x v="0"/>
    <x v="1272"/>
    <x v="1"/>
    <x v="0"/>
    <x v="1281"/>
    <n v="18996"/>
    <n v="9.98"/>
    <x v="8"/>
    <x v="1"/>
    <x v="2"/>
    <n v="10718"/>
    <x v="0"/>
    <x v="1"/>
  </r>
  <r>
    <x v="6"/>
    <x v="0"/>
    <x v="44"/>
    <s v="DELTA 1.5 SHVS MT PETROL"/>
    <x v="0"/>
    <x v="1273"/>
    <x v="0"/>
    <x v="0"/>
    <x v="1282"/>
    <n v="15288"/>
    <n v="8.0299999999999994"/>
    <x v="7"/>
    <x v="1"/>
    <x v="1"/>
    <n v="15441.25"/>
    <x v="0"/>
    <x v="1"/>
  </r>
  <r>
    <x v="5"/>
    <x v="12"/>
    <x v="34"/>
    <s v="RXT 1.0 (O)"/>
    <x v="0"/>
    <x v="1274"/>
    <x v="0"/>
    <x v="0"/>
    <x v="1283"/>
    <n v="6061"/>
    <n v="3.1"/>
    <x v="6"/>
    <x v="0"/>
    <x v="1"/>
    <n v="9218.33"/>
    <x v="0"/>
    <x v="0"/>
  </r>
  <r>
    <x v="1"/>
    <x v="0"/>
    <x v="13"/>
    <s v="ZETA CVT PETROL 1.2"/>
    <x v="1"/>
    <x v="1275"/>
    <x v="0"/>
    <x v="0"/>
    <x v="1284"/>
    <n v="13959"/>
    <n v="7.14"/>
    <x v="8"/>
    <x v="0"/>
    <x v="2"/>
    <n v="2391.4"/>
    <x v="0"/>
    <x v="1"/>
  </r>
  <r>
    <x v="5"/>
    <x v="1"/>
    <x v="2"/>
    <s v="i20 ASTA 1.2 (O)"/>
    <x v="0"/>
    <x v="1276"/>
    <x v="1"/>
    <x v="0"/>
    <x v="1285"/>
    <n v="13685"/>
    <n v="7"/>
    <x v="7"/>
    <x v="0"/>
    <x v="1"/>
    <n v="11868"/>
    <x v="0"/>
    <x v="1"/>
  </r>
  <r>
    <x v="10"/>
    <x v="12"/>
    <x v="34"/>
    <s v="CLIMBER AMT 1.0"/>
    <x v="1"/>
    <x v="1277"/>
    <x v="1"/>
    <x v="0"/>
    <x v="1286"/>
    <n v="12102"/>
    <n v="6.19"/>
    <x v="6"/>
    <x v="1"/>
    <x v="2"/>
    <n v="10731"/>
    <x v="0"/>
    <x v="0"/>
  </r>
  <r>
    <x v="5"/>
    <x v="1"/>
    <x v="17"/>
    <s v="SANTRO SPORTZ AMT"/>
    <x v="1"/>
    <x v="1278"/>
    <x v="0"/>
    <x v="0"/>
    <x v="1287"/>
    <n v="10205"/>
    <n v="5.22"/>
    <x v="7"/>
    <x v="0"/>
    <x v="2"/>
    <n v="4311.83"/>
    <x v="0"/>
    <x v="0"/>
  </r>
  <r>
    <x v="6"/>
    <x v="0"/>
    <x v="0"/>
    <s v="LXI"/>
    <x v="0"/>
    <x v="1279"/>
    <x v="1"/>
    <x v="0"/>
    <x v="1288"/>
    <n v="7116"/>
    <n v="3.64"/>
    <x v="7"/>
    <x v="1"/>
    <x v="2"/>
    <n v="7573"/>
    <x v="0"/>
    <x v="0"/>
  </r>
  <r>
    <x v="6"/>
    <x v="7"/>
    <x v="14"/>
    <s v="XZ PETROL"/>
    <x v="0"/>
    <x v="1280"/>
    <x v="1"/>
    <x v="0"/>
    <x v="1289"/>
    <n v="14604"/>
    <n v="7.47"/>
    <x v="8"/>
    <x v="1"/>
    <x v="2"/>
    <n v="8887"/>
    <x v="0"/>
    <x v="1"/>
  </r>
  <r>
    <x v="4"/>
    <x v="1"/>
    <x v="18"/>
    <s v="I10 NIOS ASTA AMT 1.2 KAPPA VTVT"/>
    <x v="1"/>
    <x v="1281"/>
    <x v="1"/>
    <x v="0"/>
    <x v="1290"/>
    <n v="14565"/>
    <n v="7.45"/>
    <x v="8"/>
    <x v="1"/>
    <x v="2"/>
    <n v="6144.33"/>
    <x v="0"/>
    <x v="1"/>
  </r>
  <r>
    <x v="6"/>
    <x v="0"/>
    <x v="0"/>
    <s v="LXI"/>
    <x v="0"/>
    <x v="1282"/>
    <x v="1"/>
    <x v="0"/>
    <x v="1291"/>
    <n v="6999"/>
    <n v="3.58"/>
    <x v="8"/>
    <x v="1"/>
    <x v="2"/>
    <n v="3371.25"/>
    <x v="0"/>
    <x v="0"/>
  </r>
  <r>
    <x v="13"/>
    <x v="3"/>
    <x v="40"/>
    <s v="1.2L I-VTEC S"/>
    <x v="0"/>
    <x v="1283"/>
    <x v="0"/>
    <x v="0"/>
    <x v="1292"/>
    <n v="9320"/>
    <n v="4.1900000000000004"/>
    <x v="7"/>
    <x v="2"/>
    <x v="2"/>
    <n v="3775.8"/>
    <x v="0"/>
    <x v="0"/>
  </r>
  <r>
    <x v="4"/>
    <x v="0"/>
    <x v="5"/>
    <s v="VXI"/>
    <x v="0"/>
    <x v="1284"/>
    <x v="1"/>
    <x v="0"/>
    <x v="1293"/>
    <n v="12942"/>
    <n v="6.62"/>
    <x v="7"/>
    <x v="1"/>
    <x v="2"/>
    <n v="7726.67"/>
    <x v="0"/>
    <x v="0"/>
  </r>
  <r>
    <x v="6"/>
    <x v="0"/>
    <x v="56"/>
    <s v="DELTA 1.2"/>
    <x v="0"/>
    <x v="1285"/>
    <x v="1"/>
    <x v="0"/>
    <x v="1294"/>
    <n v="10127"/>
    <n v="5.18"/>
    <x v="7"/>
    <x v="1"/>
    <x v="1"/>
    <n v="19408.25"/>
    <x v="0"/>
    <x v="0"/>
  </r>
  <r>
    <x v="13"/>
    <x v="0"/>
    <x v="0"/>
    <s v="800 LXI"/>
    <x v="0"/>
    <x v="1286"/>
    <x v="0"/>
    <x v="0"/>
    <x v="1295"/>
    <n v="5138"/>
    <n v="2.31"/>
    <x v="8"/>
    <x v="2"/>
    <x v="0"/>
    <n v="9232.6"/>
    <x v="0"/>
    <x v="0"/>
  </r>
  <r>
    <x v="6"/>
    <x v="5"/>
    <x v="11"/>
    <s v="AMBIENTE 1.5L DIESEL"/>
    <x v="0"/>
    <x v="1287"/>
    <x v="1"/>
    <x v="1"/>
    <x v="1296"/>
    <n v="15303"/>
    <n v="8.0399999999999991"/>
    <x v="8"/>
    <x v="1"/>
    <x v="2"/>
    <n v="9992.5"/>
    <x v="0"/>
    <x v="1"/>
  </r>
  <r>
    <x v="5"/>
    <x v="1"/>
    <x v="18"/>
    <s v="i10 ASTA 1.2 KAPPA VTVT"/>
    <x v="0"/>
    <x v="1288"/>
    <x v="0"/>
    <x v="0"/>
    <x v="1297"/>
    <n v="10420"/>
    <n v="5.33"/>
    <x v="7"/>
    <x v="0"/>
    <x v="1"/>
    <n v="7022.83"/>
    <x v="0"/>
    <x v="0"/>
  </r>
  <r>
    <x v="6"/>
    <x v="7"/>
    <x v="19"/>
    <s v="XZA PLUS PETROL"/>
    <x v="1"/>
    <x v="1289"/>
    <x v="0"/>
    <x v="0"/>
    <x v="1298"/>
    <n v="16693"/>
    <n v="8.77"/>
    <x v="8"/>
    <x v="1"/>
    <x v="1"/>
    <n v="15919.25"/>
    <x v="0"/>
    <x v="1"/>
  </r>
  <r>
    <x v="6"/>
    <x v="0"/>
    <x v="17"/>
    <s v="Wagon-R VXI 1.2 AMT"/>
    <x v="1"/>
    <x v="1290"/>
    <x v="1"/>
    <x v="0"/>
    <x v="1299"/>
    <n v="11769"/>
    <n v="6.02"/>
    <x v="7"/>
    <x v="1"/>
    <x v="2"/>
    <n v="4927.75"/>
    <x v="0"/>
    <x v="0"/>
  </r>
  <r>
    <x v="1"/>
    <x v="8"/>
    <x v="21"/>
    <s v="COMFORTLINE 1.0L"/>
    <x v="0"/>
    <x v="1291"/>
    <x v="1"/>
    <x v="0"/>
    <x v="1300"/>
    <n v="10850"/>
    <n v="5.55"/>
    <x v="7"/>
    <x v="0"/>
    <x v="1"/>
    <n v="11439"/>
    <x v="0"/>
    <x v="0"/>
  </r>
  <r>
    <x v="6"/>
    <x v="0"/>
    <x v="5"/>
    <s v="ZXI PLUS"/>
    <x v="0"/>
    <x v="1292"/>
    <x v="1"/>
    <x v="0"/>
    <x v="1301"/>
    <n v="13353"/>
    <n v="6.83"/>
    <x v="7"/>
    <x v="1"/>
    <x v="1"/>
    <n v="13869.5"/>
    <x v="0"/>
    <x v="0"/>
  </r>
  <r>
    <x v="10"/>
    <x v="7"/>
    <x v="19"/>
    <s v="XZA PLUS PETROL"/>
    <x v="1"/>
    <x v="1293"/>
    <x v="1"/>
    <x v="0"/>
    <x v="1302"/>
    <n v="21432"/>
    <n v="11.26"/>
    <x v="7"/>
    <x v="1"/>
    <x v="2"/>
    <n v="27320"/>
    <x v="0"/>
    <x v="1"/>
  </r>
  <r>
    <x v="3"/>
    <x v="7"/>
    <x v="14"/>
    <s v="XZA PLUS DARK EDTION"/>
    <x v="1"/>
    <x v="1294"/>
    <x v="1"/>
    <x v="0"/>
    <x v="1303"/>
    <n v="17835"/>
    <n v="9.3699999999999992"/>
    <x v="6"/>
    <x v="1"/>
    <x v="2"/>
    <n v="14233"/>
    <x v="0"/>
    <x v="1"/>
  </r>
  <r>
    <x v="6"/>
    <x v="1"/>
    <x v="18"/>
    <s v="I10 NIOS ASTA 1.2 KAPPA VTVT"/>
    <x v="0"/>
    <x v="1295"/>
    <x v="1"/>
    <x v="0"/>
    <x v="1304"/>
    <n v="13157"/>
    <n v="6.73"/>
    <x v="7"/>
    <x v="1"/>
    <x v="2"/>
    <n v="8525"/>
    <x v="0"/>
    <x v="0"/>
  </r>
  <r>
    <x v="2"/>
    <x v="1"/>
    <x v="23"/>
    <s v="MAGNA +"/>
    <x v="0"/>
    <x v="1296"/>
    <x v="0"/>
    <x v="0"/>
    <x v="1305"/>
    <n v="5728"/>
    <n v="2.93"/>
    <x v="7"/>
    <x v="0"/>
    <x v="1"/>
    <n v="5519.89"/>
    <x v="0"/>
    <x v="0"/>
  </r>
  <r>
    <x v="2"/>
    <x v="0"/>
    <x v="5"/>
    <s v="Dzire VDI ABS"/>
    <x v="0"/>
    <x v="1297"/>
    <x v="0"/>
    <x v="1"/>
    <x v="1306"/>
    <n v="12946"/>
    <n v="5.82"/>
    <x v="7"/>
    <x v="0"/>
    <x v="0"/>
    <n v="9938.89"/>
    <x v="0"/>
    <x v="0"/>
  </r>
  <r>
    <x v="7"/>
    <x v="13"/>
    <x v="47"/>
    <s v="Go T (O)"/>
    <x v="0"/>
    <x v="1298"/>
    <x v="1"/>
    <x v="0"/>
    <x v="1307"/>
    <n v="5005"/>
    <n v="2.56"/>
    <x v="6"/>
    <x v="0"/>
    <x v="1"/>
    <n v="7626"/>
    <x v="0"/>
    <x v="0"/>
  </r>
  <r>
    <x v="4"/>
    <x v="0"/>
    <x v="7"/>
    <s v="Brezza ZXI PLUS AT DUAL TONE SHVS"/>
    <x v="1"/>
    <x v="1299"/>
    <x v="1"/>
    <x v="0"/>
    <x v="1308"/>
    <n v="19167"/>
    <n v="10.07"/>
    <x v="7"/>
    <x v="1"/>
    <x v="1"/>
    <n v="22760.67"/>
    <x v="0"/>
    <x v="1"/>
  </r>
  <r>
    <x v="2"/>
    <x v="1"/>
    <x v="2"/>
    <s v="i20 SPORTZ 1.2"/>
    <x v="0"/>
    <x v="1300"/>
    <x v="0"/>
    <x v="0"/>
    <x v="1309"/>
    <n v="9560"/>
    <n v="4.8899999999999997"/>
    <x v="7"/>
    <x v="0"/>
    <x v="0"/>
    <n v="10518.89"/>
    <x v="0"/>
    <x v="0"/>
  </r>
  <r>
    <x v="10"/>
    <x v="12"/>
    <x v="34"/>
    <s v="CLIMBER 1.0 AMT (O) DUAL TONE"/>
    <x v="1"/>
    <x v="1301"/>
    <x v="1"/>
    <x v="0"/>
    <x v="1310"/>
    <n v="12512"/>
    <n v="6.4"/>
    <x v="7"/>
    <x v="1"/>
    <x v="2"/>
    <n v="1166"/>
    <x v="0"/>
    <x v="0"/>
  </r>
  <r>
    <x v="7"/>
    <x v="3"/>
    <x v="16"/>
    <s v="1.5L I-VTEC V MT"/>
    <x v="0"/>
    <x v="1302"/>
    <x v="0"/>
    <x v="0"/>
    <x v="1311"/>
    <n v="14037"/>
    <n v="7.18"/>
    <x v="7"/>
    <x v="0"/>
    <x v="1"/>
    <n v="8035.57"/>
    <x v="0"/>
    <x v="1"/>
  </r>
  <r>
    <x v="6"/>
    <x v="0"/>
    <x v="36"/>
    <s v="VXI"/>
    <x v="0"/>
    <x v="843"/>
    <x v="1"/>
    <x v="0"/>
    <x v="1312"/>
    <n v="12551"/>
    <n v="6.42"/>
    <x v="7"/>
    <x v="1"/>
    <x v="1"/>
    <n v="11376.25"/>
    <x v="0"/>
    <x v="0"/>
  </r>
  <r>
    <x v="1"/>
    <x v="1"/>
    <x v="18"/>
    <s v="i10 MAGNA 1.2 KAPPA VTVT"/>
    <x v="0"/>
    <x v="1303"/>
    <x v="1"/>
    <x v="0"/>
    <x v="1313"/>
    <n v="10205"/>
    <n v="5.22"/>
    <x v="7"/>
    <x v="0"/>
    <x v="2"/>
    <n v="4825"/>
    <x v="0"/>
    <x v="0"/>
  </r>
  <r>
    <x v="3"/>
    <x v="7"/>
    <x v="14"/>
    <s v="XZ PETROL"/>
    <x v="0"/>
    <x v="1304"/>
    <x v="1"/>
    <x v="0"/>
    <x v="1314"/>
    <n v="15341"/>
    <n v="8.06"/>
    <x v="7"/>
    <x v="1"/>
    <x v="2"/>
    <n v="18304"/>
    <x v="0"/>
    <x v="1"/>
  </r>
  <r>
    <x v="6"/>
    <x v="1"/>
    <x v="4"/>
    <s v="SX (O) IVT 1.5 PETROL"/>
    <x v="1"/>
    <x v="1305"/>
    <x v="1"/>
    <x v="0"/>
    <x v="1315"/>
    <n v="29141"/>
    <n v="15.31"/>
    <x v="6"/>
    <x v="1"/>
    <x v="2"/>
    <n v="6680"/>
    <x v="1"/>
    <x v="2"/>
  </r>
  <r>
    <x v="4"/>
    <x v="10"/>
    <x v="46"/>
    <s v="GTX PLUS 1.5"/>
    <x v="0"/>
    <x v="1306"/>
    <x v="1"/>
    <x v="1"/>
    <x v="1316"/>
    <n v="21680"/>
    <n v="11.39"/>
    <x v="7"/>
    <x v="1"/>
    <x v="1"/>
    <n v="19885.330000000002"/>
    <x v="0"/>
    <x v="1"/>
  </r>
  <r>
    <x v="10"/>
    <x v="0"/>
    <x v="5"/>
    <s v="VXI AMT"/>
    <x v="1"/>
    <x v="1307"/>
    <x v="1"/>
    <x v="0"/>
    <x v="1317"/>
    <n v="14624"/>
    <n v="7.48"/>
    <x v="8"/>
    <x v="1"/>
    <x v="2"/>
    <n v="10239"/>
    <x v="0"/>
    <x v="1"/>
  </r>
  <r>
    <x v="6"/>
    <x v="0"/>
    <x v="36"/>
    <s v="ZXI PLUS AMT"/>
    <x v="1"/>
    <x v="1308"/>
    <x v="1"/>
    <x v="0"/>
    <x v="1318"/>
    <n v="15601"/>
    <n v="7.98"/>
    <x v="8"/>
    <x v="1"/>
    <x v="2"/>
    <n v="8035.5"/>
    <x v="0"/>
    <x v="1"/>
  </r>
  <r>
    <x v="6"/>
    <x v="12"/>
    <x v="54"/>
    <s v="RXT AMT"/>
    <x v="1"/>
    <x v="1309"/>
    <x v="1"/>
    <x v="0"/>
    <x v="1319"/>
    <n v="13138"/>
    <n v="6.72"/>
    <x v="8"/>
    <x v="1"/>
    <x v="2"/>
    <n v="8901"/>
    <x v="0"/>
    <x v="0"/>
  </r>
  <r>
    <x v="0"/>
    <x v="3"/>
    <x v="16"/>
    <s v="1.5L I-VTEC VX"/>
    <x v="0"/>
    <x v="1310"/>
    <x v="0"/>
    <x v="0"/>
    <x v="1320"/>
    <n v="12583"/>
    <n v="6.44"/>
    <x v="7"/>
    <x v="0"/>
    <x v="1"/>
    <n v="7114.63"/>
    <x v="0"/>
    <x v="0"/>
  </r>
  <r>
    <x v="4"/>
    <x v="2"/>
    <x v="6"/>
    <s v="XV MT"/>
    <x v="0"/>
    <x v="1311"/>
    <x v="1"/>
    <x v="0"/>
    <x v="1321"/>
    <n v="13411"/>
    <n v="6.86"/>
    <x v="7"/>
    <x v="1"/>
    <x v="2"/>
    <n v="4058"/>
    <x v="0"/>
    <x v="0"/>
  </r>
  <r>
    <x v="5"/>
    <x v="0"/>
    <x v="50"/>
    <s v="R 1.0 VXI AMT"/>
    <x v="1"/>
    <x v="1312"/>
    <x v="1"/>
    <x v="0"/>
    <x v="1322"/>
    <n v="8172"/>
    <n v="4.18"/>
    <x v="6"/>
    <x v="0"/>
    <x v="0"/>
    <n v="16621"/>
    <x v="0"/>
    <x v="0"/>
  </r>
  <r>
    <x v="7"/>
    <x v="0"/>
    <x v="36"/>
    <s v="VDI AMT"/>
    <x v="1"/>
    <x v="1313"/>
    <x v="1"/>
    <x v="1"/>
    <x v="1323"/>
    <n v="12571"/>
    <n v="6.43"/>
    <x v="7"/>
    <x v="0"/>
    <x v="1"/>
    <n v="11106"/>
    <x v="0"/>
    <x v="0"/>
  </r>
  <r>
    <x v="3"/>
    <x v="7"/>
    <x v="24"/>
    <s v="ACCOMPLISHED DAZZLE PACK MT"/>
    <x v="0"/>
    <x v="1314"/>
    <x v="1"/>
    <x v="0"/>
    <x v="1324"/>
    <n v="15627"/>
    <n v="8.2100000000000009"/>
    <x v="7"/>
    <x v="1"/>
    <x v="2"/>
    <n v="6078.5"/>
    <x v="0"/>
    <x v="1"/>
  </r>
  <r>
    <x v="1"/>
    <x v="4"/>
    <x v="9"/>
    <s v="W6 1.2 PETROL"/>
    <x v="0"/>
    <x v="1315"/>
    <x v="1"/>
    <x v="0"/>
    <x v="1325"/>
    <n v="15475"/>
    <n v="8.1300000000000008"/>
    <x v="7"/>
    <x v="0"/>
    <x v="1"/>
    <n v="8223.2000000000007"/>
    <x v="0"/>
    <x v="1"/>
  </r>
  <r>
    <x v="7"/>
    <x v="3"/>
    <x v="8"/>
    <s v="1.2L I-VTEC V"/>
    <x v="0"/>
    <x v="1316"/>
    <x v="0"/>
    <x v="0"/>
    <x v="1326"/>
    <n v="10674"/>
    <n v="5.46"/>
    <x v="6"/>
    <x v="0"/>
    <x v="1"/>
    <n v="7625.71"/>
    <x v="0"/>
    <x v="0"/>
  </r>
  <r>
    <x v="13"/>
    <x v="0"/>
    <x v="5"/>
    <s v="ZXI"/>
    <x v="0"/>
    <x v="1317"/>
    <x v="1"/>
    <x v="0"/>
    <x v="1327"/>
    <n v="10522"/>
    <n v="4.7300000000000004"/>
    <x v="8"/>
    <x v="2"/>
    <x v="1"/>
    <n v="4819.3999999999996"/>
    <x v="0"/>
    <x v="0"/>
  </r>
  <r>
    <x v="8"/>
    <x v="1"/>
    <x v="39"/>
    <s v="MAGNA 1.2"/>
    <x v="0"/>
    <x v="1318"/>
    <x v="0"/>
    <x v="0"/>
    <x v="1328"/>
    <n v="12051"/>
    <n v="2.56"/>
    <x v="8"/>
    <x v="2"/>
    <x v="0"/>
    <n v="7051.08"/>
    <x v="0"/>
    <x v="0"/>
  </r>
  <r>
    <x v="6"/>
    <x v="1"/>
    <x v="18"/>
    <s v="I10 NIOS SPORTZ AMT 1.2 KAPPA VTVT"/>
    <x v="1"/>
    <x v="1319"/>
    <x v="1"/>
    <x v="0"/>
    <x v="1329"/>
    <n v="13118"/>
    <n v="6.71"/>
    <x v="8"/>
    <x v="1"/>
    <x v="1"/>
    <n v="15409.5"/>
    <x v="0"/>
    <x v="0"/>
  </r>
  <r>
    <x v="1"/>
    <x v="0"/>
    <x v="13"/>
    <s v="ZETA PETROL 1.2"/>
    <x v="0"/>
    <x v="1320"/>
    <x v="1"/>
    <x v="0"/>
    <x v="1330"/>
    <n v="13353"/>
    <n v="6.83"/>
    <x v="7"/>
    <x v="0"/>
    <x v="1"/>
    <n v="11689.6"/>
    <x v="0"/>
    <x v="0"/>
  </r>
  <r>
    <x v="3"/>
    <x v="0"/>
    <x v="0"/>
    <s v="VXI PLUS"/>
    <x v="0"/>
    <x v="1321"/>
    <x v="1"/>
    <x v="0"/>
    <x v="1331"/>
    <n v="8622"/>
    <n v="4.41"/>
    <x v="6"/>
    <x v="1"/>
    <x v="2"/>
    <n v="9708"/>
    <x v="0"/>
    <x v="0"/>
  </r>
  <r>
    <x v="6"/>
    <x v="0"/>
    <x v="13"/>
    <s v="ZETA PETROL 1.2"/>
    <x v="0"/>
    <x v="1322"/>
    <x v="1"/>
    <x v="0"/>
    <x v="1332"/>
    <n v="13724"/>
    <n v="7.02"/>
    <x v="7"/>
    <x v="1"/>
    <x v="1"/>
    <n v="16330.75"/>
    <x v="0"/>
    <x v="1"/>
  </r>
  <r>
    <x v="1"/>
    <x v="3"/>
    <x v="16"/>
    <s v="1.5L I-VTEC ZX"/>
    <x v="0"/>
    <x v="1323"/>
    <x v="1"/>
    <x v="0"/>
    <x v="1333"/>
    <n v="17207"/>
    <n v="9.0399999999999991"/>
    <x v="8"/>
    <x v="0"/>
    <x v="1"/>
    <n v="11875.8"/>
    <x v="0"/>
    <x v="1"/>
  </r>
  <r>
    <x v="5"/>
    <x v="0"/>
    <x v="5"/>
    <s v="ZXI AMT"/>
    <x v="1"/>
    <x v="1324"/>
    <x v="1"/>
    <x v="0"/>
    <x v="1334"/>
    <n v="12649"/>
    <n v="6.47"/>
    <x v="8"/>
    <x v="0"/>
    <x v="1"/>
    <n v="12806"/>
    <x v="0"/>
    <x v="0"/>
  </r>
  <r>
    <x v="4"/>
    <x v="0"/>
    <x v="36"/>
    <s v="VXI"/>
    <x v="0"/>
    <x v="1325"/>
    <x v="1"/>
    <x v="0"/>
    <x v="1335"/>
    <n v="14115"/>
    <n v="7.22"/>
    <x v="6"/>
    <x v="1"/>
    <x v="1"/>
    <n v="20235.330000000002"/>
    <x v="0"/>
    <x v="1"/>
  </r>
  <r>
    <x v="6"/>
    <x v="1"/>
    <x v="4"/>
    <s v="SX (O) 1.4 TURBO DCT"/>
    <x v="1"/>
    <x v="1326"/>
    <x v="1"/>
    <x v="0"/>
    <x v="1336"/>
    <n v="29408"/>
    <n v="15.45"/>
    <x v="7"/>
    <x v="1"/>
    <x v="1"/>
    <n v="18051"/>
    <x v="1"/>
    <x v="2"/>
  </r>
  <r>
    <x v="3"/>
    <x v="0"/>
    <x v="44"/>
    <s v="ALPHA 1.5 SHVS PETROL"/>
    <x v="0"/>
    <x v="1327"/>
    <x v="1"/>
    <x v="0"/>
    <x v="1337"/>
    <n v="18615"/>
    <n v="9.7799999999999994"/>
    <x v="7"/>
    <x v="1"/>
    <x v="2"/>
    <n v="11663.5"/>
    <x v="0"/>
    <x v="1"/>
  </r>
  <r>
    <x v="6"/>
    <x v="0"/>
    <x v="17"/>
    <s v="Wagon-R VXI 1.2 AMT"/>
    <x v="1"/>
    <x v="1328"/>
    <x v="0"/>
    <x v="0"/>
    <x v="1338"/>
    <n v="10987"/>
    <n v="5.62"/>
    <x v="7"/>
    <x v="1"/>
    <x v="1"/>
    <n v="12595"/>
    <x v="0"/>
    <x v="0"/>
  </r>
  <r>
    <x v="7"/>
    <x v="0"/>
    <x v="13"/>
    <s v="ALPHA PETROL 1.2"/>
    <x v="0"/>
    <x v="1329"/>
    <x v="0"/>
    <x v="0"/>
    <x v="1339"/>
    <n v="12082"/>
    <n v="6.18"/>
    <x v="7"/>
    <x v="0"/>
    <x v="1"/>
    <n v="6803.71"/>
    <x v="0"/>
    <x v="0"/>
  </r>
  <r>
    <x v="1"/>
    <x v="5"/>
    <x v="73"/>
    <s v="TREND PLUS 1.2 PETROL"/>
    <x v="0"/>
    <x v="1330"/>
    <x v="1"/>
    <x v="0"/>
    <x v="1340"/>
    <n v="12375"/>
    <n v="6.33"/>
    <x v="6"/>
    <x v="0"/>
    <x v="2"/>
    <n v="6906.2"/>
    <x v="0"/>
    <x v="0"/>
  </r>
  <r>
    <x v="6"/>
    <x v="1"/>
    <x v="17"/>
    <s v="SANTRO SPORTZ AMT"/>
    <x v="1"/>
    <x v="1331"/>
    <x v="1"/>
    <x v="0"/>
    <x v="1341"/>
    <n v="10244"/>
    <n v="5.24"/>
    <x v="8"/>
    <x v="1"/>
    <x v="1"/>
    <n v="18098.75"/>
    <x v="0"/>
    <x v="0"/>
  </r>
  <r>
    <x v="1"/>
    <x v="3"/>
    <x v="16"/>
    <s v="1.5L I-VTEC VX CVT"/>
    <x v="1"/>
    <x v="1332"/>
    <x v="0"/>
    <x v="0"/>
    <x v="1342"/>
    <n v="18844"/>
    <n v="9.9"/>
    <x v="7"/>
    <x v="0"/>
    <x v="1"/>
    <n v="8267.7999999999993"/>
    <x v="0"/>
    <x v="1"/>
  </r>
  <r>
    <x v="6"/>
    <x v="7"/>
    <x v="60"/>
    <s v="XZ PLUS PETROL"/>
    <x v="0"/>
    <x v="1333"/>
    <x v="1"/>
    <x v="0"/>
    <x v="1343"/>
    <n v="13587"/>
    <n v="6.95"/>
    <x v="7"/>
    <x v="1"/>
    <x v="1"/>
    <n v="12289.5"/>
    <x v="0"/>
    <x v="0"/>
  </r>
  <r>
    <x v="12"/>
    <x v="3"/>
    <x v="40"/>
    <s v="1.2L I-VTEC S"/>
    <x v="0"/>
    <x v="1334"/>
    <x v="0"/>
    <x v="0"/>
    <x v="1344"/>
    <n v="10428"/>
    <n v="3.96"/>
    <x v="6"/>
    <x v="2"/>
    <x v="0"/>
    <n v="8901.82"/>
    <x v="0"/>
    <x v="0"/>
  </r>
  <r>
    <x v="7"/>
    <x v="12"/>
    <x v="34"/>
    <s v="CLIMBER 1.0"/>
    <x v="0"/>
    <x v="1335"/>
    <x v="1"/>
    <x v="0"/>
    <x v="1345"/>
    <n v="6510"/>
    <n v="3.33"/>
    <x v="7"/>
    <x v="0"/>
    <x v="2"/>
    <n v="4766.1400000000003"/>
    <x v="0"/>
    <x v="0"/>
  </r>
  <r>
    <x v="6"/>
    <x v="0"/>
    <x v="17"/>
    <s v="Wagon-R ZXI 1.2"/>
    <x v="0"/>
    <x v="1336"/>
    <x v="1"/>
    <x v="0"/>
    <x v="1346"/>
    <n v="10557"/>
    <n v="5.4"/>
    <x v="7"/>
    <x v="1"/>
    <x v="1"/>
    <n v="13205.75"/>
    <x v="0"/>
    <x v="0"/>
  </r>
  <r>
    <x v="10"/>
    <x v="0"/>
    <x v="0"/>
    <s v="K10 VXI PLUS AMT"/>
    <x v="1"/>
    <x v="1337"/>
    <x v="1"/>
    <x v="0"/>
    <x v="1347"/>
    <n v="11378"/>
    <n v="5.82"/>
    <x v="6"/>
    <x v="1"/>
    <x v="2"/>
    <n v="8023"/>
    <x v="0"/>
    <x v="0"/>
  </r>
  <r>
    <x v="13"/>
    <x v="3"/>
    <x v="40"/>
    <s v="1.2L I-VTEC S"/>
    <x v="0"/>
    <x v="1338"/>
    <x v="1"/>
    <x v="0"/>
    <x v="1348"/>
    <n v="9053"/>
    <n v="4.07"/>
    <x v="6"/>
    <x v="2"/>
    <x v="0"/>
    <n v="9549.5"/>
    <x v="0"/>
    <x v="0"/>
  </r>
  <r>
    <x v="2"/>
    <x v="3"/>
    <x v="16"/>
    <s v="1.5L I-VTEC VX"/>
    <x v="0"/>
    <x v="1339"/>
    <x v="0"/>
    <x v="0"/>
    <x v="1349"/>
    <n v="13235"/>
    <n v="5.95"/>
    <x v="7"/>
    <x v="0"/>
    <x v="0"/>
    <n v="12794"/>
    <x v="0"/>
    <x v="0"/>
  </r>
  <r>
    <x v="5"/>
    <x v="1"/>
    <x v="18"/>
    <s v="i10 ASTA 1.2 KAPPA VTVT"/>
    <x v="0"/>
    <x v="1340"/>
    <x v="0"/>
    <x v="0"/>
    <x v="1350"/>
    <n v="10440"/>
    <n v="5.34"/>
    <x v="7"/>
    <x v="0"/>
    <x v="2"/>
    <n v="5940.5"/>
    <x v="0"/>
    <x v="0"/>
  </r>
  <r>
    <x v="4"/>
    <x v="10"/>
    <x v="27"/>
    <s v="HTX 1.5 DIESEL"/>
    <x v="0"/>
    <x v="1341"/>
    <x v="1"/>
    <x v="1"/>
    <x v="1351"/>
    <n v="26514"/>
    <n v="13.93"/>
    <x v="8"/>
    <x v="1"/>
    <x v="1"/>
    <n v="18408"/>
    <x v="1"/>
    <x v="1"/>
  </r>
  <r>
    <x v="5"/>
    <x v="5"/>
    <x v="73"/>
    <s v="TITANIUM PLUS 1.2 PETROL"/>
    <x v="0"/>
    <x v="1342"/>
    <x v="0"/>
    <x v="0"/>
    <x v="1352"/>
    <n v="10323"/>
    <n v="5.28"/>
    <x v="7"/>
    <x v="0"/>
    <x v="1"/>
    <n v="9483.5"/>
    <x v="0"/>
    <x v="0"/>
  </r>
  <r>
    <x v="5"/>
    <x v="1"/>
    <x v="4"/>
    <s v="SX AT 1.6 PETROL"/>
    <x v="1"/>
    <x v="1343"/>
    <x v="1"/>
    <x v="0"/>
    <x v="1353"/>
    <n v="21604"/>
    <n v="11.35"/>
    <x v="8"/>
    <x v="0"/>
    <x v="1"/>
    <n v="7371.5"/>
    <x v="0"/>
    <x v="1"/>
  </r>
  <r>
    <x v="7"/>
    <x v="3"/>
    <x v="8"/>
    <s v="1.2L I-VTEC SV"/>
    <x v="0"/>
    <x v="1344"/>
    <x v="2"/>
    <x v="0"/>
    <x v="1354"/>
    <n v="10518"/>
    <n v="5.38"/>
    <x v="7"/>
    <x v="0"/>
    <x v="0"/>
    <n v="13131.71"/>
    <x v="0"/>
    <x v="0"/>
  </r>
  <r>
    <x v="3"/>
    <x v="0"/>
    <x v="0"/>
    <s v="VXI"/>
    <x v="0"/>
    <x v="1345"/>
    <x v="1"/>
    <x v="0"/>
    <x v="1355"/>
    <n v="8387"/>
    <n v="4.29"/>
    <x v="7"/>
    <x v="1"/>
    <x v="2"/>
    <n v="5306"/>
    <x v="0"/>
    <x v="0"/>
  </r>
  <r>
    <x v="6"/>
    <x v="0"/>
    <x v="3"/>
    <s v="VXI (O)"/>
    <x v="0"/>
    <x v="1346"/>
    <x v="1"/>
    <x v="0"/>
    <x v="1356"/>
    <n v="9658"/>
    <n v="4.9400000000000004"/>
    <x v="7"/>
    <x v="1"/>
    <x v="2"/>
    <n v="7089.5"/>
    <x v="0"/>
    <x v="0"/>
  </r>
  <r>
    <x v="0"/>
    <x v="0"/>
    <x v="13"/>
    <s v="DELTA PETROL 1.2"/>
    <x v="0"/>
    <x v="1347"/>
    <x v="2"/>
    <x v="0"/>
    <x v="1357"/>
    <n v="10685"/>
    <n v="5.47"/>
    <x v="7"/>
    <x v="0"/>
    <x v="0"/>
    <n v="11706"/>
    <x v="0"/>
    <x v="0"/>
  </r>
  <r>
    <x v="8"/>
    <x v="1"/>
    <x v="39"/>
    <s v="MAGNA 1.2"/>
    <x v="0"/>
    <x v="1348"/>
    <x v="1"/>
    <x v="0"/>
    <x v="1358"/>
    <n v="12616"/>
    <n v="2.68"/>
    <x v="8"/>
    <x v="2"/>
    <x v="1"/>
    <n v="4473.54"/>
    <x v="0"/>
    <x v="0"/>
  </r>
  <r>
    <x v="2"/>
    <x v="1"/>
    <x v="1"/>
    <s v="FLUIDIC 4S 1.6 VTVT S(O)"/>
    <x v="0"/>
    <x v="1349"/>
    <x v="1"/>
    <x v="0"/>
    <x v="1359"/>
    <n v="11417"/>
    <n v="5.84"/>
    <x v="6"/>
    <x v="0"/>
    <x v="0"/>
    <n v="10524.89"/>
    <x v="0"/>
    <x v="0"/>
  </r>
  <r>
    <x v="1"/>
    <x v="0"/>
    <x v="13"/>
    <s v="ZETA PETROL 1.2"/>
    <x v="0"/>
    <x v="1350"/>
    <x v="1"/>
    <x v="0"/>
    <x v="1360"/>
    <n v="13881"/>
    <n v="7.1"/>
    <x v="8"/>
    <x v="0"/>
    <x v="2"/>
    <n v="7228.8"/>
    <x v="0"/>
    <x v="1"/>
  </r>
  <r>
    <x v="6"/>
    <x v="1"/>
    <x v="10"/>
    <s v="SX 1.0 TURBO IMT"/>
    <x v="0"/>
    <x v="1351"/>
    <x v="0"/>
    <x v="0"/>
    <x v="1361"/>
    <n v="15722"/>
    <n v="8.26"/>
    <x v="6"/>
    <x v="1"/>
    <x v="1"/>
    <n v="14627.25"/>
    <x v="0"/>
    <x v="1"/>
  </r>
  <r>
    <x v="7"/>
    <x v="0"/>
    <x v="3"/>
    <s v="ZXI (O)"/>
    <x v="0"/>
    <x v="1352"/>
    <x v="0"/>
    <x v="0"/>
    <x v="1362"/>
    <n v="8094"/>
    <n v="4.1399999999999997"/>
    <x v="6"/>
    <x v="0"/>
    <x v="1"/>
    <n v="7311.71"/>
    <x v="0"/>
    <x v="0"/>
  </r>
  <r>
    <x v="5"/>
    <x v="3"/>
    <x v="40"/>
    <s v="1.2L I-VTEC S OPT"/>
    <x v="0"/>
    <x v="1353"/>
    <x v="1"/>
    <x v="0"/>
    <x v="1363"/>
    <n v="10264"/>
    <n v="5.25"/>
    <x v="6"/>
    <x v="0"/>
    <x v="1"/>
    <n v="9689.67"/>
    <x v="0"/>
    <x v="0"/>
  </r>
  <r>
    <x v="12"/>
    <x v="0"/>
    <x v="5"/>
    <s v="VXI"/>
    <x v="0"/>
    <x v="1354"/>
    <x v="0"/>
    <x v="0"/>
    <x v="1364"/>
    <n v="9717"/>
    <n v="3.69"/>
    <x v="7"/>
    <x v="2"/>
    <x v="0"/>
    <n v="7740.45"/>
    <x v="0"/>
    <x v="0"/>
  </r>
  <r>
    <x v="5"/>
    <x v="0"/>
    <x v="50"/>
    <s v="R 1.0 VXI"/>
    <x v="0"/>
    <x v="1355"/>
    <x v="1"/>
    <x v="0"/>
    <x v="1365"/>
    <n v="8016"/>
    <n v="4.0999999999999996"/>
    <x v="7"/>
    <x v="0"/>
    <x v="1"/>
    <n v="12701.67"/>
    <x v="0"/>
    <x v="0"/>
  </r>
  <r>
    <x v="4"/>
    <x v="9"/>
    <x v="79"/>
    <s v="AMBITION 1.0L TSI AT"/>
    <x v="1"/>
    <x v="1356"/>
    <x v="1"/>
    <x v="0"/>
    <x v="1366"/>
    <n v="23488"/>
    <n v="12.34"/>
    <x v="7"/>
    <x v="1"/>
    <x v="1"/>
    <n v="14691.67"/>
    <x v="1"/>
    <x v="1"/>
  </r>
  <r>
    <x v="12"/>
    <x v="0"/>
    <x v="0"/>
    <s v="800 LXI"/>
    <x v="0"/>
    <x v="1357"/>
    <x v="0"/>
    <x v="0"/>
    <x v="1367"/>
    <n v="6346"/>
    <n v="2.41"/>
    <x v="8"/>
    <x v="2"/>
    <x v="1"/>
    <n v="4504.6400000000003"/>
    <x v="0"/>
    <x v="0"/>
  </r>
  <r>
    <x v="7"/>
    <x v="3"/>
    <x v="52"/>
    <s v="1.5L I-DTEC VX MT"/>
    <x v="0"/>
    <x v="1358"/>
    <x v="1"/>
    <x v="1"/>
    <x v="1368"/>
    <n v="13920"/>
    <n v="7.12"/>
    <x v="6"/>
    <x v="0"/>
    <x v="0"/>
    <n v="12580"/>
    <x v="0"/>
    <x v="1"/>
  </r>
  <r>
    <x v="1"/>
    <x v="0"/>
    <x v="3"/>
    <s v="X ZXI AMT"/>
    <x v="1"/>
    <x v="1359"/>
    <x v="1"/>
    <x v="0"/>
    <x v="1369"/>
    <n v="10264"/>
    <n v="5.25"/>
    <x v="6"/>
    <x v="0"/>
    <x v="1"/>
    <n v="10465.6"/>
    <x v="0"/>
    <x v="0"/>
  </r>
  <r>
    <x v="1"/>
    <x v="0"/>
    <x v="56"/>
    <s v="DELTA 1.2"/>
    <x v="0"/>
    <x v="1360"/>
    <x v="0"/>
    <x v="0"/>
    <x v="1370"/>
    <n v="9130"/>
    <n v="4.67"/>
    <x v="8"/>
    <x v="0"/>
    <x v="1"/>
    <n v="14499.2"/>
    <x v="0"/>
    <x v="0"/>
  </r>
  <r>
    <x v="0"/>
    <x v="0"/>
    <x v="3"/>
    <s v="ZXI AMT"/>
    <x v="1"/>
    <x v="1361"/>
    <x v="1"/>
    <x v="0"/>
    <x v="1371"/>
    <n v="8094"/>
    <n v="4.1399999999999997"/>
    <x v="7"/>
    <x v="0"/>
    <x v="0"/>
    <n v="10891.38"/>
    <x v="0"/>
    <x v="0"/>
  </r>
  <r>
    <x v="7"/>
    <x v="3"/>
    <x v="16"/>
    <s v="1.5L I-VTEC V MT"/>
    <x v="0"/>
    <x v="1362"/>
    <x v="1"/>
    <x v="0"/>
    <x v="1372"/>
    <n v="15838"/>
    <n v="7.12"/>
    <x v="6"/>
    <x v="0"/>
    <x v="0"/>
    <n v="16280.29"/>
    <x v="0"/>
    <x v="1"/>
  </r>
  <r>
    <x v="4"/>
    <x v="8"/>
    <x v="78"/>
    <s v="HIGHLINE 1.0 TSI AT"/>
    <x v="1"/>
    <x v="1363"/>
    <x v="1"/>
    <x v="0"/>
    <x v="1373"/>
    <n v="26172"/>
    <n v="13.75"/>
    <x v="8"/>
    <x v="1"/>
    <x v="1"/>
    <n v="20508.669999999998"/>
    <x v="1"/>
    <x v="1"/>
  </r>
  <r>
    <x v="1"/>
    <x v="10"/>
    <x v="27"/>
    <s v="GTK 1.4 PETROL"/>
    <x v="0"/>
    <x v="1364"/>
    <x v="0"/>
    <x v="0"/>
    <x v="1374"/>
    <n v="22517"/>
    <n v="11.83"/>
    <x v="7"/>
    <x v="0"/>
    <x v="2"/>
    <n v="6919.6"/>
    <x v="1"/>
    <x v="1"/>
  </r>
  <r>
    <x v="7"/>
    <x v="0"/>
    <x v="44"/>
    <s v="ZETA DIESEL 1.3"/>
    <x v="0"/>
    <x v="1365"/>
    <x v="0"/>
    <x v="1"/>
    <x v="1375"/>
    <n v="17061"/>
    <n v="7.67"/>
    <x v="7"/>
    <x v="0"/>
    <x v="0"/>
    <n v="14438.43"/>
    <x v="0"/>
    <x v="1"/>
  </r>
  <r>
    <x v="1"/>
    <x v="1"/>
    <x v="10"/>
    <s v="SX PLUS 1.0 TURBO DCT"/>
    <x v="1"/>
    <x v="1366"/>
    <x v="1"/>
    <x v="0"/>
    <x v="1376"/>
    <n v="17587"/>
    <n v="9.24"/>
    <x v="8"/>
    <x v="0"/>
    <x v="1"/>
    <n v="12053.8"/>
    <x v="0"/>
    <x v="1"/>
  </r>
  <r>
    <x v="1"/>
    <x v="0"/>
    <x v="22"/>
    <s v="PRESSO VXI"/>
    <x v="0"/>
    <x v="1367"/>
    <x v="1"/>
    <x v="0"/>
    <x v="1377"/>
    <n v="7820"/>
    <n v="4"/>
    <x v="6"/>
    <x v="0"/>
    <x v="1"/>
    <n v="10676.6"/>
    <x v="0"/>
    <x v="0"/>
  </r>
  <r>
    <x v="4"/>
    <x v="12"/>
    <x v="34"/>
    <s v="RXT 1.0 (O)"/>
    <x v="0"/>
    <x v="1368"/>
    <x v="0"/>
    <x v="0"/>
    <x v="1378"/>
    <n v="8211"/>
    <n v="4.2"/>
    <x v="8"/>
    <x v="1"/>
    <x v="1"/>
    <n v="16713.669999999998"/>
    <x v="0"/>
    <x v="0"/>
  </r>
  <r>
    <x v="5"/>
    <x v="0"/>
    <x v="50"/>
    <s v="R 1.0 VXI AMT"/>
    <x v="1"/>
    <x v="1369"/>
    <x v="1"/>
    <x v="0"/>
    <x v="1379"/>
    <n v="8250"/>
    <n v="4.22"/>
    <x v="6"/>
    <x v="0"/>
    <x v="1"/>
    <n v="10692.83"/>
    <x v="0"/>
    <x v="0"/>
  </r>
  <r>
    <x v="4"/>
    <x v="0"/>
    <x v="13"/>
    <s v="ZETA PETROL 1.2"/>
    <x v="0"/>
    <x v="1370"/>
    <x v="1"/>
    <x v="0"/>
    <x v="1380"/>
    <n v="14702"/>
    <n v="7.52"/>
    <x v="6"/>
    <x v="1"/>
    <x v="2"/>
    <n v="10479"/>
    <x v="0"/>
    <x v="1"/>
  </r>
  <r>
    <x v="1"/>
    <x v="1"/>
    <x v="18"/>
    <s v="i10 MAGNA 1.2 KAPPA VTVT"/>
    <x v="0"/>
    <x v="1371"/>
    <x v="1"/>
    <x v="0"/>
    <x v="1381"/>
    <n v="10283"/>
    <n v="5.26"/>
    <x v="6"/>
    <x v="0"/>
    <x v="2"/>
    <n v="4862.3999999999996"/>
    <x v="0"/>
    <x v="0"/>
  </r>
  <r>
    <x v="7"/>
    <x v="0"/>
    <x v="50"/>
    <s v="R 1.0 VXI"/>
    <x v="0"/>
    <x v="1372"/>
    <x v="1"/>
    <x v="0"/>
    <x v="1382"/>
    <n v="7976"/>
    <n v="4.08"/>
    <x v="7"/>
    <x v="0"/>
    <x v="1"/>
    <n v="9477.2900000000009"/>
    <x v="0"/>
    <x v="0"/>
  </r>
  <r>
    <x v="0"/>
    <x v="1"/>
    <x v="18"/>
    <s v="i10 ASTA 1.2 KAPPA VTVT"/>
    <x v="0"/>
    <x v="1373"/>
    <x v="0"/>
    <x v="0"/>
    <x v="1383"/>
    <n v="9462"/>
    <n v="4.84"/>
    <x v="6"/>
    <x v="0"/>
    <x v="0"/>
    <n v="11091.63"/>
    <x v="0"/>
    <x v="0"/>
  </r>
  <r>
    <x v="3"/>
    <x v="9"/>
    <x v="79"/>
    <s v="STYLE 1.0L TSI AT (6 AIRBAGS)"/>
    <x v="1"/>
    <x v="1374"/>
    <x v="1"/>
    <x v="0"/>
    <x v="1384"/>
    <n v="28703"/>
    <n v="15.08"/>
    <x v="8"/>
    <x v="1"/>
    <x v="2"/>
    <n v="9781"/>
    <x v="1"/>
    <x v="2"/>
  </r>
  <r>
    <x v="10"/>
    <x v="0"/>
    <x v="17"/>
    <s v="Wagon-R ZXI 1.2"/>
    <x v="0"/>
    <x v="1375"/>
    <x v="1"/>
    <x v="0"/>
    <x v="1385"/>
    <n v="11906"/>
    <n v="6.09"/>
    <x v="7"/>
    <x v="1"/>
    <x v="2"/>
    <n v="35595"/>
    <x v="0"/>
    <x v="0"/>
  </r>
  <r>
    <x v="7"/>
    <x v="1"/>
    <x v="2"/>
    <s v="i20 SPORTZ 1.2"/>
    <x v="0"/>
    <x v="1376"/>
    <x v="1"/>
    <x v="0"/>
    <x v="1386"/>
    <n v="12004"/>
    <n v="6.14"/>
    <x v="7"/>
    <x v="0"/>
    <x v="1"/>
    <n v="10545"/>
    <x v="0"/>
    <x v="0"/>
  </r>
  <r>
    <x v="5"/>
    <x v="7"/>
    <x v="60"/>
    <s v="XZ (O) PETROL"/>
    <x v="0"/>
    <x v="694"/>
    <x v="0"/>
    <x v="0"/>
    <x v="1387"/>
    <n v="8954"/>
    <n v="4.58"/>
    <x v="7"/>
    <x v="0"/>
    <x v="1"/>
    <n v="12964.33"/>
    <x v="0"/>
    <x v="0"/>
  </r>
  <r>
    <x v="4"/>
    <x v="7"/>
    <x v="19"/>
    <s v="XZA PLUS (O) PETROL"/>
    <x v="1"/>
    <x v="1377"/>
    <x v="0"/>
    <x v="0"/>
    <x v="1388"/>
    <n v="20309"/>
    <n v="10.67"/>
    <x v="6"/>
    <x v="1"/>
    <x v="2"/>
    <n v="7964.33"/>
    <x v="0"/>
    <x v="1"/>
  </r>
  <r>
    <x v="7"/>
    <x v="4"/>
    <x v="80"/>
    <s v="K8 6 STR"/>
    <x v="0"/>
    <x v="1378"/>
    <x v="1"/>
    <x v="0"/>
    <x v="1389"/>
    <n v="7742"/>
    <n v="3.96"/>
    <x v="6"/>
    <x v="0"/>
    <x v="1"/>
    <n v="6726"/>
    <x v="0"/>
    <x v="0"/>
  </r>
  <r>
    <x v="3"/>
    <x v="7"/>
    <x v="19"/>
    <s v="XZ PLUS (PREMIUM) PETROL"/>
    <x v="0"/>
    <x v="1379"/>
    <x v="1"/>
    <x v="0"/>
    <x v="1390"/>
    <n v="21946"/>
    <n v="11.53"/>
    <x v="8"/>
    <x v="1"/>
    <x v="2"/>
    <n v="11060.5"/>
    <x v="0"/>
    <x v="1"/>
  </r>
  <r>
    <x v="1"/>
    <x v="0"/>
    <x v="13"/>
    <s v="ZETA PETROL 1.2"/>
    <x v="0"/>
    <x v="1380"/>
    <x v="1"/>
    <x v="0"/>
    <x v="1391"/>
    <n v="14017"/>
    <n v="7.17"/>
    <x v="7"/>
    <x v="0"/>
    <x v="2"/>
    <n v="6393.6"/>
    <x v="0"/>
    <x v="1"/>
  </r>
  <r>
    <x v="7"/>
    <x v="3"/>
    <x v="8"/>
    <s v="1.2L I-VTEC V AT"/>
    <x v="1"/>
    <x v="1381"/>
    <x v="0"/>
    <x v="0"/>
    <x v="1392"/>
    <n v="11261"/>
    <n v="5.76"/>
    <x v="7"/>
    <x v="0"/>
    <x v="0"/>
    <n v="11907"/>
    <x v="0"/>
    <x v="0"/>
  </r>
  <r>
    <x v="6"/>
    <x v="7"/>
    <x v="26"/>
    <s v="XE PETROL"/>
    <x v="0"/>
    <x v="1382"/>
    <x v="1"/>
    <x v="0"/>
    <x v="1393"/>
    <n v="9971"/>
    <n v="5.0999999999999996"/>
    <x v="7"/>
    <x v="1"/>
    <x v="1"/>
    <n v="14452.5"/>
    <x v="0"/>
    <x v="0"/>
  </r>
  <r>
    <x v="13"/>
    <x v="0"/>
    <x v="5"/>
    <s v="Dzire VXI"/>
    <x v="0"/>
    <x v="1383"/>
    <x v="1"/>
    <x v="0"/>
    <x v="1394"/>
    <n v="10588"/>
    <n v="4.76"/>
    <x v="7"/>
    <x v="2"/>
    <x v="0"/>
    <n v="8499.2000000000007"/>
    <x v="0"/>
    <x v="0"/>
  </r>
  <r>
    <x v="4"/>
    <x v="0"/>
    <x v="36"/>
    <s v="ZXI"/>
    <x v="0"/>
    <x v="1384"/>
    <x v="1"/>
    <x v="0"/>
    <x v="1395"/>
    <n v="15327"/>
    <n v="7.84"/>
    <x v="7"/>
    <x v="1"/>
    <x v="2"/>
    <n v="13168.33"/>
    <x v="0"/>
    <x v="1"/>
  </r>
  <r>
    <x v="7"/>
    <x v="1"/>
    <x v="4"/>
    <s v="SX PLUS 1.6 DIESEL"/>
    <x v="0"/>
    <x v="1385"/>
    <x v="1"/>
    <x v="1"/>
    <x v="1396"/>
    <n v="20090"/>
    <n v="9.24"/>
    <x v="6"/>
    <x v="0"/>
    <x v="0"/>
    <n v="15477.57"/>
    <x v="0"/>
    <x v="1"/>
  </r>
  <r>
    <x v="6"/>
    <x v="1"/>
    <x v="17"/>
    <s v="I20 Asta 1.0 GDI Turbo IMT"/>
    <x v="0"/>
    <x v="1386"/>
    <x v="1"/>
    <x v="0"/>
    <x v="1397"/>
    <n v="15227"/>
    <n v="8"/>
    <x v="7"/>
    <x v="1"/>
    <x v="1"/>
    <n v="15737.5"/>
    <x v="0"/>
    <x v="1"/>
  </r>
  <r>
    <x v="6"/>
    <x v="7"/>
    <x v="19"/>
    <s v="XZ PLUS (O) PETROL DUAL TONE"/>
    <x v="0"/>
    <x v="1387"/>
    <x v="1"/>
    <x v="0"/>
    <x v="1398"/>
    <n v="19529"/>
    <n v="10.26"/>
    <x v="7"/>
    <x v="1"/>
    <x v="2"/>
    <n v="5882.25"/>
    <x v="0"/>
    <x v="1"/>
  </r>
  <r>
    <x v="7"/>
    <x v="1"/>
    <x v="2"/>
    <s v="i20 ASTA 1.2 DUAL TONE"/>
    <x v="0"/>
    <x v="1388"/>
    <x v="1"/>
    <x v="0"/>
    <x v="1399"/>
    <n v="12238"/>
    <n v="6.26"/>
    <x v="7"/>
    <x v="0"/>
    <x v="1"/>
    <n v="6439.29"/>
    <x v="0"/>
    <x v="0"/>
  </r>
  <r>
    <x v="12"/>
    <x v="0"/>
    <x v="0"/>
    <s v="K10 VXI"/>
    <x v="0"/>
    <x v="1389"/>
    <x v="0"/>
    <x v="0"/>
    <x v="1400"/>
    <n v="6136"/>
    <n v="2.33"/>
    <x v="7"/>
    <x v="2"/>
    <x v="1"/>
    <n v="6368.18"/>
    <x v="0"/>
    <x v="0"/>
  </r>
  <r>
    <x v="5"/>
    <x v="5"/>
    <x v="11"/>
    <s v="TITANIUM 1.5L PETROL"/>
    <x v="0"/>
    <x v="1390"/>
    <x v="0"/>
    <x v="0"/>
    <x v="1401"/>
    <n v="14956"/>
    <n v="7.65"/>
    <x v="6"/>
    <x v="0"/>
    <x v="1"/>
    <n v="9535.83"/>
    <x v="0"/>
    <x v="1"/>
  </r>
  <r>
    <x v="2"/>
    <x v="0"/>
    <x v="5"/>
    <s v="VDI ABS"/>
    <x v="0"/>
    <x v="1391"/>
    <x v="1"/>
    <x v="1"/>
    <x v="1402"/>
    <n v="11589"/>
    <n v="5.21"/>
    <x v="6"/>
    <x v="0"/>
    <x v="0"/>
    <n v="10057"/>
    <x v="0"/>
    <x v="0"/>
  </r>
  <r>
    <x v="11"/>
    <x v="1"/>
    <x v="1"/>
    <s v="FLUIDIC 1.6 CRDI SX"/>
    <x v="0"/>
    <x v="1392"/>
    <x v="2"/>
    <x v="1"/>
    <x v="1403"/>
    <n v="17935"/>
    <n v="3.81"/>
    <x v="6"/>
    <x v="2"/>
    <x v="0"/>
    <n v="9913.25"/>
    <x v="0"/>
    <x v="0"/>
  </r>
  <r>
    <x v="1"/>
    <x v="7"/>
    <x v="19"/>
    <s v="XZ PLUS PETROL DUAL TONE"/>
    <x v="0"/>
    <x v="1393"/>
    <x v="0"/>
    <x v="0"/>
    <x v="1404"/>
    <n v="16103"/>
    <n v="8.4600000000000009"/>
    <x v="7"/>
    <x v="0"/>
    <x v="1"/>
    <n v="14418.8"/>
    <x v="0"/>
    <x v="1"/>
  </r>
  <r>
    <x v="11"/>
    <x v="0"/>
    <x v="45"/>
    <s v="VXI"/>
    <x v="0"/>
    <x v="1394"/>
    <x v="1"/>
    <x v="0"/>
    <x v="1405"/>
    <n v="9499"/>
    <n v="2.86"/>
    <x v="6"/>
    <x v="2"/>
    <x v="1"/>
    <n v="3526.58"/>
    <x v="0"/>
    <x v="0"/>
  </r>
  <r>
    <x v="1"/>
    <x v="9"/>
    <x v="25"/>
    <s v="STYLE 1.6 MPI"/>
    <x v="0"/>
    <x v="1395"/>
    <x v="1"/>
    <x v="0"/>
    <x v="1406"/>
    <n v="16712"/>
    <n v="8.7799999999999994"/>
    <x v="8"/>
    <x v="0"/>
    <x v="1"/>
    <n v="8577.7999999999993"/>
    <x v="0"/>
    <x v="1"/>
  </r>
  <r>
    <x v="6"/>
    <x v="13"/>
    <x v="47"/>
    <s v="Go T(O) 1.0"/>
    <x v="0"/>
    <x v="1396"/>
    <x v="1"/>
    <x v="0"/>
    <x v="1407"/>
    <n v="6823"/>
    <n v="3.49"/>
    <x v="8"/>
    <x v="1"/>
    <x v="2"/>
    <n v="9858.75"/>
    <x v="0"/>
    <x v="0"/>
  </r>
  <r>
    <x v="6"/>
    <x v="0"/>
    <x v="36"/>
    <s v="VXI"/>
    <x v="0"/>
    <x v="557"/>
    <x v="1"/>
    <x v="0"/>
    <x v="1408"/>
    <n v="13705"/>
    <n v="7.01"/>
    <x v="7"/>
    <x v="1"/>
    <x v="1"/>
    <n v="12772.5"/>
    <x v="0"/>
    <x v="1"/>
  </r>
  <r>
    <x v="0"/>
    <x v="3"/>
    <x v="40"/>
    <s v="1.2L I-VTEC SX"/>
    <x v="0"/>
    <x v="1397"/>
    <x v="1"/>
    <x v="0"/>
    <x v="1409"/>
    <n v="8915"/>
    <n v="4.5599999999999996"/>
    <x v="7"/>
    <x v="0"/>
    <x v="0"/>
    <n v="10147.879999999999"/>
    <x v="0"/>
    <x v="0"/>
  </r>
  <r>
    <x v="7"/>
    <x v="12"/>
    <x v="34"/>
    <s v="RXL"/>
    <x v="0"/>
    <x v="1398"/>
    <x v="1"/>
    <x v="0"/>
    <x v="1410"/>
    <n v="6197"/>
    <n v="3.17"/>
    <x v="6"/>
    <x v="0"/>
    <x v="1"/>
    <n v="7266"/>
    <x v="0"/>
    <x v="0"/>
  </r>
  <r>
    <x v="6"/>
    <x v="7"/>
    <x v="19"/>
    <s v="XZ PLUS (O) PETROL DUAL TONE"/>
    <x v="0"/>
    <x v="1399"/>
    <x v="1"/>
    <x v="0"/>
    <x v="1411"/>
    <n v="19301"/>
    <n v="10.14"/>
    <x v="8"/>
    <x v="1"/>
    <x v="2"/>
    <n v="5685.25"/>
    <x v="0"/>
    <x v="1"/>
  </r>
  <r>
    <x v="1"/>
    <x v="1"/>
    <x v="17"/>
    <s v="SANTRO ERA"/>
    <x v="0"/>
    <x v="1400"/>
    <x v="1"/>
    <x v="0"/>
    <x v="1412"/>
    <n v="8192"/>
    <n v="4.1900000000000004"/>
    <x v="7"/>
    <x v="0"/>
    <x v="1"/>
    <n v="12348"/>
    <x v="0"/>
    <x v="0"/>
  </r>
  <r>
    <x v="1"/>
    <x v="0"/>
    <x v="22"/>
    <s v="PRESSO VXI PLUS AMT"/>
    <x v="1"/>
    <x v="1401"/>
    <x v="1"/>
    <x v="0"/>
    <x v="1413"/>
    <n v="9208"/>
    <n v="4.71"/>
    <x v="8"/>
    <x v="0"/>
    <x v="1"/>
    <n v="8917.7999999999993"/>
    <x v="0"/>
    <x v="0"/>
  </r>
  <r>
    <x v="3"/>
    <x v="0"/>
    <x v="58"/>
    <s v="ZXI+ SHVS"/>
    <x v="0"/>
    <x v="1402"/>
    <x v="1"/>
    <x v="0"/>
    <x v="1414"/>
    <n v="20614"/>
    <n v="10.83"/>
    <x v="8"/>
    <x v="1"/>
    <x v="2"/>
    <n v="14446"/>
    <x v="0"/>
    <x v="1"/>
  </r>
  <r>
    <x v="6"/>
    <x v="1"/>
    <x v="1"/>
    <s v="SX 1.5 VTVT"/>
    <x v="0"/>
    <x v="1403"/>
    <x v="1"/>
    <x v="0"/>
    <x v="1415"/>
    <n v="19091"/>
    <n v="10.029999999999999"/>
    <x v="7"/>
    <x v="1"/>
    <x v="1"/>
    <n v="13095.5"/>
    <x v="0"/>
    <x v="1"/>
  </r>
  <r>
    <x v="1"/>
    <x v="12"/>
    <x v="54"/>
    <s v="RXZ"/>
    <x v="0"/>
    <x v="1404"/>
    <x v="0"/>
    <x v="0"/>
    <x v="1416"/>
    <n v="12082"/>
    <n v="6.18"/>
    <x v="7"/>
    <x v="0"/>
    <x v="2"/>
    <n v="3457.4"/>
    <x v="0"/>
    <x v="0"/>
  </r>
  <r>
    <x v="3"/>
    <x v="1"/>
    <x v="10"/>
    <s v="SX 1.0 TURBO"/>
    <x v="0"/>
    <x v="1405"/>
    <x v="1"/>
    <x v="0"/>
    <x v="1417"/>
    <n v="18101"/>
    <n v="9.51"/>
    <x v="7"/>
    <x v="1"/>
    <x v="2"/>
    <n v="15295"/>
    <x v="0"/>
    <x v="1"/>
  </r>
  <r>
    <x v="5"/>
    <x v="0"/>
    <x v="5"/>
    <s v="VDI"/>
    <x v="0"/>
    <x v="1406"/>
    <x v="0"/>
    <x v="1"/>
    <x v="1418"/>
    <n v="11926"/>
    <n v="6.1"/>
    <x v="8"/>
    <x v="0"/>
    <x v="1"/>
    <n v="12045.5"/>
    <x v="0"/>
    <x v="0"/>
  </r>
  <r>
    <x v="0"/>
    <x v="0"/>
    <x v="5"/>
    <s v="Dzire VXI"/>
    <x v="0"/>
    <x v="1407"/>
    <x v="2"/>
    <x v="0"/>
    <x v="1419"/>
    <n v="10054"/>
    <n v="4.5199999999999996"/>
    <x v="8"/>
    <x v="0"/>
    <x v="0"/>
    <n v="13403.25"/>
    <x v="0"/>
    <x v="0"/>
  </r>
  <r>
    <x v="7"/>
    <x v="0"/>
    <x v="5"/>
    <s v="Dzire VXI"/>
    <x v="0"/>
    <x v="1408"/>
    <x v="1"/>
    <x v="0"/>
    <x v="1420"/>
    <n v="10518"/>
    <n v="5.38"/>
    <x v="7"/>
    <x v="0"/>
    <x v="1"/>
    <n v="7638.43"/>
    <x v="0"/>
    <x v="0"/>
  </r>
  <r>
    <x v="7"/>
    <x v="5"/>
    <x v="11"/>
    <s v="TREND+ 1.5L DIESEL"/>
    <x v="0"/>
    <x v="1409"/>
    <x v="1"/>
    <x v="1"/>
    <x v="1421"/>
    <n v="11632"/>
    <n v="5.95"/>
    <x v="8"/>
    <x v="0"/>
    <x v="0"/>
    <n v="13872.29"/>
    <x v="0"/>
    <x v="0"/>
  </r>
  <r>
    <x v="12"/>
    <x v="0"/>
    <x v="0"/>
    <s v="K10 VXI"/>
    <x v="0"/>
    <x v="1410"/>
    <x v="0"/>
    <x v="0"/>
    <x v="1422"/>
    <n v="5109"/>
    <n v="1.94"/>
    <x v="8"/>
    <x v="2"/>
    <x v="1"/>
    <n v="5701.36"/>
    <x v="0"/>
    <x v="0"/>
  </r>
  <r>
    <x v="6"/>
    <x v="9"/>
    <x v="25"/>
    <s v="AMBITION AT TSI"/>
    <x v="1"/>
    <x v="1411"/>
    <x v="0"/>
    <x v="0"/>
    <x v="1423"/>
    <n v="16921"/>
    <n v="8.89"/>
    <x v="6"/>
    <x v="1"/>
    <x v="2"/>
    <n v="9630.25"/>
    <x v="0"/>
    <x v="1"/>
  </r>
  <r>
    <x v="1"/>
    <x v="0"/>
    <x v="44"/>
    <s v="DELTA DIESEL 1.5"/>
    <x v="0"/>
    <x v="619"/>
    <x v="0"/>
    <x v="1"/>
    <x v="1424"/>
    <n v="13275"/>
    <n v="6.79"/>
    <x v="6"/>
    <x v="0"/>
    <x v="0"/>
    <n v="16824.599999999999"/>
    <x v="0"/>
    <x v="0"/>
  </r>
  <r>
    <x v="5"/>
    <x v="11"/>
    <x v="29"/>
    <s v="LONGITUDE 2.0 DIESEL"/>
    <x v="0"/>
    <x v="1412"/>
    <x v="0"/>
    <x v="1"/>
    <x v="1425"/>
    <n v="21155"/>
    <n v="9.73"/>
    <x v="6"/>
    <x v="0"/>
    <x v="0"/>
    <n v="19062.169999999998"/>
    <x v="0"/>
    <x v="1"/>
  </r>
  <r>
    <x v="10"/>
    <x v="10"/>
    <x v="46"/>
    <s v="GTX PLUS 1.0 IMT"/>
    <x v="0"/>
    <x v="1413"/>
    <x v="1"/>
    <x v="0"/>
    <x v="1426"/>
    <n v="23184"/>
    <n v="12.18"/>
    <x v="7"/>
    <x v="1"/>
    <x v="2"/>
    <n v="2095"/>
    <x v="1"/>
    <x v="1"/>
  </r>
  <r>
    <x v="2"/>
    <x v="1"/>
    <x v="39"/>
    <s v="MAGNA 1.1"/>
    <x v="0"/>
    <x v="1414"/>
    <x v="2"/>
    <x v="0"/>
    <x v="1427"/>
    <n v="5924"/>
    <n v="3.03"/>
    <x v="6"/>
    <x v="0"/>
    <x v="1"/>
    <n v="7516"/>
    <x v="0"/>
    <x v="0"/>
  </r>
  <r>
    <x v="6"/>
    <x v="12"/>
    <x v="54"/>
    <s v="RXZ AMT"/>
    <x v="1"/>
    <x v="1415"/>
    <x v="1"/>
    <x v="0"/>
    <x v="1428"/>
    <n v="12258"/>
    <n v="6.27"/>
    <x v="8"/>
    <x v="1"/>
    <x v="2"/>
    <n v="4847.75"/>
    <x v="0"/>
    <x v="0"/>
  </r>
  <r>
    <x v="0"/>
    <x v="0"/>
    <x v="13"/>
    <s v="ALPHA PETROL 1.2"/>
    <x v="0"/>
    <x v="1416"/>
    <x v="0"/>
    <x v="0"/>
    <x v="1429"/>
    <n v="11105"/>
    <n v="5.68"/>
    <x v="8"/>
    <x v="0"/>
    <x v="1"/>
    <n v="7725.25"/>
    <x v="0"/>
    <x v="0"/>
  </r>
  <r>
    <x v="7"/>
    <x v="1"/>
    <x v="18"/>
    <s v="i10 MAGNA AT 1.2 KAPPA VTVT"/>
    <x v="1"/>
    <x v="1417"/>
    <x v="1"/>
    <x v="0"/>
    <x v="1430"/>
    <n v="9149"/>
    <n v="4.68"/>
    <x v="7"/>
    <x v="0"/>
    <x v="1"/>
    <n v="8378.86"/>
    <x v="0"/>
    <x v="0"/>
  </r>
  <r>
    <x v="6"/>
    <x v="0"/>
    <x v="22"/>
    <s v="PRESSO VXI+"/>
    <x v="0"/>
    <x v="1418"/>
    <x v="0"/>
    <x v="0"/>
    <x v="1431"/>
    <n v="7683"/>
    <n v="3.93"/>
    <x v="7"/>
    <x v="1"/>
    <x v="1"/>
    <n v="13763"/>
    <x v="0"/>
    <x v="0"/>
  </r>
  <r>
    <x v="6"/>
    <x v="0"/>
    <x v="7"/>
    <s v="Brezza ZXI PLUS AT DUAL TONE SHVS"/>
    <x v="1"/>
    <x v="1419"/>
    <x v="1"/>
    <x v="0"/>
    <x v="1432"/>
    <n v="18368"/>
    <n v="9.65"/>
    <x v="6"/>
    <x v="1"/>
    <x v="1"/>
    <n v="12109"/>
    <x v="0"/>
    <x v="1"/>
  </r>
  <r>
    <x v="11"/>
    <x v="1"/>
    <x v="59"/>
    <s v="Xing GLS"/>
    <x v="0"/>
    <x v="1420"/>
    <x v="1"/>
    <x v="0"/>
    <x v="1433"/>
    <n v="8569"/>
    <n v="2.58"/>
    <x v="7"/>
    <x v="2"/>
    <x v="1"/>
    <n v="3540.25"/>
    <x v="0"/>
    <x v="0"/>
  </r>
  <r>
    <x v="4"/>
    <x v="9"/>
    <x v="25"/>
    <s v="ACTIVE 1.0 TSI"/>
    <x v="0"/>
    <x v="1421"/>
    <x v="0"/>
    <x v="0"/>
    <x v="1434"/>
    <n v="14428"/>
    <n v="7.38"/>
    <x v="7"/>
    <x v="1"/>
    <x v="1"/>
    <n v="13748"/>
    <x v="0"/>
    <x v="1"/>
  </r>
  <r>
    <x v="1"/>
    <x v="1"/>
    <x v="2"/>
    <s v="i20 ASTA (O) CVT"/>
    <x v="1"/>
    <x v="1422"/>
    <x v="1"/>
    <x v="0"/>
    <x v="1435"/>
    <n v="15456"/>
    <n v="8.1199999999999992"/>
    <x v="6"/>
    <x v="0"/>
    <x v="2"/>
    <n v="6249.6"/>
    <x v="0"/>
    <x v="1"/>
  </r>
  <r>
    <x v="1"/>
    <x v="0"/>
    <x v="13"/>
    <s v="ZETA PETROL 1.2"/>
    <x v="0"/>
    <x v="1423"/>
    <x v="1"/>
    <x v="0"/>
    <x v="1436"/>
    <n v="13920"/>
    <n v="7.12"/>
    <x v="7"/>
    <x v="0"/>
    <x v="2"/>
    <n v="4839.8"/>
    <x v="0"/>
    <x v="1"/>
  </r>
  <r>
    <x v="12"/>
    <x v="3"/>
    <x v="16"/>
    <s v="1.5L I-VTEC V MT"/>
    <x v="0"/>
    <x v="1424"/>
    <x v="0"/>
    <x v="0"/>
    <x v="1437"/>
    <n v="11455"/>
    <n v="4.3499999999999996"/>
    <x v="8"/>
    <x v="2"/>
    <x v="1"/>
    <n v="6423"/>
    <x v="0"/>
    <x v="0"/>
  </r>
  <r>
    <x v="6"/>
    <x v="0"/>
    <x v="17"/>
    <s v="Wagon-R VXI (O) 1.2 AMT"/>
    <x v="1"/>
    <x v="1425"/>
    <x v="1"/>
    <x v="0"/>
    <x v="1438"/>
    <n v="12004"/>
    <n v="6.14"/>
    <x v="8"/>
    <x v="1"/>
    <x v="2"/>
    <n v="6518.5"/>
    <x v="0"/>
    <x v="0"/>
  </r>
  <r>
    <x v="2"/>
    <x v="1"/>
    <x v="18"/>
    <s v="i10 SPORTZ 1.2 KAPPA VTVT"/>
    <x v="0"/>
    <x v="1426"/>
    <x v="0"/>
    <x v="0"/>
    <x v="1439"/>
    <n v="8407"/>
    <n v="4.3"/>
    <x v="7"/>
    <x v="0"/>
    <x v="1"/>
    <n v="7120.78"/>
    <x v="0"/>
    <x v="0"/>
  </r>
  <r>
    <x v="2"/>
    <x v="1"/>
    <x v="18"/>
    <s v="i10 SPORTZ 1.2 KAPPA VTVT"/>
    <x v="0"/>
    <x v="1427"/>
    <x v="0"/>
    <x v="0"/>
    <x v="1440"/>
    <n v="8524"/>
    <n v="4.3600000000000003"/>
    <x v="6"/>
    <x v="0"/>
    <x v="1"/>
    <n v="5698.89"/>
    <x v="0"/>
    <x v="0"/>
  </r>
  <r>
    <x v="7"/>
    <x v="7"/>
    <x v="19"/>
    <s v="XM PETROL"/>
    <x v="0"/>
    <x v="1428"/>
    <x v="1"/>
    <x v="0"/>
    <x v="1441"/>
    <n v="11847"/>
    <n v="6.06"/>
    <x v="7"/>
    <x v="0"/>
    <x v="1"/>
    <n v="10690.43"/>
    <x v="0"/>
    <x v="0"/>
  </r>
  <r>
    <x v="2"/>
    <x v="0"/>
    <x v="13"/>
    <s v="DELTA PETROL 1.2"/>
    <x v="0"/>
    <x v="1429"/>
    <x v="0"/>
    <x v="0"/>
    <x v="1442"/>
    <n v="9423"/>
    <n v="4.82"/>
    <x v="8"/>
    <x v="0"/>
    <x v="1"/>
    <n v="6827.33"/>
    <x v="0"/>
    <x v="0"/>
  </r>
  <r>
    <x v="2"/>
    <x v="0"/>
    <x v="44"/>
    <s v="ZXI+ RS"/>
    <x v="0"/>
    <x v="1430"/>
    <x v="1"/>
    <x v="0"/>
    <x v="1443"/>
    <n v="12121"/>
    <n v="6.2"/>
    <x v="7"/>
    <x v="0"/>
    <x v="1"/>
    <n v="6731.33"/>
    <x v="0"/>
    <x v="0"/>
  </r>
  <r>
    <x v="4"/>
    <x v="10"/>
    <x v="46"/>
    <s v="GTX PLUS 1.0 IMT"/>
    <x v="0"/>
    <x v="1431"/>
    <x v="1"/>
    <x v="0"/>
    <x v="1444"/>
    <n v="19472"/>
    <n v="10.23"/>
    <x v="6"/>
    <x v="1"/>
    <x v="2"/>
    <n v="9604.67"/>
    <x v="0"/>
    <x v="1"/>
  </r>
  <r>
    <x v="3"/>
    <x v="1"/>
    <x v="18"/>
    <s v="I10 NIOS SPORTZ 1.2 KAPPA VTVT"/>
    <x v="0"/>
    <x v="1432"/>
    <x v="1"/>
    <x v="0"/>
    <x v="1445"/>
    <n v="13060"/>
    <n v="6.68"/>
    <x v="7"/>
    <x v="1"/>
    <x v="2"/>
    <n v="7435"/>
    <x v="0"/>
    <x v="0"/>
  </r>
  <r>
    <x v="1"/>
    <x v="4"/>
    <x v="9"/>
    <s v="W6 1.5 DIESEL"/>
    <x v="0"/>
    <x v="1433"/>
    <x v="1"/>
    <x v="1"/>
    <x v="1446"/>
    <n v="15366"/>
    <n v="7.86"/>
    <x v="8"/>
    <x v="0"/>
    <x v="1"/>
    <n v="11810"/>
    <x v="0"/>
    <x v="1"/>
  </r>
  <r>
    <x v="5"/>
    <x v="0"/>
    <x v="0"/>
    <s v="K10 VXI (O) AMT"/>
    <x v="1"/>
    <x v="1434"/>
    <x v="1"/>
    <x v="0"/>
    <x v="1447"/>
    <n v="7175"/>
    <n v="3.67"/>
    <x v="6"/>
    <x v="0"/>
    <x v="2"/>
    <n v="2540.83"/>
    <x v="0"/>
    <x v="0"/>
  </r>
  <r>
    <x v="10"/>
    <x v="0"/>
    <x v="36"/>
    <s v="ZXI AMT"/>
    <x v="1"/>
    <x v="1435"/>
    <x v="1"/>
    <x v="0"/>
    <x v="1448"/>
    <n v="15779"/>
    <n v="8.2899999999999991"/>
    <x v="6"/>
    <x v="1"/>
    <x v="2"/>
    <n v="10289"/>
    <x v="0"/>
    <x v="1"/>
  </r>
  <r>
    <x v="8"/>
    <x v="3"/>
    <x v="8"/>
    <s v="1.2 L I-VTEC SELECT"/>
    <x v="0"/>
    <x v="1436"/>
    <x v="0"/>
    <x v="0"/>
    <x v="1449"/>
    <n v="11674"/>
    <n v="2.48"/>
    <x v="8"/>
    <x v="2"/>
    <x v="0"/>
    <n v="7707.15"/>
    <x v="0"/>
    <x v="0"/>
  </r>
  <r>
    <x v="11"/>
    <x v="0"/>
    <x v="0"/>
    <s v="LXI"/>
    <x v="0"/>
    <x v="1437"/>
    <x v="1"/>
    <x v="0"/>
    <x v="1450"/>
    <n v="7573"/>
    <n v="2.2799999999999998"/>
    <x v="7"/>
    <x v="2"/>
    <x v="2"/>
    <n v="323.08"/>
    <x v="0"/>
    <x v="0"/>
  </r>
  <r>
    <x v="7"/>
    <x v="0"/>
    <x v="36"/>
    <s v="VXI"/>
    <x v="0"/>
    <x v="1438"/>
    <x v="1"/>
    <x v="0"/>
    <x v="1451"/>
    <n v="11456"/>
    <n v="5.86"/>
    <x v="8"/>
    <x v="0"/>
    <x v="2"/>
    <n v="2558.5700000000002"/>
    <x v="0"/>
    <x v="0"/>
  </r>
  <r>
    <x v="10"/>
    <x v="4"/>
    <x v="9"/>
    <s v="W6 1.2 PETROL"/>
    <x v="0"/>
    <x v="1439"/>
    <x v="1"/>
    <x v="0"/>
    <x v="1452"/>
    <n v="19015"/>
    <n v="9.99"/>
    <x v="6"/>
    <x v="1"/>
    <x v="2"/>
    <n v="3529"/>
    <x v="0"/>
    <x v="1"/>
  </r>
  <r>
    <x v="1"/>
    <x v="7"/>
    <x v="19"/>
    <s v="XM PETROL"/>
    <x v="0"/>
    <x v="1440"/>
    <x v="1"/>
    <x v="0"/>
    <x v="1453"/>
    <n v="12669"/>
    <n v="6.48"/>
    <x v="6"/>
    <x v="0"/>
    <x v="2"/>
    <n v="7773.6"/>
    <x v="0"/>
    <x v="0"/>
  </r>
  <r>
    <x v="4"/>
    <x v="0"/>
    <x v="70"/>
    <s v="ZETA MT"/>
    <x v="0"/>
    <x v="1441"/>
    <x v="1"/>
    <x v="0"/>
    <x v="1454"/>
    <n v="19015"/>
    <n v="9.99"/>
    <x v="6"/>
    <x v="1"/>
    <x v="1"/>
    <n v="18140.330000000002"/>
    <x v="0"/>
    <x v="1"/>
  </r>
  <r>
    <x v="6"/>
    <x v="7"/>
    <x v="19"/>
    <s v="XZ PLUS PETROL"/>
    <x v="0"/>
    <x v="1442"/>
    <x v="1"/>
    <x v="0"/>
    <x v="1455"/>
    <n v="15464"/>
    <n v="7.91"/>
    <x v="8"/>
    <x v="1"/>
    <x v="1"/>
    <n v="11016.75"/>
    <x v="0"/>
    <x v="1"/>
  </r>
  <r>
    <x v="0"/>
    <x v="0"/>
    <x v="58"/>
    <s v="ZDI + SHVS"/>
    <x v="0"/>
    <x v="1443"/>
    <x v="1"/>
    <x v="1"/>
    <x v="1456"/>
    <n v="14186"/>
    <n v="7.26"/>
    <x v="7"/>
    <x v="0"/>
    <x v="0"/>
    <n v="11121.75"/>
    <x v="0"/>
    <x v="1"/>
  </r>
  <r>
    <x v="4"/>
    <x v="0"/>
    <x v="5"/>
    <s v="ZXI"/>
    <x v="0"/>
    <x v="1444"/>
    <x v="1"/>
    <x v="0"/>
    <x v="1457"/>
    <n v="13314"/>
    <n v="6.81"/>
    <x v="6"/>
    <x v="1"/>
    <x v="1"/>
    <n v="20687.330000000002"/>
    <x v="0"/>
    <x v="0"/>
  </r>
  <r>
    <x v="4"/>
    <x v="0"/>
    <x v="7"/>
    <s v="Brezza ZXI"/>
    <x v="0"/>
    <x v="1445"/>
    <x v="1"/>
    <x v="0"/>
    <x v="1458"/>
    <n v="15608"/>
    <n v="8.1999999999999993"/>
    <x v="8"/>
    <x v="1"/>
    <x v="1"/>
    <n v="19746.669999999998"/>
    <x v="0"/>
    <x v="1"/>
  </r>
  <r>
    <x v="13"/>
    <x v="1"/>
    <x v="2"/>
    <s v="i20 ASTA 1.4 CRDI"/>
    <x v="0"/>
    <x v="1446"/>
    <x v="1"/>
    <x v="1"/>
    <x v="1459"/>
    <n v="13193"/>
    <n v="5.01"/>
    <x v="8"/>
    <x v="2"/>
    <x v="0"/>
    <n v="11414.2"/>
    <x v="0"/>
    <x v="0"/>
  </r>
  <r>
    <x v="7"/>
    <x v="1"/>
    <x v="2"/>
    <s v="i20 ASTA 1.4 CRDI"/>
    <x v="0"/>
    <x v="1447"/>
    <x v="1"/>
    <x v="1"/>
    <x v="1460"/>
    <n v="11828"/>
    <n v="6.05"/>
    <x v="7"/>
    <x v="0"/>
    <x v="1"/>
    <n v="10483"/>
    <x v="0"/>
    <x v="0"/>
  </r>
  <r>
    <x v="7"/>
    <x v="0"/>
    <x v="56"/>
    <s v="ZETA 1.2 AMT"/>
    <x v="1"/>
    <x v="1448"/>
    <x v="1"/>
    <x v="0"/>
    <x v="1461"/>
    <n v="10518"/>
    <n v="5.38"/>
    <x v="7"/>
    <x v="0"/>
    <x v="2"/>
    <n v="5621"/>
    <x v="0"/>
    <x v="0"/>
  </r>
  <r>
    <x v="1"/>
    <x v="1"/>
    <x v="2"/>
    <s v="i20 ASTA 1.2 (O)"/>
    <x v="0"/>
    <x v="1449"/>
    <x v="0"/>
    <x v="0"/>
    <x v="1462"/>
    <n v="13001"/>
    <n v="6.65"/>
    <x v="7"/>
    <x v="0"/>
    <x v="1"/>
    <n v="8123.8"/>
    <x v="0"/>
    <x v="0"/>
  </r>
  <r>
    <x v="0"/>
    <x v="0"/>
    <x v="13"/>
    <s v="DELTA PETROL 1.2"/>
    <x v="0"/>
    <x v="1450"/>
    <x v="1"/>
    <x v="0"/>
    <x v="1463"/>
    <n v="11847"/>
    <n v="6.06"/>
    <x v="8"/>
    <x v="0"/>
    <x v="1"/>
    <n v="5016.38"/>
    <x v="0"/>
    <x v="0"/>
  </r>
  <r>
    <x v="5"/>
    <x v="1"/>
    <x v="17"/>
    <s v="SANTRO SPORTZ AMT"/>
    <x v="1"/>
    <x v="1451"/>
    <x v="1"/>
    <x v="0"/>
    <x v="1464"/>
    <n v="9521"/>
    <n v="4.87"/>
    <x v="8"/>
    <x v="0"/>
    <x v="1"/>
    <n v="7666.33"/>
    <x v="0"/>
    <x v="0"/>
  </r>
  <r>
    <x v="4"/>
    <x v="0"/>
    <x v="70"/>
    <s v="ZETA MT"/>
    <x v="0"/>
    <x v="1452"/>
    <x v="1"/>
    <x v="0"/>
    <x v="1465"/>
    <n v="18653"/>
    <n v="9.8000000000000007"/>
    <x v="7"/>
    <x v="1"/>
    <x v="1"/>
    <n v="17764.330000000002"/>
    <x v="0"/>
    <x v="1"/>
  </r>
  <r>
    <x v="0"/>
    <x v="1"/>
    <x v="2"/>
    <s v="i20 ASTA 1.2"/>
    <x v="0"/>
    <x v="1453"/>
    <x v="0"/>
    <x v="0"/>
    <x v="1466"/>
    <n v="11507"/>
    <n v="5.89"/>
    <x v="7"/>
    <x v="0"/>
    <x v="1"/>
    <n v="9420.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95B01-EF29-4281-BAA6-E981588F2AE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3:L27" firstHeaderRow="1" firstDataRow="1" firstDataCol="1"/>
  <pivotFields count="17">
    <pivotField showAll="0"/>
    <pivotField showAll="0">
      <items count="16">
        <item x="13"/>
        <item x="5"/>
        <item x="3"/>
        <item x="1"/>
        <item x="11"/>
        <item x="10"/>
        <item x="4"/>
        <item x="0"/>
        <item x="14"/>
        <item x="2"/>
        <item x="12"/>
        <item x="9"/>
        <item x="7"/>
        <item x="6"/>
        <item x="8"/>
        <item t="default"/>
      </items>
    </pivotField>
    <pivotField dataField="1" showAll="0">
      <items count="82">
        <item x="0"/>
        <item x="14"/>
        <item x="40"/>
        <item x="21"/>
        <item x="49"/>
        <item x="13"/>
        <item x="74"/>
        <item x="37"/>
        <item x="64"/>
        <item x="53"/>
        <item x="63"/>
        <item x="51"/>
        <item x="3"/>
        <item x="44"/>
        <item x="16"/>
        <item x="76"/>
        <item x="29"/>
        <item x="61"/>
        <item x="4"/>
        <item x="31"/>
        <item x="36"/>
        <item x="11"/>
        <item x="41"/>
        <item x="2"/>
        <item x="23"/>
        <item x="58"/>
        <item x="68"/>
        <item x="28"/>
        <item x="73"/>
        <item x="12"/>
        <item x="35"/>
        <item x="18"/>
        <item x="30"/>
        <item x="42"/>
        <item x="39"/>
        <item x="15"/>
        <item x="56"/>
        <item x="72"/>
        <item x="8"/>
        <item x="62"/>
        <item x="79"/>
        <item x="65"/>
        <item x="80"/>
        <item x="34"/>
        <item x="6"/>
        <item x="66"/>
        <item x="17"/>
        <item x="19"/>
        <item x="33"/>
        <item x="24"/>
        <item x="25"/>
        <item x="47"/>
        <item x="45"/>
        <item x="22"/>
        <item x="32"/>
        <item x="59"/>
        <item x="69"/>
        <item x="75"/>
        <item x="27"/>
        <item x="46"/>
        <item x="5"/>
        <item x="78"/>
        <item x="77"/>
        <item x="48"/>
        <item x="26"/>
        <item x="60"/>
        <item x="54"/>
        <item x="43"/>
        <item x="71"/>
        <item x="38"/>
        <item x="10"/>
        <item x="1"/>
        <item x="20"/>
        <item x="7"/>
        <item x="50"/>
        <item x="52"/>
        <item x="55"/>
        <item x="70"/>
        <item x="9"/>
        <item x="67"/>
        <item x="57"/>
        <item t="default"/>
      </items>
    </pivotField>
    <pivotField showAll="0"/>
    <pivotField showAll="0">
      <items count="3">
        <item x="1"/>
        <item x="0"/>
        <item t="default"/>
      </items>
    </pivotField>
    <pivotField showAll="0"/>
    <pivotField axis="axisRow" showAll="0">
      <items count="4">
        <item x="1"/>
        <item x="0"/>
        <item x="2"/>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4">
        <item x="2"/>
        <item x="0"/>
        <item x="1"/>
        <item t="default"/>
      </items>
    </pivotField>
  </pivotFields>
  <rowFields count="1">
    <field x="6"/>
  </rowFields>
  <rowItems count="4">
    <i>
      <x/>
    </i>
    <i>
      <x v="1"/>
    </i>
    <i>
      <x v="2"/>
    </i>
    <i t="grand">
      <x/>
    </i>
  </rowItems>
  <colItems count="1">
    <i/>
  </colItems>
  <dataFields count="1">
    <dataField name="Count of Car_Name" fld="2" subtotal="count" showDataAs="percentOfTotal" baseField="0" baseItem="0" numFmtId="10"/>
  </dataFields>
  <chartFormats count="5">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9B5E4-75CF-4F71-BF19-DC425C0EFBC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G3:H13" firstHeaderRow="1" firstDataRow="1" firstDataCol="1"/>
  <pivotFields count="17">
    <pivotField showAll="0"/>
    <pivotField showAll="0">
      <items count="16">
        <item x="13"/>
        <item x="5"/>
        <item x="3"/>
        <item x="1"/>
        <item x="11"/>
        <item x="10"/>
        <item x="4"/>
        <item x="0"/>
        <item x="14"/>
        <item x="2"/>
        <item x="12"/>
        <item x="9"/>
        <item x="7"/>
        <item x="6"/>
        <item x="8"/>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dataField="1" showAll="0"/>
    <pivotField axis="axisRow" showAll="0" sortType="descending">
      <items count="10">
        <item x="6"/>
        <item x="8"/>
        <item x="0"/>
        <item x="2"/>
        <item x="7"/>
        <item x="3"/>
        <item x="4"/>
        <item x="1"/>
        <item x="5"/>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4">
        <item x="0"/>
        <item x="2"/>
        <item x="1"/>
        <item t="default"/>
      </items>
    </pivotField>
    <pivotField showAll="0"/>
    <pivotField showAll="0">
      <items count="4">
        <item x="1"/>
        <item x="2"/>
        <item x="0"/>
        <item t="default"/>
      </items>
    </pivotField>
    <pivotField showAll="0">
      <items count="4">
        <item x="2"/>
        <item x="0"/>
        <item x="1"/>
        <item t="default"/>
      </items>
    </pivotField>
  </pivotFields>
  <rowFields count="1">
    <field x="11"/>
  </rowFields>
  <rowItems count="10">
    <i>
      <x v="4"/>
    </i>
    <i>
      <x/>
    </i>
    <i>
      <x v="2"/>
    </i>
    <i>
      <x v="6"/>
    </i>
    <i>
      <x v="3"/>
    </i>
    <i>
      <x v="1"/>
    </i>
    <i>
      <x v="7"/>
    </i>
    <i>
      <x v="5"/>
    </i>
    <i>
      <x v="8"/>
    </i>
    <i t="grand">
      <x/>
    </i>
  </rowItems>
  <colItems count="1">
    <i/>
  </colItems>
  <dataFields count="1">
    <dataField name="Min of Car_Price(lakh)" fld="10" subtotal="min"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17E851-615C-49AD-BC84-25A623E4695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3:C19" firstHeaderRow="1" firstDataRow="1" firstDataCol="1"/>
  <pivotFields count="17">
    <pivotField axis="axisRow" showAll="0">
      <items count="16">
        <item x="14"/>
        <item x="8"/>
        <item x="11"/>
        <item x="12"/>
        <item x="13"/>
        <item x="2"/>
        <item x="0"/>
        <item x="7"/>
        <item x="5"/>
        <item x="1"/>
        <item x="6"/>
        <item x="4"/>
        <item x="3"/>
        <item x="10"/>
        <item x="9"/>
        <item t="default"/>
      </items>
    </pivotField>
    <pivotField showAll="0">
      <items count="16">
        <item x="13"/>
        <item x="5"/>
        <item x="3"/>
        <item x="1"/>
        <item x="11"/>
        <item x="10"/>
        <item x="4"/>
        <item x="0"/>
        <item x="14"/>
        <item x="2"/>
        <item x="12"/>
        <item x="9"/>
        <item x="7"/>
        <item x="6"/>
        <item x="8"/>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dataField="1" showAll="0"/>
    <pivotField showAll="0"/>
    <pivotField showAll="0"/>
    <pivotField showAll="0">
      <items count="4">
        <item x="0"/>
        <item x="1"/>
        <item x="2"/>
        <item t="default"/>
      </items>
    </pivotField>
    <pivotField showAll="0">
      <items count="4">
        <item x="0"/>
        <item x="2"/>
        <item x="1"/>
        <item t="default"/>
      </items>
    </pivotField>
    <pivotField showAll="0"/>
    <pivotField showAll="0">
      <items count="4">
        <item x="1"/>
        <item x="2"/>
        <item x="0"/>
        <item t="default"/>
      </items>
    </pivotField>
    <pivotField showAll="0">
      <items count="4">
        <item x="2"/>
        <item x="0"/>
        <item x="1"/>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of Monthly_EMI" fld="9" subtotal="average" baseField="0" baseItem="2" numFmtId="1"/>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CEC16-A400-40D4-8291-6684B2028B9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X3:Y19" firstHeaderRow="1" firstDataRow="1" firstDataCol="1"/>
  <pivotFields count="17">
    <pivotField showAll="0"/>
    <pivotField showAll="0">
      <items count="16">
        <item x="13"/>
        <item x="5"/>
        <item x="3"/>
        <item x="1"/>
        <item x="11"/>
        <item x="10"/>
        <item x="4"/>
        <item x="0"/>
        <item x="14"/>
        <item x="2"/>
        <item x="12"/>
        <item x="9"/>
        <item x="7"/>
        <item x="6"/>
        <item x="8"/>
        <item t="default"/>
      </items>
    </pivotField>
    <pivotField axis="axisRow" showAll="0" measureFilter="1" sortType="ascending">
      <items count="82">
        <item x="0"/>
        <item x="14"/>
        <item x="40"/>
        <item x="21"/>
        <item x="49"/>
        <item x="13"/>
        <item x="74"/>
        <item x="37"/>
        <item x="64"/>
        <item x="53"/>
        <item x="63"/>
        <item x="51"/>
        <item x="3"/>
        <item x="44"/>
        <item x="16"/>
        <item x="76"/>
        <item x="29"/>
        <item x="61"/>
        <item x="4"/>
        <item x="31"/>
        <item x="36"/>
        <item x="11"/>
        <item x="41"/>
        <item x="2"/>
        <item x="23"/>
        <item x="58"/>
        <item x="68"/>
        <item x="28"/>
        <item x="73"/>
        <item x="12"/>
        <item x="35"/>
        <item x="18"/>
        <item x="30"/>
        <item x="42"/>
        <item x="39"/>
        <item x="15"/>
        <item x="56"/>
        <item x="72"/>
        <item x="8"/>
        <item x="62"/>
        <item x="79"/>
        <item x="65"/>
        <item x="80"/>
        <item x="34"/>
        <item x="6"/>
        <item x="66"/>
        <item x="17"/>
        <item x="19"/>
        <item x="33"/>
        <item x="24"/>
        <item x="25"/>
        <item x="47"/>
        <item x="45"/>
        <item x="22"/>
        <item x="32"/>
        <item x="59"/>
        <item x="69"/>
        <item x="75"/>
        <item x="27"/>
        <item x="46"/>
        <item x="5"/>
        <item x="78"/>
        <item x="77"/>
        <item x="48"/>
        <item x="26"/>
        <item x="60"/>
        <item x="54"/>
        <item x="43"/>
        <item x="71"/>
        <item x="38"/>
        <item x="10"/>
        <item x="1"/>
        <item x="20"/>
        <item x="7"/>
        <item x="50"/>
        <item x="52"/>
        <item x="55"/>
        <item x="70"/>
        <item x="9"/>
        <item x="67"/>
        <item x="57"/>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showAll="0"/>
    <pivotField showAll="0"/>
    <pivotField showAll="0">
      <items count="4">
        <item x="0"/>
        <item x="1"/>
        <item x="2"/>
        <item t="default"/>
      </items>
    </pivotField>
    <pivotField showAll="0">
      <items count="4">
        <item x="0"/>
        <item x="2"/>
        <item x="1"/>
        <item t="default"/>
      </items>
    </pivotField>
    <pivotField dataField="1" showAll="0"/>
    <pivotField showAll="0">
      <items count="4">
        <item x="1"/>
        <item x="2"/>
        <item x="0"/>
        <item t="default"/>
      </items>
    </pivotField>
    <pivotField showAll="0">
      <items count="4">
        <item x="2"/>
        <item x="0"/>
        <item x="1"/>
        <item t="default"/>
      </items>
    </pivotField>
  </pivotFields>
  <rowFields count="1">
    <field x="2"/>
  </rowFields>
  <rowItems count="16">
    <i>
      <x v="39"/>
    </i>
    <i>
      <x v="68"/>
    </i>
    <i>
      <x v="62"/>
    </i>
    <i>
      <x v="61"/>
    </i>
    <i>
      <x v="73"/>
    </i>
    <i>
      <x v="77"/>
    </i>
    <i>
      <x v="15"/>
    </i>
    <i>
      <x v="27"/>
    </i>
    <i>
      <x v="9"/>
    </i>
    <i>
      <x v="16"/>
    </i>
    <i>
      <x v="11"/>
    </i>
    <i>
      <x v="37"/>
    </i>
    <i>
      <x v="4"/>
    </i>
    <i>
      <x v="7"/>
    </i>
    <i>
      <x v="6"/>
    </i>
    <i t="grand">
      <x/>
    </i>
  </rowItems>
  <colItems count="1">
    <i/>
  </colItems>
  <dataFields count="1">
    <dataField name="Average of Car_Milage(km/year)" fld="14" subtotal="average" baseField="2" baseItem="4" numFmtId="1"/>
  </dataField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61D3C-E481-467E-9BB3-99E32302A42F}"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3:R7" firstHeaderRow="1" firstDataRow="1" firstDataCol="1"/>
  <pivotFields count="17">
    <pivotField showAll="0"/>
    <pivotField dataField="1" showAll="0">
      <items count="16">
        <item x="13"/>
        <item x="5"/>
        <item x="3"/>
        <item x="1"/>
        <item x="11"/>
        <item x="10"/>
        <item x="4"/>
        <item x="0"/>
        <item x="14"/>
        <item x="2"/>
        <item x="12"/>
        <item x="9"/>
        <item x="7"/>
        <item x="6"/>
        <item x="8"/>
        <item t="default"/>
      </items>
    </pivotField>
    <pivotField showAll="0"/>
    <pivotField showAll="0"/>
    <pivotField showAll="0">
      <items count="3">
        <item x="1"/>
        <item x="0"/>
        <item t="default"/>
      </items>
    </pivotField>
    <pivotField showAll="0"/>
    <pivotField showAll="0">
      <items count="4">
        <item x="1"/>
        <item x="0"/>
        <item x="2"/>
        <item t="default"/>
      </items>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1468">
        <item x="1084"/>
        <item x="915"/>
        <item x="1018"/>
        <item x="1358"/>
        <item x="954"/>
        <item x="950"/>
        <item x="886"/>
        <item x="1083"/>
        <item x="1433"/>
        <item x="1163"/>
        <item x="1076"/>
        <item x="1212"/>
        <item x="1058"/>
        <item x="1006"/>
        <item x="1437"/>
        <item x="951"/>
        <item x="1008"/>
        <item x="1106"/>
        <item x="1097"/>
        <item x="946"/>
        <item x="968"/>
        <item x="1122"/>
        <item x="1105"/>
        <item x="1047"/>
        <item x="1030"/>
        <item x="1053"/>
        <item x="939"/>
        <item x="996"/>
        <item x="1205"/>
        <item x="938"/>
        <item x="1279"/>
        <item x="914"/>
        <item x="1151"/>
        <item x="876"/>
        <item x="1402"/>
        <item x="1400"/>
        <item x="1214"/>
        <item x="1449"/>
        <item x="924"/>
        <item x="974"/>
        <item x="1450"/>
        <item x="1422"/>
        <item x="955"/>
        <item x="1172"/>
        <item x="909"/>
        <item x="913"/>
        <item x="1045"/>
        <item x="1328"/>
        <item x="1403"/>
        <item x="1109"/>
        <item x="1405"/>
        <item x="1367"/>
        <item x="895"/>
        <item x="1364"/>
        <item x="921"/>
        <item x="1344"/>
        <item x="1266"/>
        <item x="1078"/>
        <item x="976"/>
        <item x="869"/>
        <item x="1292"/>
        <item x="905"/>
        <item x="964"/>
        <item x="1026"/>
        <item x="1132"/>
        <item x="1174"/>
        <item x="1025"/>
        <item x="1065"/>
        <item x="1135"/>
        <item x="1040"/>
        <item x="1088"/>
        <item x="1167"/>
        <item x="1067"/>
        <item x="1033"/>
        <item x="1346"/>
        <item x="227"/>
        <item x="74"/>
        <item x="784"/>
        <item x="377"/>
        <item x="788"/>
        <item x="558"/>
        <item x="719"/>
        <item x="478"/>
        <item x="206"/>
        <item x="295"/>
        <item x="760"/>
        <item x="137"/>
        <item x="503"/>
        <item x="292"/>
        <item x="286"/>
        <item x="632"/>
        <item x="739"/>
        <item x="126"/>
        <item x="371"/>
        <item x="168"/>
        <item x="735"/>
        <item x="546"/>
        <item x="274"/>
        <item x="149"/>
        <item x="543"/>
        <item x="301"/>
        <item x="333"/>
        <item x="226"/>
        <item x="245"/>
        <item x="569"/>
        <item x="745"/>
        <item x="10"/>
        <item x="52"/>
        <item x="420"/>
        <item x="372"/>
        <item x="381"/>
        <item x="589"/>
        <item x="142"/>
        <item x="2"/>
        <item x="750"/>
        <item x="823"/>
        <item x="25"/>
        <item x="743"/>
        <item x="436"/>
        <item x="790"/>
        <item x="827"/>
        <item x="49"/>
        <item x="394"/>
        <item x="687"/>
        <item x="254"/>
        <item x="637"/>
        <item x="438"/>
        <item x="463"/>
        <item x="479"/>
        <item x="364"/>
        <item x="502"/>
        <item x="341"/>
        <item x="288"/>
        <item x="277"/>
        <item x="355"/>
        <item x="352"/>
        <item x="610"/>
        <item x="563"/>
        <item x="280"/>
        <item x="409"/>
        <item x="798"/>
        <item x="723"/>
        <item x="714"/>
        <item x="542"/>
        <item x="50"/>
        <item x="527"/>
        <item x="756"/>
        <item x="38"/>
        <item x="505"/>
        <item x="243"/>
        <item x="575"/>
        <item x="842"/>
        <item x="455"/>
        <item x="17"/>
        <item x="800"/>
        <item x="462"/>
        <item x="376"/>
        <item x="122"/>
        <item x="103"/>
        <item x="58"/>
        <item x="765"/>
        <item x="239"/>
        <item x="767"/>
        <item x="744"/>
        <item x="317"/>
        <item x="601"/>
        <item x="369"/>
        <item x="517"/>
        <item x="71"/>
        <item x="778"/>
        <item x="769"/>
        <item x="298"/>
        <item x="567"/>
        <item x="259"/>
        <item x="787"/>
        <item x="464"/>
        <item x="576"/>
        <item x="22"/>
        <item x="581"/>
        <item x="763"/>
        <item x="210"/>
        <item x="154"/>
        <item x="47"/>
        <item x="143"/>
        <item x="748"/>
        <item x="285"/>
        <item x="608"/>
        <item x="161"/>
        <item x="220"/>
        <item x="811"/>
        <item x="812"/>
        <item x="198"/>
        <item x="808"/>
        <item x="347"/>
        <item x="615"/>
        <item x="521"/>
        <item x="156"/>
        <item x="150"/>
        <item x="715"/>
        <item x="171"/>
        <item x="718"/>
        <item x="498"/>
        <item x="573"/>
        <item x="330"/>
        <item x="598"/>
        <item x="815"/>
        <item x="720"/>
        <item x="493"/>
        <item x="8"/>
        <item x="440"/>
        <item x="306"/>
        <item x="426"/>
        <item x="428"/>
        <item x="494"/>
        <item x="263"/>
        <item x="338"/>
        <item x="708"/>
        <item x="390"/>
        <item x="307"/>
        <item x="294"/>
        <item x="233"/>
        <item x="591"/>
        <item x="337"/>
        <item x="642"/>
        <item x="713"/>
        <item x="397"/>
        <item x="283"/>
        <item x="488"/>
        <item x="354"/>
        <item x="351"/>
        <item x="492"/>
        <item x="657"/>
        <item x="62"/>
        <item x="555"/>
        <item x="441"/>
        <item x="783"/>
        <item x="792"/>
        <item x="450"/>
        <item x="446"/>
        <item x="360"/>
        <item x="485"/>
        <item x="296"/>
        <item x="511"/>
        <item x="400"/>
        <item x="635"/>
        <item x="487"/>
        <item x="224"/>
        <item x="691"/>
        <item x="806"/>
        <item x="423"/>
        <item x="151"/>
        <item x="402"/>
        <item x="439"/>
        <item x="829"/>
        <item x="658"/>
        <item x="733"/>
        <item x="302"/>
        <item x="592"/>
        <item x="830"/>
        <item x="236"/>
        <item x="359"/>
        <item x="427"/>
        <item x="128"/>
        <item x="311"/>
        <item x="410"/>
        <item x="271"/>
        <item x="175"/>
        <item x="725"/>
        <item x="523"/>
        <item x="32"/>
        <item x="757"/>
        <item x="293"/>
        <item x="195"/>
        <item x="325"/>
        <item x="69"/>
        <item x="273"/>
        <item x="399"/>
        <item x="774"/>
        <item x="15"/>
        <item x="289"/>
        <item x="99"/>
        <item x="548"/>
        <item x="684"/>
        <item x="357"/>
        <item x="411"/>
        <item x="701"/>
        <item x="398"/>
        <item x="746"/>
        <item x="363"/>
        <item x="795"/>
        <item x="775"/>
        <item x="20"/>
        <item x="777"/>
        <item x="191"/>
        <item x="825"/>
        <item x="197"/>
        <item x="194"/>
        <item x="791"/>
        <item x="370"/>
        <item x="469"/>
        <item x="570"/>
        <item x="114"/>
        <item x="433"/>
        <item x="846"/>
        <item x="108"/>
        <item x="716"/>
        <item x="208"/>
        <item x="453"/>
        <item x="123"/>
        <item x="35"/>
        <item x="380"/>
        <item x="582"/>
        <item x="459"/>
        <item x="566"/>
        <item x="158"/>
        <item x="215"/>
        <item x="155"/>
        <item x="218"/>
        <item x="845"/>
        <item x="704"/>
        <item x="692"/>
        <item x="82"/>
        <item x="547"/>
        <item x="726"/>
        <item x="229"/>
        <item x="415"/>
        <item x="541"/>
        <item x="362"/>
        <item x="782"/>
        <item x="366"/>
        <item x="818"/>
        <item x="335"/>
        <item x="832"/>
        <item x="577"/>
        <item x="470"/>
        <item x="28"/>
        <item x="90"/>
        <item x="764"/>
        <item x="89"/>
        <item x="501"/>
        <item x="44"/>
        <item x="533"/>
        <item x="324"/>
        <item x="486"/>
        <item x="184"/>
        <item x="554"/>
        <item x="526"/>
        <item x="275"/>
        <item x="272"/>
        <item x="789"/>
        <item x="779"/>
        <item x="758"/>
        <item x="348"/>
        <item x="328"/>
        <item x="770"/>
        <item x="345"/>
        <item x="59"/>
        <item x="749"/>
        <item x="607"/>
        <item x="225"/>
        <item x="836"/>
        <item x="653"/>
        <item x="475"/>
        <item x="442"/>
        <item x="729"/>
        <item x="772"/>
        <item x="340"/>
        <item x="34"/>
        <item x="231"/>
        <item x="480"/>
        <item x="193"/>
        <item x="497"/>
        <item x="588"/>
        <item x="264"/>
        <item x="512"/>
        <item x="57"/>
        <item x="724"/>
        <item x="419"/>
        <item x="251"/>
        <item x="539"/>
        <item x="284"/>
        <item x="755"/>
        <item x="821"/>
        <item x="162"/>
        <item x="97"/>
        <item x="747"/>
        <item x="651"/>
        <item x="322"/>
        <item x="12"/>
        <item x="659"/>
        <item x="654"/>
        <item x="346"/>
        <item x="762"/>
        <item x="717"/>
        <item x="730"/>
        <item x="435"/>
        <item x="721"/>
        <item x="621"/>
        <item x="761"/>
        <item x="741"/>
        <item x="649"/>
        <item x="170"/>
        <item x="794"/>
        <item x="499"/>
        <item x="560"/>
        <item x="572"/>
        <item x="831"/>
        <item x="771"/>
        <item x="63"/>
        <item x="27"/>
        <item x="509"/>
        <item x="385"/>
        <item x="249"/>
        <item x="532"/>
        <item x="594"/>
        <item x="506"/>
        <item x="535"/>
        <item x="759"/>
        <item x="148"/>
        <item x="40"/>
        <item x="752"/>
        <item x="79"/>
        <item x="449"/>
        <item x="39"/>
        <item x="565"/>
        <item x="134"/>
        <item x="323"/>
        <item x="107"/>
        <item x="309"/>
        <item x="326"/>
        <item x="738"/>
        <item x="147"/>
        <item x="336"/>
        <item x="408"/>
        <item x="246"/>
        <item x="481"/>
        <item x="754"/>
        <item x="113"/>
        <item x="344"/>
        <item x="549"/>
        <item x="785"/>
        <item x="671"/>
        <item x="26"/>
        <item x="255"/>
        <item x="248"/>
        <item x="843"/>
        <item x="120"/>
        <item x="740"/>
        <item x="144"/>
        <item x="66"/>
        <item x="722"/>
        <item x="96"/>
        <item x="118"/>
        <item x="841"/>
        <item x="187"/>
        <item x="312"/>
        <item x="21"/>
        <item x="418"/>
        <item x="353"/>
        <item x="434"/>
        <item x="728"/>
        <item x="824"/>
        <item x="466"/>
        <item x="429"/>
        <item x="476"/>
        <item x="564"/>
        <item x="256"/>
        <item x="41"/>
        <item x="417"/>
        <item x="276"/>
        <item x="734"/>
        <item x="640"/>
        <item x="471"/>
        <item x="202"/>
        <item x="201"/>
        <item x="500"/>
        <item x="375"/>
        <item x="473"/>
        <item x="510"/>
        <item x="753"/>
        <item x="732"/>
        <item x="19"/>
        <item x="384"/>
        <item x="164"/>
        <item x="529"/>
        <item x="119"/>
        <item x="780"/>
        <item x="387"/>
        <item x="474"/>
        <item x="76"/>
        <item x="383"/>
        <item x="414"/>
        <item x="43"/>
        <item x="124"/>
        <item x="46"/>
        <item x="844"/>
        <item x="290"/>
        <item x="736"/>
        <item x="786"/>
        <item x="190"/>
        <item x="53"/>
        <item x="544"/>
        <item x="737"/>
        <item x="94"/>
        <item x="166"/>
        <item x="847"/>
        <item x="211"/>
        <item x="176"/>
        <item x="152"/>
        <item x="235"/>
        <item x="559"/>
        <item x="413"/>
        <item x="320"/>
        <item x="447"/>
        <item x="630"/>
        <item x="578"/>
        <item x="650"/>
        <item x="667"/>
        <item x="645"/>
        <item x="705"/>
        <item x="727"/>
        <item x="217"/>
        <item x="472"/>
        <item x="269"/>
        <item x="189"/>
        <item x="550"/>
        <item x="826"/>
        <item x="291"/>
        <item x="192"/>
        <item x="813"/>
        <item x="773"/>
        <item x="270"/>
        <item x="125"/>
        <item x="133"/>
        <item x="240"/>
        <item x="374"/>
        <item x="135"/>
        <item x="495"/>
        <item x="822"/>
        <item x="508"/>
        <item x="163"/>
        <item x="425"/>
        <item x="574"/>
        <item x="697"/>
        <item x="253"/>
        <item x="688"/>
        <item x="87"/>
        <item x="522"/>
        <item x="177"/>
        <item x="674"/>
        <item x="223"/>
        <item x="731"/>
        <item x="110"/>
        <item x="109"/>
        <item x="395"/>
        <item x="403"/>
        <item x="334"/>
        <item x="490"/>
        <item x="666"/>
        <item x="639"/>
        <item x="568"/>
        <item x="596"/>
        <item x="95"/>
        <item x="489"/>
        <item x="686"/>
        <item x="392"/>
        <item x="696"/>
        <item x="816"/>
        <item x="561"/>
        <item x="5"/>
        <item x="179"/>
        <item x="699"/>
        <item x="265"/>
        <item x="536"/>
        <item x="279"/>
        <item x="820"/>
        <item x="685"/>
        <item x="709"/>
        <item x="316"/>
        <item x="117"/>
        <item x="250"/>
        <item x="520"/>
        <item x="552"/>
        <item x="116"/>
        <item x="379"/>
        <item x="689"/>
        <item x="382"/>
        <item x="801"/>
        <item x="593"/>
        <item x="518"/>
        <item x="482"/>
        <item x="600"/>
        <item x="432"/>
        <item x="88"/>
        <item x="405"/>
        <item x="24"/>
        <item x="670"/>
        <item x="461"/>
        <item x="421"/>
        <item x="350"/>
        <item x="698"/>
        <item x="261"/>
        <item x="703"/>
        <item x="80"/>
        <item x="100"/>
        <item x="361"/>
        <item x="321"/>
        <item x="590"/>
        <item x="538"/>
        <item x="848"/>
        <item x="707"/>
        <item x="799"/>
        <item x="180"/>
        <item x="838"/>
        <item x="219"/>
        <item x="216"/>
        <item x="247"/>
        <item x="204"/>
        <item x="456"/>
        <item x="643"/>
        <item x="693"/>
        <item x="690"/>
        <item x="562"/>
        <item x="840"/>
        <item x="159"/>
        <item x="528"/>
        <item x="706"/>
        <item x="416"/>
        <item x="146"/>
        <item x="580"/>
        <item x="407"/>
        <item x="443"/>
        <item x="669"/>
        <item x="13"/>
        <item x="530"/>
        <item x="700"/>
        <item x="677"/>
        <item x="668"/>
        <item x="768"/>
        <item x="814"/>
        <item x="212"/>
        <item x="207"/>
        <item x="237"/>
        <item x="373"/>
        <item x="680"/>
        <item x="319"/>
        <item x="694"/>
        <item x="424"/>
        <item x="396"/>
        <item x="332"/>
        <item x="507"/>
        <item x="257"/>
        <item x="300"/>
        <item x="513"/>
        <item x="172"/>
        <item x="672"/>
        <item x="101"/>
        <item x="525"/>
        <item x="183"/>
        <item x="702"/>
        <item x="837"/>
        <item x="386"/>
        <item x="584"/>
        <item x="85"/>
        <item x="683"/>
        <item x="368"/>
        <item x="185"/>
        <item x="711"/>
        <item x="7"/>
        <item x="465"/>
        <item x="460"/>
        <item x="457"/>
        <item x="205"/>
        <item x="496"/>
        <item x="516"/>
        <item x="681"/>
        <item x="579"/>
        <item x="676"/>
        <item x="540"/>
        <item x="839"/>
        <item x="29"/>
        <item x="678"/>
        <item x="30"/>
        <item x="91"/>
        <item x="339"/>
        <item x="682"/>
        <item x="802"/>
        <item x="781"/>
        <item x="828"/>
        <item x="444"/>
        <item x="646"/>
        <item x="23"/>
        <item x="84"/>
        <item x="3"/>
        <item x="388"/>
        <item x="623"/>
        <item x="77"/>
        <item x="102"/>
        <item x="626"/>
        <item x="625"/>
        <item x="627"/>
        <item x="804"/>
        <item x="342"/>
        <item x="262"/>
        <item x="404"/>
        <item x="6"/>
        <item x="174"/>
        <item x="78"/>
        <item x="18"/>
        <item x="11"/>
        <item x="86"/>
        <item x="587"/>
        <item x="308"/>
        <item x="287"/>
        <item x="412"/>
        <item x="45"/>
        <item x="169"/>
        <item x="710"/>
        <item x="391"/>
        <item x="56"/>
        <item x="556"/>
        <item x="64"/>
        <item x="106"/>
        <item x="406"/>
        <item x="519"/>
        <item x="515"/>
        <item x="628"/>
        <item x="153"/>
        <item x="622"/>
        <item x="545"/>
        <item x="310"/>
        <item x="131"/>
        <item x="617"/>
        <item x="620"/>
        <item x="132"/>
        <item x="618"/>
        <item x="631"/>
        <item x="467"/>
        <item x="595"/>
        <item x="810"/>
        <item x="665"/>
        <item x="571"/>
        <item x="553"/>
        <item x="60"/>
        <item x="67"/>
        <item x="675"/>
        <item x="624"/>
        <item x="401"/>
        <item x="303"/>
        <item x="92"/>
        <item x="241"/>
        <item x="104"/>
        <item x="112"/>
        <item x="619"/>
        <item x="70"/>
        <item x="358"/>
        <item x="72"/>
        <item x="83"/>
        <item x="557"/>
        <item x="793"/>
        <item x="51"/>
        <item x="327"/>
        <item x="33"/>
        <item x="531"/>
        <item x="203"/>
        <item x="367"/>
        <item x="268"/>
        <item x="186"/>
        <item x="160"/>
        <item x="597"/>
        <item x="0"/>
        <item x="68"/>
        <item x="599"/>
        <item x="258"/>
        <item x="140"/>
        <item x="448"/>
        <item x="776"/>
        <item x="281"/>
        <item x="232"/>
        <item x="477"/>
        <item x="458"/>
        <item x="819"/>
        <item x="299"/>
        <item x="61"/>
        <item x="105"/>
        <item x="483"/>
        <item x="484"/>
        <item x="141"/>
        <item x="127"/>
        <item x="629"/>
        <item x="393"/>
        <item x="199"/>
        <item x="679"/>
        <item x="111"/>
        <item x="452"/>
        <item x="214"/>
        <item x="75"/>
        <item x="42"/>
        <item x="138"/>
        <item x="586"/>
        <item x="260"/>
        <item x="695"/>
        <item x="673"/>
        <item x="129"/>
        <item x="252"/>
        <item x="537"/>
        <item x="929"/>
        <item x="1385"/>
        <item x="1255"/>
        <item x="1224"/>
        <item x="1373"/>
        <item x="1039"/>
        <item x="930"/>
        <item x="998"/>
        <item x="1277"/>
        <item x="1213"/>
        <item x="1298"/>
        <item x="1009"/>
        <item x="872"/>
        <item x="995"/>
        <item x="952"/>
        <item x="1314"/>
        <item x="1257"/>
        <item x="1134"/>
        <item x="1434"/>
        <item x="1388"/>
        <item x="1302"/>
        <item x="884"/>
        <item x="1160"/>
        <item x="1046"/>
        <item x="1457"/>
        <item x="894"/>
        <item x="997"/>
        <item x="1070"/>
        <item x="1281"/>
        <item x="1209"/>
        <item x="1207"/>
        <item x="1175"/>
        <item x="1060"/>
        <item x="1316"/>
        <item x="1394"/>
        <item x="1327"/>
        <item x="1459"/>
        <item x="1120"/>
        <item x="850"/>
        <item x="1044"/>
        <item x="1427"/>
        <item x="1229"/>
        <item x="1176"/>
        <item x="1259"/>
        <item x="962"/>
        <item x="1271"/>
        <item x="1071"/>
        <item x="1141"/>
        <item x="1440"/>
        <item x="1443"/>
        <item x="1357"/>
        <item x="1371"/>
        <item x="1119"/>
        <item x="1196"/>
        <item x="1239"/>
        <item x="1320"/>
        <item x="1463"/>
        <item x="1003"/>
        <item x="1456"/>
        <item x="916"/>
        <item x="1420"/>
        <item x="902"/>
        <item x="873"/>
        <item x="1031"/>
        <item x="1280"/>
        <item x="1345"/>
        <item x="1233"/>
        <item x="985"/>
        <item x="1339"/>
        <item x="900"/>
        <item x="1251"/>
        <item x="1421"/>
        <item x="1359"/>
        <item x="891"/>
        <item x="898"/>
        <item x="1015"/>
        <item x="1267"/>
        <item x="948"/>
        <item x="1180"/>
        <item x="970"/>
        <item x="1169"/>
        <item x="863"/>
        <item x="1162"/>
        <item x="1451"/>
        <item x="1157"/>
        <item x="1117"/>
        <item x="1221"/>
        <item x="1029"/>
        <item x="1059"/>
        <item x="956"/>
        <item x="967"/>
        <item x="1249"/>
        <item x="1112"/>
        <item x="853"/>
        <item x="1013"/>
        <item x="1049"/>
        <item x="1137"/>
        <item x="1024"/>
        <item x="1350"/>
        <item x="1250"/>
        <item x="1334"/>
        <item x="925"/>
        <item x="1242"/>
        <item x="1447"/>
        <item x="1019"/>
        <item x="1353"/>
        <item x="1154"/>
        <item x="936"/>
        <item x="1462"/>
        <item x="1342"/>
        <item x="1150"/>
        <item x="1430"/>
        <item x="1412"/>
        <item x="867"/>
        <item x="1446"/>
        <item x="1401"/>
        <item x="959"/>
        <item x="1042"/>
        <item x="1404"/>
        <item x="1333"/>
        <item x="1232"/>
        <item x="969"/>
        <item x="1215"/>
        <item x="1330"/>
        <item x="1056"/>
        <item x="1085"/>
        <item x="1318"/>
        <item x="1341"/>
        <item x="1275"/>
        <item x="1338"/>
        <item x="1146"/>
        <item x="1294"/>
        <item x="1121"/>
        <item x="1184"/>
        <item x="980"/>
        <item x="1139"/>
        <item x="878"/>
        <item x="1301"/>
        <item x="1432"/>
        <item x="1288"/>
        <item x="864"/>
        <item x="1428"/>
        <item x="1159"/>
        <item x="885"/>
        <item x="1190"/>
        <item x="944"/>
        <item x="1423"/>
        <item x="1336"/>
        <item x="1407"/>
        <item x="1296"/>
        <item x="1319"/>
        <item x="1411"/>
        <item x="1312"/>
        <item x="1397"/>
        <item x="1268"/>
        <item x="911"/>
        <item x="1361"/>
        <item x="1116"/>
        <item x="1395"/>
        <item x="1171"/>
        <item x="1227"/>
        <item x="1270"/>
        <item x="1290"/>
        <item x="1202"/>
        <item x="993"/>
        <item x="1454"/>
        <item x="1231"/>
        <item x="982"/>
        <item x="1253"/>
        <item x="1216"/>
        <item x="1199"/>
        <item x="1366"/>
        <item x="1226"/>
        <item x="1161"/>
        <item x="1414"/>
        <item x="893"/>
        <item x="908"/>
        <item x="928"/>
        <item x="1384"/>
        <item x="919"/>
        <item x="999"/>
        <item x="1113"/>
        <item x="1094"/>
        <item x="1243"/>
        <item x="1390"/>
        <item x="1156"/>
        <item x="1289"/>
        <item x="1054"/>
        <item x="1445"/>
        <item x="1303"/>
        <item x="1317"/>
        <item x="1168"/>
        <item x="1424"/>
        <item x="953"/>
        <item x="859"/>
        <item x="1452"/>
        <item x="1064"/>
        <item x="904"/>
        <item x="1273"/>
        <item x="1048"/>
        <item x="882"/>
        <item x="1092"/>
        <item x="1305"/>
        <item x="1037"/>
        <item x="1409"/>
        <item x="1419"/>
        <item x="1095"/>
        <item x="1108"/>
        <item x="961"/>
        <item x="991"/>
        <item x="892"/>
        <item x="1114"/>
        <item x="965"/>
        <item x="1111"/>
        <item x="918"/>
        <item x="1043"/>
        <item x="1389"/>
        <item x="1410"/>
        <item x="1326"/>
        <item x="1133"/>
        <item x="1110"/>
        <item x="1396"/>
        <item x="1206"/>
        <item x="1004"/>
        <item x="1375"/>
        <item x="1183"/>
        <item x="1362"/>
        <item x="1399"/>
        <item x="977"/>
        <item x="1323"/>
        <item x="987"/>
        <item x="1392"/>
        <item x="1032"/>
        <item x="1211"/>
        <item x="1218"/>
        <item x="1125"/>
        <item x="1307"/>
        <item x="1192"/>
        <item x="1387"/>
        <item x="1235"/>
        <item x="1363"/>
        <item x="1441"/>
        <item x="1285"/>
        <item x="1077"/>
        <item x="945"/>
        <item x="978"/>
        <item x="934"/>
        <item x="1079"/>
        <item x="1425"/>
        <item x="875"/>
        <item x="937"/>
        <item x="958"/>
        <item x="1027"/>
        <item x="1261"/>
        <item x="1252"/>
        <item x="1352"/>
        <item x="1418"/>
        <item x="1069"/>
        <item x="1036"/>
        <item x="1322"/>
        <item x="1136"/>
        <item x="949"/>
        <item x="1340"/>
        <item x="1130"/>
        <item x="1464"/>
        <item x="1313"/>
        <item x="1238"/>
        <item x="1274"/>
        <item x="1100"/>
        <item x="1034"/>
        <item x="923"/>
        <item x="1325"/>
        <item x="1165"/>
        <item x="1128"/>
        <item x="881"/>
        <item x="971"/>
        <item x="1245"/>
        <item x="1453"/>
        <item x="1416"/>
        <item x="1010"/>
        <item x="1264"/>
        <item x="1360"/>
        <item x="1278"/>
        <item x="1406"/>
        <item x="1201"/>
        <item x="888"/>
        <item x="1455"/>
        <item x="1431"/>
        <item x="940"/>
        <item x="896"/>
        <item x="963"/>
        <item x="1140"/>
        <item x="1415"/>
        <item x="1299"/>
        <item x="1438"/>
        <item x="1148"/>
        <item x="1090"/>
        <item x="1315"/>
        <item x="1038"/>
        <item x="1304"/>
        <item x="1356"/>
        <item x="1393"/>
        <item x="1051"/>
        <item x="1225"/>
        <item x="903"/>
        <item x="1089"/>
        <item x="1308"/>
        <item x="1458"/>
        <item x="1062"/>
        <item x="871"/>
        <item x="1324"/>
        <item x="901"/>
        <item x="1335"/>
        <item x="899"/>
        <item x="1293"/>
        <item x="972"/>
        <item x="1276"/>
        <item x="1147"/>
        <item x="1260"/>
        <item x="1262"/>
        <item x="1138"/>
        <item x="865"/>
        <item x="1321"/>
        <item x="852"/>
        <item x="1228"/>
        <item x="1155"/>
        <item x="1158"/>
        <item x="1002"/>
        <item x="1331"/>
        <item x="1222"/>
        <item x="1355"/>
        <item x="1286"/>
        <item x="1035"/>
        <item x="1241"/>
        <item x="1310"/>
        <item x="1347"/>
        <item x="1246"/>
        <item x="1007"/>
        <item x="1068"/>
        <item x="943"/>
        <item x="855"/>
        <item x="1195"/>
        <item x="1349"/>
        <item x="966"/>
        <item x="1442"/>
        <item x="1142"/>
        <item x="1309"/>
        <item x="1022"/>
        <item x="1383"/>
        <item x="1055"/>
        <item x="1107"/>
        <item x="1269"/>
        <item x="879"/>
        <item x="1080"/>
        <item x="856"/>
        <item x="1187"/>
        <item x="1466"/>
        <item x="1382"/>
        <item x="1461"/>
        <item x="1061"/>
        <item x="990"/>
        <item x="942"/>
        <item x="1354"/>
        <item x="1149"/>
        <item x="1014"/>
        <item x="1052"/>
        <item x="1200"/>
        <item x="1185"/>
        <item x="992"/>
        <item x="947"/>
        <item x="1217"/>
        <item x="1444"/>
        <item x="1272"/>
        <item x="887"/>
        <item x="1287"/>
        <item x="890"/>
        <item x="960"/>
        <item x="922"/>
        <item x="917"/>
        <item x="1144"/>
        <item x="1098"/>
        <item x="1203"/>
        <item x="857"/>
        <item x="1377"/>
        <item x="1369"/>
        <item x="877"/>
        <item x="1197"/>
        <item x="1343"/>
        <item x="1220"/>
        <item x="1210"/>
        <item x="874"/>
        <item x="1005"/>
        <item x="941"/>
        <item x="1237"/>
        <item x="1093"/>
        <item x="927"/>
        <item x="1398"/>
        <item x="1170"/>
        <item x="1219"/>
        <item x="1186"/>
        <item x="1118"/>
        <item x="1284"/>
        <item x="1348"/>
        <item x="1152"/>
        <item x="1236"/>
        <item x="1075"/>
        <item x="1091"/>
        <item x="931"/>
        <item x="979"/>
        <item x="1230"/>
        <item x="1096"/>
        <item x="1460"/>
        <item x="1368"/>
        <item x="1311"/>
        <item x="981"/>
        <item x="1011"/>
        <item x="1012"/>
        <item x="933"/>
        <item x="1379"/>
        <item x="1244"/>
        <item x="883"/>
        <item x="1127"/>
        <item x="1198"/>
        <item x="912"/>
        <item x="1408"/>
        <item x="1256"/>
        <item x="1101"/>
        <item x="1380"/>
        <item x="1240"/>
        <item x="1193"/>
        <item x="1204"/>
        <item x="1337"/>
        <item x="1191"/>
        <item x="1143"/>
        <item x="1073"/>
        <item x="849"/>
        <item x="932"/>
        <item x="1429"/>
        <item x="1265"/>
        <item x="1386"/>
        <item x="861"/>
        <item x="1166"/>
        <item x="851"/>
        <item x="906"/>
        <item x="1182"/>
        <item x="1254"/>
        <item x="1057"/>
        <item x="1413"/>
        <item x="1376"/>
        <item x="1001"/>
        <item x="1023"/>
        <item x="1208"/>
        <item x="1123"/>
        <item x="1181"/>
        <item x="1050"/>
        <item x="1247"/>
        <item x="926"/>
        <item x="1234"/>
        <item x="1124"/>
        <item x="1102"/>
        <item x="983"/>
        <item x="1017"/>
        <item x="897"/>
        <item x="1087"/>
        <item x="1263"/>
        <item x="1066"/>
        <item x="1063"/>
        <item x="935"/>
        <item x="1129"/>
        <item x="910"/>
        <item x="957"/>
        <item x="1179"/>
        <item x="1028"/>
        <item x="1104"/>
        <item x="1194"/>
        <item x="1020"/>
        <item x="1072"/>
        <item x="1436"/>
        <item x="1082"/>
        <item x="989"/>
        <item x="1248"/>
        <item x="860"/>
        <item x="994"/>
        <item x="1126"/>
        <item x="1378"/>
        <item x="870"/>
        <item x="1188"/>
        <item x="1000"/>
        <item x="1426"/>
        <item x="1081"/>
        <item x="1295"/>
        <item x="1145"/>
        <item x="1439"/>
        <item x="1103"/>
        <item x="1177"/>
        <item x="1178"/>
        <item x="1365"/>
        <item x="868"/>
        <item x="1381"/>
        <item x="1300"/>
        <item x="1435"/>
        <item x="1374"/>
        <item x="1391"/>
        <item x="1282"/>
        <item x="854"/>
        <item x="1189"/>
        <item x="1329"/>
        <item x="862"/>
        <item x="1041"/>
        <item x="1291"/>
        <item x="1099"/>
        <item x="1417"/>
        <item x="984"/>
        <item x="907"/>
        <item x="1306"/>
        <item x="1164"/>
        <item x="1153"/>
        <item x="1258"/>
        <item x="975"/>
        <item x="1016"/>
        <item x="866"/>
        <item x="1372"/>
        <item x="1223"/>
        <item x="1465"/>
        <item x="880"/>
        <item x="1021"/>
        <item x="1448"/>
        <item x="1131"/>
        <item x="1074"/>
        <item x="1297"/>
        <item x="1283"/>
        <item x="1351"/>
        <item x="986"/>
        <item x="1086"/>
        <item x="1115"/>
        <item x="920"/>
        <item x="973"/>
        <item x="1370"/>
        <item x="1332"/>
        <item x="1173"/>
        <item x="988"/>
        <item x="889"/>
        <item x="858"/>
        <item x="834"/>
        <item x="181"/>
        <item x="612"/>
        <item x="14"/>
        <item x="266"/>
        <item x="16"/>
        <item x="614"/>
        <item x="602"/>
        <item x="633"/>
        <item x="613"/>
        <item x="65"/>
        <item x="9"/>
        <item x="182"/>
        <item x="636"/>
        <item x="437"/>
        <item x="318"/>
        <item x="200"/>
        <item x="304"/>
        <item x="331"/>
        <item x="139"/>
        <item x="551"/>
        <item x="297"/>
        <item x="766"/>
        <item x="468"/>
        <item x="145"/>
        <item x="605"/>
        <item x="803"/>
        <item x="73"/>
        <item x="606"/>
        <item x="314"/>
        <item x="712"/>
        <item x="609"/>
        <item x="188"/>
        <item x="611"/>
        <item x="604"/>
        <item x="98"/>
        <item x="389"/>
        <item x="178"/>
        <item x="616"/>
        <item x="121"/>
        <item x="282"/>
        <item x="230"/>
        <item x="238"/>
        <item x="833"/>
        <item x="430"/>
        <item x="315"/>
        <item x="54"/>
        <item x="365"/>
        <item x="835"/>
        <item x="4"/>
        <item x="742"/>
        <item x="165"/>
        <item x="356"/>
        <item x="228"/>
        <item x="278"/>
        <item x="451"/>
        <item x="797"/>
        <item x="305"/>
        <item x="31"/>
        <item x="664"/>
        <item x="524"/>
        <item x="378"/>
        <item x="343"/>
        <item x="809"/>
        <item x="656"/>
        <item x="267"/>
        <item x="662"/>
        <item x="242"/>
        <item x="644"/>
        <item x="514"/>
        <item x="222"/>
        <item x="349"/>
        <item x="234"/>
        <item x="663"/>
        <item x="655"/>
        <item x="167"/>
        <item x="585"/>
        <item x="641"/>
        <item x="37"/>
        <item x="213"/>
        <item x="491"/>
        <item x="36"/>
        <item x="647"/>
        <item x="329"/>
        <item x="130"/>
        <item x="603"/>
        <item x="313"/>
        <item x="648"/>
        <item x="534"/>
        <item x="817"/>
        <item x="638"/>
        <item x="209"/>
        <item x="796"/>
        <item x="196"/>
        <item x="805"/>
        <item x="661"/>
        <item x="136"/>
        <item x="81"/>
        <item x="221"/>
        <item x="48"/>
        <item x="93"/>
        <item x="115"/>
        <item x="660"/>
        <item x="445"/>
        <item x="504"/>
        <item x="244"/>
        <item x="431"/>
        <item x="454"/>
        <item x="173"/>
        <item x="634"/>
        <item x="55"/>
        <item x="751"/>
        <item x="422"/>
        <item x="807"/>
        <item x="1"/>
        <item x="583"/>
        <item x="157"/>
        <item x="652"/>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items count="4">
        <item x="1"/>
        <item x="2"/>
        <item x="0"/>
        <item t="default"/>
      </items>
    </pivotField>
    <pivotField showAll="0">
      <items count="4">
        <item x="2"/>
        <item x="0"/>
        <item x="1"/>
        <item t="default"/>
      </items>
    </pivotField>
  </pivotFields>
  <rowFields count="1">
    <field x="7"/>
  </rowFields>
  <rowItems count="4">
    <i>
      <x v="3"/>
    </i>
    <i>
      <x v="1"/>
    </i>
    <i>
      <x/>
    </i>
    <i>
      <x v="2"/>
    </i>
  </rowItems>
  <colItems count="1">
    <i/>
  </colItems>
  <dataFields count="1">
    <dataField name="Count of Brand"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09CE81-0807-407E-B00C-BF42BAE86BD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L3:M7" firstHeaderRow="1" firstDataRow="1" firstDataCol="1"/>
  <pivotFields count="17">
    <pivotField showAll="0"/>
    <pivotField showAll="0">
      <items count="16">
        <item x="13"/>
        <item x="5"/>
        <item x="3"/>
        <item x="1"/>
        <item x="11"/>
        <item x="10"/>
        <item x="4"/>
        <item x="0"/>
        <item x="14"/>
        <item x="2"/>
        <item x="12"/>
        <item x="9"/>
        <item x="7"/>
        <item x="6"/>
        <item x="8"/>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dataField="1" showAll="0"/>
    <pivotField showAll="0">
      <items count="10">
        <item x="6"/>
        <item h="1" x="8"/>
        <item h="1" x="0"/>
        <item h="1" x="2"/>
        <item h="1" x="7"/>
        <item h="1" x="3"/>
        <item h="1" x="4"/>
        <item h="1" x="1"/>
        <item h="1" x="5"/>
        <item t="default"/>
      </items>
    </pivotField>
    <pivotField showAll="0">
      <items count="4">
        <item x="0"/>
        <item x="1"/>
        <item x="2"/>
        <item t="default"/>
      </items>
    </pivotField>
    <pivotField axis="axisRow" showAll="0">
      <items count="4">
        <item x="0"/>
        <item x="2"/>
        <item x="1"/>
        <item t="default"/>
      </items>
    </pivotField>
    <pivotField showAll="0"/>
    <pivotField showAll="0">
      <items count="4">
        <item x="1"/>
        <item x="2"/>
        <item x="0"/>
        <item t="default"/>
      </items>
    </pivotField>
    <pivotField showAll="0">
      <items count="4">
        <item x="2"/>
        <item x="0"/>
        <item x="1"/>
        <item t="default"/>
      </items>
    </pivotField>
  </pivotFields>
  <rowFields count="1">
    <field x="13"/>
  </rowFields>
  <rowItems count="4">
    <i>
      <x/>
    </i>
    <i>
      <x v="1"/>
    </i>
    <i>
      <x v="2"/>
    </i>
    <i t="grand">
      <x/>
    </i>
  </rowItems>
  <colItems count="1">
    <i/>
  </colItems>
  <dataFields count="1">
    <dataField name="Sum of Car_Price(lakh)" fld="10" showDataAs="percentOfTotal" baseField="0" baseItem="0" numFmtId="1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ECA4B8C8-C844-40E3-B9EE-E8CC66DF7D19}" sourceName="Brand">
  <pivotTables>
    <pivotTable tabId="3" name="PivotTable5"/>
    <pivotTable tabId="3" name="PivotTable2"/>
    <pivotTable tabId="3" name="PivotTable3"/>
    <pivotTable tabId="3" name="PivotTable4"/>
    <pivotTable tabId="3" name="PivotTable6"/>
    <pivotTable tabId="3" name="PivotTable1"/>
  </pivotTables>
  <data>
    <tabular pivotCacheId="1964969979">
      <items count="15">
        <i x="13" s="1"/>
        <i x="5" s="1"/>
        <i x="3" s="1"/>
        <i x="1" s="1"/>
        <i x="11" s="1"/>
        <i x="10" s="1"/>
        <i x="4" s="1"/>
        <i x="0" s="1"/>
        <i x="14" s="1"/>
        <i x="2" s="1"/>
        <i x="12" s="1"/>
        <i x="9" s="1"/>
        <i x="7" s="1"/>
        <i x="6"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price_Classificattion_Lakhs1" xr10:uid="{7361F05D-F002-4965-BFD1-5886BD63EE01}" sourceName="Car_price_Classificattion(Lakhs)">
  <pivotTables>
    <pivotTable tabId="3" name="PivotTable5"/>
    <pivotTable tabId="3" name="PivotTable2"/>
    <pivotTable tabId="3" name="PivotTable3"/>
    <pivotTable tabId="3" name="PivotTable4"/>
    <pivotTable tabId="3" name="PivotTable6"/>
    <pivotTable tabId="3" name="PivotTable1"/>
  </pivotTables>
  <data>
    <tabular pivotCacheId="196496997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Transmission" xr10:uid="{10F67741-A633-4F5B-8947-DF74DE93EFE1}" sourceName="Car_Transmission">
  <pivotTables>
    <pivotTable tabId="3" name="PivotTable4"/>
    <pivotTable tabId="3" name="PivotTable2"/>
    <pivotTable tabId="3" name="PivotTable3"/>
    <pivotTable tabId="3" name="PivotTable5"/>
    <pivotTable tabId="3" name="PivotTable6"/>
    <pivotTable tabId="3" name="PivotTable1"/>
  </pivotTables>
  <data>
    <tabular pivotCacheId="196496997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Type" xr10:uid="{9D8E0150-8797-4F48-A84F-799CABDC9559}" sourceName="Model_Type">
  <pivotTables>
    <pivotTable tabId="3" name="PivotTable4"/>
    <pivotTable tabId="3" name="PivotTable2"/>
    <pivotTable tabId="3" name="PivotTable3"/>
    <pivotTable tabId="3" name="PivotTable5"/>
    <pivotTable tabId="3" name="PivotTable6"/>
    <pivotTable tabId="3" name="PivotTable1"/>
  </pivotTables>
  <data>
    <tabular pivotCacheId="196496997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97C2F99D-0B62-42CD-AF23-C83FE07B52E6}" cache="Slicer_Brand1" caption="Brand" columnCount="15" style="Slicer Style 1" rowHeight="241300"/>
  <slicer name="Car_price_Classificattion(Lakhs) 1" xr10:uid="{2117422C-A622-4285-9293-6DA7195DD98C}" cache="Slicer_Car_price_Classificattion_Lakhs1" caption="Car_price_Classificattion(Lakhs)" style="Slicer Style 1" rowHeight="241300"/>
  <slicer name="Car_Transmission" xr10:uid="{53EC5BE2-B590-47F4-9BB4-67C28E4A9A86}" cache="Slicer_Car_Transmission" caption="Car_Transmission" style="Slicer Style 1" rowHeight="241300"/>
  <slicer name="Model_Type" xr10:uid="{C8A5EA3F-1B2C-40DF-AD3D-9156F87B8719}" cache="Slicer_Model_Type" caption="Model_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F9A9F8-772D-4A57-80AE-38348DB9BE51}" name="Table1" displayName="Table1" ref="A1:Q1468" totalsRowShown="0">
  <autoFilter ref="A1:Q1468" xr:uid="{7BF9A9F8-772D-4A57-80AE-38348DB9BE51}"/>
  <tableColumns count="17">
    <tableColumn id="1" xr3:uid="{9C2CEEAB-FC70-4CD5-AE1A-7B3BE4D1F326}" name="Car_Model"/>
    <tableColumn id="2" xr3:uid="{1B3EED57-3747-4F18-82F3-882ADFDDF335}" name="Brand" dataDxfId="15"/>
    <tableColumn id="3" xr3:uid="{E7965266-48D4-4404-BFCC-96CE05024CC3}" name="Car_Name" dataDxfId="14"/>
    <tableColumn id="4" xr3:uid="{4C9A4BE7-81B1-4542-BD09-E1DFD2033D80}" name="Car_Variant" dataDxfId="13"/>
    <tableColumn id="5" xr3:uid="{FA20AA59-5BCD-4122-A795-3D5F2CCDBF86}" name="Car_Transmission" dataDxfId="12"/>
    <tableColumn id="6" xr3:uid="{D90B281C-0884-428F-8817-0964F1B52D3E}" name="KM_Driven" dataDxfId="11"/>
    <tableColumn id="7" xr3:uid="{ACC4C61C-93BA-412B-84ED-8E62ED9AD975}" name="Owner_Type" dataDxfId="10"/>
    <tableColumn id="8" xr3:uid="{17B65AE1-1997-4E73-9D17-2A0C95BAE542}" name="Fuel_Type" dataDxfId="9"/>
    <tableColumn id="9" xr3:uid="{0198412F-F7F8-4AA9-B4C7-CFC6CDD013B3}" name="Registration_ID" dataDxfId="8"/>
    <tableColumn id="10" xr3:uid="{C259FE54-D902-4B8F-9FA6-34F63C4FE9A4}" name="Monthly_EMI" dataDxfId="7"/>
    <tableColumn id="11" xr3:uid="{A6DD1514-0660-40D9-B716-1CF7FDBA343F}" name="Car_Price(lakh)" dataDxfId="6"/>
    <tableColumn id="12" xr3:uid="{045E81F5-9A6F-4AE3-AA0E-473CD65BC1A9}" name="Location" dataDxfId="5"/>
    <tableColumn id="13" xr3:uid="{E0BFFFF3-A8A3-4560-9A7C-F72E97F8459C}" name="Model_Type" dataDxfId="4">
      <calculatedColumnFormula>IF(A2&gt;2019,"New_Model",IF(A2&gt;2014,"Middle_Model","Old_Model"))</calculatedColumnFormula>
    </tableColumn>
    <tableColumn id="14" xr3:uid="{961D50BE-C9AF-4461-8F83-60C88DF6EF0A}" name="KM_Type" dataDxfId="3">
      <calculatedColumnFormula>IF(F2&lt;40000,"Low_KM_Driven",IF(F2&lt;80000,"Moderate_KM_Driven","High_KM_Driven"))</calculatedColumnFormula>
    </tableColumn>
    <tableColumn id="15" xr3:uid="{99496CD4-0545-4B13-B840-BADD3939A9CF}" name="Car_Milage(km/year)" dataDxfId="2">
      <calculatedColumnFormula>IFERROR(ROUND(F2/(YEAR(TODAY())-A2),2),F2)</calculatedColumnFormula>
    </tableColumn>
    <tableColumn id="16" xr3:uid="{C5CF042D-4E4A-459D-B48F-E373A0182959}" name="EMI_Classification" dataDxfId="1">
      <calculatedColumnFormula>IF(J2&lt;22000,"Low_EMI",IF(J2&lt;45000,"Average_EMI","High_EMI"))</calculatedColumnFormula>
    </tableColumn>
    <tableColumn id="17" xr3:uid="{5637AA87-A6C7-4C9F-A59C-5915E96FCD77}" name="Car_price_Classificattion(Lakhs)" dataDxfId="0">
      <calculatedColumnFormula>IF(K2&lt;7,"Low_Price",IF(K2&lt;14,"Medium_price","High_price"))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8BEE-B1B2-4744-A8F8-9931F802D996}">
  <dimension ref="A1:Q1472"/>
  <sheetViews>
    <sheetView topLeftCell="A2" workbookViewId="0">
      <selection sqref="A1:A1468"/>
    </sheetView>
  </sheetViews>
  <sheetFormatPr defaultRowHeight="15" x14ac:dyDescent="0.25"/>
  <cols>
    <col min="1" max="1" width="12.85546875" customWidth="1"/>
    <col min="2" max="2" width="11.7109375" bestFit="1" customWidth="1"/>
    <col min="3" max="3" width="12.28515625" customWidth="1"/>
    <col min="4" max="4" width="50.85546875" bestFit="1" customWidth="1"/>
    <col min="5" max="5" width="18.5703125" customWidth="1"/>
    <col min="6" max="6" width="13" customWidth="1"/>
    <col min="7" max="7" width="14.42578125" style="8" customWidth="1"/>
    <col min="8" max="8" width="12.28515625" customWidth="1"/>
    <col min="9" max="9" width="16.7109375" customWidth="1"/>
    <col min="10" max="10" width="15.140625" customWidth="1"/>
    <col min="11" max="11" width="16.5703125" customWidth="1"/>
    <col min="12" max="12" width="28.85546875" bestFit="1" customWidth="1"/>
    <col min="13" max="13" width="14.28515625" customWidth="1"/>
    <col min="14" max="14" width="20.7109375" bestFit="1" customWidth="1"/>
    <col min="15" max="15" width="22" customWidth="1"/>
    <col min="16" max="16" width="19.28515625" customWidth="1"/>
    <col min="17" max="17" width="31.140625" customWidth="1"/>
  </cols>
  <sheetData>
    <row r="1" spans="1:17" x14ac:dyDescent="0.25">
      <c r="A1" t="s">
        <v>0</v>
      </c>
      <c r="B1" s="8" t="s">
        <v>1</v>
      </c>
      <c r="C1" s="8" t="s">
        <v>2</v>
      </c>
      <c r="D1" s="8" t="s">
        <v>3</v>
      </c>
      <c r="E1" s="8" t="s">
        <v>4</v>
      </c>
      <c r="F1" s="6" t="s">
        <v>5</v>
      </c>
      <c r="G1" s="8" t="s">
        <v>6</v>
      </c>
      <c r="H1" s="8" t="s">
        <v>7</v>
      </c>
      <c r="I1" s="8" t="s">
        <v>8</v>
      </c>
      <c r="J1" s="6" t="s">
        <v>9</v>
      </c>
      <c r="K1" s="9" t="s">
        <v>10</v>
      </c>
      <c r="L1" s="8" t="s">
        <v>11</v>
      </c>
      <c r="M1" s="8" t="s">
        <v>2116</v>
      </c>
      <c r="N1" s="8" t="s">
        <v>2117</v>
      </c>
      <c r="O1" s="9" t="s">
        <v>2120</v>
      </c>
      <c r="P1" s="8" t="s">
        <v>2118</v>
      </c>
      <c r="Q1" s="8" t="s">
        <v>2119</v>
      </c>
    </row>
    <row r="2" spans="1:17" x14ac:dyDescent="0.25">
      <c r="A2">
        <v>2016</v>
      </c>
      <c r="B2" s="8" t="s">
        <v>12</v>
      </c>
      <c r="C2" s="8" t="s">
        <v>13</v>
      </c>
      <c r="D2" s="8" t="s">
        <v>14</v>
      </c>
      <c r="E2" s="8" t="s">
        <v>15</v>
      </c>
      <c r="F2" s="6">
        <v>97698</v>
      </c>
      <c r="G2" s="8" t="s">
        <v>16</v>
      </c>
      <c r="H2" s="8" t="s">
        <v>17</v>
      </c>
      <c r="I2" s="8" t="s">
        <v>18</v>
      </c>
      <c r="J2" s="6">
        <v>4712</v>
      </c>
      <c r="K2" s="9">
        <v>2.41</v>
      </c>
      <c r="L2" s="8" t="s">
        <v>19</v>
      </c>
      <c r="M2" s="8" t="str">
        <f>IF(A2&gt;2019,"New_Model",IF(A2&gt;2014,"Middle_Model","Old_Model"))</f>
        <v>Middle_Model</v>
      </c>
      <c r="N2" s="8" t="str">
        <f>IF(F2&lt;40000,"Low_KM_Driven",IF(F2&lt;80000,"Moderate_KM_Driven","High_KM_Driven"))</f>
        <v>High_KM_Driven</v>
      </c>
      <c r="O2" s="9">
        <f ca="1">IFERROR(ROUND(F2/(YEAR(TODAY())-A2),2),F2)</f>
        <v>12212.25</v>
      </c>
      <c r="P2" s="8" t="str">
        <f>IF(J2&lt;22000,"Low_EMI",IF(J2&lt;45000,"Average_EMI","High_EMI"))</f>
        <v>Low_EMI</v>
      </c>
      <c r="Q2" s="8" t="str">
        <f>IF(K2&lt;7,"Low_Price",IF(K2&lt;14,"Medium_price","High_price"))</f>
        <v>Low_Price</v>
      </c>
    </row>
    <row r="3" spans="1:17" x14ac:dyDescent="0.25">
      <c r="A3">
        <v>2019</v>
      </c>
      <c r="B3" s="8" t="s">
        <v>20</v>
      </c>
      <c r="C3" s="8" t="s">
        <v>21</v>
      </c>
      <c r="D3" s="8" t="s">
        <v>22</v>
      </c>
      <c r="E3" s="8" t="s">
        <v>15</v>
      </c>
      <c r="F3" s="6">
        <v>55921</v>
      </c>
      <c r="G3" s="8" t="s">
        <v>16</v>
      </c>
      <c r="H3" s="8" t="s">
        <v>17</v>
      </c>
      <c r="I3" s="8" t="s">
        <v>23</v>
      </c>
      <c r="J3" s="6">
        <v>15542</v>
      </c>
      <c r="K3" s="9">
        <v>7.95</v>
      </c>
      <c r="L3" s="8" t="s">
        <v>24</v>
      </c>
      <c r="M3" s="8" t="str">
        <f t="shared" ref="M3:M66" si="0">IF(A3&gt;2019,"New_Model",IF(A3&gt;2014,"Middle_Model","Old_Model"))</f>
        <v>Middle_Model</v>
      </c>
      <c r="N3" s="8" t="str">
        <f t="shared" ref="N3:N66" si="1">IF(F3&lt;40000,"Low_KM_Driven",IF(F3&lt;80000,"Moderate_KM_Driven","High_KM_Driven"))</f>
        <v>Moderate_KM_Driven</v>
      </c>
      <c r="O3" s="9">
        <f t="shared" ref="O3:O66" ca="1" si="2">IFERROR(ROUND(F3/(YEAR(TODAY())-A3),2),F3)</f>
        <v>11184.2</v>
      </c>
      <c r="P3" s="8" t="str">
        <f t="shared" ref="P3:P66" si="3">IF(J3&lt;22000,"Low_EMI",IF(J3&lt;45000,"Average_EMI","High_EMI"))</f>
        <v>Low_EMI</v>
      </c>
      <c r="Q3" s="8" t="str">
        <f t="shared" ref="Q3:Q66" si="4">IF(K3&lt;7,"Low_Price",IF(K3&lt;14,"Medium_price","High_price"))</f>
        <v>Medium_price</v>
      </c>
    </row>
    <row r="4" spans="1:17" x14ac:dyDescent="0.25">
      <c r="A4">
        <v>2015</v>
      </c>
      <c r="B4" s="8" t="s">
        <v>20</v>
      </c>
      <c r="C4" s="8" t="s">
        <v>25</v>
      </c>
      <c r="D4" s="8" t="s">
        <v>26</v>
      </c>
      <c r="E4" s="8" t="s">
        <v>15</v>
      </c>
      <c r="F4" s="6">
        <v>66663</v>
      </c>
      <c r="G4" s="8" t="s">
        <v>27</v>
      </c>
      <c r="H4" s="8" t="s">
        <v>17</v>
      </c>
      <c r="I4" s="8" t="s">
        <v>28</v>
      </c>
      <c r="J4" s="6">
        <v>8719</v>
      </c>
      <c r="K4" s="9">
        <v>4.46</v>
      </c>
      <c r="L4" s="8" t="s">
        <v>29</v>
      </c>
      <c r="M4" s="8" t="str">
        <f t="shared" si="0"/>
        <v>Middle_Model</v>
      </c>
      <c r="N4" s="8" t="str">
        <f t="shared" si="1"/>
        <v>Moderate_KM_Driven</v>
      </c>
      <c r="O4" s="9">
        <f t="shared" ca="1" si="2"/>
        <v>7407</v>
      </c>
      <c r="P4" s="8" t="str">
        <f t="shared" si="3"/>
        <v>Low_EMI</v>
      </c>
      <c r="Q4" s="8" t="str">
        <f t="shared" si="4"/>
        <v>Low_Price</v>
      </c>
    </row>
    <row r="5" spans="1:17" x14ac:dyDescent="0.25">
      <c r="A5">
        <v>2019</v>
      </c>
      <c r="B5" s="8" t="s">
        <v>12</v>
      </c>
      <c r="C5" s="8" t="s">
        <v>30</v>
      </c>
      <c r="D5" s="8" t="s">
        <v>31</v>
      </c>
      <c r="E5" s="8" t="s">
        <v>15</v>
      </c>
      <c r="F5" s="6">
        <v>63194</v>
      </c>
      <c r="G5" s="8" t="s">
        <v>27</v>
      </c>
      <c r="H5" s="8" t="s">
        <v>17</v>
      </c>
      <c r="I5" s="8" t="s">
        <v>32</v>
      </c>
      <c r="J5" s="6">
        <v>7937</v>
      </c>
      <c r="K5" s="9">
        <v>4.0599999999999996</v>
      </c>
      <c r="L5" s="8" t="s">
        <v>29</v>
      </c>
      <c r="M5" s="8" t="str">
        <f t="shared" si="0"/>
        <v>Middle_Model</v>
      </c>
      <c r="N5" s="8" t="str">
        <f t="shared" si="1"/>
        <v>Moderate_KM_Driven</v>
      </c>
      <c r="O5" s="9">
        <f t="shared" ca="1" si="2"/>
        <v>12638.8</v>
      </c>
      <c r="P5" s="8" t="str">
        <f t="shared" si="3"/>
        <v>Low_EMI</v>
      </c>
      <c r="Q5" s="8" t="str">
        <f t="shared" si="4"/>
        <v>Low_Price</v>
      </c>
    </row>
    <row r="6" spans="1:17" x14ac:dyDescent="0.25">
      <c r="A6">
        <v>2022</v>
      </c>
      <c r="B6" s="8" t="s">
        <v>20</v>
      </c>
      <c r="C6" s="8" t="s">
        <v>33</v>
      </c>
      <c r="D6" s="8" t="s">
        <v>34</v>
      </c>
      <c r="E6" s="8" t="s">
        <v>35</v>
      </c>
      <c r="F6" s="6">
        <v>40368</v>
      </c>
      <c r="G6" s="8" t="s">
        <v>27</v>
      </c>
      <c r="H6" s="8" t="s">
        <v>17</v>
      </c>
      <c r="I6" s="8" t="s">
        <v>36</v>
      </c>
      <c r="J6" s="6">
        <v>32149</v>
      </c>
      <c r="K6" s="9">
        <v>16.89</v>
      </c>
      <c r="L6" s="8" t="s">
        <v>24</v>
      </c>
      <c r="M6" s="8" t="str">
        <f t="shared" si="0"/>
        <v>New_Model</v>
      </c>
      <c r="N6" s="8" t="str">
        <f t="shared" si="1"/>
        <v>Moderate_KM_Driven</v>
      </c>
      <c r="O6" s="9">
        <f t="shared" ca="1" si="2"/>
        <v>20184</v>
      </c>
      <c r="P6" s="8" t="str">
        <f t="shared" si="3"/>
        <v>Average_EMI</v>
      </c>
      <c r="Q6" s="8" t="str">
        <f t="shared" si="4"/>
        <v>High_price</v>
      </c>
    </row>
    <row r="7" spans="1:17" x14ac:dyDescent="0.25">
      <c r="A7">
        <v>2015</v>
      </c>
      <c r="B7" s="8" t="s">
        <v>12</v>
      </c>
      <c r="C7" s="8" t="s">
        <v>37</v>
      </c>
      <c r="D7" s="8" t="s">
        <v>31</v>
      </c>
      <c r="E7" s="8" t="s">
        <v>15</v>
      </c>
      <c r="F7" s="6">
        <v>102460</v>
      </c>
      <c r="G7" s="8" t="s">
        <v>27</v>
      </c>
      <c r="H7" s="8" t="s">
        <v>17</v>
      </c>
      <c r="I7" s="8" t="s">
        <v>38</v>
      </c>
      <c r="J7" s="6">
        <v>7560</v>
      </c>
      <c r="K7" s="9">
        <v>3.4</v>
      </c>
      <c r="L7" s="8" t="s">
        <v>39</v>
      </c>
      <c r="M7" s="8" t="str">
        <f t="shared" si="0"/>
        <v>Middle_Model</v>
      </c>
      <c r="N7" s="8" t="str">
        <f t="shared" si="1"/>
        <v>High_KM_Driven</v>
      </c>
      <c r="O7" s="9">
        <f t="shared" ca="1" si="2"/>
        <v>11384.44</v>
      </c>
      <c r="P7" s="8" t="str">
        <f t="shared" si="3"/>
        <v>Low_EMI</v>
      </c>
      <c r="Q7" s="8" t="str">
        <f t="shared" si="4"/>
        <v>Low_Price</v>
      </c>
    </row>
    <row r="8" spans="1:17" x14ac:dyDescent="0.25">
      <c r="A8">
        <v>2022</v>
      </c>
      <c r="B8" s="8" t="s">
        <v>40</v>
      </c>
      <c r="C8" s="8" t="s">
        <v>41</v>
      </c>
      <c r="D8" s="8" t="s">
        <v>42</v>
      </c>
      <c r="E8" s="8" t="s">
        <v>15</v>
      </c>
      <c r="F8" s="6">
        <v>20338</v>
      </c>
      <c r="G8" s="8" t="s">
        <v>27</v>
      </c>
      <c r="H8" s="8" t="s">
        <v>17</v>
      </c>
      <c r="I8" s="8" t="s">
        <v>43</v>
      </c>
      <c r="J8" s="6">
        <v>11163</v>
      </c>
      <c r="K8" s="9">
        <v>5.71</v>
      </c>
      <c r="L8" s="8" t="s">
        <v>29</v>
      </c>
      <c r="M8" s="8" t="str">
        <f t="shared" si="0"/>
        <v>New_Model</v>
      </c>
      <c r="N8" s="8" t="str">
        <f t="shared" si="1"/>
        <v>Low_KM_Driven</v>
      </c>
      <c r="O8" s="9">
        <f t="shared" ca="1" si="2"/>
        <v>10169</v>
      </c>
      <c r="P8" s="8" t="str">
        <f t="shared" si="3"/>
        <v>Low_EMI</v>
      </c>
      <c r="Q8" s="8" t="str">
        <f t="shared" si="4"/>
        <v>Low_Price</v>
      </c>
    </row>
    <row r="9" spans="1:17" x14ac:dyDescent="0.25">
      <c r="A9">
        <v>2021</v>
      </c>
      <c r="B9" s="8" t="s">
        <v>12</v>
      </c>
      <c r="C9" s="8" t="s">
        <v>44</v>
      </c>
      <c r="D9" s="8" t="s">
        <v>45</v>
      </c>
      <c r="E9" s="8" t="s">
        <v>35</v>
      </c>
      <c r="F9" s="6">
        <v>29125</v>
      </c>
      <c r="G9" s="8" t="s">
        <v>16</v>
      </c>
      <c r="H9" s="8" t="s">
        <v>17</v>
      </c>
      <c r="I9" s="8" t="s">
        <v>46</v>
      </c>
      <c r="J9" s="6">
        <v>16617</v>
      </c>
      <c r="K9" s="9">
        <v>8.73</v>
      </c>
      <c r="L9" s="8" t="s">
        <v>29</v>
      </c>
      <c r="M9" s="8" t="str">
        <f t="shared" si="0"/>
        <v>New_Model</v>
      </c>
      <c r="N9" s="8" t="str">
        <f t="shared" si="1"/>
        <v>Low_KM_Driven</v>
      </c>
      <c r="O9" s="9">
        <f t="shared" ca="1" si="2"/>
        <v>9708.33</v>
      </c>
      <c r="P9" s="8" t="str">
        <f t="shared" si="3"/>
        <v>Low_EMI</v>
      </c>
      <c r="Q9" s="8" t="str">
        <f t="shared" si="4"/>
        <v>Medium_price</v>
      </c>
    </row>
    <row r="10" spans="1:17" x14ac:dyDescent="0.25">
      <c r="A10">
        <v>2018</v>
      </c>
      <c r="B10" s="8" t="s">
        <v>47</v>
      </c>
      <c r="C10" s="8" t="s">
        <v>48</v>
      </c>
      <c r="D10" s="8" t="s">
        <v>49</v>
      </c>
      <c r="E10" s="8" t="s">
        <v>15</v>
      </c>
      <c r="F10" s="6">
        <v>12425</v>
      </c>
      <c r="G10" s="8" t="s">
        <v>27</v>
      </c>
      <c r="H10" s="8" t="s">
        <v>17</v>
      </c>
      <c r="I10" s="8" t="s">
        <v>50</v>
      </c>
      <c r="J10" s="6">
        <v>11183</v>
      </c>
      <c r="K10" s="9">
        <v>5.72</v>
      </c>
      <c r="L10" s="8" t="s">
        <v>19</v>
      </c>
      <c r="M10" s="8" t="str">
        <f t="shared" si="0"/>
        <v>Middle_Model</v>
      </c>
      <c r="N10" s="8" t="str">
        <f t="shared" si="1"/>
        <v>Low_KM_Driven</v>
      </c>
      <c r="O10" s="9">
        <f t="shared" ca="1" si="2"/>
        <v>2070.83</v>
      </c>
      <c r="P10" s="8" t="str">
        <f t="shared" si="3"/>
        <v>Low_EMI</v>
      </c>
      <c r="Q10" s="8" t="str">
        <f t="shared" si="4"/>
        <v>Low_Price</v>
      </c>
    </row>
    <row r="11" spans="1:17" x14ac:dyDescent="0.25">
      <c r="A11">
        <v>2018</v>
      </c>
      <c r="B11" s="8" t="s">
        <v>12</v>
      </c>
      <c r="C11" s="8" t="s">
        <v>37</v>
      </c>
      <c r="D11" s="8" t="s">
        <v>51</v>
      </c>
      <c r="E11" s="8" t="s">
        <v>15</v>
      </c>
      <c r="F11" s="6">
        <v>21574</v>
      </c>
      <c r="G11" s="8" t="s">
        <v>27</v>
      </c>
      <c r="H11" s="8" t="s">
        <v>17</v>
      </c>
      <c r="I11" s="8" t="s">
        <v>52</v>
      </c>
      <c r="J11" s="6">
        <v>12962</v>
      </c>
      <c r="K11" s="9">
        <v>6.63</v>
      </c>
      <c r="L11" s="8" t="s">
        <v>24</v>
      </c>
      <c r="M11" s="8" t="str">
        <f t="shared" si="0"/>
        <v>Middle_Model</v>
      </c>
      <c r="N11" s="8" t="str">
        <f t="shared" si="1"/>
        <v>Low_KM_Driven</v>
      </c>
      <c r="O11" s="9">
        <f t="shared" ca="1" si="2"/>
        <v>3595.67</v>
      </c>
      <c r="P11" s="8" t="str">
        <f t="shared" si="3"/>
        <v>Low_EMI</v>
      </c>
      <c r="Q11" s="8" t="str">
        <f t="shared" si="4"/>
        <v>Low_Price</v>
      </c>
    </row>
    <row r="12" spans="1:17" x14ac:dyDescent="0.25">
      <c r="A12">
        <v>2020</v>
      </c>
      <c r="B12" s="8" t="s">
        <v>53</v>
      </c>
      <c r="C12" s="8" t="s">
        <v>54</v>
      </c>
      <c r="D12" s="8" t="s">
        <v>55</v>
      </c>
      <c r="E12" s="8" t="s">
        <v>35</v>
      </c>
      <c r="F12" s="6">
        <v>64038</v>
      </c>
      <c r="G12" s="8" t="s">
        <v>27</v>
      </c>
      <c r="H12" s="8" t="s">
        <v>56</v>
      </c>
      <c r="I12" s="8" t="s">
        <v>57</v>
      </c>
      <c r="J12" s="6">
        <v>17093</v>
      </c>
      <c r="K12" s="9">
        <v>8.98</v>
      </c>
      <c r="L12" s="8" t="s">
        <v>19</v>
      </c>
      <c r="M12" s="8" t="str">
        <f t="shared" si="0"/>
        <v>New_Model</v>
      </c>
      <c r="N12" s="8" t="str">
        <f t="shared" si="1"/>
        <v>Moderate_KM_Driven</v>
      </c>
      <c r="O12" s="9">
        <f t="shared" ca="1" si="2"/>
        <v>16009.5</v>
      </c>
      <c r="P12" s="8" t="str">
        <f t="shared" si="3"/>
        <v>Low_EMI</v>
      </c>
      <c r="Q12" s="8" t="str">
        <f t="shared" si="4"/>
        <v>Medium_price</v>
      </c>
    </row>
    <row r="13" spans="1:17" x14ac:dyDescent="0.25">
      <c r="A13">
        <v>2020</v>
      </c>
      <c r="B13" s="8" t="s">
        <v>20</v>
      </c>
      <c r="C13" s="8" t="s">
        <v>58</v>
      </c>
      <c r="D13" s="8" t="s">
        <v>59</v>
      </c>
      <c r="E13" s="8" t="s">
        <v>15</v>
      </c>
      <c r="F13" s="6">
        <v>43417</v>
      </c>
      <c r="G13" s="8" t="s">
        <v>16</v>
      </c>
      <c r="H13" s="8" t="s">
        <v>17</v>
      </c>
      <c r="I13" s="8" t="s">
        <v>60</v>
      </c>
      <c r="J13" s="6">
        <v>16579</v>
      </c>
      <c r="K13" s="9">
        <v>8.7100000000000009</v>
      </c>
      <c r="L13" s="8" t="s">
        <v>39</v>
      </c>
      <c r="M13" s="8" t="str">
        <f t="shared" si="0"/>
        <v>New_Model</v>
      </c>
      <c r="N13" s="8" t="str">
        <f t="shared" si="1"/>
        <v>Moderate_KM_Driven</v>
      </c>
      <c r="O13" s="9">
        <f t="shared" ca="1" si="2"/>
        <v>10854.25</v>
      </c>
      <c r="P13" s="8" t="str">
        <f t="shared" si="3"/>
        <v>Low_EMI</v>
      </c>
      <c r="Q13" s="8" t="str">
        <f t="shared" si="4"/>
        <v>Medium_price</v>
      </c>
    </row>
    <row r="14" spans="1:17" x14ac:dyDescent="0.25">
      <c r="A14">
        <v>2022</v>
      </c>
      <c r="B14" s="8" t="s">
        <v>12</v>
      </c>
      <c r="C14" s="8" t="s">
        <v>13</v>
      </c>
      <c r="D14" s="8" t="s">
        <v>61</v>
      </c>
      <c r="E14" s="8" t="s">
        <v>15</v>
      </c>
      <c r="F14" s="6">
        <v>13185</v>
      </c>
      <c r="G14" s="8" t="s">
        <v>27</v>
      </c>
      <c r="H14" s="8" t="s">
        <v>17</v>
      </c>
      <c r="I14" s="8" t="s">
        <v>62</v>
      </c>
      <c r="J14" s="6">
        <v>7507</v>
      </c>
      <c r="K14" s="9">
        <v>3.84</v>
      </c>
      <c r="L14" s="8" t="s">
        <v>24</v>
      </c>
      <c r="M14" s="8" t="str">
        <f t="shared" si="0"/>
        <v>New_Model</v>
      </c>
      <c r="N14" s="8" t="str">
        <f t="shared" si="1"/>
        <v>Low_KM_Driven</v>
      </c>
      <c r="O14" s="9">
        <f t="shared" ca="1" si="2"/>
        <v>6592.5</v>
      </c>
      <c r="P14" s="8" t="str">
        <f t="shared" si="3"/>
        <v>Low_EMI</v>
      </c>
      <c r="Q14" s="8" t="str">
        <f t="shared" si="4"/>
        <v>Low_Price</v>
      </c>
    </row>
    <row r="15" spans="1:17" x14ac:dyDescent="0.25">
      <c r="A15">
        <v>2019</v>
      </c>
      <c r="B15" s="8" t="s">
        <v>63</v>
      </c>
      <c r="C15" s="8" t="s">
        <v>64</v>
      </c>
      <c r="D15" s="8" t="s">
        <v>65</v>
      </c>
      <c r="E15" s="8" t="s">
        <v>15</v>
      </c>
      <c r="F15" s="6">
        <v>68051</v>
      </c>
      <c r="G15" s="8" t="s">
        <v>27</v>
      </c>
      <c r="H15" s="8" t="s">
        <v>56</v>
      </c>
      <c r="I15" s="8" t="s">
        <v>66</v>
      </c>
      <c r="J15" s="6">
        <v>16283</v>
      </c>
      <c r="K15" s="9">
        <v>7.32</v>
      </c>
      <c r="L15" s="8" t="s">
        <v>29</v>
      </c>
      <c r="M15" s="8" t="str">
        <f t="shared" si="0"/>
        <v>Middle_Model</v>
      </c>
      <c r="N15" s="8" t="str">
        <f t="shared" si="1"/>
        <v>Moderate_KM_Driven</v>
      </c>
      <c r="O15" s="9">
        <f t="shared" ca="1" si="2"/>
        <v>13610.2</v>
      </c>
      <c r="P15" s="8" t="str">
        <f t="shared" si="3"/>
        <v>Low_EMI</v>
      </c>
      <c r="Q15" s="8" t="str">
        <f t="shared" si="4"/>
        <v>Medium_price</v>
      </c>
    </row>
    <row r="16" spans="1:17" x14ac:dyDescent="0.25">
      <c r="A16">
        <v>2016</v>
      </c>
      <c r="B16" s="8" t="s">
        <v>63</v>
      </c>
      <c r="C16" s="8" t="s">
        <v>64</v>
      </c>
      <c r="D16" s="8" t="s">
        <v>67</v>
      </c>
      <c r="E16" s="8" t="s">
        <v>15</v>
      </c>
      <c r="F16" s="6">
        <v>29475</v>
      </c>
      <c r="G16" s="8" t="s">
        <v>27</v>
      </c>
      <c r="H16" s="8" t="s">
        <v>17</v>
      </c>
      <c r="I16" s="8" t="s">
        <v>68</v>
      </c>
      <c r="J16" s="6">
        <v>11926</v>
      </c>
      <c r="K16" s="9">
        <v>6.1</v>
      </c>
      <c r="L16" s="8" t="s">
        <v>24</v>
      </c>
      <c r="M16" s="8" t="str">
        <f t="shared" si="0"/>
        <v>Middle_Model</v>
      </c>
      <c r="N16" s="8" t="str">
        <f t="shared" si="1"/>
        <v>Low_KM_Driven</v>
      </c>
      <c r="O16" s="9">
        <f t="shared" ca="1" si="2"/>
        <v>3684.38</v>
      </c>
      <c r="P16" s="8" t="str">
        <f t="shared" si="3"/>
        <v>Low_EMI</v>
      </c>
      <c r="Q16" s="8" t="str">
        <f t="shared" si="4"/>
        <v>Low_Price</v>
      </c>
    </row>
    <row r="17" spans="1:17" x14ac:dyDescent="0.25">
      <c r="A17">
        <v>2019</v>
      </c>
      <c r="B17" s="8" t="s">
        <v>69</v>
      </c>
      <c r="C17" s="8" t="s">
        <v>70</v>
      </c>
      <c r="D17" s="8" t="s">
        <v>71</v>
      </c>
      <c r="E17" s="8" t="s">
        <v>15</v>
      </c>
      <c r="F17" s="6">
        <v>14642</v>
      </c>
      <c r="G17" s="8" t="s">
        <v>27</v>
      </c>
      <c r="H17" s="8" t="s">
        <v>17</v>
      </c>
      <c r="I17" s="8" t="s">
        <v>72</v>
      </c>
      <c r="J17" s="6">
        <v>12590</v>
      </c>
      <c r="K17" s="9">
        <v>6.44</v>
      </c>
      <c r="L17" s="8" t="s">
        <v>19</v>
      </c>
      <c r="M17" s="8" t="str">
        <f t="shared" si="0"/>
        <v>Middle_Model</v>
      </c>
      <c r="N17" s="8" t="str">
        <f t="shared" si="1"/>
        <v>Low_KM_Driven</v>
      </c>
      <c r="O17" s="9">
        <f t="shared" ca="1" si="2"/>
        <v>2928.4</v>
      </c>
      <c r="P17" s="8" t="str">
        <f t="shared" si="3"/>
        <v>Low_EMI</v>
      </c>
      <c r="Q17" s="8" t="str">
        <f t="shared" si="4"/>
        <v>Low_Price</v>
      </c>
    </row>
    <row r="18" spans="1:17" x14ac:dyDescent="0.25">
      <c r="A18">
        <v>2017</v>
      </c>
      <c r="B18" s="8" t="s">
        <v>12</v>
      </c>
      <c r="C18" s="8" t="s">
        <v>30</v>
      </c>
      <c r="D18" s="8" t="s">
        <v>73</v>
      </c>
      <c r="E18" s="8" t="s">
        <v>15</v>
      </c>
      <c r="F18" s="6">
        <v>61337</v>
      </c>
      <c r="G18" s="8" t="s">
        <v>16</v>
      </c>
      <c r="H18" s="8" t="s">
        <v>74</v>
      </c>
      <c r="I18" s="8" t="s">
        <v>75</v>
      </c>
      <c r="J18" s="6">
        <v>8504</v>
      </c>
      <c r="K18" s="9">
        <v>4.3499999999999996</v>
      </c>
      <c r="L18" s="8" t="s">
        <v>24</v>
      </c>
      <c r="M18" s="8" t="str">
        <f t="shared" si="0"/>
        <v>Middle_Model</v>
      </c>
      <c r="N18" s="8" t="str">
        <f t="shared" si="1"/>
        <v>Moderate_KM_Driven</v>
      </c>
      <c r="O18" s="9">
        <f t="shared" ca="1" si="2"/>
        <v>8762.43</v>
      </c>
      <c r="P18" s="8" t="str">
        <f t="shared" si="3"/>
        <v>Low_EMI</v>
      </c>
      <c r="Q18" s="8" t="str">
        <f t="shared" si="4"/>
        <v>Low_Price</v>
      </c>
    </row>
    <row r="19" spans="1:17" x14ac:dyDescent="0.25">
      <c r="A19">
        <v>2019</v>
      </c>
      <c r="B19" s="8" t="s">
        <v>12</v>
      </c>
      <c r="C19" s="8" t="s">
        <v>76</v>
      </c>
      <c r="D19" s="8" t="s">
        <v>77</v>
      </c>
      <c r="E19" s="8" t="s">
        <v>15</v>
      </c>
      <c r="F19" s="6">
        <v>21221</v>
      </c>
      <c r="G19" s="8" t="s">
        <v>27</v>
      </c>
      <c r="H19" s="8" t="s">
        <v>17</v>
      </c>
      <c r="I19" s="8" t="s">
        <v>78</v>
      </c>
      <c r="J19" s="6">
        <v>12692</v>
      </c>
      <c r="K19" s="9">
        <v>6.49</v>
      </c>
      <c r="L19" s="8" t="s">
        <v>39</v>
      </c>
      <c r="M19" s="8" t="str">
        <f t="shared" si="0"/>
        <v>Middle_Model</v>
      </c>
      <c r="N19" s="8" t="str">
        <f t="shared" si="1"/>
        <v>Low_KM_Driven</v>
      </c>
      <c r="O19" s="9">
        <f t="shared" ca="1" si="2"/>
        <v>4244.2</v>
      </c>
      <c r="P19" s="8" t="str">
        <f t="shared" si="3"/>
        <v>Low_EMI</v>
      </c>
      <c r="Q19" s="8" t="str">
        <f t="shared" si="4"/>
        <v>Low_Price</v>
      </c>
    </row>
    <row r="20" spans="1:17" x14ac:dyDescent="0.25">
      <c r="A20">
        <v>2018</v>
      </c>
      <c r="B20" s="8" t="s">
        <v>12</v>
      </c>
      <c r="C20" s="8" t="s">
        <v>30</v>
      </c>
      <c r="D20" s="8" t="s">
        <v>31</v>
      </c>
      <c r="E20" s="8" t="s">
        <v>15</v>
      </c>
      <c r="F20" s="6">
        <v>48066</v>
      </c>
      <c r="G20" s="8" t="s">
        <v>27</v>
      </c>
      <c r="H20" s="8" t="s">
        <v>17</v>
      </c>
      <c r="I20" s="8" t="s">
        <v>79</v>
      </c>
      <c r="J20" s="6">
        <v>7312</v>
      </c>
      <c r="K20" s="9">
        <v>3.74</v>
      </c>
      <c r="L20" s="8" t="s">
        <v>39</v>
      </c>
      <c r="M20" s="8" t="str">
        <f t="shared" si="0"/>
        <v>Middle_Model</v>
      </c>
      <c r="N20" s="8" t="str">
        <f t="shared" si="1"/>
        <v>Moderate_KM_Driven</v>
      </c>
      <c r="O20" s="9">
        <f t="shared" ca="1" si="2"/>
        <v>8011</v>
      </c>
      <c r="P20" s="8" t="str">
        <f t="shared" si="3"/>
        <v>Low_EMI</v>
      </c>
      <c r="Q20" s="8" t="str">
        <f t="shared" si="4"/>
        <v>Low_Price</v>
      </c>
    </row>
    <row r="21" spans="1:17" x14ac:dyDescent="0.25">
      <c r="A21">
        <v>2019</v>
      </c>
      <c r="B21" s="8" t="s">
        <v>12</v>
      </c>
      <c r="C21" s="8" t="s">
        <v>76</v>
      </c>
      <c r="D21" s="8" t="s">
        <v>80</v>
      </c>
      <c r="E21" s="8" t="s">
        <v>15</v>
      </c>
      <c r="F21" s="6">
        <v>35190</v>
      </c>
      <c r="G21" s="8" t="s">
        <v>27</v>
      </c>
      <c r="H21" s="8" t="s">
        <v>17</v>
      </c>
      <c r="I21" s="8" t="s">
        <v>81</v>
      </c>
      <c r="J21" s="6">
        <v>10889</v>
      </c>
      <c r="K21" s="9">
        <v>5.57</v>
      </c>
      <c r="L21" s="8" t="s">
        <v>19</v>
      </c>
      <c r="M21" s="8" t="str">
        <f t="shared" si="0"/>
        <v>Middle_Model</v>
      </c>
      <c r="N21" s="8" t="str">
        <f t="shared" si="1"/>
        <v>Low_KM_Driven</v>
      </c>
      <c r="O21" s="9">
        <f t="shared" ca="1" si="2"/>
        <v>7038</v>
      </c>
      <c r="P21" s="8" t="str">
        <f t="shared" si="3"/>
        <v>Low_EMI</v>
      </c>
      <c r="Q21" s="8" t="str">
        <f t="shared" si="4"/>
        <v>Low_Price</v>
      </c>
    </row>
    <row r="22" spans="1:17" x14ac:dyDescent="0.25">
      <c r="A22">
        <v>2021</v>
      </c>
      <c r="B22" s="8" t="s">
        <v>82</v>
      </c>
      <c r="C22" s="8" t="s">
        <v>83</v>
      </c>
      <c r="D22" s="8" t="s">
        <v>84</v>
      </c>
      <c r="E22" s="8" t="s">
        <v>15</v>
      </c>
      <c r="F22" s="6">
        <v>49461</v>
      </c>
      <c r="G22" s="8" t="s">
        <v>27</v>
      </c>
      <c r="H22" s="8" t="s">
        <v>17</v>
      </c>
      <c r="I22" s="8" t="s">
        <v>85</v>
      </c>
      <c r="J22" s="6">
        <v>12297</v>
      </c>
      <c r="K22" s="9">
        <v>6.29</v>
      </c>
      <c r="L22" s="8" t="s">
        <v>39</v>
      </c>
      <c r="M22" s="8" t="str">
        <f t="shared" si="0"/>
        <v>New_Model</v>
      </c>
      <c r="N22" s="8" t="str">
        <f t="shared" si="1"/>
        <v>Moderate_KM_Driven</v>
      </c>
      <c r="O22" s="9">
        <f t="shared" ca="1" si="2"/>
        <v>16487</v>
      </c>
      <c r="P22" s="8" t="str">
        <f t="shared" si="3"/>
        <v>Low_EMI</v>
      </c>
      <c r="Q22" s="8" t="str">
        <f t="shared" si="4"/>
        <v>Low_Price</v>
      </c>
    </row>
    <row r="23" spans="1:17" x14ac:dyDescent="0.25">
      <c r="A23">
        <v>2011</v>
      </c>
      <c r="B23" s="8" t="s">
        <v>20</v>
      </c>
      <c r="C23" s="8" t="s">
        <v>86</v>
      </c>
      <c r="D23" s="8" t="s">
        <v>87</v>
      </c>
      <c r="E23" s="8" t="s">
        <v>15</v>
      </c>
      <c r="F23" s="6">
        <v>78624</v>
      </c>
      <c r="G23" s="8" t="s">
        <v>27</v>
      </c>
      <c r="H23" s="8" t="s">
        <v>17</v>
      </c>
      <c r="I23" s="8" t="s">
        <v>88</v>
      </c>
      <c r="J23" s="6">
        <v>8614</v>
      </c>
      <c r="K23" s="9">
        <v>1.83</v>
      </c>
      <c r="L23" s="8" t="s">
        <v>19</v>
      </c>
      <c r="M23" s="8" t="str">
        <f t="shared" si="0"/>
        <v>Old_Model</v>
      </c>
      <c r="N23" s="8" t="str">
        <f t="shared" si="1"/>
        <v>Moderate_KM_Driven</v>
      </c>
      <c r="O23" s="9">
        <f t="shared" ca="1" si="2"/>
        <v>6048</v>
      </c>
      <c r="P23" s="8" t="str">
        <f t="shared" si="3"/>
        <v>Low_EMI</v>
      </c>
      <c r="Q23" s="8" t="str">
        <f t="shared" si="4"/>
        <v>Low_Price</v>
      </c>
    </row>
    <row r="24" spans="1:17" x14ac:dyDescent="0.25">
      <c r="A24">
        <v>2017</v>
      </c>
      <c r="B24" s="8" t="s">
        <v>47</v>
      </c>
      <c r="C24" s="8" t="s">
        <v>89</v>
      </c>
      <c r="D24" s="8" t="s">
        <v>90</v>
      </c>
      <c r="E24" s="8" t="s">
        <v>15</v>
      </c>
      <c r="F24" s="6">
        <v>102835</v>
      </c>
      <c r="G24" s="8" t="s">
        <v>27</v>
      </c>
      <c r="H24" s="8" t="s">
        <v>17</v>
      </c>
      <c r="I24" s="8" t="s">
        <v>91</v>
      </c>
      <c r="J24" s="6">
        <v>14081</v>
      </c>
      <c r="K24" s="9">
        <v>6.33</v>
      </c>
      <c r="L24" s="8" t="s">
        <v>24</v>
      </c>
      <c r="M24" s="8" t="str">
        <f t="shared" si="0"/>
        <v>Middle_Model</v>
      </c>
      <c r="N24" s="8" t="str">
        <f t="shared" si="1"/>
        <v>High_KM_Driven</v>
      </c>
      <c r="O24" s="9">
        <f t="shared" ca="1" si="2"/>
        <v>14690.71</v>
      </c>
      <c r="P24" s="8" t="str">
        <f t="shared" si="3"/>
        <v>Low_EMI</v>
      </c>
      <c r="Q24" s="8" t="str">
        <f t="shared" si="4"/>
        <v>Low_Price</v>
      </c>
    </row>
    <row r="25" spans="1:17" x14ac:dyDescent="0.25">
      <c r="A25">
        <v>2017</v>
      </c>
      <c r="B25" s="8" t="s">
        <v>12</v>
      </c>
      <c r="C25" s="8" t="s">
        <v>37</v>
      </c>
      <c r="D25" s="8" t="s">
        <v>31</v>
      </c>
      <c r="E25" s="8" t="s">
        <v>15</v>
      </c>
      <c r="F25" s="6">
        <v>87820</v>
      </c>
      <c r="G25" s="8" t="s">
        <v>27</v>
      </c>
      <c r="H25" s="8" t="s">
        <v>17</v>
      </c>
      <c r="I25" s="8" t="s">
        <v>92</v>
      </c>
      <c r="J25" s="6">
        <v>8974</v>
      </c>
      <c r="K25" s="9">
        <v>4.59</v>
      </c>
      <c r="L25" s="8" t="s">
        <v>93</v>
      </c>
      <c r="M25" s="8" t="str">
        <f t="shared" si="0"/>
        <v>Middle_Model</v>
      </c>
      <c r="N25" s="8" t="str">
        <f t="shared" si="1"/>
        <v>High_KM_Driven</v>
      </c>
      <c r="O25" s="9">
        <f t="shared" ca="1" si="2"/>
        <v>12545.71</v>
      </c>
      <c r="P25" s="8" t="str">
        <f t="shared" si="3"/>
        <v>Low_EMI</v>
      </c>
      <c r="Q25" s="8" t="str">
        <f t="shared" si="4"/>
        <v>Low_Price</v>
      </c>
    </row>
    <row r="26" spans="1:17" x14ac:dyDescent="0.25">
      <c r="A26">
        <v>2017</v>
      </c>
      <c r="B26" s="8" t="s">
        <v>20</v>
      </c>
      <c r="C26" s="8" t="s">
        <v>33</v>
      </c>
      <c r="D26" s="8" t="s">
        <v>94</v>
      </c>
      <c r="E26" s="8" t="s">
        <v>35</v>
      </c>
      <c r="F26" s="6">
        <v>29759</v>
      </c>
      <c r="G26" s="8" t="s">
        <v>27</v>
      </c>
      <c r="H26" s="8" t="s">
        <v>17</v>
      </c>
      <c r="I26" s="8" t="s">
        <v>95</v>
      </c>
      <c r="J26" s="6">
        <v>17492</v>
      </c>
      <c r="K26" s="9">
        <v>9.19</v>
      </c>
      <c r="L26" s="8" t="s">
        <v>93</v>
      </c>
      <c r="M26" s="8" t="str">
        <f t="shared" si="0"/>
        <v>Middle_Model</v>
      </c>
      <c r="N26" s="8" t="str">
        <f t="shared" si="1"/>
        <v>Low_KM_Driven</v>
      </c>
      <c r="O26" s="9">
        <f t="shared" ca="1" si="2"/>
        <v>4251.29</v>
      </c>
      <c r="P26" s="8" t="str">
        <f t="shared" si="3"/>
        <v>Low_EMI</v>
      </c>
      <c r="Q26" s="8" t="str">
        <f t="shared" si="4"/>
        <v>Medium_price</v>
      </c>
    </row>
    <row r="27" spans="1:17" x14ac:dyDescent="0.25">
      <c r="A27">
        <v>2024</v>
      </c>
      <c r="B27" s="8" t="s">
        <v>20</v>
      </c>
      <c r="C27" s="8" t="s">
        <v>96</v>
      </c>
      <c r="D27" s="8" t="s">
        <v>97</v>
      </c>
      <c r="E27" s="8" t="s">
        <v>35</v>
      </c>
      <c r="F27" s="6">
        <v>3295</v>
      </c>
      <c r="G27" s="8" t="s">
        <v>27</v>
      </c>
      <c r="H27" s="8" t="s">
        <v>17</v>
      </c>
      <c r="I27" s="8" t="s">
        <v>98</v>
      </c>
      <c r="J27" s="6">
        <v>19015</v>
      </c>
      <c r="K27" s="9">
        <v>9.99</v>
      </c>
      <c r="L27" s="8" t="s">
        <v>19</v>
      </c>
      <c r="M27" s="8" t="str">
        <f t="shared" si="0"/>
        <v>New_Model</v>
      </c>
      <c r="N27" s="8" t="str">
        <f t="shared" si="1"/>
        <v>Low_KM_Driven</v>
      </c>
      <c r="O27" s="9">
        <f t="shared" ca="1" si="2"/>
        <v>3295</v>
      </c>
      <c r="P27" s="8" t="str">
        <f t="shared" si="3"/>
        <v>Low_EMI</v>
      </c>
      <c r="Q27" s="8" t="str">
        <f t="shared" si="4"/>
        <v>Medium_price</v>
      </c>
    </row>
    <row r="28" spans="1:17" x14ac:dyDescent="0.25">
      <c r="A28">
        <v>2020</v>
      </c>
      <c r="B28" s="8" t="s">
        <v>20</v>
      </c>
      <c r="C28" s="8" t="s">
        <v>99</v>
      </c>
      <c r="D28" s="8" t="s">
        <v>100</v>
      </c>
      <c r="E28" s="8" t="s">
        <v>15</v>
      </c>
      <c r="F28" s="6">
        <v>20631</v>
      </c>
      <c r="G28" s="8" t="s">
        <v>16</v>
      </c>
      <c r="H28" s="8" t="s">
        <v>17</v>
      </c>
      <c r="I28" s="8" t="s">
        <v>101</v>
      </c>
      <c r="J28" s="6">
        <v>10772</v>
      </c>
      <c r="K28" s="9">
        <v>5.51</v>
      </c>
      <c r="L28" s="8" t="s">
        <v>39</v>
      </c>
      <c r="M28" s="8" t="str">
        <f t="shared" si="0"/>
        <v>New_Model</v>
      </c>
      <c r="N28" s="8" t="str">
        <f t="shared" si="1"/>
        <v>Low_KM_Driven</v>
      </c>
      <c r="O28" s="9">
        <f t="shared" ca="1" si="2"/>
        <v>5157.75</v>
      </c>
      <c r="P28" s="8" t="str">
        <f t="shared" si="3"/>
        <v>Low_EMI</v>
      </c>
      <c r="Q28" s="8" t="str">
        <f t="shared" si="4"/>
        <v>Low_Price</v>
      </c>
    </row>
    <row r="29" spans="1:17" x14ac:dyDescent="0.25">
      <c r="A29">
        <v>2017</v>
      </c>
      <c r="B29" s="8" t="s">
        <v>12</v>
      </c>
      <c r="C29" s="8" t="s">
        <v>37</v>
      </c>
      <c r="D29" s="8" t="s">
        <v>102</v>
      </c>
      <c r="E29" s="8" t="s">
        <v>15</v>
      </c>
      <c r="F29" s="6">
        <v>47657</v>
      </c>
      <c r="G29" s="8" t="s">
        <v>27</v>
      </c>
      <c r="H29" s="8" t="s">
        <v>17</v>
      </c>
      <c r="I29" s="8" t="s">
        <v>103</v>
      </c>
      <c r="J29" s="6">
        <v>8524</v>
      </c>
      <c r="K29" s="9">
        <v>4.3600000000000003</v>
      </c>
      <c r="L29" s="8" t="s">
        <v>39</v>
      </c>
      <c r="M29" s="8" t="str">
        <f t="shared" si="0"/>
        <v>Middle_Model</v>
      </c>
      <c r="N29" s="8" t="str">
        <f t="shared" si="1"/>
        <v>Moderate_KM_Driven</v>
      </c>
      <c r="O29" s="9">
        <f t="shared" ca="1" si="2"/>
        <v>6808.14</v>
      </c>
      <c r="P29" s="8" t="str">
        <f t="shared" si="3"/>
        <v>Low_EMI</v>
      </c>
      <c r="Q29" s="8" t="str">
        <f t="shared" si="4"/>
        <v>Low_Price</v>
      </c>
    </row>
    <row r="30" spans="1:17" x14ac:dyDescent="0.25">
      <c r="A30">
        <v>2017</v>
      </c>
      <c r="B30" s="8" t="s">
        <v>12</v>
      </c>
      <c r="C30" s="8" t="s">
        <v>37</v>
      </c>
      <c r="D30" s="8" t="s">
        <v>102</v>
      </c>
      <c r="E30" s="8" t="s">
        <v>15</v>
      </c>
      <c r="F30" s="6">
        <v>23582</v>
      </c>
      <c r="G30" s="8" t="s">
        <v>27</v>
      </c>
      <c r="H30" s="8" t="s">
        <v>17</v>
      </c>
      <c r="I30" s="8" t="s">
        <v>104</v>
      </c>
      <c r="J30" s="6">
        <v>8641</v>
      </c>
      <c r="K30" s="9">
        <v>4.42</v>
      </c>
      <c r="L30" s="8" t="s">
        <v>39</v>
      </c>
      <c r="M30" s="8" t="str">
        <f t="shared" si="0"/>
        <v>Middle_Model</v>
      </c>
      <c r="N30" s="8" t="str">
        <f t="shared" si="1"/>
        <v>Low_KM_Driven</v>
      </c>
      <c r="O30" s="9">
        <f t="shared" ca="1" si="2"/>
        <v>3368.86</v>
      </c>
      <c r="P30" s="8" t="str">
        <f t="shared" si="3"/>
        <v>Low_EMI</v>
      </c>
      <c r="Q30" s="8" t="str">
        <f t="shared" si="4"/>
        <v>Low_Price</v>
      </c>
    </row>
    <row r="31" spans="1:17" x14ac:dyDescent="0.25">
      <c r="A31">
        <v>2022</v>
      </c>
      <c r="B31" s="8" t="s">
        <v>82</v>
      </c>
      <c r="C31" s="8" t="s">
        <v>105</v>
      </c>
      <c r="D31" s="8" t="s">
        <v>106</v>
      </c>
      <c r="E31" s="8" t="s">
        <v>15</v>
      </c>
      <c r="F31" s="6">
        <v>26202</v>
      </c>
      <c r="G31" s="8" t="s">
        <v>27</v>
      </c>
      <c r="H31" s="8" t="s">
        <v>17</v>
      </c>
      <c r="I31" s="8" t="s">
        <v>107</v>
      </c>
      <c r="J31" s="6">
        <v>20747</v>
      </c>
      <c r="K31" s="9">
        <v>10.9</v>
      </c>
      <c r="L31" s="8" t="s">
        <v>93</v>
      </c>
      <c r="M31" s="8" t="str">
        <f t="shared" si="0"/>
        <v>New_Model</v>
      </c>
      <c r="N31" s="8" t="str">
        <f t="shared" si="1"/>
        <v>Low_KM_Driven</v>
      </c>
      <c r="O31" s="9">
        <f t="shared" ca="1" si="2"/>
        <v>13101</v>
      </c>
      <c r="P31" s="8" t="str">
        <f t="shared" si="3"/>
        <v>Low_EMI</v>
      </c>
      <c r="Q31" s="8" t="str">
        <f t="shared" si="4"/>
        <v>Medium_price</v>
      </c>
    </row>
    <row r="32" spans="1:17" x14ac:dyDescent="0.25">
      <c r="A32">
        <v>2022</v>
      </c>
      <c r="B32" s="8" t="s">
        <v>108</v>
      </c>
      <c r="C32" s="8" t="s">
        <v>109</v>
      </c>
      <c r="D32" s="8" t="s">
        <v>110</v>
      </c>
      <c r="E32" s="8" t="s">
        <v>15</v>
      </c>
      <c r="F32" s="6">
        <v>27653</v>
      </c>
      <c r="G32" s="8" t="s">
        <v>27</v>
      </c>
      <c r="H32" s="8" t="s">
        <v>17</v>
      </c>
      <c r="I32" s="8" t="s">
        <v>111</v>
      </c>
      <c r="J32" s="6">
        <v>17473</v>
      </c>
      <c r="K32" s="9">
        <v>9.18</v>
      </c>
      <c r="L32" s="8" t="s">
        <v>29</v>
      </c>
      <c r="M32" s="8" t="str">
        <f t="shared" si="0"/>
        <v>New_Model</v>
      </c>
      <c r="N32" s="8" t="str">
        <f t="shared" si="1"/>
        <v>Low_KM_Driven</v>
      </c>
      <c r="O32" s="9">
        <f t="shared" ca="1" si="2"/>
        <v>13826.5</v>
      </c>
      <c r="P32" s="8" t="str">
        <f t="shared" si="3"/>
        <v>Low_EMI</v>
      </c>
      <c r="Q32" s="8" t="str">
        <f t="shared" si="4"/>
        <v>Medium_price</v>
      </c>
    </row>
    <row r="33" spans="1:17" x14ac:dyDescent="0.25">
      <c r="A33">
        <v>2015</v>
      </c>
      <c r="B33" s="8" t="s">
        <v>20</v>
      </c>
      <c r="C33" s="8" t="s">
        <v>112</v>
      </c>
      <c r="D33" s="8" t="s">
        <v>113</v>
      </c>
      <c r="E33" s="8" t="s">
        <v>15</v>
      </c>
      <c r="F33" s="6">
        <v>28880</v>
      </c>
      <c r="G33" s="8" t="s">
        <v>27</v>
      </c>
      <c r="H33" s="8" t="s">
        <v>17</v>
      </c>
      <c r="I33" s="8" t="s">
        <v>114</v>
      </c>
      <c r="J33" s="6">
        <v>7781</v>
      </c>
      <c r="K33" s="9">
        <v>3.98</v>
      </c>
      <c r="L33" s="8" t="s">
        <v>24</v>
      </c>
      <c r="M33" s="8" t="str">
        <f t="shared" si="0"/>
        <v>Middle_Model</v>
      </c>
      <c r="N33" s="8" t="str">
        <f t="shared" si="1"/>
        <v>Low_KM_Driven</v>
      </c>
      <c r="O33" s="9">
        <f t="shared" ca="1" si="2"/>
        <v>3208.89</v>
      </c>
      <c r="P33" s="8" t="str">
        <f t="shared" si="3"/>
        <v>Low_EMI</v>
      </c>
      <c r="Q33" s="8" t="str">
        <f t="shared" si="4"/>
        <v>Low_Price</v>
      </c>
    </row>
    <row r="34" spans="1:17" x14ac:dyDescent="0.25">
      <c r="A34">
        <v>2017</v>
      </c>
      <c r="B34" s="8" t="s">
        <v>82</v>
      </c>
      <c r="C34" s="8" t="s">
        <v>105</v>
      </c>
      <c r="D34" s="8" t="s">
        <v>115</v>
      </c>
      <c r="E34" s="8" t="s">
        <v>15</v>
      </c>
      <c r="F34" s="6">
        <v>82375</v>
      </c>
      <c r="G34" s="8" t="s">
        <v>27</v>
      </c>
      <c r="H34" s="8" t="s">
        <v>17</v>
      </c>
      <c r="I34" s="8" t="s">
        <v>116</v>
      </c>
      <c r="J34" s="6">
        <v>11769</v>
      </c>
      <c r="K34" s="9">
        <v>6.02</v>
      </c>
      <c r="L34" s="8" t="s">
        <v>39</v>
      </c>
      <c r="M34" s="8" t="str">
        <f t="shared" si="0"/>
        <v>Middle_Model</v>
      </c>
      <c r="N34" s="8" t="str">
        <f t="shared" si="1"/>
        <v>High_KM_Driven</v>
      </c>
      <c r="O34" s="9">
        <f t="shared" ca="1" si="2"/>
        <v>11767.86</v>
      </c>
      <c r="P34" s="8" t="str">
        <f t="shared" si="3"/>
        <v>Low_EMI</v>
      </c>
      <c r="Q34" s="8" t="str">
        <f t="shared" si="4"/>
        <v>Low_Price</v>
      </c>
    </row>
    <row r="35" spans="1:17" x14ac:dyDescent="0.25">
      <c r="A35">
        <v>2023</v>
      </c>
      <c r="B35" s="8" t="s">
        <v>53</v>
      </c>
      <c r="C35" s="8" t="s">
        <v>54</v>
      </c>
      <c r="D35" s="8" t="s">
        <v>117</v>
      </c>
      <c r="E35" s="8" t="s">
        <v>15</v>
      </c>
      <c r="F35" s="6">
        <v>20393</v>
      </c>
      <c r="G35" s="8" t="s">
        <v>27</v>
      </c>
      <c r="H35" s="8" t="s">
        <v>17</v>
      </c>
      <c r="I35" s="8" t="s">
        <v>118</v>
      </c>
      <c r="J35" s="6">
        <v>18383</v>
      </c>
      <c r="K35" s="9">
        <v>9.66</v>
      </c>
      <c r="L35" s="8" t="s">
        <v>93</v>
      </c>
      <c r="M35" s="8" t="str">
        <f t="shared" si="0"/>
        <v>New_Model</v>
      </c>
      <c r="N35" s="8" t="str">
        <f t="shared" si="1"/>
        <v>Low_KM_Driven</v>
      </c>
      <c r="O35" s="9">
        <f t="shared" ca="1" si="2"/>
        <v>20393</v>
      </c>
      <c r="P35" s="8" t="str">
        <f t="shared" si="3"/>
        <v>Low_EMI</v>
      </c>
      <c r="Q35" s="8" t="str">
        <f t="shared" si="4"/>
        <v>Medium_price</v>
      </c>
    </row>
    <row r="36" spans="1:17" x14ac:dyDescent="0.25">
      <c r="A36">
        <v>2016</v>
      </c>
      <c r="B36" s="8" t="s">
        <v>20</v>
      </c>
      <c r="C36" s="8" t="s">
        <v>86</v>
      </c>
      <c r="D36" s="8" t="s">
        <v>119</v>
      </c>
      <c r="E36" s="8" t="s">
        <v>15</v>
      </c>
      <c r="F36" s="6">
        <v>54035</v>
      </c>
      <c r="G36" s="8" t="s">
        <v>27</v>
      </c>
      <c r="H36" s="8" t="s">
        <v>17</v>
      </c>
      <c r="I36" s="8" t="s">
        <v>120</v>
      </c>
      <c r="J36" s="6">
        <v>9834</v>
      </c>
      <c r="K36" s="9">
        <v>5.03</v>
      </c>
      <c r="L36" s="8" t="s">
        <v>121</v>
      </c>
      <c r="M36" s="8" t="str">
        <f t="shared" si="0"/>
        <v>Middle_Model</v>
      </c>
      <c r="N36" s="8" t="str">
        <f t="shared" si="1"/>
        <v>Moderate_KM_Driven</v>
      </c>
      <c r="O36" s="9">
        <f t="shared" ca="1" si="2"/>
        <v>6754.38</v>
      </c>
      <c r="P36" s="8" t="str">
        <f t="shared" si="3"/>
        <v>Low_EMI</v>
      </c>
      <c r="Q36" s="8" t="str">
        <f t="shared" si="4"/>
        <v>Low_Price</v>
      </c>
    </row>
    <row r="37" spans="1:17" x14ac:dyDescent="0.25">
      <c r="A37">
        <v>2015</v>
      </c>
      <c r="B37" s="8" t="s">
        <v>47</v>
      </c>
      <c r="C37" s="8" t="s">
        <v>89</v>
      </c>
      <c r="D37" s="8" t="s">
        <v>122</v>
      </c>
      <c r="E37" s="8" t="s">
        <v>15</v>
      </c>
      <c r="F37" s="6">
        <v>89726</v>
      </c>
      <c r="G37" s="8" t="s">
        <v>27</v>
      </c>
      <c r="H37" s="8" t="s">
        <v>17</v>
      </c>
      <c r="I37" s="8" t="s">
        <v>123</v>
      </c>
      <c r="J37" s="6">
        <v>10655</v>
      </c>
      <c r="K37" s="9">
        <v>5.45</v>
      </c>
      <c r="L37" s="8" t="s">
        <v>39</v>
      </c>
      <c r="M37" s="8" t="str">
        <f t="shared" si="0"/>
        <v>Middle_Model</v>
      </c>
      <c r="N37" s="8" t="str">
        <f t="shared" si="1"/>
        <v>High_KM_Driven</v>
      </c>
      <c r="O37" s="9">
        <f t="shared" ca="1" si="2"/>
        <v>9969.56</v>
      </c>
      <c r="P37" s="8" t="str">
        <f t="shared" si="3"/>
        <v>Low_EMI</v>
      </c>
      <c r="Q37" s="8" t="str">
        <f t="shared" si="4"/>
        <v>Low_Price</v>
      </c>
    </row>
    <row r="38" spans="1:17" x14ac:dyDescent="0.25">
      <c r="A38">
        <v>2020</v>
      </c>
      <c r="B38" s="8" t="s">
        <v>12</v>
      </c>
      <c r="C38" s="8" t="s">
        <v>76</v>
      </c>
      <c r="D38" s="8" t="s">
        <v>80</v>
      </c>
      <c r="E38" s="8" t="s">
        <v>15</v>
      </c>
      <c r="F38" s="6">
        <v>38482</v>
      </c>
      <c r="G38" s="8" t="s">
        <v>27</v>
      </c>
      <c r="H38" s="8" t="s">
        <v>17</v>
      </c>
      <c r="I38" s="8" t="s">
        <v>124</v>
      </c>
      <c r="J38" s="6">
        <v>12238</v>
      </c>
      <c r="K38" s="9">
        <v>6.26</v>
      </c>
      <c r="L38" s="8" t="s">
        <v>121</v>
      </c>
      <c r="M38" s="8" t="str">
        <f t="shared" si="0"/>
        <v>New_Model</v>
      </c>
      <c r="N38" s="8" t="str">
        <f t="shared" si="1"/>
        <v>Low_KM_Driven</v>
      </c>
      <c r="O38" s="9">
        <f t="shared" ca="1" si="2"/>
        <v>9620.5</v>
      </c>
      <c r="P38" s="8" t="str">
        <f t="shared" si="3"/>
        <v>Low_EMI</v>
      </c>
      <c r="Q38" s="8" t="str">
        <f t="shared" si="4"/>
        <v>Low_Price</v>
      </c>
    </row>
    <row r="39" spans="1:17" x14ac:dyDescent="0.25">
      <c r="A39">
        <v>2020</v>
      </c>
      <c r="B39" s="8" t="s">
        <v>12</v>
      </c>
      <c r="C39" s="8" t="s">
        <v>76</v>
      </c>
      <c r="D39" s="8" t="s">
        <v>77</v>
      </c>
      <c r="E39" s="8" t="s">
        <v>15</v>
      </c>
      <c r="F39" s="6">
        <v>56572</v>
      </c>
      <c r="G39" s="8" t="s">
        <v>27</v>
      </c>
      <c r="H39" s="8" t="s">
        <v>17</v>
      </c>
      <c r="I39" s="8" t="s">
        <v>125</v>
      </c>
      <c r="J39" s="6">
        <v>12864</v>
      </c>
      <c r="K39" s="9">
        <v>6.58</v>
      </c>
      <c r="L39" s="8" t="s">
        <v>121</v>
      </c>
      <c r="M39" s="8" t="str">
        <f t="shared" si="0"/>
        <v>New_Model</v>
      </c>
      <c r="N39" s="8" t="str">
        <f t="shared" si="1"/>
        <v>Moderate_KM_Driven</v>
      </c>
      <c r="O39" s="9">
        <f t="shared" ca="1" si="2"/>
        <v>14143</v>
      </c>
      <c r="P39" s="8" t="str">
        <f t="shared" si="3"/>
        <v>Low_EMI</v>
      </c>
      <c r="Q39" s="8" t="str">
        <f t="shared" si="4"/>
        <v>Low_Price</v>
      </c>
    </row>
    <row r="40" spans="1:17" x14ac:dyDescent="0.25">
      <c r="A40">
        <v>2018</v>
      </c>
      <c r="B40" s="8" t="s">
        <v>108</v>
      </c>
      <c r="C40" s="8" t="s">
        <v>126</v>
      </c>
      <c r="D40" s="8" t="s">
        <v>127</v>
      </c>
      <c r="E40" s="8" t="s">
        <v>15</v>
      </c>
      <c r="F40" s="6">
        <v>40904</v>
      </c>
      <c r="G40" s="8" t="s">
        <v>27</v>
      </c>
      <c r="H40" s="8" t="s">
        <v>17</v>
      </c>
      <c r="I40" s="8" t="s">
        <v>128</v>
      </c>
      <c r="J40" s="6">
        <v>9306</v>
      </c>
      <c r="K40" s="9">
        <v>4.76</v>
      </c>
      <c r="L40" s="8" t="s">
        <v>19</v>
      </c>
      <c r="M40" s="8" t="str">
        <f t="shared" si="0"/>
        <v>Middle_Model</v>
      </c>
      <c r="N40" s="8" t="str">
        <f t="shared" si="1"/>
        <v>Moderate_KM_Driven</v>
      </c>
      <c r="O40" s="9">
        <f t="shared" ca="1" si="2"/>
        <v>6817.33</v>
      </c>
      <c r="P40" s="8" t="str">
        <f t="shared" si="3"/>
        <v>Low_EMI</v>
      </c>
      <c r="Q40" s="8" t="str">
        <f t="shared" si="4"/>
        <v>Low_Price</v>
      </c>
    </row>
    <row r="41" spans="1:17" x14ac:dyDescent="0.25">
      <c r="A41">
        <v>2018</v>
      </c>
      <c r="B41" s="8" t="s">
        <v>12</v>
      </c>
      <c r="C41" s="8" t="s">
        <v>13</v>
      </c>
      <c r="D41" s="8" t="s">
        <v>14</v>
      </c>
      <c r="E41" s="8" t="s">
        <v>15</v>
      </c>
      <c r="F41" s="6">
        <v>39074</v>
      </c>
      <c r="G41" s="8" t="s">
        <v>27</v>
      </c>
      <c r="H41" s="8" t="s">
        <v>17</v>
      </c>
      <c r="I41" s="8" t="s">
        <v>129</v>
      </c>
      <c r="J41" s="6">
        <v>5259</v>
      </c>
      <c r="K41" s="9">
        <v>2.69</v>
      </c>
      <c r="L41" s="8" t="s">
        <v>39</v>
      </c>
      <c r="M41" s="8" t="str">
        <f t="shared" si="0"/>
        <v>Middle_Model</v>
      </c>
      <c r="N41" s="8" t="str">
        <f t="shared" si="1"/>
        <v>Low_KM_Driven</v>
      </c>
      <c r="O41" s="9">
        <f t="shared" ca="1" si="2"/>
        <v>6512.33</v>
      </c>
      <c r="P41" s="8" t="str">
        <f t="shared" si="3"/>
        <v>Low_EMI</v>
      </c>
      <c r="Q41" s="8" t="str">
        <f t="shared" si="4"/>
        <v>Low_Price</v>
      </c>
    </row>
    <row r="42" spans="1:17" x14ac:dyDescent="0.25">
      <c r="A42">
        <v>2017</v>
      </c>
      <c r="B42" s="8" t="s">
        <v>108</v>
      </c>
      <c r="C42" s="8" t="s">
        <v>126</v>
      </c>
      <c r="D42" s="8" t="s">
        <v>130</v>
      </c>
      <c r="E42" s="8" t="s">
        <v>15</v>
      </c>
      <c r="F42" s="6">
        <v>67835</v>
      </c>
      <c r="G42" s="8" t="s">
        <v>16</v>
      </c>
      <c r="H42" s="8" t="s">
        <v>17</v>
      </c>
      <c r="I42" s="8" t="s">
        <v>131</v>
      </c>
      <c r="J42" s="6">
        <v>7351</v>
      </c>
      <c r="K42" s="9">
        <v>3.76</v>
      </c>
      <c r="L42" s="8" t="s">
        <v>19</v>
      </c>
      <c r="M42" s="8" t="str">
        <f t="shared" si="0"/>
        <v>Middle_Model</v>
      </c>
      <c r="N42" s="8" t="str">
        <f t="shared" si="1"/>
        <v>Moderate_KM_Driven</v>
      </c>
      <c r="O42" s="9">
        <f t="shared" ca="1" si="2"/>
        <v>9690.7099999999991</v>
      </c>
      <c r="P42" s="8" t="str">
        <f t="shared" si="3"/>
        <v>Low_EMI</v>
      </c>
      <c r="Q42" s="8" t="str">
        <f t="shared" si="4"/>
        <v>Low_Price</v>
      </c>
    </row>
    <row r="43" spans="1:17" x14ac:dyDescent="0.25">
      <c r="A43">
        <v>2015</v>
      </c>
      <c r="B43" s="8" t="s">
        <v>12</v>
      </c>
      <c r="C43" s="8" t="s">
        <v>13</v>
      </c>
      <c r="D43" s="8" t="s">
        <v>132</v>
      </c>
      <c r="E43" s="8" t="s">
        <v>15</v>
      </c>
      <c r="F43" s="6">
        <v>45475</v>
      </c>
      <c r="G43" s="8" t="s">
        <v>133</v>
      </c>
      <c r="H43" s="8" t="s">
        <v>17</v>
      </c>
      <c r="I43" s="8" t="s">
        <v>134</v>
      </c>
      <c r="J43" s="6">
        <v>4536</v>
      </c>
      <c r="K43" s="9">
        <v>2.3199999999999998</v>
      </c>
      <c r="L43" s="8" t="s">
        <v>29</v>
      </c>
      <c r="M43" s="8" t="str">
        <f t="shared" si="0"/>
        <v>Middle_Model</v>
      </c>
      <c r="N43" s="8" t="str">
        <f t="shared" si="1"/>
        <v>Moderate_KM_Driven</v>
      </c>
      <c r="O43" s="9">
        <f t="shared" ca="1" si="2"/>
        <v>5052.78</v>
      </c>
      <c r="P43" s="8" t="str">
        <f t="shared" si="3"/>
        <v>Low_EMI</v>
      </c>
      <c r="Q43" s="8" t="str">
        <f t="shared" si="4"/>
        <v>Low_Price</v>
      </c>
    </row>
    <row r="44" spans="1:17" x14ac:dyDescent="0.25">
      <c r="A44">
        <v>2021</v>
      </c>
      <c r="B44" s="8" t="s">
        <v>47</v>
      </c>
      <c r="C44" s="8" t="s">
        <v>89</v>
      </c>
      <c r="D44" s="8" t="s">
        <v>135</v>
      </c>
      <c r="E44" s="8" t="s">
        <v>35</v>
      </c>
      <c r="F44" s="6">
        <v>34459</v>
      </c>
      <c r="G44" s="8" t="s">
        <v>27</v>
      </c>
      <c r="H44" s="8" t="s">
        <v>17</v>
      </c>
      <c r="I44" s="8" t="s">
        <v>136</v>
      </c>
      <c r="J44" s="6">
        <v>19834</v>
      </c>
      <c r="K44" s="9">
        <v>10.42</v>
      </c>
      <c r="L44" s="8" t="s">
        <v>39</v>
      </c>
      <c r="M44" s="8" t="str">
        <f t="shared" si="0"/>
        <v>New_Model</v>
      </c>
      <c r="N44" s="8" t="str">
        <f t="shared" si="1"/>
        <v>Low_KM_Driven</v>
      </c>
      <c r="O44" s="9">
        <f t="shared" ca="1" si="2"/>
        <v>11486.33</v>
      </c>
      <c r="P44" s="8" t="str">
        <f t="shared" si="3"/>
        <v>Low_EMI</v>
      </c>
      <c r="Q44" s="8" t="str">
        <f t="shared" si="4"/>
        <v>Medium_price</v>
      </c>
    </row>
    <row r="45" spans="1:17" x14ac:dyDescent="0.25">
      <c r="A45">
        <v>2021</v>
      </c>
      <c r="B45" s="8" t="s">
        <v>12</v>
      </c>
      <c r="C45" s="8" t="s">
        <v>137</v>
      </c>
      <c r="D45" s="8" t="s">
        <v>138</v>
      </c>
      <c r="E45" s="8" t="s">
        <v>35</v>
      </c>
      <c r="F45" s="6">
        <v>27032</v>
      </c>
      <c r="G45" s="8" t="s">
        <v>27</v>
      </c>
      <c r="H45" s="8" t="s">
        <v>17</v>
      </c>
      <c r="I45" s="8" t="s">
        <v>139</v>
      </c>
      <c r="J45" s="6">
        <v>10127</v>
      </c>
      <c r="K45" s="9">
        <v>5.18</v>
      </c>
      <c r="L45" s="8" t="s">
        <v>121</v>
      </c>
      <c r="M45" s="8" t="str">
        <f t="shared" si="0"/>
        <v>New_Model</v>
      </c>
      <c r="N45" s="8" t="str">
        <f t="shared" si="1"/>
        <v>Low_KM_Driven</v>
      </c>
      <c r="O45" s="9">
        <f t="shared" ca="1" si="2"/>
        <v>9010.67</v>
      </c>
      <c r="P45" s="8" t="str">
        <f t="shared" si="3"/>
        <v>Low_EMI</v>
      </c>
      <c r="Q45" s="8" t="str">
        <f t="shared" si="4"/>
        <v>Low_Price</v>
      </c>
    </row>
    <row r="46" spans="1:17" x14ac:dyDescent="0.25">
      <c r="A46">
        <v>2018</v>
      </c>
      <c r="B46" s="8" t="s">
        <v>20</v>
      </c>
      <c r="C46" s="8" t="s">
        <v>25</v>
      </c>
      <c r="D46" s="8" t="s">
        <v>140</v>
      </c>
      <c r="E46" s="8" t="s">
        <v>15</v>
      </c>
      <c r="F46" s="6">
        <v>48575</v>
      </c>
      <c r="G46" s="8" t="s">
        <v>133</v>
      </c>
      <c r="H46" s="8" t="s">
        <v>17</v>
      </c>
      <c r="I46" s="8" t="s">
        <v>141</v>
      </c>
      <c r="J46" s="6">
        <v>10577</v>
      </c>
      <c r="K46" s="9">
        <v>5.41</v>
      </c>
      <c r="L46" s="8" t="s">
        <v>121</v>
      </c>
      <c r="M46" s="8" t="str">
        <f t="shared" si="0"/>
        <v>Middle_Model</v>
      </c>
      <c r="N46" s="8" t="str">
        <f t="shared" si="1"/>
        <v>Moderate_KM_Driven</v>
      </c>
      <c r="O46" s="9">
        <f t="shared" ca="1" si="2"/>
        <v>8095.83</v>
      </c>
      <c r="P46" s="8" t="str">
        <f t="shared" si="3"/>
        <v>Low_EMI</v>
      </c>
      <c r="Q46" s="8" t="str">
        <f t="shared" si="4"/>
        <v>Low_Price</v>
      </c>
    </row>
    <row r="47" spans="1:17" x14ac:dyDescent="0.25">
      <c r="A47">
        <v>2021</v>
      </c>
      <c r="B47" s="8" t="s">
        <v>47</v>
      </c>
      <c r="C47" s="8" t="s">
        <v>89</v>
      </c>
      <c r="D47" s="8" t="s">
        <v>142</v>
      </c>
      <c r="E47" s="8" t="s">
        <v>15</v>
      </c>
      <c r="F47" s="6">
        <v>28369</v>
      </c>
      <c r="G47" s="8" t="s">
        <v>27</v>
      </c>
      <c r="H47" s="8" t="s">
        <v>17</v>
      </c>
      <c r="I47" s="8" t="s">
        <v>143</v>
      </c>
      <c r="J47" s="6">
        <v>20995</v>
      </c>
      <c r="K47" s="9">
        <v>11.03</v>
      </c>
      <c r="L47" s="8" t="s">
        <v>29</v>
      </c>
      <c r="M47" s="8" t="str">
        <f t="shared" si="0"/>
        <v>New_Model</v>
      </c>
      <c r="N47" s="8" t="str">
        <f t="shared" si="1"/>
        <v>Low_KM_Driven</v>
      </c>
      <c r="O47" s="9">
        <f t="shared" ca="1" si="2"/>
        <v>9456.33</v>
      </c>
      <c r="P47" s="8" t="str">
        <f t="shared" si="3"/>
        <v>Low_EMI</v>
      </c>
      <c r="Q47" s="8" t="str">
        <f t="shared" si="4"/>
        <v>Medium_price</v>
      </c>
    </row>
    <row r="48" spans="1:17" x14ac:dyDescent="0.25">
      <c r="A48">
        <v>2021</v>
      </c>
      <c r="B48" s="8" t="s">
        <v>12</v>
      </c>
      <c r="C48" s="8" t="s">
        <v>37</v>
      </c>
      <c r="D48" s="8" t="s">
        <v>144</v>
      </c>
      <c r="E48" s="8" t="s">
        <v>35</v>
      </c>
      <c r="F48" s="6">
        <v>11486</v>
      </c>
      <c r="G48" s="8" t="s">
        <v>27</v>
      </c>
      <c r="H48" s="8" t="s">
        <v>17</v>
      </c>
      <c r="I48" s="8" t="s">
        <v>145</v>
      </c>
      <c r="J48" s="6">
        <v>12414</v>
      </c>
      <c r="K48" s="9">
        <v>6.35</v>
      </c>
      <c r="L48" s="8" t="s">
        <v>29</v>
      </c>
      <c r="M48" s="8" t="str">
        <f t="shared" si="0"/>
        <v>New_Model</v>
      </c>
      <c r="N48" s="8" t="str">
        <f t="shared" si="1"/>
        <v>Low_KM_Driven</v>
      </c>
      <c r="O48" s="9">
        <f t="shared" ca="1" si="2"/>
        <v>3828.67</v>
      </c>
      <c r="P48" s="8" t="str">
        <f t="shared" si="3"/>
        <v>Low_EMI</v>
      </c>
      <c r="Q48" s="8" t="str">
        <f t="shared" si="4"/>
        <v>Low_Price</v>
      </c>
    </row>
    <row r="49" spans="1:17" x14ac:dyDescent="0.25">
      <c r="A49">
        <v>2020</v>
      </c>
      <c r="B49" s="8" t="s">
        <v>47</v>
      </c>
      <c r="C49" s="8" t="s">
        <v>89</v>
      </c>
      <c r="D49" s="8" t="s">
        <v>135</v>
      </c>
      <c r="E49" s="8" t="s">
        <v>35</v>
      </c>
      <c r="F49" s="6">
        <v>55879</v>
      </c>
      <c r="G49" s="8" t="s">
        <v>27</v>
      </c>
      <c r="H49" s="8" t="s">
        <v>17</v>
      </c>
      <c r="I49" s="8" t="s">
        <v>146</v>
      </c>
      <c r="J49" s="6">
        <v>16769</v>
      </c>
      <c r="K49" s="9">
        <v>8.81</v>
      </c>
      <c r="L49" s="8" t="s">
        <v>39</v>
      </c>
      <c r="M49" s="8" t="str">
        <f t="shared" si="0"/>
        <v>New_Model</v>
      </c>
      <c r="N49" s="8" t="str">
        <f t="shared" si="1"/>
        <v>Moderate_KM_Driven</v>
      </c>
      <c r="O49" s="9">
        <f t="shared" ca="1" si="2"/>
        <v>13969.75</v>
      </c>
      <c r="P49" s="8" t="str">
        <f t="shared" si="3"/>
        <v>Low_EMI</v>
      </c>
      <c r="Q49" s="8" t="str">
        <f t="shared" si="4"/>
        <v>Medium_price</v>
      </c>
    </row>
    <row r="50" spans="1:17" x14ac:dyDescent="0.25">
      <c r="A50">
        <v>2015</v>
      </c>
      <c r="B50" s="8" t="s">
        <v>20</v>
      </c>
      <c r="C50" s="8" t="s">
        <v>147</v>
      </c>
      <c r="D50" s="8" t="s">
        <v>148</v>
      </c>
      <c r="E50" s="8" t="s">
        <v>15</v>
      </c>
      <c r="F50" s="6">
        <v>86973</v>
      </c>
      <c r="G50" s="8" t="s">
        <v>27</v>
      </c>
      <c r="H50" s="8" t="s">
        <v>17</v>
      </c>
      <c r="I50" s="8" t="s">
        <v>149</v>
      </c>
      <c r="J50" s="6">
        <v>4164</v>
      </c>
      <c r="K50" s="9">
        <v>2.13</v>
      </c>
      <c r="L50" s="8" t="s">
        <v>24</v>
      </c>
      <c r="M50" s="8" t="str">
        <f t="shared" si="0"/>
        <v>Middle_Model</v>
      </c>
      <c r="N50" s="8" t="str">
        <f t="shared" si="1"/>
        <v>High_KM_Driven</v>
      </c>
      <c r="O50" s="9">
        <f t="shared" ca="1" si="2"/>
        <v>9663.67</v>
      </c>
      <c r="P50" s="8" t="str">
        <f t="shared" si="3"/>
        <v>Low_EMI</v>
      </c>
      <c r="Q50" s="8" t="str">
        <f t="shared" si="4"/>
        <v>Low_Price</v>
      </c>
    </row>
    <row r="51" spans="1:17" x14ac:dyDescent="0.25">
      <c r="A51">
        <v>2022</v>
      </c>
      <c r="B51" s="8" t="s">
        <v>82</v>
      </c>
      <c r="C51" s="8" t="s">
        <v>150</v>
      </c>
      <c r="D51" s="8" t="s">
        <v>151</v>
      </c>
      <c r="E51" s="8" t="s">
        <v>15</v>
      </c>
      <c r="F51" s="6">
        <v>21955</v>
      </c>
      <c r="G51" s="8" t="s">
        <v>27</v>
      </c>
      <c r="H51" s="8" t="s">
        <v>17</v>
      </c>
      <c r="I51" s="8" t="s">
        <v>152</v>
      </c>
      <c r="J51" s="6">
        <v>13093</v>
      </c>
      <c r="K51" s="9">
        <v>6.7</v>
      </c>
      <c r="L51" s="8" t="s">
        <v>39</v>
      </c>
      <c r="M51" s="8" t="str">
        <f t="shared" si="0"/>
        <v>New_Model</v>
      </c>
      <c r="N51" s="8" t="str">
        <f t="shared" si="1"/>
        <v>Low_KM_Driven</v>
      </c>
      <c r="O51" s="9">
        <f t="shared" ca="1" si="2"/>
        <v>10977.5</v>
      </c>
      <c r="P51" s="8" t="str">
        <f t="shared" si="3"/>
        <v>Low_EMI</v>
      </c>
      <c r="Q51" s="8" t="str">
        <f t="shared" si="4"/>
        <v>Low_Price</v>
      </c>
    </row>
    <row r="52" spans="1:17" x14ac:dyDescent="0.25">
      <c r="A52">
        <v>2018</v>
      </c>
      <c r="B52" s="8" t="s">
        <v>20</v>
      </c>
      <c r="C52" s="8" t="s">
        <v>112</v>
      </c>
      <c r="D52" s="8" t="s">
        <v>113</v>
      </c>
      <c r="E52" s="8" t="s">
        <v>15</v>
      </c>
      <c r="F52" s="6">
        <v>41163</v>
      </c>
      <c r="G52" s="8" t="s">
        <v>133</v>
      </c>
      <c r="H52" s="8" t="s">
        <v>17</v>
      </c>
      <c r="I52" s="8" t="s">
        <v>153</v>
      </c>
      <c r="J52" s="6">
        <v>7546</v>
      </c>
      <c r="K52" s="9">
        <v>3.86</v>
      </c>
      <c r="L52" s="8" t="s">
        <v>121</v>
      </c>
      <c r="M52" s="8" t="str">
        <f t="shared" si="0"/>
        <v>Middle_Model</v>
      </c>
      <c r="N52" s="8" t="str">
        <f t="shared" si="1"/>
        <v>Moderate_KM_Driven</v>
      </c>
      <c r="O52" s="9">
        <f t="shared" ca="1" si="2"/>
        <v>6860.5</v>
      </c>
      <c r="P52" s="8" t="str">
        <f t="shared" si="3"/>
        <v>Low_EMI</v>
      </c>
      <c r="Q52" s="8" t="str">
        <f t="shared" si="4"/>
        <v>Low_Price</v>
      </c>
    </row>
    <row r="53" spans="1:17" x14ac:dyDescent="0.25">
      <c r="A53">
        <v>2022</v>
      </c>
      <c r="B53" s="8" t="s">
        <v>40</v>
      </c>
      <c r="C53" s="8" t="s">
        <v>41</v>
      </c>
      <c r="D53" s="8" t="s">
        <v>42</v>
      </c>
      <c r="E53" s="8" t="s">
        <v>15</v>
      </c>
      <c r="F53" s="6">
        <v>36341</v>
      </c>
      <c r="G53" s="8" t="s">
        <v>27</v>
      </c>
      <c r="H53" s="8" t="s">
        <v>17</v>
      </c>
      <c r="I53" s="8" t="s">
        <v>154</v>
      </c>
      <c r="J53" s="6">
        <v>11144</v>
      </c>
      <c r="K53" s="9">
        <v>5.7</v>
      </c>
      <c r="L53" s="8" t="s">
        <v>93</v>
      </c>
      <c r="M53" s="8" t="str">
        <f t="shared" si="0"/>
        <v>New_Model</v>
      </c>
      <c r="N53" s="8" t="str">
        <f t="shared" si="1"/>
        <v>Low_KM_Driven</v>
      </c>
      <c r="O53" s="9">
        <f t="shared" ca="1" si="2"/>
        <v>18170.5</v>
      </c>
      <c r="P53" s="8" t="str">
        <f t="shared" si="3"/>
        <v>Low_EMI</v>
      </c>
      <c r="Q53" s="8" t="str">
        <f t="shared" si="4"/>
        <v>Low_Price</v>
      </c>
    </row>
    <row r="54" spans="1:17" x14ac:dyDescent="0.25">
      <c r="A54">
        <v>2021</v>
      </c>
      <c r="B54" s="8" t="s">
        <v>155</v>
      </c>
      <c r="C54" s="8" t="s">
        <v>156</v>
      </c>
      <c r="D54" s="8" t="s">
        <v>157</v>
      </c>
      <c r="E54" s="8" t="s">
        <v>15</v>
      </c>
      <c r="F54" s="6">
        <v>43461</v>
      </c>
      <c r="G54" s="8" t="s">
        <v>16</v>
      </c>
      <c r="H54" s="8" t="s">
        <v>17</v>
      </c>
      <c r="I54" s="8" t="s">
        <v>158</v>
      </c>
      <c r="J54" s="6">
        <v>16522</v>
      </c>
      <c r="K54" s="9">
        <v>8.68</v>
      </c>
      <c r="L54" s="8" t="s">
        <v>121</v>
      </c>
      <c r="M54" s="8" t="str">
        <f t="shared" si="0"/>
        <v>New_Model</v>
      </c>
      <c r="N54" s="8" t="str">
        <f t="shared" si="1"/>
        <v>Moderate_KM_Driven</v>
      </c>
      <c r="O54" s="9">
        <f t="shared" ca="1" si="2"/>
        <v>14487</v>
      </c>
      <c r="P54" s="8" t="str">
        <f t="shared" si="3"/>
        <v>Low_EMI</v>
      </c>
      <c r="Q54" s="8" t="str">
        <f t="shared" si="4"/>
        <v>Medium_price</v>
      </c>
    </row>
    <row r="55" spans="1:17" x14ac:dyDescent="0.25">
      <c r="A55">
        <v>2022</v>
      </c>
      <c r="B55" s="8" t="s">
        <v>12</v>
      </c>
      <c r="C55" s="8" t="s">
        <v>76</v>
      </c>
      <c r="D55" s="8" t="s">
        <v>77</v>
      </c>
      <c r="E55" s="8" t="s">
        <v>15</v>
      </c>
      <c r="F55" s="6">
        <v>15650</v>
      </c>
      <c r="G55" s="8" t="s">
        <v>27</v>
      </c>
      <c r="H55" s="8" t="s">
        <v>17</v>
      </c>
      <c r="I55" s="8" t="s">
        <v>159</v>
      </c>
      <c r="J55" s="6">
        <v>15249</v>
      </c>
      <c r="K55" s="9">
        <v>7.8</v>
      </c>
      <c r="L55" s="8" t="s">
        <v>24</v>
      </c>
      <c r="M55" s="8" t="str">
        <f t="shared" si="0"/>
        <v>New_Model</v>
      </c>
      <c r="N55" s="8" t="str">
        <f t="shared" si="1"/>
        <v>Low_KM_Driven</v>
      </c>
      <c r="O55" s="9">
        <f t="shared" ca="1" si="2"/>
        <v>7825</v>
      </c>
      <c r="P55" s="8" t="str">
        <f t="shared" si="3"/>
        <v>Low_EMI</v>
      </c>
      <c r="Q55" s="8" t="str">
        <f t="shared" si="4"/>
        <v>Medium_price</v>
      </c>
    </row>
    <row r="56" spans="1:17" x14ac:dyDescent="0.25">
      <c r="A56">
        <v>2023</v>
      </c>
      <c r="B56" s="8" t="s">
        <v>12</v>
      </c>
      <c r="C56" s="8" t="s">
        <v>13</v>
      </c>
      <c r="D56" s="8" t="s">
        <v>132</v>
      </c>
      <c r="E56" s="8" t="s">
        <v>15</v>
      </c>
      <c r="F56" s="6">
        <v>9400</v>
      </c>
      <c r="G56" s="8" t="s">
        <v>27</v>
      </c>
      <c r="H56" s="8" t="s">
        <v>17</v>
      </c>
      <c r="I56" s="8" t="s">
        <v>160</v>
      </c>
      <c r="J56" s="6">
        <v>9169</v>
      </c>
      <c r="K56" s="9">
        <v>4.6900000000000004</v>
      </c>
      <c r="L56" s="8" t="s">
        <v>121</v>
      </c>
      <c r="M56" s="8" t="str">
        <f t="shared" si="0"/>
        <v>New_Model</v>
      </c>
      <c r="N56" s="8" t="str">
        <f t="shared" si="1"/>
        <v>Low_KM_Driven</v>
      </c>
      <c r="O56" s="9">
        <f t="shared" ca="1" si="2"/>
        <v>9400</v>
      </c>
      <c r="P56" s="8" t="str">
        <f t="shared" si="3"/>
        <v>Low_EMI</v>
      </c>
      <c r="Q56" s="8" t="str">
        <f t="shared" si="4"/>
        <v>Low_Price</v>
      </c>
    </row>
    <row r="57" spans="1:17" x14ac:dyDescent="0.25">
      <c r="A57">
        <v>2020</v>
      </c>
      <c r="B57" s="8" t="s">
        <v>82</v>
      </c>
      <c r="C57" s="8" t="s">
        <v>161</v>
      </c>
      <c r="D57" s="8" t="s">
        <v>162</v>
      </c>
      <c r="E57" s="8" t="s">
        <v>15</v>
      </c>
      <c r="F57" s="6">
        <v>6827</v>
      </c>
      <c r="G57" s="8" t="s">
        <v>27</v>
      </c>
      <c r="H57" s="8" t="s">
        <v>17</v>
      </c>
      <c r="I57" s="8" t="s">
        <v>163</v>
      </c>
      <c r="J57" s="6">
        <v>8837</v>
      </c>
      <c r="K57" s="9">
        <v>4.5199999999999996</v>
      </c>
      <c r="L57" s="8" t="s">
        <v>24</v>
      </c>
      <c r="M57" s="8" t="str">
        <f t="shared" si="0"/>
        <v>New_Model</v>
      </c>
      <c r="N57" s="8" t="str">
        <f t="shared" si="1"/>
        <v>Low_KM_Driven</v>
      </c>
      <c r="O57" s="9">
        <f t="shared" ca="1" si="2"/>
        <v>1706.75</v>
      </c>
      <c r="P57" s="8" t="str">
        <f t="shared" si="3"/>
        <v>Low_EMI</v>
      </c>
      <c r="Q57" s="8" t="str">
        <f t="shared" si="4"/>
        <v>Low_Price</v>
      </c>
    </row>
    <row r="58" spans="1:17" x14ac:dyDescent="0.25">
      <c r="A58">
        <v>2022</v>
      </c>
      <c r="B58" s="8" t="s">
        <v>164</v>
      </c>
      <c r="C58" s="8" t="s">
        <v>165</v>
      </c>
      <c r="D58" s="8" t="s">
        <v>166</v>
      </c>
      <c r="E58" s="8" t="s">
        <v>15</v>
      </c>
      <c r="F58" s="6">
        <v>36166</v>
      </c>
      <c r="G58" s="8" t="s">
        <v>27</v>
      </c>
      <c r="H58" s="8" t="s">
        <v>56</v>
      </c>
      <c r="I58" s="8" t="s">
        <v>167</v>
      </c>
      <c r="J58" s="6">
        <v>20119</v>
      </c>
      <c r="K58" s="9">
        <v>10.57</v>
      </c>
      <c r="L58" s="8" t="s">
        <v>93</v>
      </c>
      <c r="M58" s="8" t="str">
        <f t="shared" si="0"/>
        <v>New_Model</v>
      </c>
      <c r="N58" s="8" t="str">
        <f t="shared" si="1"/>
        <v>Low_KM_Driven</v>
      </c>
      <c r="O58" s="9">
        <f t="shared" ca="1" si="2"/>
        <v>18083</v>
      </c>
      <c r="P58" s="8" t="str">
        <f t="shared" si="3"/>
        <v>Low_EMI</v>
      </c>
      <c r="Q58" s="8" t="str">
        <f t="shared" si="4"/>
        <v>Medium_price</v>
      </c>
    </row>
    <row r="59" spans="1:17" x14ac:dyDescent="0.25">
      <c r="A59">
        <v>2017</v>
      </c>
      <c r="B59" s="8" t="s">
        <v>20</v>
      </c>
      <c r="C59" s="8" t="s">
        <v>25</v>
      </c>
      <c r="D59" s="8" t="s">
        <v>168</v>
      </c>
      <c r="E59" s="8" t="s">
        <v>15</v>
      </c>
      <c r="F59" s="6">
        <v>27659</v>
      </c>
      <c r="G59" s="8" t="s">
        <v>133</v>
      </c>
      <c r="H59" s="8" t="s">
        <v>17</v>
      </c>
      <c r="I59" s="8" t="s">
        <v>169</v>
      </c>
      <c r="J59" s="6">
        <v>9521</v>
      </c>
      <c r="K59" s="9">
        <v>4.87</v>
      </c>
      <c r="L59" s="8" t="s">
        <v>39</v>
      </c>
      <c r="M59" s="8" t="str">
        <f t="shared" si="0"/>
        <v>Middle_Model</v>
      </c>
      <c r="N59" s="8" t="str">
        <f t="shared" si="1"/>
        <v>Low_KM_Driven</v>
      </c>
      <c r="O59" s="9">
        <f t="shared" ca="1" si="2"/>
        <v>3951.29</v>
      </c>
      <c r="P59" s="8" t="str">
        <f t="shared" si="3"/>
        <v>Low_EMI</v>
      </c>
      <c r="Q59" s="8" t="str">
        <f t="shared" si="4"/>
        <v>Low_Price</v>
      </c>
    </row>
    <row r="60" spans="1:17" x14ac:dyDescent="0.25">
      <c r="A60">
        <v>2019</v>
      </c>
      <c r="B60" s="8" t="s">
        <v>164</v>
      </c>
      <c r="C60" s="8" t="s">
        <v>165</v>
      </c>
      <c r="D60" s="8" t="s">
        <v>170</v>
      </c>
      <c r="E60" s="8" t="s">
        <v>15</v>
      </c>
      <c r="F60" s="6">
        <v>27143</v>
      </c>
      <c r="G60" s="8" t="s">
        <v>27</v>
      </c>
      <c r="H60" s="8" t="s">
        <v>17</v>
      </c>
      <c r="I60" s="8" t="s">
        <v>171</v>
      </c>
      <c r="J60" s="6">
        <v>18768</v>
      </c>
      <c r="K60" s="9">
        <v>9.86</v>
      </c>
      <c r="L60" s="8" t="s">
        <v>39</v>
      </c>
      <c r="M60" s="8" t="str">
        <f t="shared" si="0"/>
        <v>Middle_Model</v>
      </c>
      <c r="N60" s="8" t="str">
        <f t="shared" si="1"/>
        <v>Low_KM_Driven</v>
      </c>
      <c r="O60" s="9">
        <f t="shared" ca="1" si="2"/>
        <v>5428.6</v>
      </c>
      <c r="P60" s="8" t="str">
        <f t="shared" si="3"/>
        <v>Low_EMI</v>
      </c>
      <c r="Q60" s="8" t="str">
        <f t="shared" si="4"/>
        <v>Medium_price</v>
      </c>
    </row>
    <row r="61" spans="1:17" x14ac:dyDescent="0.25">
      <c r="A61">
        <v>2022</v>
      </c>
      <c r="B61" s="8" t="s">
        <v>20</v>
      </c>
      <c r="C61" s="8" t="s">
        <v>33</v>
      </c>
      <c r="D61" s="8" t="s">
        <v>172</v>
      </c>
      <c r="E61" s="8" t="s">
        <v>15</v>
      </c>
      <c r="F61" s="6">
        <v>19352</v>
      </c>
      <c r="G61" s="8" t="s">
        <v>27</v>
      </c>
      <c r="H61" s="8" t="s">
        <v>17</v>
      </c>
      <c r="I61" s="8" t="s">
        <v>173</v>
      </c>
      <c r="J61" s="6">
        <v>21908</v>
      </c>
      <c r="K61" s="9">
        <v>11.51</v>
      </c>
      <c r="L61" s="8" t="s">
        <v>39</v>
      </c>
      <c r="M61" s="8" t="str">
        <f t="shared" si="0"/>
        <v>New_Model</v>
      </c>
      <c r="N61" s="8" t="str">
        <f t="shared" si="1"/>
        <v>Low_KM_Driven</v>
      </c>
      <c r="O61" s="9">
        <f t="shared" ca="1" si="2"/>
        <v>9676</v>
      </c>
      <c r="P61" s="8" t="str">
        <f t="shared" si="3"/>
        <v>Low_EMI</v>
      </c>
      <c r="Q61" s="8" t="str">
        <f t="shared" si="4"/>
        <v>Medium_price</v>
      </c>
    </row>
    <row r="62" spans="1:17" x14ac:dyDescent="0.25">
      <c r="A62">
        <v>2019</v>
      </c>
      <c r="B62" s="8" t="s">
        <v>20</v>
      </c>
      <c r="C62" s="8" t="s">
        <v>21</v>
      </c>
      <c r="D62" s="8" t="s">
        <v>174</v>
      </c>
      <c r="E62" s="8" t="s">
        <v>35</v>
      </c>
      <c r="F62" s="6">
        <v>40798</v>
      </c>
      <c r="G62" s="8" t="s">
        <v>16</v>
      </c>
      <c r="H62" s="8" t="s">
        <v>17</v>
      </c>
      <c r="I62" s="8" t="s">
        <v>175</v>
      </c>
      <c r="J62" s="6">
        <v>16708</v>
      </c>
      <c r="K62" s="9">
        <v>8.7799999999999994</v>
      </c>
      <c r="L62" s="8" t="s">
        <v>93</v>
      </c>
      <c r="M62" s="8" t="str">
        <f t="shared" si="0"/>
        <v>Middle_Model</v>
      </c>
      <c r="N62" s="8" t="str">
        <f t="shared" si="1"/>
        <v>Moderate_KM_Driven</v>
      </c>
      <c r="O62" s="9">
        <f t="shared" ca="1" si="2"/>
        <v>8159.6</v>
      </c>
      <c r="P62" s="8" t="str">
        <f t="shared" si="3"/>
        <v>Low_EMI</v>
      </c>
      <c r="Q62" s="8" t="str">
        <f t="shared" si="4"/>
        <v>Medium_price</v>
      </c>
    </row>
    <row r="63" spans="1:17" x14ac:dyDescent="0.25">
      <c r="A63">
        <v>2019</v>
      </c>
      <c r="B63" s="8" t="s">
        <v>47</v>
      </c>
      <c r="C63" s="8" t="s">
        <v>89</v>
      </c>
      <c r="D63" s="8" t="s">
        <v>142</v>
      </c>
      <c r="E63" s="8" t="s">
        <v>15</v>
      </c>
      <c r="F63" s="6">
        <v>33671</v>
      </c>
      <c r="G63" s="8" t="s">
        <v>27</v>
      </c>
      <c r="H63" s="8" t="s">
        <v>17</v>
      </c>
      <c r="I63" s="8" t="s">
        <v>176</v>
      </c>
      <c r="J63" s="6">
        <v>16228</v>
      </c>
      <c r="K63" s="9">
        <v>8.5299999999999994</v>
      </c>
      <c r="L63" s="8" t="s">
        <v>39</v>
      </c>
      <c r="M63" s="8" t="str">
        <f t="shared" si="0"/>
        <v>Middle_Model</v>
      </c>
      <c r="N63" s="8" t="str">
        <f t="shared" si="1"/>
        <v>Low_KM_Driven</v>
      </c>
      <c r="O63" s="9">
        <f t="shared" ca="1" si="2"/>
        <v>6734.2</v>
      </c>
      <c r="P63" s="8" t="str">
        <f t="shared" si="3"/>
        <v>Low_EMI</v>
      </c>
      <c r="Q63" s="8" t="str">
        <f t="shared" si="4"/>
        <v>Medium_price</v>
      </c>
    </row>
    <row r="64" spans="1:17" x14ac:dyDescent="0.25">
      <c r="A64">
        <v>2018</v>
      </c>
      <c r="B64" s="8" t="s">
        <v>155</v>
      </c>
      <c r="C64" s="8" t="s">
        <v>156</v>
      </c>
      <c r="D64" s="8" t="s">
        <v>177</v>
      </c>
      <c r="E64" s="8" t="s">
        <v>35</v>
      </c>
      <c r="F64" s="6">
        <v>70102</v>
      </c>
      <c r="G64" s="8" t="s">
        <v>27</v>
      </c>
      <c r="H64" s="8" t="s">
        <v>17</v>
      </c>
      <c r="I64" s="8" t="s">
        <v>178</v>
      </c>
      <c r="J64" s="6">
        <v>14506</v>
      </c>
      <c r="K64" s="9">
        <v>7.42</v>
      </c>
      <c r="L64" s="8" t="s">
        <v>121</v>
      </c>
      <c r="M64" s="8" t="str">
        <f t="shared" si="0"/>
        <v>Middle_Model</v>
      </c>
      <c r="N64" s="8" t="str">
        <f t="shared" si="1"/>
        <v>Moderate_KM_Driven</v>
      </c>
      <c r="O64" s="9">
        <f t="shared" ca="1" si="2"/>
        <v>11683.67</v>
      </c>
      <c r="P64" s="8" t="str">
        <f t="shared" si="3"/>
        <v>Low_EMI</v>
      </c>
      <c r="Q64" s="8" t="str">
        <f t="shared" si="4"/>
        <v>Medium_price</v>
      </c>
    </row>
    <row r="65" spans="1:17" x14ac:dyDescent="0.25">
      <c r="A65">
        <v>2017</v>
      </c>
      <c r="B65" s="8" t="s">
        <v>69</v>
      </c>
      <c r="C65" s="8" t="s">
        <v>179</v>
      </c>
      <c r="D65" s="8" t="s">
        <v>180</v>
      </c>
      <c r="E65" s="8" t="s">
        <v>35</v>
      </c>
      <c r="F65" s="6">
        <v>103102</v>
      </c>
      <c r="G65" s="8" t="s">
        <v>27</v>
      </c>
      <c r="H65" s="8" t="s">
        <v>56</v>
      </c>
      <c r="I65" s="8" t="s">
        <v>181</v>
      </c>
      <c r="J65" s="6">
        <v>72516</v>
      </c>
      <c r="K65" s="9">
        <v>22.15</v>
      </c>
      <c r="L65" s="8" t="s">
        <v>39</v>
      </c>
      <c r="M65" s="8" t="str">
        <f t="shared" si="0"/>
        <v>Middle_Model</v>
      </c>
      <c r="N65" s="8" t="str">
        <f t="shared" si="1"/>
        <v>High_KM_Driven</v>
      </c>
      <c r="O65" s="9">
        <f t="shared" ca="1" si="2"/>
        <v>14728.86</v>
      </c>
      <c r="P65" s="8" t="str">
        <f t="shared" si="3"/>
        <v>High_EMI</v>
      </c>
      <c r="Q65" s="8" t="str">
        <f t="shared" si="4"/>
        <v>High_price</v>
      </c>
    </row>
    <row r="66" spans="1:17" x14ac:dyDescent="0.25">
      <c r="A66">
        <v>2019</v>
      </c>
      <c r="B66" s="8" t="s">
        <v>182</v>
      </c>
      <c r="C66" s="8" t="s">
        <v>183</v>
      </c>
      <c r="D66" s="8" t="s">
        <v>184</v>
      </c>
      <c r="E66" s="8" t="s">
        <v>15</v>
      </c>
      <c r="F66" s="6">
        <v>93467</v>
      </c>
      <c r="G66" s="8" t="s">
        <v>27</v>
      </c>
      <c r="H66" s="8" t="s">
        <v>56</v>
      </c>
      <c r="I66" s="8" t="s">
        <v>185</v>
      </c>
      <c r="J66" s="6">
        <v>21286</v>
      </c>
      <c r="K66" s="9">
        <v>9.7899999999999991</v>
      </c>
      <c r="L66" s="8" t="s">
        <v>29</v>
      </c>
      <c r="M66" s="8" t="str">
        <f t="shared" si="0"/>
        <v>Middle_Model</v>
      </c>
      <c r="N66" s="8" t="str">
        <f t="shared" si="1"/>
        <v>High_KM_Driven</v>
      </c>
      <c r="O66" s="9">
        <f t="shared" ca="1" si="2"/>
        <v>18693.400000000001</v>
      </c>
      <c r="P66" s="8" t="str">
        <f t="shared" si="3"/>
        <v>Low_EMI</v>
      </c>
      <c r="Q66" s="8" t="str">
        <f t="shared" si="4"/>
        <v>Medium_price</v>
      </c>
    </row>
    <row r="67" spans="1:17" x14ac:dyDescent="0.25">
      <c r="A67">
        <v>2018</v>
      </c>
      <c r="B67" s="8" t="s">
        <v>20</v>
      </c>
      <c r="C67" s="8" t="s">
        <v>112</v>
      </c>
      <c r="D67" s="8" t="s">
        <v>113</v>
      </c>
      <c r="E67" s="8" t="s">
        <v>15</v>
      </c>
      <c r="F67" s="6">
        <v>32410</v>
      </c>
      <c r="G67" s="8" t="s">
        <v>27</v>
      </c>
      <c r="H67" s="8" t="s">
        <v>17</v>
      </c>
      <c r="I67" s="8" t="s">
        <v>186</v>
      </c>
      <c r="J67" s="6">
        <v>8426</v>
      </c>
      <c r="K67" s="9">
        <v>4.3099999999999996</v>
      </c>
      <c r="L67" s="8" t="s">
        <v>24</v>
      </c>
      <c r="M67" s="8" t="str">
        <f t="shared" ref="M67:M130" si="5">IF(A67&gt;2019,"New_Model",IF(A67&gt;2014,"Middle_Model","Old_Model"))</f>
        <v>Middle_Model</v>
      </c>
      <c r="N67" s="8" t="str">
        <f t="shared" ref="N67:N130" si="6">IF(F67&lt;40000,"Low_KM_Driven",IF(F67&lt;80000,"Moderate_KM_Driven","High_KM_Driven"))</f>
        <v>Low_KM_Driven</v>
      </c>
      <c r="O67" s="9">
        <f t="shared" ref="O67:O130" ca="1" si="7">IFERROR(ROUND(F67/(YEAR(TODAY())-A67),2),F67)</f>
        <v>5401.67</v>
      </c>
      <c r="P67" s="8" t="str">
        <f t="shared" ref="P67:P130" si="8">IF(J67&lt;22000,"Low_EMI",IF(J67&lt;45000,"Average_EMI","High_EMI"))</f>
        <v>Low_EMI</v>
      </c>
      <c r="Q67" s="8" t="str">
        <f t="shared" ref="Q67:Q130" si="9">IF(K67&lt;7,"Low_Price",IF(K67&lt;14,"Medium_price","High_price"))</f>
        <v>Low_Price</v>
      </c>
    </row>
    <row r="68" spans="1:17" x14ac:dyDescent="0.25">
      <c r="A68">
        <v>2022</v>
      </c>
      <c r="B68" s="8" t="s">
        <v>82</v>
      </c>
      <c r="C68" s="8" t="s">
        <v>161</v>
      </c>
      <c r="D68" s="8" t="s">
        <v>187</v>
      </c>
      <c r="E68" s="8" t="s">
        <v>15</v>
      </c>
      <c r="F68" s="6">
        <v>16775</v>
      </c>
      <c r="G68" s="8" t="s">
        <v>27</v>
      </c>
      <c r="H68" s="8" t="s">
        <v>74</v>
      </c>
      <c r="I68" s="8" t="s">
        <v>188</v>
      </c>
      <c r="J68" s="6">
        <v>11926</v>
      </c>
      <c r="K68" s="9">
        <v>6.1</v>
      </c>
      <c r="L68" s="8" t="s">
        <v>24</v>
      </c>
      <c r="M68" s="8" t="str">
        <f t="shared" si="5"/>
        <v>New_Model</v>
      </c>
      <c r="N68" s="8" t="str">
        <f t="shared" si="6"/>
        <v>Low_KM_Driven</v>
      </c>
      <c r="O68" s="9">
        <f t="shared" ca="1" si="7"/>
        <v>8387.5</v>
      </c>
      <c r="P68" s="8" t="str">
        <f t="shared" si="8"/>
        <v>Low_EMI</v>
      </c>
      <c r="Q68" s="8" t="str">
        <f t="shared" si="9"/>
        <v>Low_Price</v>
      </c>
    </row>
    <row r="69" spans="1:17" x14ac:dyDescent="0.25">
      <c r="A69">
        <v>2019</v>
      </c>
      <c r="B69" s="8" t="s">
        <v>82</v>
      </c>
      <c r="C69" s="8" t="s">
        <v>189</v>
      </c>
      <c r="D69" s="8" t="s">
        <v>190</v>
      </c>
      <c r="E69" s="8" t="s">
        <v>15</v>
      </c>
      <c r="F69" s="6">
        <v>56690</v>
      </c>
      <c r="G69" s="8" t="s">
        <v>16</v>
      </c>
      <c r="H69" s="8" t="s">
        <v>56</v>
      </c>
      <c r="I69" s="8" t="s">
        <v>191</v>
      </c>
      <c r="J69" s="6">
        <v>23808</v>
      </c>
      <c r="K69" s="9">
        <v>10.95</v>
      </c>
      <c r="L69" s="8" t="s">
        <v>93</v>
      </c>
      <c r="M69" s="8" t="str">
        <f t="shared" si="5"/>
        <v>Middle_Model</v>
      </c>
      <c r="N69" s="8" t="str">
        <f t="shared" si="6"/>
        <v>Moderate_KM_Driven</v>
      </c>
      <c r="O69" s="9">
        <f t="shared" ca="1" si="7"/>
        <v>11338</v>
      </c>
      <c r="P69" s="8" t="str">
        <f t="shared" si="8"/>
        <v>Average_EMI</v>
      </c>
      <c r="Q69" s="8" t="str">
        <f t="shared" si="9"/>
        <v>Medium_price</v>
      </c>
    </row>
    <row r="70" spans="1:17" x14ac:dyDescent="0.25">
      <c r="A70">
        <v>2018</v>
      </c>
      <c r="B70" s="8" t="s">
        <v>12</v>
      </c>
      <c r="C70" s="8" t="s">
        <v>37</v>
      </c>
      <c r="D70" s="8" t="s">
        <v>192</v>
      </c>
      <c r="E70" s="8" t="s">
        <v>15</v>
      </c>
      <c r="F70" s="6">
        <v>53062</v>
      </c>
      <c r="G70" s="8" t="s">
        <v>27</v>
      </c>
      <c r="H70" s="8" t="s">
        <v>17</v>
      </c>
      <c r="I70" s="8" t="s">
        <v>193</v>
      </c>
      <c r="J70" s="6">
        <v>8465</v>
      </c>
      <c r="K70" s="9">
        <v>4.33</v>
      </c>
      <c r="L70" s="8" t="s">
        <v>29</v>
      </c>
      <c r="M70" s="8" t="str">
        <f t="shared" si="5"/>
        <v>Middle_Model</v>
      </c>
      <c r="N70" s="8" t="str">
        <f t="shared" si="6"/>
        <v>Moderate_KM_Driven</v>
      </c>
      <c r="O70" s="9">
        <f t="shared" ca="1" si="7"/>
        <v>8843.67</v>
      </c>
      <c r="P70" s="8" t="str">
        <f t="shared" si="8"/>
        <v>Low_EMI</v>
      </c>
      <c r="Q70" s="8" t="str">
        <f t="shared" si="9"/>
        <v>Low_Price</v>
      </c>
    </row>
    <row r="71" spans="1:17" x14ac:dyDescent="0.25">
      <c r="A71">
        <v>2019</v>
      </c>
      <c r="B71" s="8" t="s">
        <v>182</v>
      </c>
      <c r="C71" s="8" t="s">
        <v>183</v>
      </c>
      <c r="D71" s="8" t="s">
        <v>194</v>
      </c>
      <c r="E71" s="8" t="s">
        <v>15</v>
      </c>
      <c r="F71" s="6">
        <v>45323</v>
      </c>
      <c r="G71" s="8" t="s">
        <v>27</v>
      </c>
      <c r="H71" s="8" t="s">
        <v>56</v>
      </c>
      <c r="I71" s="8" t="s">
        <v>195</v>
      </c>
      <c r="J71" s="6">
        <v>21612</v>
      </c>
      <c r="K71" s="9">
        <v>9.94</v>
      </c>
      <c r="L71" s="8" t="s">
        <v>24</v>
      </c>
      <c r="M71" s="8" t="str">
        <f t="shared" si="5"/>
        <v>Middle_Model</v>
      </c>
      <c r="N71" s="8" t="str">
        <f t="shared" si="6"/>
        <v>Moderate_KM_Driven</v>
      </c>
      <c r="O71" s="9">
        <f t="shared" ca="1" si="7"/>
        <v>9064.6</v>
      </c>
      <c r="P71" s="8" t="str">
        <f t="shared" si="8"/>
        <v>Low_EMI</v>
      </c>
      <c r="Q71" s="8" t="str">
        <f t="shared" si="9"/>
        <v>Medium_price</v>
      </c>
    </row>
    <row r="72" spans="1:17" x14ac:dyDescent="0.25">
      <c r="A72">
        <v>2021</v>
      </c>
      <c r="B72" s="8" t="s">
        <v>196</v>
      </c>
      <c r="C72" s="8" t="s">
        <v>197</v>
      </c>
      <c r="D72" s="8" t="s">
        <v>198</v>
      </c>
      <c r="E72" s="8" t="s">
        <v>15</v>
      </c>
      <c r="F72" s="6">
        <v>50108</v>
      </c>
      <c r="G72" s="8" t="s">
        <v>27</v>
      </c>
      <c r="H72" s="8" t="s">
        <v>17</v>
      </c>
      <c r="I72" s="8" t="s">
        <v>199</v>
      </c>
      <c r="J72" s="6">
        <v>17702</v>
      </c>
      <c r="K72" s="9">
        <v>9.3000000000000007</v>
      </c>
      <c r="L72" s="8" t="s">
        <v>29</v>
      </c>
      <c r="M72" s="8" t="str">
        <f t="shared" si="5"/>
        <v>New_Model</v>
      </c>
      <c r="N72" s="8" t="str">
        <f t="shared" si="6"/>
        <v>Moderate_KM_Driven</v>
      </c>
      <c r="O72" s="9">
        <f t="shared" ca="1" si="7"/>
        <v>16702.669999999998</v>
      </c>
      <c r="P72" s="8" t="str">
        <f t="shared" si="8"/>
        <v>Low_EMI</v>
      </c>
      <c r="Q72" s="8" t="str">
        <f t="shared" si="9"/>
        <v>Medium_price</v>
      </c>
    </row>
    <row r="73" spans="1:17" x14ac:dyDescent="0.25">
      <c r="A73">
        <v>2021</v>
      </c>
      <c r="B73" s="8" t="s">
        <v>82</v>
      </c>
      <c r="C73" s="8" t="s">
        <v>200</v>
      </c>
      <c r="D73" s="8" t="s">
        <v>201</v>
      </c>
      <c r="E73" s="8" t="s">
        <v>15</v>
      </c>
      <c r="F73" s="6">
        <v>30203</v>
      </c>
      <c r="G73" s="8" t="s">
        <v>27</v>
      </c>
      <c r="H73" s="8" t="s">
        <v>56</v>
      </c>
      <c r="I73" s="8" t="s">
        <v>202</v>
      </c>
      <c r="J73" s="6">
        <v>30359</v>
      </c>
      <c r="K73" s="9">
        <v>15.95</v>
      </c>
      <c r="L73" s="8" t="s">
        <v>121</v>
      </c>
      <c r="M73" s="8" t="str">
        <f t="shared" si="5"/>
        <v>New_Model</v>
      </c>
      <c r="N73" s="8" t="str">
        <f t="shared" si="6"/>
        <v>Low_KM_Driven</v>
      </c>
      <c r="O73" s="9">
        <f t="shared" ca="1" si="7"/>
        <v>10067.67</v>
      </c>
      <c r="P73" s="8" t="str">
        <f t="shared" si="8"/>
        <v>Average_EMI</v>
      </c>
      <c r="Q73" s="8" t="str">
        <f t="shared" si="9"/>
        <v>High_price</v>
      </c>
    </row>
    <row r="74" spans="1:17" x14ac:dyDescent="0.25">
      <c r="A74">
        <v>2022</v>
      </c>
      <c r="B74" s="8" t="s">
        <v>12</v>
      </c>
      <c r="C74" s="8" t="s">
        <v>137</v>
      </c>
      <c r="D74" s="8" t="s">
        <v>203</v>
      </c>
      <c r="E74" s="8" t="s">
        <v>15</v>
      </c>
      <c r="F74" s="6">
        <v>15983</v>
      </c>
      <c r="G74" s="8" t="s">
        <v>27</v>
      </c>
      <c r="H74" s="8" t="s">
        <v>17</v>
      </c>
      <c r="I74" s="8" t="s">
        <v>204</v>
      </c>
      <c r="J74" s="6">
        <v>16217</v>
      </c>
      <c r="K74" s="9">
        <v>8.52</v>
      </c>
      <c r="L74" s="8" t="s">
        <v>93</v>
      </c>
      <c r="M74" s="8" t="str">
        <f t="shared" si="5"/>
        <v>New_Model</v>
      </c>
      <c r="N74" s="8" t="str">
        <f t="shared" si="6"/>
        <v>Low_KM_Driven</v>
      </c>
      <c r="O74" s="9">
        <f t="shared" ca="1" si="7"/>
        <v>7991.5</v>
      </c>
      <c r="P74" s="8" t="str">
        <f t="shared" si="8"/>
        <v>Low_EMI</v>
      </c>
      <c r="Q74" s="8" t="str">
        <f t="shared" si="9"/>
        <v>Medium_price</v>
      </c>
    </row>
    <row r="75" spans="1:17" x14ac:dyDescent="0.25">
      <c r="A75">
        <v>2019</v>
      </c>
      <c r="B75" s="8" t="s">
        <v>82</v>
      </c>
      <c r="C75" s="8" t="s">
        <v>105</v>
      </c>
      <c r="D75" s="8" t="s">
        <v>205</v>
      </c>
      <c r="E75" s="8" t="s">
        <v>15</v>
      </c>
      <c r="F75" s="6">
        <v>18382</v>
      </c>
      <c r="G75" s="8" t="s">
        <v>27</v>
      </c>
      <c r="H75" s="8" t="s">
        <v>17</v>
      </c>
      <c r="I75" s="8" t="s">
        <v>206</v>
      </c>
      <c r="J75" s="6">
        <v>13235</v>
      </c>
      <c r="K75" s="9">
        <v>6.77</v>
      </c>
      <c r="L75" s="8" t="s">
        <v>121</v>
      </c>
      <c r="M75" s="8" t="str">
        <f t="shared" si="5"/>
        <v>Middle_Model</v>
      </c>
      <c r="N75" s="8" t="str">
        <f t="shared" si="6"/>
        <v>Low_KM_Driven</v>
      </c>
      <c r="O75" s="9">
        <f t="shared" ca="1" si="7"/>
        <v>3676.4</v>
      </c>
      <c r="P75" s="8" t="str">
        <f t="shared" si="8"/>
        <v>Low_EMI</v>
      </c>
      <c r="Q75" s="8" t="str">
        <f t="shared" si="9"/>
        <v>Low_Price</v>
      </c>
    </row>
    <row r="76" spans="1:17" x14ac:dyDescent="0.25">
      <c r="A76">
        <v>2012</v>
      </c>
      <c r="B76" s="8" t="s">
        <v>108</v>
      </c>
      <c r="C76" s="8" t="s">
        <v>207</v>
      </c>
      <c r="D76" s="8" t="s">
        <v>208</v>
      </c>
      <c r="E76" s="8" t="s">
        <v>15</v>
      </c>
      <c r="F76" s="6">
        <v>61297</v>
      </c>
      <c r="G76" s="8" t="s">
        <v>133</v>
      </c>
      <c r="H76" s="8" t="s">
        <v>17</v>
      </c>
      <c r="I76" s="8" t="s">
        <v>209</v>
      </c>
      <c r="J76" s="6">
        <v>6111</v>
      </c>
      <c r="K76" s="9">
        <v>1.84</v>
      </c>
      <c r="L76" s="8" t="s">
        <v>19</v>
      </c>
      <c r="M76" s="8" t="str">
        <f t="shared" si="5"/>
        <v>Old_Model</v>
      </c>
      <c r="N76" s="8" t="str">
        <f t="shared" si="6"/>
        <v>Moderate_KM_Driven</v>
      </c>
      <c r="O76" s="9">
        <f t="shared" ca="1" si="7"/>
        <v>5108.08</v>
      </c>
      <c r="P76" s="8" t="str">
        <f t="shared" si="8"/>
        <v>Low_EMI</v>
      </c>
      <c r="Q76" s="8" t="str">
        <f t="shared" si="9"/>
        <v>Low_Price</v>
      </c>
    </row>
    <row r="77" spans="1:17" x14ac:dyDescent="0.25">
      <c r="A77">
        <v>2021</v>
      </c>
      <c r="B77" s="8" t="s">
        <v>20</v>
      </c>
      <c r="C77" s="8" t="s">
        <v>96</v>
      </c>
      <c r="D77" s="8" t="s">
        <v>210</v>
      </c>
      <c r="E77" s="8" t="s">
        <v>35</v>
      </c>
      <c r="F77" s="6">
        <v>21850</v>
      </c>
      <c r="G77" s="8" t="s">
        <v>27</v>
      </c>
      <c r="H77" s="8" t="s">
        <v>17</v>
      </c>
      <c r="I77" s="8" t="s">
        <v>211</v>
      </c>
      <c r="J77" s="6">
        <v>10596</v>
      </c>
      <c r="K77" s="9">
        <v>5.42</v>
      </c>
      <c r="L77" s="8" t="s">
        <v>29</v>
      </c>
      <c r="M77" s="8" t="str">
        <f t="shared" si="5"/>
        <v>New_Model</v>
      </c>
      <c r="N77" s="8" t="str">
        <f t="shared" si="6"/>
        <v>Low_KM_Driven</v>
      </c>
      <c r="O77" s="9">
        <f t="shared" ca="1" si="7"/>
        <v>7283.33</v>
      </c>
      <c r="P77" s="8" t="str">
        <f t="shared" si="8"/>
        <v>Low_EMI</v>
      </c>
      <c r="Q77" s="8" t="str">
        <f t="shared" si="9"/>
        <v>Low_Price</v>
      </c>
    </row>
    <row r="78" spans="1:17" x14ac:dyDescent="0.25">
      <c r="A78">
        <v>2016</v>
      </c>
      <c r="B78" s="8" t="s">
        <v>20</v>
      </c>
      <c r="C78" s="8" t="s">
        <v>33</v>
      </c>
      <c r="D78" s="8" t="s">
        <v>212</v>
      </c>
      <c r="E78" s="8" t="s">
        <v>15</v>
      </c>
      <c r="F78" s="6">
        <v>91001</v>
      </c>
      <c r="G78" s="8" t="s">
        <v>16</v>
      </c>
      <c r="H78" s="8" t="s">
        <v>17</v>
      </c>
      <c r="I78" s="8" t="s">
        <v>213</v>
      </c>
      <c r="J78" s="6">
        <v>12629</v>
      </c>
      <c r="K78" s="9">
        <v>6.46</v>
      </c>
      <c r="L78" s="8" t="s">
        <v>19</v>
      </c>
      <c r="M78" s="8" t="str">
        <f t="shared" si="5"/>
        <v>Middle_Model</v>
      </c>
      <c r="N78" s="8" t="str">
        <f t="shared" si="6"/>
        <v>High_KM_Driven</v>
      </c>
      <c r="O78" s="9">
        <f t="shared" ca="1" si="7"/>
        <v>11375.13</v>
      </c>
      <c r="P78" s="8" t="str">
        <f t="shared" si="8"/>
        <v>Low_EMI</v>
      </c>
      <c r="Q78" s="8" t="str">
        <f t="shared" si="9"/>
        <v>Low_Price</v>
      </c>
    </row>
    <row r="79" spans="1:17" x14ac:dyDescent="0.25">
      <c r="A79">
        <v>2020</v>
      </c>
      <c r="B79" s="8" t="s">
        <v>63</v>
      </c>
      <c r="C79" s="8" t="s">
        <v>64</v>
      </c>
      <c r="D79" s="8" t="s">
        <v>214</v>
      </c>
      <c r="E79" s="8" t="s">
        <v>15</v>
      </c>
      <c r="F79" s="6">
        <v>71807</v>
      </c>
      <c r="G79" s="8" t="s">
        <v>16</v>
      </c>
      <c r="H79" s="8" t="s">
        <v>56</v>
      </c>
      <c r="I79" s="8" t="s">
        <v>215</v>
      </c>
      <c r="J79" s="6">
        <v>15386</v>
      </c>
      <c r="K79" s="9">
        <v>7.87</v>
      </c>
      <c r="L79" s="8" t="s">
        <v>93</v>
      </c>
      <c r="M79" s="8" t="str">
        <f t="shared" si="5"/>
        <v>New_Model</v>
      </c>
      <c r="N79" s="8" t="str">
        <f t="shared" si="6"/>
        <v>Moderate_KM_Driven</v>
      </c>
      <c r="O79" s="9">
        <f t="shared" ca="1" si="7"/>
        <v>17951.75</v>
      </c>
      <c r="P79" s="8" t="str">
        <f t="shared" si="8"/>
        <v>Low_EMI</v>
      </c>
      <c r="Q79" s="8" t="str">
        <f t="shared" si="9"/>
        <v>Medium_price</v>
      </c>
    </row>
    <row r="80" spans="1:17" x14ac:dyDescent="0.25">
      <c r="A80">
        <v>2017</v>
      </c>
      <c r="B80" s="8" t="s">
        <v>196</v>
      </c>
      <c r="C80" s="8" t="s">
        <v>216</v>
      </c>
      <c r="D80" s="8" t="s">
        <v>217</v>
      </c>
      <c r="E80" s="8" t="s">
        <v>35</v>
      </c>
      <c r="F80" s="6">
        <v>41308</v>
      </c>
      <c r="G80" s="8" t="s">
        <v>133</v>
      </c>
      <c r="H80" s="8" t="s">
        <v>17</v>
      </c>
      <c r="I80" s="8" t="s">
        <v>218</v>
      </c>
      <c r="J80" s="6">
        <v>5924</v>
      </c>
      <c r="K80" s="9">
        <v>3.03</v>
      </c>
      <c r="L80" s="8" t="s">
        <v>39</v>
      </c>
      <c r="M80" s="8" t="str">
        <f t="shared" si="5"/>
        <v>Middle_Model</v>
      </c>
      <c r="N80" s="8" t="str">
        <f t="shared" si="6"/>
        <v>Moderate_KM_Driven</v>
      </c>
      <c r="O80" s="9">
        <f t="shared" ca="1" si="7"/>
        <v>5901.14</v>
      </c>
      <c r="P80" s="8" t="str">
        <f t="shared" si="8"/>
        <v>Low_EMI</v>
      </c>
      <c r="Q80" s="8" t="str">
        <f t="shared" si="9"/>
        <v>Low_Price</v>
      </c>
    </row>
    <row r="81" spans="1:17" x14ac:dyDescent="0.25">
      <c r="A81">
        <v>2018</v>
      </c>
      <c r="B81" s="8" t="s">
        <v>219</v>
      </c>
      <c r="C81" s="8" t="s">
        <v>220</v>
      </c>
      <c r="D81" s="8" t="s">
        <v>221</v>
      </c>
      <c r="E81" s="8" t="s">
        <v>15</v>
      </c>
      <c r="F81" s="6">
        <v>23055</v>
      </c>
      <c r="G81" s="8" t="s">
        <v>16</v>
      </c>
      <c r="H81" s="8" t="s">
        <v>74</v>
      </c>
      <c r="I81" s="8" t="s">
        <v>222</v>
      </c>
      <c r="J81" s="6">
        <v>6598</v>
      </c>
      <c r="K81" s="9">
        <v>3.38</v>
      </c>
      <c r="L81" s="8" t="s">
        <v>39</v>
      </c>
      <c r="M81" s="8" t="str">
        <f t="shared" si="5"/>
        <v>Middle_Model</v>
      </c>
      <c r="N81" s="8" t="str">
        <f t="shared" si="6"/>
        <v>Low_KM_Driven</v>
      </c>
      <c r="O81" s="9">
        <f t="shared" ca="1" si="7"/>
        <v>3842.5</v>
      </c>
      <c r="P81" s="8" t="str">
        <f t="shared" si="8"/>
        <v>Low_EMI</v>
      </c>
      <c r="Q81" s="8" t="str">
        <f t="shared" si="9"/>
        <v>Low_Price</v>
      </c>
    </row>
    <row r="82" spans="1:17" x14ac:dyDescent="0.25">
      <c r="A82">
        <v>2018</v>
      </c>
      <c r="B82" s="8" t="s">
        <v>12</v>
      </c>
      <c r="C82" s="8" t="s">
        <v>223</v>
      </c>
      <c r="D82" s="8" t="s">
        <v>192</v>
      </c>
      <c r="E82" s="8" t="s">
        <v>15</v>
      </c>
      <c r="F82" s="6">
        <v>38776</v>
      </c>
      <c r="G82" s="8" t="s">
        <v>27</v>
      </c>
      <c r="H82" s="8" t="s">
        <v>17</v>
      </c>
      <c r="I82" s="8" t="s">
        <v>224</v>
      </c>
      <c r="J82" s="6">
        <v>10080</v>
      </c>
      <c r="K82" s="9">
        <v>5.16</v>
      </c>
      <c r="L82" s="8" t="s">
        <v>39</v>
      </c>
      <c r="M82" s="8" t="str">
        <f t="shared" si="5"/>
        <v>Middle_Model</v>
      </c>
      <c r="N82" s="8" t="str">
        <f t="shared" si="6"/>
        <v>Low_KM_Driven</v>
      </c>
      <c r="O82" s="9">
        <f t="shared" ca="1" si="7"/>
        <v>6462.67</v>
      </c>
      <c r="P82" s="8" t="str">
        <f t="shared" si="8"/>
        <v>Low_EMI</v>
      </c>
      <c r="Q82" s="8" t="str">
        <f t="shared" si="9"/>
        <v>Low_Price</v>
      </c>
    </row>
    <row r="83" spans="1:17" x14ac:dyDescent="0.25">
      <c r="A83">
        <v>2023</v>
      </c>
      <c r="B83" s="8" t="s">
        <v>12</v>
      </c>
      <c r="C83" s="8" t="s">
        <v>225</v>
      </c>
      <c r="D83" s="8" t="s">
        <v>226</v>
      </c>
      <c r="E83" s="8" t="s">
        <v>15</v>
      </c>
      <c r="F83" s="6">
        <v>7048</v>
      </c>
      <c r="G83" s="8" t="s">
        <v>27</v>
      </c>
      <c r="H83" s="8" t="s">
        <v>17</v>
      </c>
      <c r="I83" s="8" t="s">
        <v>227</v>
      </c>
      <c r="J83" s="6">
        <v>22936</v>
      </c>
      <c r="K83" s="9">
        <v>12.05</v>
      </c>
      <c r="L83" s="8" t="s">
        <v>121</v>
      </c>
      <c r="M83" s="8" t="str">
        <f t="shared" si="5"/>
        <v>New_Model</v>
      </c>
      <c r="N83" s="8" t="str">
        <f t="shared" si="6"/>
        <v>Low_KM_Driven</v>
      </c>
      <c r="O83" s="9">
        <f t="shared" ca="1" si="7"/>
        <v>7048</v>
      </c>
      <c r="P83" s="8" t="str">
        <f t="shared" si="8"/>
        <v>Average_EMI</v>
      </c>
      <c r="Q83" s="8" t="str">
        <f t="shared" si="9"/>
        <v>Medium_price</v>
      </c>
    </row>
    <row r="84" spans="1:17" x14ac:dyDescent="0.25">
      <c r="A84">
        <v>2021</v>
      </c>
      <c r="B84" s="8" t="s">
        <v>47</v>
      </c>
      <c r="C84" s="8" t="s">
        <v>89</v>
      </c>
      <c r="D84" s="8" t="s">
        <v>142</v>
      </c>
      <c r="E84" s="8" t="s">
        <v>15</v>
      </c>
      <c r="F84" s="6">
        <v>5404</v>
      </c>
      <c r="G84" s="8" t="s">
        <v>27</v>
      </c>
      <c r="H84" s="8" t="s">
        <v>17</v>
      </c>
      <c r="I84" s="8" t="s">
        <v>228</v>
      </c>
      <c r="J84" s="6">
        <v>23812</v>
      </c>
      <c r="K84" s="9">
        <v>12.51</v>
      </c>
      <c r="L84" s="8" t="s">
        <v>19</v>
      </c>
      <c r="M84" s="8" t="str">
        <f t="shared" si="5"/>
        <v>New_Model</v>
      </c>
      <c r="N84" s="8" t="str">
        <f t="shared" si="6"/>
        <v>Low_KM_Driven</v>
      </c>
      <c r="O84" s="9">
        <f t="shared" ca="1" si="7"/>
        <v>1801.33</v>
      </c>
      <c r="P84" s="8" t="str">
        <f t="shared" si="8"/>
        <v>Average_EMI</v>
      </c>
      <c r="Q84" s="8" t="str">
        <f t="shared" si="9"/>
        <v>Medium_price</v>
      </c>
    </row>
    <row r="85" spans="1:17" x14ac:dyDescent="0.25">
      <c r="A85">
        <v>2022</v>
      </c>
      <c r="B85" s="8" t="s">
        <v>82</v>
      </c>
      <c r="C85" s="8" t="s">
        <v>105</v>
      </c>
      <c r="D85" s="8" t="s">
        <v>229</v>
      </c>
      <c r="E85" s="8" t="s">
        <v>15</v>
      </c>
      <c r="F85" s="6">
        <v>45834</v>
      </c>
      <c r="G85" s="8" t="s">
        <v>27</v>
      </c>
      <c r="H85" s="8" t="s">
        <v>56</v>
      </c>
      <c r="I85" s="8" t="s">
        <v>230</v>
      </c>
      <c r="J85" s="6">
        <v>15912</v>
      </c>
      <c r="K85" s="9">
        <v>8.36</v>
      </c>
      <c r="L85" s="8" t="s">
        <v>29</v>
      </c>
      <c r="M85" s="8" t="str">
        <f t="shared" si="5"/>
        <v>New_Model</v>
      </c>
      <c r="N85" s="8" t="str">
        <f t="shared" si="6"/>
        <v>Moderate_KM_Driven</v>
      </c>
      <c r="O85" s="9">
        <f t="shared" ca="1" si="7"/>
        <v>22917</v>
      </c>
      <c r="P85" s="8" t="str">
        <f t="shared" si="8"/>
        <v>Low_EMI</v>
      </c>
      <c r="Q85" s="8" t="str">
        <f t="shared" si="9"/>
        <v>Medium_price</v>
      </c>
    </row>
    <row r="86" spans="1:17" x14ac:dyDescent="0.25">
      <c r="A86">
        <v>2019</v>
      </c>
      <c r="B86" s="8" t="s">
        <v>12</v>
      </c>
      <c r="C86" s="8" t="s">
        <v>44</v>
      </c>
      <c r="D86" s="8" t="s">
        <v>231</v>
      </c>
      <c r="E86" s="8" t="s">
        <v>35</v>
      </c>
      <c r="F86" s="6">
        <v>59155</v>
      </c>
      <c r="G86" s="8" t="s">
        <v>16</v>
      </c>
      <c r="H86" s="8" t="s">
        <v>56</v>
      </c>
      <c r="I86" s="8" t="s">
        <v>232</v>
      </c>
      <c r="J86" s="6">
        <v>14192</v>
      </c>
      <c r="K86" s="9">
        <v>6.38</v>
      </c>
      <c r="L86" s="8" t="s">
        <v>93</v>
      </c>
      <c r="M86" s="8" t="str">
        <f t="shared" si="5"/>
        <v>Middle_Model</v>
      </c>
      <c r="N86" s="8" t="str">
        <f t="shared" si="6"/>
        <v>Moderate_KM_Driven</v>
      </c>
      <c r="O86" s="9">
        <f t="shared" ca="1" si="7"/>
        <v>11831</v>
      </c>
      <c r="P86" s="8" t="str">
        <f t="shared" si="8"/>
        <v>Low_EMI</v>
      </c>
      <c r="Q86" s="8" t="str">
        <f t="shared" si="9"/>
        <v>Low_Price</v>
      </c>
    </row>
    <row r="87" spans="1:17" x14ac:dyDescent="0.25">
      <c r="A87">
        <v>2020</v>
      </c>
      <c r="B87" s="8" t="s">
        <v>108</v>
      </c>
      <c r="C87" s="8" t="s">
        <v>233</v>
      </c>
      <c r="D87" s="8" t="s">
        <v>234</v>
      </c>
      <c r="E87" s="8" t="s">
        <v>15</v>
      </c>
      <c r="F87" s="6">
        <v>43444</v>
      </c>
      <c r="G87" s="8" t="s">
        <v>27</v>
      </c>
      <c r="H87" s="8" t="s">
        <v>17</v>
      </c>
      <c r="I87" s="8" t="s">
        <v>235</v>
      </c>
      <c r="J87" s="6">
        <v>18977</v>
      </c>
      <c r="K87" s="9">
        <v>9.9700000000000006</v>
      </c>
      <c r="L87" s="8" t="s">
        <v>93</v>
      </c>
      <c r="M87" s="8" t="str">
        <f t="shared" si="5"/>
        <v>New_Model</v>
      </c>
      <c r="N87" s="8" t="str">
        <f t="shared" si="6"/>
        <v>Moderate_KM_Driven</v>
      </c>
      <c r="O87" s="9">
        <f t="shared" ca="1" si="7"/>
        <v>10861</v>
      </c>
      <c r="P87" s="8" t="str">
        <f t="shared" si="8"/>
        <v>Low_EMI</v>
      </c>
      <c r="Q87" s="8" t="str">
        <f t="shared" si="9"/>
        <v>Medium_price</v>
      </c>
    </row>
    <row r="88" spans="1:17" x14ac:dyDescent="0.25">
      <c r="A88">
        <v>2016</v>
      </c>
      <c r="B88" s="8" t="s">
        <v>20</v>
      </c>
      <c r="C88" s="8" t="s">
        <v>33</v>
      </c>
      <c r="D88" s="8" t="s">
        <v>236</v>
      </c>
      <c r="E88" s="8" t="s">
        <v>15</v>
      </c>
      <c r="F88" s="6">
        <v>68339</v>
      </c>
      <c r="G88" s="8" t="s">
        <v>27</v>
      </c>
      <c r="H88" s="8" t="s">
        <v>17</v>
      </c>
      <c r="I88" s="8" t="s">
        <v>237</v>
      </c>
      <c r="J88" s="6">
        <v>14721</v>
      </c>
      <c r="K88" s="9">
        <v>7.53</v>
      </c>
      <c r="L88" s="8" t="s">
        <v>29</v>
      </c>
      <c r="M88" s="8" t="str">
        <f t="shared" si="5"/>
        <v>Middle_Model</v>
      </c>
      <c r="N88" s="8" t="str">
        <f t="shared" si="6"/>
        <v>Moderate_KM_Driven</v>
      </c>
      <c r="O88" s="9">
        <f t="shared" ca="1" si="7"/>
        <v>8542.3799999999992</v>
      </c>
      <c r="P88" s="8" t="str">
        <f t="shared" si="8"/>
        <v>Low_EMI</v>
      </c>
      <c r="Q88" s="8" t="str">
        <f t="shared" si="9"/>
        <v>Medium_price</v>
      </c>
    </row>
    <row r="89" spans="1:17" x14ac:dyDescent="0.25">
      <c r="A89">
        <v>2013</v>
      </c>
      <c r="B89" s="8" t="s">
        <v>20</v>
      </c>
      <c r="C89" s="8" t="s">
        <v>238</v>
      </c>
      <c r="D89" s="8" t="s">
        <v>87</v>
      </c>
      <c r="E89" s="8" t="s">
        <v>15</v>
      </c>
      <c r="F89" s="6">
        <v>55217</v>
      </c>
      <c r="G89" s="8" t="s">
        <v>16</v>
      </c>
      <c r="H89" s="8" t="s">
        <v>17</v>
      </c>
      <c r="I89" s="8" t="s">
        <v>239</v>
      </c>
      <c r="J89" s="6">
        <v>6083</v>
      </c>
      <c r="K89" s="9">
        <v>2.31</v>
      </c>
      <c r="L89" s="8" t="s">
        <v>29</v>
      </c>
      <c r="M89" s="8" t="str">
        <f t="shared" si="5"/>
        <v>Old_Model</v>
      </c>
      <c r="N89" s="8" t="str">
        <f t="shared" si="6"/>
        <v>Moderate_KM_Driven</v>
      </c>
      <c r="O89" s="9">
        <f t="shared" ca="1" si="7"/>
        <v>5019.7299999999996</v>
      </c>
      <c r="P89" s="8" t="str">
        <f t="shared" si="8"/>
        <v>Low_EMI</v>
      </c>
      <c r="Q89" s="8" t="str">
        <f t="shared" si="9"/>
        <v>Low_Price</v>
      </c>
    </row>
    <row r="90" spans="1:17" x14ac:dyDescent="0.25">
      <c r="A90">
        <v>2017</v>
      </c>
      <c r="B90" s="8" t="s">
        <v>20</v>
      </c>
      <c r="C90" s="8" t="s">
        <v>25</v>
      </c>
      <c r="D90" s="8" t="s">
        <v>240</v>
      </c>
      <c r="E90" s="8" t="s">
        <v>15</v>
      </c>
      <c r="F90" s="6">
        <v>31781</v>
      </c>
      <c r="G90" s="8" t="s">
        <v>27</v>
      </c>
      <c r="H90" s="8" t="s">
        <v>17</v>
      </c>
      <c r="I90" s="8" t="s">
        <v>241</v>
      </c>
      <c r="J90" s="6">
        <v>10362</v>
      </c>
      <c r="K90" s="9">
        <v>5.3</v>
      </c>
      <c r="L90" s="8" t="s">
        <v>24</v>
      </c>
      <c r="M90" s="8" t="str">
        <f t="shared" si="5"/>
        <v>Middle_Model</v>
      </c>
      <c r="N90" s="8" t="str">
        <f t="shared" si="6"/>
        <v>Low_KM_Driven</v>
      </c>
      <c r="O90" s="9">
        <f t="shared" ca="1" si="7"/>
        <v>4540.1400000000003</v>
      </c>
      <c r="P90" s="8" t="str">
        <f t="shared" si="8"/>
        <v>Low_EMI</v>
      </c>
      <c r="Q90" s="8" t="str">
        <f t="shared" si="9"/>
        <v>Low_Price</v>
      </c>
    </row>
    <row r="91" spans="1:17" x14ac:dyDescent="0.25">
      <c r="A91">
        <v>2017</v>
      </c>
      <c r="B91" s="8" t="s">
        <v>20</v>
      </c>
      <c r="C91" s="8" t="s">
        <v>21</v>
      </c>
      <c r="D91" s="8" t="s">
        <v>174</v>
      </c>
      <c r="E91" s="8" t="s">
        <v>35</v>
      </c>
      <c r="F91" s="6">
        <v>101051</v>
      </c>
      <c r="G91" s="8" t="s">
        <v>27</v>
      </c>
      <c r="H91" s="8" t="s">
        <v>17</v>
      </c>
      <c r="I91" s="8" t="s">
        <v>242</v>
      </c>
      <c r="J91" s="6">
        <v>16884</v>
      </c>
      <c r="K91" s="9">
        <v>7.59</v>
      </c>
      <c r="L91" s="8" t="s">
        <v>24</v>
      </c>
      <c r="M91" s="8" t="str">
        <f t="shared" si="5"/>
        <v>Middle_Model</v>
      </c>
      <c r="N91" s="8" t="str">
        <f t="shared" si="6"/>
        <v>High_KM_Driven</v>
      </c>
      <c r="O91" s="9">
        <f t="shared" ca="1" si="7"/>
        <v>14435.86</v>
      </c>
      <c r="P91" s="8" t="str">
        <f t="shared" si="8"/>
        <v>Low_EMI</v>
      </c>
      <c r="Q91" s="8" t="str">
        <f t="shared" si="9"/>
        <v>Medium_price</v>
      </c>
    </row>
    <row r="92" spans="1:17" x14ac:dyDescent="0.25">
      <c r="A92">
        <v>2017</v>
      </c>
      <c r="B92" s="8" t="s">
        <v>12</v>
      </c>
      <c r="C92" s="8" t="s">
        <v>223</v>
      </c>
      <c r="D92" s="8" t="s">
        <v>192</v>
      </c>
      <c r="E92" s="8" t="s">
        <v>15</v>
      </c>
      <c r="F92" s="6">
        <v>22148</v>
      </c>
      <c r="G92" s="8" t="s">
        <v>27</v>
      </c>
      <c r="H92" s="8" t="s">
        <v>17</v>
      </c>
      <c r="I92" s="8" t="s">
        <v>243</v>
      </c>
      <c r="J92" s="6">
        <v>9384</v>
      </c>
      <c r="K92" s="9">
        <v>4.8</v>
      </c>
      <c r="L92" s="8" t="s">
        <v>39</v>
      </c>
      <c r="M92" s="8" t="str">
        <f t="shared" si="5"/>
        <v>Middle_Model</v>
      </c>
      <c r="N92" s="8" t="str">
        <f t="shared" si="6"/>
        <v>Low_KM_Driven</v>
      </c>
      <c r="O92" s="9">
        <f t="shared" ca="1" si="7"/>
        <v>3164</v>
      </c>
      <c r="P92" s="8" t="str">
        <f t="shared" si="8"/>
        <v>Low_EMI</v>
      </c>
      <c r="Q92" s="8" t="str">
        <f t="shared" si="9"/>
        <v>Low_Price</v>
      </c>
    </row>
    <row r="93" spans="1:17" x14ac:dyDescent="0.25">
      <c r="A93">
        <v>2022</v>
      </c>
      <c r="B93" s="8" t="s">
        <v>40</v>
      </c>
      <c r="C93" s="8" t="s">
        <v>41</v>
      </c>
      <c r="D93" s="8" t="s">
        <v>42</v>
      </c>
      <c r="E93" s="8" t="s">
        <v>15</v>
      </c>
      <c r="F93" s="6">
        <v>26453</v>
      </c>
      <c r="G93" s="8" t="s">
        <v>27</v>
      </c>
      <c r="H93" s="8" t="s">
        <v>17</v>
      </c>
      <c r="I93" s="8" t="s">
        <v>244</v>
      </c>
      <c r="J93" s="6">
        <v>11241</v>
      </c>
      <c r="K93" s="9">
        <v>5.75</v>
      </c>
      <c r="L93" s="8" t="s">
        <v>39</v>
      </c>
      <c r="M93" s="8" t="str">
        <f t="shared" si="5"/>
        <v>New_Model</v>
      </c>
      <c r="N93" s="8" t="str">
        <f t="shared" si="6"/>
        <v>Low_KM_Driven</v>
      </c>
      <c r="O93" s="9">
        <f t="shared" ca="1" si="7"/>
        <v>13226.5</v>
      </c>
      <c r="P93" s="8" t="str">
        <f t="shared" si="8"/>
        <v>Low_EMI</v>
      </c>
      <c r="Q93" s="8" t="str">
        <f t="shared" si="9"/>
        <v>Low_Price</v>
      </c>
    </row>
    <row r="94" spans="1:17" x14ac:dyDescent="0.25">
      <c r="A94">
        <v>2021</v>
      </c>
      <c r="B94" s="8" t="s">
        <v>20</v>
      </c>
      <c r="C94" s="8" t="s">
        <v>33</v>
      </c>
      <c r="D94" s="8" t="s">
        <v>245</v>
      </c>
      <c r="E94" s="8" t="s">
        <v>15</v>
      </c>
      <c r="F94" s="6">
        <v>25879</v>
      </c>
      <c r="G94" s="8" t="s">
        <v>27</v>
      </c>
      <c r="H94" s="8" t="s">
        <v>56</v>
      </c>
      <c r="I94" s="8" t="s">
        <v>246</v>
      </c>
      <c r="J94" s="6">
        <v>26299</v>
      </c>
      <c r="K94" s="9">
        <v>13.82</v>
      </c>
      <c r="L94" s="8" t="s">
        <v>29</v>
      </c>
      <c r="M94" s="8" t="str">
        <f t="shared" si="5"/>
        <v>New_Model</v>
      </c>
      <c r="N94" s="8" t="str">
        <f t="shared" si="6"/>
        <v>Low_KM_Driven</v>
      </c>
      <c r="O94" s="9">
        <f t="shared" ca="1" si="7"/>
        <v>8626.33</v>
      </c>
      <c r="P94" s="8" t="str">
        <f t="shared" si="8"/>
        <v>Average_EMI</v>
      </c>
      <c r="Q94" s="8" t="str">
        <f t="shared" si="9"/>
        <v>Medium_price</v>
      </c>
    </row>
    <row r="95" spans="1:17" x14ac:dyDescent="0.25">
      <c r="A95">
        <v>2016</v>
      </c>
      <c r="B95" s="8" t="s">
        <v>20</v>
      </c>
      <c r="C95" s="8" t="s">
        <v>112</v>
      </c>
      <c r="D95" s="8" t="s">
        <v>113</v>
      </c>
      <c r="E95" s="8" t="s">
        <v>15</v>
      </c>
      <c r="F95" s="6">
        <v>82442</v>
      </c>
      <c r="G95" s="8" t="s">
        <v>27</v>
      </c>
      <c r="H95" s="8" t="s">
        <v>74</v>
      </c>
      <c r="I95" s="8" t="s">
        <v>247</v>
      </c>
      <c r="J95" s="6">
        <v>8275</v>
      </c>
      <c r="K95" s="9">
        <v>3.72</v>
      </c>
      <c r="L95" s="8" t="s">
        <v>19</v>
      </c>
      <c r="M95" s="8" t="str">
        <f t="shared" si="5"/>
        <v>Middle_Model</v>
      </c>
      <c r="N95" s="8" t="str">
        <f t="shared" si="6"/>
        <v>High_KM_Driven</v>
      </c>
      <c r="O95" s="9">
        <f t="shared" ca="1" si="7"/>
        <v>10305.25</v>
      </c>
      <c r="P95" s="8" t="str">
        <f t="shared" si="8"/>
        <v>Low_EMI</v>
      </c>
      <c r="Q95" s="8" t="str">
        <f t="shared" si="9"/>
        <v>Low_Price</v>
      </c>
    </row>
    <row r="96" spans="1:17" x14ac:dyDescent="0.25">
      <c r="A96">
        <v>2022</v>
      </c>
      <c r="B96" s="8" t="s">
        <v>82</v>
      </c>
      <c r="C96" s="8" t="s">
        <v>105</v>
      </c>
      <c r="D96" s="8" t="s">
        <v>248</v>
      </c>
      <c r="E96" s="8" t="s">
        <v>15</v>
      </c>
      <c r="F96" s="6">
        <v>13536</v>
      </c>
      <c r="G96" s="8" t="s">
        <v>27</v>
      </c>
      <c r="H96" s="8" t="s">
        <v>17</v>
      </c>
      <c r="I96" s="8" t="s">
        <v>249</v>
      </c>
      <c r="J96" s="6">
        <v>15665</v>
      </c>
      <c r="K96" s="9">
        <v>8.23</v>
      </c>
      <c r="L96" s="8" t="s">
        <v>121</v>
      </c>
      <c r="M96" s="8" t="str">
        <f t="shared" si="5"/>
        <v>New_Model</v>
      </c>
      <c r="N96" s="8" t="str">
        <f t="shared" si="6"/>
        <v>Low_KM_Driven</v>
      </c>
      <c r="O96" s="9">
        <f t="shared" ca="1" si="7"/>
        <v>6768</v>
      </c>
      <c r="P96" s="8" t="str">
        <f t="shared" si="8"/>
        <v>Low_EMI</v>
      </c>
      <c r="Q96" s="8" t="str">
        <f t="shared" si="9"/>
        <v>Medium_price</v>
      </c>
    </row>
    <row r="97" spans="1:17" x14ac:dyDescent="0.25">
      <c r="A97">
        <v>2015</v>
      </c>
      <c r="B97" s="8" t="s">
        <v>47</v>
      </c>
      <c r="C97" s="8" t="s">
        <v>250</v>
      </c>
      <c r="D97" s="8" t="s">
        <v>251</v>
      </c>
      <c r="E97" s="8" t="s">
        <v>15</v>
      </c>
      <c r="F97" s="6">
        <v>41525</v>
      </c>
      <c r="G97" s="8" t="s">
        <v>27</v>
      </c>
      <c r="H97" s="8" t="s">
        <v>17</v>
      </c>
      <c r="I97" s="8" t="s">
        <v>252</v>
      </c>
      <c r="J97" s="6">
        <v>7175</v>
      </c>
      <c r="K97" s="9">
        <v>3.67</v>
      </c>
      <c r="L97" s="8" t="s">
        <v>19</v>
      </c>
      <c r="M97" s="8" t="str">
        <f t="shared" si="5"/>
        <v>Middle_Model</v>
      </c>
      <c r="N97" s="8" t="str">
        <f t="shared" si="6"/>
        <v>Moderate_KM_Driven</v>
      </c>
      <c r="O97" s="9">
        <f t="shared" ca="1" si="7"/>
        <v>4613.8900000000003</v>
      </c>
      <c r="P97" s="8" t="str">
        <f t="shared" si="8"/>
        <v>Low_EMI</v>
      </c>
      <c r="Q97" s="8" t="str">
        <f t="shared" si="9"/>
        <v>Low_Price</v>
      </c>
    </row>
    <row r="98" spans="1:17" x14ac:dyDescent="0.25">
      <c r="A98">
        <v>2022</v>
      </c>
      <c r="B98" s="8" t="s">
        <v>12</v>
      </c>
      <c r="C98" s="8" t="s">
        <v>253</v>
      </c>
      <c r="D98" s="8" t="s">
        <v>254</v>
      </c>
      <c r="E98" s="8" t="s">
        <v>15</v>
      </c>
      <c r="F98" s="6">
        <v>10783</v>
      </c>
      <c r="G98" s="8" t="s">
        <v>27</v>
      </c>
      <c r="H98" s="8" t="s">
        <v>74</v>
      </c>
      <c r="I98" s="8" t="s">
        <v>255</v>
      </c>
      <c r="J98" s="6">
        <v>11984</v>
      </c>
      <c r="K98" s="9">
        <v>6.13</v>
      </c>
      <c r="L98" s="8" t="s">
        <v>39</v>
      </c>
      <c r="M98" s="8" t="str">
        <f t="shared" si="5"/>
        <v>New_Model</v>
      </c>
      <c r="N98" s="8" t="str">
        <f t="shared" si="6"/>
        <v>Low_KM_Driven</v>
      </c>
      <c r="O98" s="9">
        <f t="shared" ca="1" si="7"/>
        <v>5391.5</v>
      </c>
      <c r="P98" s="8" t="str">
        <f t="shared" si="8"/>
        <v>Low_EMI</v>
      </c>
      <c r="Q98" s="8" t="str">
        <f t="shared" si="9"/>
        <v>Low_Price</v>
      </c>
    </row>
    <row r="99" spans="1:17" x14ac:dyDescent="0.25">
      <c r="A99">
        <v>2021</v>
      </c>
      <c r="B99" s="8" t="s">
        <v>20</v>
      </c>
      <c r="C99" s="8" t="s">
        <v>58</v>
      </c>
      <c r="D99" s="8" t="s">
        <v>256</v>
      </c>
      <c r="E99" s="8" t="s">
        <v>15</v>
      </c>
      <c r="F99" s="6">
        <v>43632</v>
      </c>
      <c r="G99" s="8" t="s">
        <v>27</v>
      </c>
      <c r="H99" s="8" t="s">
        <v>17</v>
      </c>
      <c r="I99" s="8" t="s">
        <v>257</v>
      </c>
      <c r="J99" s="6">
        <v>15932</v>
      </c>
      <c r="K99" s="9">
        <v>8.3699999999999992</v>
      </c>
      <c r="L99" s="8" t="s">
        <v>19</v>
      </c>
      <c r="M99" s="8" t="str">
        <f t="shared" si="5"/>
        <v>New_Model</v>
      </c>
      <c r="N99" s="8" t="str">
        <f t="shared" si="6"/>
        <v>Moderate_KM_Driven</v>
      </c>
      <c r="O99" s="9">
        <f t="shared" ca="1" si="7"/>
        <v>14544</v>
      </c>
      <c r="P99" s="8" t="str">
        <f t="shared" si="8"/>
        <v>Low_EMI</v>
      </c>
      <c r="Q99" s="8" t="str">
        <f t="shared" si="9"/>
        <v>Medium_price</v>
      </c>
    </row>
    <row r="100" spans="1:17" x14ac:dyDescent="0.25">
      <c r="A100">
        <v>2021</v>
      </c>
      <c r="B100" s="8" t="s">
        <v>20</v>
      </c>
      <c r="C100" s="8" t="s">
        <v>21</v>
      </c>
      <c r="D100" s="8" t="s">
        <v>258</v>
      </c>
      <c r="E100" s="8" t="s">
        <v>35</v>
      </c>
      <c r="F100" s="6">
        <v>63807</v>
      </c>
      <c r="G100" s="8" t="s">
        <v>27</v>
      </c>
      <c r="H100" s="8" t="s">
        <v>56</v>
      </c>
      <c r="I100" s="8" t="s">
        <v>259</v>
      </c>
      <c r="J100" s="6">
        <v>21870</v>
      </c>
      <c r="K100" s="9">
        <v>11.49</v>
      </c>
      <c r="L100" s="8" t="s">
        <v>121</v>
      </c>
      <c r="M100" s="8" t="str">
        <f t="shared" si="5"/>
        <v>New_Model</v>
      </c>
      <c r="N100" s="8" t="str">
        <f t="shared" si="6"/>
        <v>Moderate_KM_Driven</v>
      </c>
      <c r="O100" s="9">
        <f t="shared" ca="1" si="7"/>
        <v>21269</v>
      </c>
      <c r="P100" s="8" t="str">
        <f t="shared" si="8"/>
        <v>Low_EMI</v>
      </c>
      <c r="Q100" s="8" t="str">
        <f t="shared" si="9"/>
        <v>Medium_price</v>
      </c>
    </row>
    <row r="101" spans="1:17" x14ac:dyDescent="0.25">
      <c r="A101">
        <v>2020</v>
      </c>
      <c r="B101" s="8" t="s">
        <v>260</v>
      </c>
      <c r="C101" s="8" t="s">
        <v>261</v>
      </c>
      <c r="D101" s="8" t="s">
        <v>262</v>
      </c>
      <c r="E101" s="8" t="s">
        <v>15</v>
      </c>
      <c r="F101" s="6">
        <v>38585</v>
      </c>
      <c r="G101" s="8" t="s">
        <v>16</v>
      </c>
      <c r="H101" s="8" t="s">
        <v>17</v>
      </c>
      <c r="I101" s="8" t="s">
        <v>263</v>
      </c>
      <c r="J101" s="6">
        <v>23488</v>
      </c>
      <c r="K101" s="9">
        <v>12.34</v>
      </c>
      <c r="L101" s="8" t="s">
        <v>19</v>
      </c>
      <c r="M101" s="8" t="str">
        <f t="shared" si="5"/>
        <v>New_Model</v>
      </c>
      <c r="N101" s="8" t="str">
        <f t="shared" si="6"/>
        <v>Low_KM_Driven</v>
      </c>
      <c r="O101" s="9">
        <f t="shared" ca="1" si="7"/>
        <v>9646.25</v>
      </c>
      <c r="P101" s="8" t="str">
        <f t="shared" si="8"/>
        <v>Average_EMI</v>
      </c>
      <c r="Q101" s="8" t="str">
        <f t="shared" si="9"/>
        <v>Medium_price</v>
      </c>
    </row>
    <row r="102" spans="1:17" x14ac:dyDescent="0.25">
      <c r="A102">
        <v>2018</v>
      </c>
      <c r="B102" s="8" t="s">
        <v>20</v>
      </c>
      <c r="C102" s="8" t="s">
        <v>264</v>
      </c>
      <c r="D102" s="8" t="s">
        <v>265</v>
      </c>
      <c r="E102" s="8" t="s">
        <v>15</v>
      </c>
      <c r="F102" s="6">
        <v>43368</v>
      </c>
      <c r="G102" s="8" t="s">
        <v>27</v>
      </c>
      <c r="H102" s="8" t="s">
        <v>17</v>
      </c>
      <c r="I102" s="8" t="s">
        <v>266</v>
      </c>
      <c r="J102" s="6">
        <v>23789</v>
      </c>
      <c r="K102" s="9">
        <v>12.5</v>
      </c>
      <c r="L102" s="8" t="s">
        <v>29</v>
      </c>
      <c r="M102" s="8" t="str">
        <f t="shared" si="5"/>
        <v>Middle_Model</v>
      </c>
      <c r="N102" s="8" t="str">
        <f t="shared" si="6"/>
        <v>Moderate_KM_Driven</v>
      </c>
      <c r="O102" s="9">
        <f t="shared" ca="1" si="7"/>
        <v>7228</v>
      </c>
      <c r="P102" s="8" t="str">
        <f t="shared" si="8"/>
        <v>Average_EMI</v>
      </c>
      <c r="Q102" s="8" t="str">
        <f t="shared" si="9"/>
        <v>Medium_price</v>
      </c>
    </row>
    <row r="103" spans="1:17" x14ac:dyDescent="0.25">
      <c r="A103">
        <v>2020</v>
      </c>
      <c r="B103" s="8" t="s">
        <v>182</v>
      </c>
      <c r="C103" s="8" t="s">
        <v>183</v>
      </c>
      <c r="D103" s="8" t="s">
        <v>267</v>
      </c>
      <c r="E103" s="8" t="s">
        <v>15</v>
      </c>
      <c r="F103" s="6">
        <v>47583</v>
      </c>
      <c r="G103" s="8" t="s">
        <v>27</v>
      </c>
      <c r="H103" s="8" t="s">
        <v>56</v>
      </c>
      <c r="I103" s="8" t="s">
        <v>268</v>
      </c>
      <c r="J103" s="6">
        <v>31007</v>
      </c>
      <c r="K103" s="9">
        <v>16.29</v>
      </c>
      <c r="L103" s="8" t="s">
        <v>29</v>
      </c>
      <c r="M103" s="8" t="str">
        <f t="shared" si="5"/>
        <v>New_Model</v>
      </c>
      <c r="N103" s="8" t="str">
        <f t="shared" si="6"/>
        <v>Moderate_KM_Driven</v>
      </c>
      <c r="O103" s="9">
        <f t="shared" ca="1" si="7"/>
        <v>11895.75</v>
      </c>
      <c r="P103" s="8" t="str">
        <f t="shared" si="8"/>
        <v>Average_EMI</v>
      </c>
      <c r="Q103" s="8" t="str">
        <f t="shared" si="9"/>
        <v>High_price</v>
      </c>
    </row>
    <row r="104" spans="1:17" x14ac:dyDescent="0.25">
      <c r="A104">
        <v>2021</v>
      </c>
      <c r="B104" s="8" t="s">
        <v>82</v>
      </c>
      <c r="C104" s="8" t="s">
        <v>161</v>
      </c>
      <c r="D104" s="8" t="s">
        <v>269</v>
      </c>
      <c r="E104" s="8" t="s">
        <v>15</v>
      </c>
      <c r="F104" s="6">
        <v>38180</v>
      </c>
      <c r="G104" s="8" t="s">
        <v>27</v>
      </c>
      <c r="H104" s="8" t="s">
        <v>17</v>
      </c>
      <c r="I104" s="8" t="s">
        <v>270</v>
      </c>
      <c r="J104" s="6">
        <v>9795</v>
      </c>
      <c r="K104" s="9">
        <v>5.01</v>
      </c>
      <c r="L104" s="8" t="s">
        <v>29</v>
      </c>
      <c r="M104" s="8" t="str">
        <f t="shared" si="5"/>
        <v>New_Model</v>
      </c>
      <c r="N104" s="8" t="str">
        <f t="shared" si="6"/>
        <v>Low_KM_Driven</v>
      </c>
      <c r="O104" s="9">
        <f t="shared" ca="1" si="7"/>
        <v>12726.67</v>
      </c>
      <c r="P104" s="8" t="str">
        <f t="shared" si="8"/>
        <v>Low_EMI</v>
      </c>
      <c r="Q104" s="8" t="str">
        <f t="shared" si="9"/>
        <v>Low_Price</v>
      </c>
    </row>
    <row r="105" spans="1:17" x14ac:dyDescent="0.25">
      <c r="A105">
        <v>2019</v>
      </c>
      <c r="B105" s="8" t="s">
        <v>164</v>
      </c>
      <c r="C105" s="8" t="s">
        <v>165</v>
      </c>
      <c r="D105" s="8" t="s">
        <v>271</v>
      </c>
      <c r="E105" s="8" t="s">
        <v>35</v>
      </c>
      <c r="F105" s="6">
        <v>24009</v>
      </c>
      <c r="G105" s="8" t="s">
        <v>27</v>
      </c>
      <c r="H105" s="8" t="s">
        <v>17</v>
      </c>
      <c r="I105" s="8" t="s">
        <v>272</v>
      </c>
      <c r="J105" s="6">
        <v>28132</v>
      </c>
      <c r="K105" s="9">
        <v>14.78</v>
      </c>
      <c r="L105" s="8" t="s">
        <v>24</v>
      </c>
      <c r="M105" s="8" t="str">
        <f t="shared" si="5"/>
        <v>Middle_Model</v>
      </c>
      <c r="N105" s="8" t="str">
        <f t="shared" si="6"/>
        <v>Low_KM_Driven</v>
      </c>
      <c r="O105" s="9">
        <f t="shared" ca="1" si="7"/>
        <v>4801.8</v>
      </c>
      <c r="P105" s="8" t="str">
        <f t="shared" si="8"/>
        <v>Average_EMI</v>
      </c>
      <c r="Q105" s="8" t="str">
        <f t="shared" si="9"/>
        <v>High_price</v>
      </c>
    </row>
    <row r="106" spans="1:17" x14ac:dyDescent="0.25">
      <c r="A106">
        <v>2021</v>
      </c>
      <c r="B106" s="8" t="s">
        <v>196</v>
      </c>
      <c r="C106" s="8" t="s">
        <v>216</v>
      </c>
      <c r="D106" s="8" t="s">
        <v>273</v>
      </c>
      <c r="E106" s="8" t="s">
        <v>15</v>
      </c>
      <c r="F106" s="6">
        <v>46746</v>
      </c>
      <c r="G106" s="8" t="s">
        <v>27</v>
      </c>
      <c r="H106" s="8" t="s">
        <v>74</v>
      </c>
      <c r="I106" s="8" t="s">
        <v>274</v>
      </c>
      <c r="J106" s="6">
        <v>7234</v>
      </c>
      <c r="K106" s="9">
        <v>3.7</v>
      </c>
      <c r="L106" s="8" t="s">
        <v>39</v>
      </c>
      <c r="M106" s="8" t="str">
        <f t="shared" si="5"/>
        <v>New_Model</v>
      </c>
      <c r="N106" s="8" t="str">
        <f t="shared" si="6"/>
        <v>Moderate_KM_Driven</v>
      </c>
      <c r="O106" s="9">
        <f t="shared" ca="1" si="7"/>
        <v>15582</v>
      </c>
      <c r="P106" s="8" t="str">
        <f t="shared" si="8"/>
        <v>Low_EMI</v>
      </c>
      <c r="Q106" s="8" t="str">
        <f t="shared" si="9"/>
        <v>Low_Price</v>
      </c>
    </row>
    <row r="107" spans="1:17" x14ac:dyDescent="0.25">
      <c r="A107">
        <v>2019</v>
      </c>
      <c r="B107" s="8" t="s">
        <v>47</v>
      </c>
      <c r="C107" s="8" t="s">
        <v>250</v>
      </c>
      <c r="D107" s="8" t="s">
        <v>251</v>
      </c>
      <c r="E107" s="8" t="s">
        <v>15</v>
      </c>
      <c r="F107" s="6">
        <v>39901</v>
      </c>
      <c r="G107" s="8" t="s">
        <v>16</v>
      </c>
      <c r="H107" s="8" t="s">
        <v>17</v>
      </c>
      <c r="I107" s="8" t="s">
        <v>275</v>
      </c>
      <c r="J107" s="6">
        <v>10088</v>
      </c>
      <c r="K107" s="9">
        <v>5.16</v>
      </c>
      <c r="L107" s="8" t="s">
        <v>29</v>
      </c>
      <c r="M107" s="8" t="str">
        <f t="shared" si="5"/>
        <v>Middle_Model</v>
      </c>
      <c r="N107" s="8" t="str">
        <f t="shared" si="6"/>
        <v>Low_KM_Driven</v>
      </c>
      <c r="O107" s="9">
        <f t="shared" ca="1" si="7"/>
        <v>7980.2</v>
      </c>
      <c r="P107" s="8" t="str">
        <f t="shared" si="8"/>
        <v>Low_EMI</v>
      </c>
      <c r="Q107" s="8" t="str">
        <f t="shared" si="9"/>
        <v>Low_Price</v>
      </c>
    </row>
    <row r="108" spans="1:17" x14ac:dyDescent="0.25">
      <c r="A108">
        <v>2022</v>
      </c>
      <c r="B108" s="8" t="s">
        <v>82</v>
      </c>
      <c r="C108" s="8" t="s">
        <v>105</v>
      </c>
      <c r="D108" s="8" t="s">
        <v>276</v>
      </c>
      <c r="E108" s="8" t="s">
        <v>15</v>
      </c>
      <c r="F108" s="6">
        <v>22251</v>
      </c>
      <c r="G108" s="8" t="s">
        <v>27</v>
      </c>
      <c r="H108" s="8" t="s">
        <v>17</v>
      </c>
      <c r="I108" s="8" t="s">
        <v>277</v>
      </c>
      <c r="J108" s="6">
        <v>15347</v>
      </c>
      <c r="K108" s="9">
        <v>7.85</v>
      </c>
      <c r="L108" s="8" t="s">
        <v>29</v>
      </c>
      <c r="M108" s="8" t="str">
        <f t="shared" si="5"/>
        <v>New_Model</v>
      </c>
      <c r="N108" s="8" t="str">
        <f t="shared" si="6"/>
        <v>Low_KM_Driven</v>
      </c>
      <c r="O108" s="9">
        <f t="shared" ca="1" si="7"/>
        <v>11125.5</v>
      </c>
      <c r="P108" s="8" t="str">
        <f t="shared" si="8"/>
        <v>Low_EMI</v>
      </c>
      <c r="Q108" s="8" t="str">
        <f t="shared" si="9"/>
        <v>Medium_price</v>
      </c>
    </row>
    <row r="109" spans="1:17" x14ac:dyDescent="0.25">
      <c r="A109">
        <v>2018</v>
      </c>
      <c r="B109" s="8" t="s">
        <v>12</v>
      </c>
      <c r="C109" s="8" t="s">
        <v>37</v>
      </c>
      <c r="D109" s="8" t="s">
        <v>51</v>
      </c>
      <c r="E109" s="8" t="s">
        <v>15</v>
      </c>
      <c r="F109" s="6">
        <v>27158</v>
      </c>
      <c r="G109" s="8" t="s">
        <v>16</v>
      </c>
      <c r="H109" s="8" t="s">
        <v>17</v>
      </c>
      <c r="I109" s="8" t="s">
        <v>278</v>
      </c>
      <c r="J109" s="6">
        <v>12004</v>
      </c>
      <c r="K109" s="9">
        <v>6.14</v>
      </c>
      <c r="L109" s="8" t="s">
        <v>19</v>
      </c>
      <c r="M109" s="8" t="str">
        <f t="shared" si="5"/>
        <v>Middle_Model</v>
      </c>
      <c r="N109" s="8" t="str">
        <f t="shared" si="6"/>
        <v>Low_KM_Driven</v>
      </c>
      <c r="O109" s="9">
        <f t="shared" ca="1" si="7"/>
        <v>4526.33</v>
      </c>
      <c r="P109" s="8" t="str">
        <f t="shared" si="8"/>
        <v>Low_EMI</v>
      </c>
      <c r="Q109" s="8" t="str">
        <f t="shared" si="9"/>
        <v>Low_Price</v>
      </c>
    </row>
    <row r="110" spans="1:17" x14ac:dyDescent="0.25">
      <c r="A110">
        <v>2016</v>
      </c>
      <c r="B110" s="8" t="s">
        <v>12</v>
      </c>
      <c r="C110" s="8" t="s">
        <v>279</v>
      </c>
      <c r="D110" s="8" t="s">
        <v>280</v>
      </c>
      <c r="E110" s="8" t="s">
        <v>15</v>
      </c>
      <c r="F110" s="6">
        <v>50234</v>
      </c>
      <c r="G110" s="8" t="s">
        <v>16</v>
      </c>
      <c r="H110" s="8" t="s">
        <v>17</v>
      </c>
      <c r="I110" s="8" t="s">
        <v>281</v>
      </c>
      <c r="J110" s="6">
        <v>9990</v>
      </c>
      <c r="K110" s="9">
        <v>5.1100000000000003</v>
      </c>
      <c r="L110" s="8" t="s">
        <v>121</v>
      </c>
      <c r="M110" s="8" t="str">
        <f t="shared" si="5"/>
        <v>Middle_Model</v>
      </c>
      <c r="N110" s="8" t="str">
        <f t="shared" si="6"/>
        <v>Moderate_KM_Driven</v>
      </c>
      <c r="O110" s="9">
        <f t="shared" ca="1" si="7"/>
        <v>6279.25</v>
      </c>
      <c r="P110" s="8" t="str">
        <f t="shared" si="8"/>
        <v>Low_EMI</v>
      </c>
      <c r="Q110" s="8" t="str">
        <f t="shared" si="9"/>
        <v>Low_Price</v>
      </c>
    </row>
    <row r="111" spans="1:17" x14ac:dyDescent="0.25">
      <c r="A111">
        <v>2014</v>
      </c>
      <c r="B111" s="8" t="s">
        <v>47</v>
      </c>
      <c r="C111" s="8" t="s">
        <v>89</v>
      </c>
      <c r="D111" s="8" t="s">
        <v>282</v>
      </c>
      <c r="E111" s="8" t="s">
        <v>35</v>
      </c>
      <c r="F111" s="6">
        <v>69403</v>
      </c>
      <c r="G111" s="8" t="s">
        <v>27</v>
      </c>
      <c r="H111" s="8" t="s">
        <v>17</v>
      </c>
      <c r="I111" s="8" t="s">
        <v>283</v>
      </c>
      <c r="J111" s="6">
        <v>12323</v>
      </c>
      <c r="K111" s="9">
        <v>5.54</v>
      </c>
      <c r="L111" s="8" t="s">
        <v>39</v>
      </c>
      <c r="M111" s="8" t="str">
        <f t="shared" si="5"/>
        <v>Old_Model</v>
      </c>
      <c r="N111" s="8" t="str">
        <f t="shared" si="6"/>
        <v>Moderate_KM_Driven</v>
      </c>
      <c r="O111" s="9">
        <f t="shared" ca="1" si="7"/>
        <v>6940.3</v>
      </c>
      <c r="P111" s="8" t="str">
        <f t="shared" si="8"/>
        <v>Low_EMI</v>
      </c>
      <c r="Q111" s="8" t="str">
        <f t="shared" si="9"/>
        <v>Low_Price</v>
      </c>
    </row>
    <row r="112" spans="1:17" x14ac:dyDescent="0.25">
      <c r="A112">
        <v>2014</v>
      </c>
      <c r="B112" s="8" t="s">
        <v>12</v>
      </c>
      <c r="C112" s="8" t="s">
        <v>284</v>
      </c>
      <c r="D112" s="8" t="s">
        <v>31</v>
      </c>
      <c r="E112" s="8" t="s">
        <v>15</v>
      </c>
      <c r="F112" s="6">
        <v>57273</v>
      </c>
      <c r="G112" s="8" t="s">
        <v>27</v>
      </c>
      <c r="H112" s="8" t="s">
        <v>17</v>
      </c>
      <c r="I112" s="8" t="s">
        <v>285</v>
      </c>
      <c r="J112" s="6">
        <v>6162</v>
      </c>
      <c r="K112" s="9">
        <v>2.77</v>
      </c>
      <c r="L112" s="8" t="s">
        <v>39</v>
      </c>
      <c r="M112" s="8" t="str">
        <f t="shared" si="5"/>
        <v>Old_Model</v>
      </c>
      <c r="N112" s="8" t="str">
        <f t="shared" si="6"/>
        <v>Moderate_KM_Driven</v>
      </c>
      <c r="O112" s="9">
        <f t="shared" ca="1" si="7"/>
        <v>5727.3</v>
      </c>
      <c r="P112" s="8" t="str">
        <f t="shared" si="8"/>
        <v>Low_EMI</v>
      </c>
      <c r="Q112" s="8" t="str">
        <f t="shared" si="9"/>
        <v>Low_Price</v>
      </c>
    </row>
    <row r="113" spans="1:17" x14ac:dyDescent="0.25">
      <c r="A113">
        <v>2021</v>
      </c>
      <c r="B113" s="8" t="s">
        <v>20</v>
      </c>
      <c r="C113" s="8" t="s">
        <v>33</v>
      </c>
      <c r="D113" s="8" t="s">
        <v>286</v>
      </c>
      <c r="E113" s="8" t="s">
        <v>15</v>
      </c>
      <c r="F113" s="6">
        <v>20633</v>
      </c>
      <c r="G113" s="8" t="s">
        <v>27</v>
      </c>
      <c r="H113" s="8" t="s">
        <v>17</v>
      </c>
      <c r="I113" s="8" t="s">
        <v>287</v>
      </c>
      <c r="J113" s="6">
        <v>21280</v>
      </c>
      <c r="K113" s="9">
        <v>11.18</v>
      </c>
      <c r="L113" s="8" t="s">
        <v>29</v>
      </c>
      <c r="M113" s="8" t="str">
        <f t="shared" si="5"/>
        <v>New_Model</v>
      </c>
      <c r="N113" s="8" t="str">
        <f t="shared" si="6"/>
        <v>Low_KM_Driven</v>
      </c>
      <c r="O113" s="9">
        <f t="shared" ca="1" si="7"/>
        <v>6877.67</v>
      </c>
      <c r="P113" s="8" t="str">
        <f t="shared" si="8"/>
        <v>Low_EMI</v>
      </c>
      <c r="Q113" s="8" t="str">
        <f t="shared" si="9"/>
        <v>Medium_price</v>
      </c>
    </row>
    <row r="114" spans="1:17" x14ac:dyDescent="0.25">
      <c r="A114">
        <v>2021</v>
      </c>
      <c r="B114" s="8" t="s">
        <v>20</v>
      </c>
      <c r="C114" s="8" t="s">
        <v>58</v>
      </c>
      <c r="D114" s="8" t="s">
        <v>288</v>
      </c>
      <c r="E114" s="8" t="s">
        <v>15</v>
      </c>
      <c r="F114" s="6">
        <v>22008</v>
      </c>
      <c r="G114" s="8" t="s">
        <v>27</v>
      </c>
      <c r="H114" s="8" t="s">
        <v>17</v>
      </c>
      <c r="I114" s="8" t="s">
        <v>289</v>
      </c>
      <c r="J114" s="6">
        <v>14975</v>
      </c>
      <c r="K114" s="9">
        <v>7.66</v>
      </c>
      <c r="L114" s="8" t="s">
        <v>93</v>
      </c>
      <c r="M114" s="8" t="str">
        <f t="shared" si="5"/>
        <v>New_Model</v>
      </c>
      <c r="N114" s="8" t="str">
        <f t="shared" si="6"/>
        <v>Low_KM_Driven</v>
      </c>
      <c r="O114" s="9">
        <f t="shared" ca="1" si="7"/>
        <v>7336</v>
      </c>
      <c r="P114" s="8" t="str">
        <f t="shared" si="8"/>
        <v>Low_EMI</v>
      </c>
      <c r="Q114" s="8" t="str">
        <f t="shared" si="9"/>
        <v>Medium_price</v>
      </c>
    </row>
    <row r="115" spans="1:17" x14ac:dyDescent="0.25">
      <c r="A115">
        <v>2019</v>
      </c>
      <c r="B115" s="8" t="s">
        <v>260</v>
      </c>
      <c r="C115" s="8" t="s">
        <v>261</v>
      </c>
      <c r="D115" s="8" t="s">
        <v>290</v>
      </c>
      <c r="E115" s="8" t="s">
        <v>15</v>
      </c>
      <c r="F115" s="6">
        <v>33306</v>
      </c>
      <c r="G115" s="8" t="s">
        <v>27</v>
      </c>
      <c r="H115" s="8" t="s">
        <v>56</v>
      </c>
      <c r="I115" s="8" t="s">
        <v>291</v>
      </c>
      <c r="J115" s="6">
        <v>27961</v>
      </c>
      <c r="K115" s="9">
        <v>12.86</v>
      </c>
      <c r="L115" s="8" t="s">
        <v>121</v>
      </c>
      <c r="M115" s="8" t="str">
        <f t="shared" si="5"/>
        <v>Middle_Model</v>
      </c>
      <c r="N115" s="8" t="str">
        <f t="shared" si="6"/>
        <v>Low_KM_Driven</v>
      </c>
      <c r="O115" s="9">
        <f t="shared" ca="1" si="7"/>
        <v>6661.2</v>
      </c>
      <c r="P115" s="8" t="str">
        <f t="shared" si="8"/>
        <v>Average_EMI</v>
      </c>
      <c r="Q115" s="8" t="str">
        <f t="shared" si="9"/>
        <v>Medium_price</v>
      </c>
    </row>
    <row r="116" spans="1:17" x14ac:dyDescent="0.25">
      <c r="A116">
        <v>2023</v>
      </c>
      <c r="B116" s="8" t="s">
        <v>82</v>
      </c>
      <c r="C116" s="8" t="s">
        <v>105</v>
      </c>
      <c r="D116" s="8" t="s">
        <v>292</v>
      </c>
      <c r="E116" s="8" t="s">
        <v>15</v>
      </c>
      <c r="F116" s="6">
        <v>24415</v>
      </c>
      <c r="G116" s="8" t="s">
        <v>27</v>
      </c>
      <c r="H116" s="8" t="s">
        <v>17</v>
      </c>
      <c r="I116" s="8" t="s">
        <v>293</v>
      </c>
      <c r="J116" s="6">
        <v>19034</v>
      </c>
      <c r="K116" s="9">
        <v>10</v>
      </c>
      <c r="L116" s="8" t="s">
        <v>39</v>
      </c>
      <c r="M116" s="8" t="str">
        <f t="shared" si="5"/>
        <v>New_Model</v>
      </c>
      <c r="N116" s="8" t="str">
        <f t="shared" si="6"/>
        <v>Low_KM_Driven</v>
      </c>
      <c r="O116" s="9">
        <f t="shared" ca="1" si="7"/>
        <v>24415</v>
      </c>
      <c r="P116" s="8" t="str">
        <f t="shared" si="8"/>
        <v>Low_EMI</v>
      </c>
      <c r="Q116" s="8" t="str">
        <f t="shared" si="9"/>
        <v>Medium_price</v>
      </c>
    </row>
    <row r="117" spans="1:17" x14ac:dyDescent="0.25">
      <c r="A117">
        <v>2018</v>
      </c>
      <c r="B117" s="8" t="s">
        <v>20</v>
      </c>
      <c r="C117" s="8" t="s">
        <v>112</v>
      </c>
      <c r="D117" s="8" t="s">
        <v>113</v>
      </c>
      <c r="E117" s="8" t="s">
        <v>15</v>
      </c>
      <c r="F117" s="6">
        <v>40186</v>
      </c>
      <c r="G117" s="8" t="s">
        <v>27</v>
      </c>
      <c r="H117" s="8" t="s">
        <v>17</v>
      </c>
      <c r="I117" s="8" t="s">
        <v>294</v>
      </c>
      <c r="J117" s="6">
        <v>8074</v>
      </c>
      <c r="K117" s="9">
        <v>4.13</v>
      </c>
      <c r="L117" s="8" t="s">
        <v>121</v>
      </c>
      <c r="M117" s="8" t="str">
        <f t="shared" si="5"/>
        <v>Middle_Model</v>
      </c>
      <c r="N117" s="8" t="str">
        <f t="shared" si="6"/>
        <v>Moderate_KM_Driven</v>
      </c>
      <c r="O117" s="9">
        <f t="shared" ca="1" si="7"/>
        <v>6697.67</v>
      </c>
      <c r="P117" s="8" t="str">
        <f t="shared" si="8"/>
        <v>Low_EMI</v>
      </c>
      <c r="Q117" s="8" t="str">
        <f t="shared" si="9"/>
        <v>Low_Price</v>
      </c>
    </row>
    <row r="118" spans="1:17" x14ac:dyDescent="0.25">
      <c r="A118">
        <v>2016</v>
      </c>
      <c r="B118" s="8" t="s">
        <v>20</v>
      </c>
      <c r="C118" s="8" t="s">
        <v>33</v>
      </c>
      <c r="D118" s="8" t="s">
        <v>212</v>
      </c>
      <c r="E118" s="8" t="s">
        <v>15</v>
      </c>
      <c r="F118" s="6">
        <v>84938</v>
      </c>
      <c r="G118" s="8" t="s">
        <v>16</v>
      </c>
      <c r="H118" s="8" t="s">
        <v>74</v>
      </c>
      <c r="I118" s="8" t="s">
        <v>295</v>
      </c>
      <c r="J118" s="6">
        <v>15549</v>
      </c>
      <c r="K118" s="9">
        <v>6.99</v>
      </c>
      <c r="L118" s="8" t="s">
        <v>93</v>
      </c>
      <c r="M118" s="8" t="str">
        <f t="shared" si="5"/>
        <v>Middle_Model</v>
      </c>
      <c r="N118" s="8" t="str">
        <f t="shared" si="6"/>
        <v>High_KM_Driven</v>
      </c>
      <c r="O118" s="9">
        <f t="shared" ca="1" si="7"/>
        <v>10617.25</v>
      </c>
      <c r="P118" s="8" t="str">
        <f t="shared" si="8"/>
        <v>Low_EMI</v>
      </c>
      <c r="Q118" s="8" t="str">
        <f t="shared" si="9"/>
        <v>Low_Price</v>
      </c>
    </row>
    <row r="119" spans="1:17" x14ac:dyDescent="0.25">
      <c r="A119">
        <v>2016</v>
      </c>
      <c r="B119" s="8" t="s">
        <v>12</v>
      </c>
      <c r="C119" s="8" t="s">
        <v>13</v>
      </c>
      <c r="D119" s="8" t="s">
        <v>14</v>
      </c>
      <c r="E119" s="8" t="s">
        <v>15</v>
      </c>
      <c r="F119" s="6">
        <v>89853</v>
      </c>
      <c r="G119" s="8" t="s">
        <v>27</v>
      </c>
      <c r="H119" s="8" t="s">
        <v>17</v>
      </c>
      <c r="I119" s="8" t="s">
        <v>296</v>
      </c>
      <c r="J119" s="6">
        <v>4418</v>
      </c>
      <c r="K119" s="9">
        <v>2.2599999999999998</v>
      </c>
      <c r="L119" s="8" t="s">
        <v>29</v>
      </c>
      <c r="M119" s="8" t="str">
        <f t="shared" si="5"/>
        <v>Middle_Model</v>
      </c>
      <c r="N119" s="8" t="str">
        <f t="shared" si="6"/>
        <v>High_KM_Driven</v>
      </c>
      <c r="O119" s="9">
        <f t="shared" ca="1" si="7"/>
        <v>11231.63</v>
      </c>
      <c r="P119" s="8" t="str">
        <f t="shared" si="8"/>
        <v>Low_EMI</v>
      </c>
      <c r="Q119" s="8" t="str">
        <f t="shared" si="9"/>
        <v>Low_Price</v>
      </c>
    </row>
    <row r="120" spans="1:17" x14ac:dyDescent="0.25">
      <c r="A120">
        <v>2022</v>
      </c>
      <c r="B120" s="8" t="s">
        <v>164</v>
      </c>
      <c r="C120" s="8" t="s">
        <v>297</v>
      </c>
      <c r="D120" s="8" t="s">
        <v>298</v>
      </c>
      <c r="E120" s="8" t="s">
        <v>15</v>
      </c>
      <c r="F120" s="6">
        <v>12265</v>
      </c>
      <c r="G120" s="8" t="s">
        <v>27</v>
      </c>
      <c r="H120" s="8" t="s">
        <v>17</v>
      </c>
      <c r="I120" s="8" t="s">
        <v>299</v>
      </c>
      <c r="J120" s="6">
        <v>16701</v>
      </c>
      <c r="K120" s="9">
        <v>8.77</v>
      </c>
      <c r="L120" s="8" t="s">
        <v>39</v>
      </c>
      <c r="M120" s="8" t="str">
        <f t="shared" si="5"/>
        <v>New_Model</v>
      </c>
      <c r="N120" s="8" t="str">
        <f t="shared" si="6"/>
        <v>Low_KM_Driven</v>
      </c>
      <c r="O120" s="9">
        <f t="shared" ca="1" si="7"/>
        <v>6132.5</v>
      </c>
      <c r="P120" s="8" t="str">
        <f t="shared" si="8"/>
        <v>Low_EMI</v>
      </c>
      <c r="Q120" s="8" t="str">
        <f t="shared" si="9"/>
        <v>Medium_price</v>
      </c>
    </row>
    <row r="121" spans="1:17" x14ac:dyDescent="0.25">
      <c r="A121">
        <v>2019</v>
      </c>
      <c r="B121" s="8" t="s">
        <v>20</v>
      </c>
      <c r="C121" s="8" t="s">
        <v>58</v>
      </c>
      <c r="D121" s="8" t="s">
        <v>300</v>
      </c>
      <c r="E121" s="8" t="s">
        <v>15</v>
      </c>
      <c r="F121" s="6">
        <v>57649</v>
      </c>
      <c r="G121" s="8" t="s">
        <v>16</v>
      </c>
      <c r="H121" s="8" t="s">
        <v>17</v>
      </c>
      <c r="I121" s="8" t="s">
        <v>301</v>
      </c>
      <c r="J121" s="6">
        <v>14545</v>
      </c>
      <c r="K121" s="9">
        <v>7.44</v>
      </c>
      <c r="L121" s="8" t="s">
        <v>24</v>
      </c>
      <c r="M121" s="8" t="str">
        <f t="shared" si="5"/>
        <v>Middle_Model</v>
      </c>
      <c r="N121" s="8" t="str">
        <f t="shared" si="6"/>
        <v>Moderate_KM_Driven</v>
      </c>
      <c r="O121" s="9">
        <f t="shared" ca="1" si="7"/>
        <v>11529.8</v>
      </c>
      <c r="P121" s="8" t="str">
        <f t="shared" si="8"/>
        <v>Low_EMI</v>
      </c>
      <c r="Q121" s="8" t="str">
        <f t="shared" si="9"/>
        <v>Medium_price</v>
      </c>
    </row>
    <row r="122" spans="1:17" x14ac:dyDescent="0.25">
      <c r="A122">
        <v>2021</v>
      </c>
      <c r="B122" s="8" t="s">
        <v>219</v>
      </c>
      <c r="C122" s="8" t="s">
        <v>302</v>
      </c>
      <c r="D122" s="8" t="s">
        <v>303</v>
      </c>
      <c r="E122" s="8" t="s">
        <v>15</v>
      </c>
      <c r="F122" s="6">
        <v>41535</v>
      </c>
      <c r="G122" s="8" t="s">
        <v>16</v>
      </c>
      <c r="H122" s="8" t="s">
        <v>17</v>
      </c>
      <c r="I122" s="8" t="s">
        <v>304</v>
      </c>
      <c r="J122" s="6">
        <v>6393</v>
      </c>
      <c r="K122" s="9">
        <v>3.27</v>
      </c>
      <c r="L122" s="8" t="s">
        <v>121</v>
      </c>
      <c r="M122" s="8" t="str">
        <f t="shared" si="5"/>
        <v>New_Model</v>
      </c>
      <c r="N122" s="8" t="str">
        <f t="shared" si="6"/>
        <v>Moderate_KM_Driven</v>
      </c>
      <c r="O122" s="9">
        <f t="shared" ca="1" si="7"/>
        <v>13845</v>
      </c>
      <c r="P122" s="8" t="str">
        <f t="shared" si="8"/>
        <v>Low_EMI</v>
      </c>
      <c r="Q122" s="8" t="str">
        <f t="shared" si="9"/>
        <v>Low_Price</v>
      </c>
    </row>
    <row r="123" spans="1:17" x14ac:dyDescent="0.25">
      <c r="A123">
        <v>2022</v>
      </c>
      <c r="B123" s="8" t="s">
        <v>20</v>
      </c>
      <c r="C123" s="8" t="s">
        <v>96</v>
      </c>
      <c r="D123" s="8" t="s">
        <v>305</v>
      </c>
      <c r="E123" s="8" t="s">
        <v>15</v>
      </c>
      <c r="F123" s="6">
        <v>10797</v>
      </c>
      <c r="G123" s="8" t="s">
        <v>27</v>
      </c>
      <c r="H123" s="8" t="s">
        <v>17</v>
      </c>
      <c r="I123" s="8" t="s">
        <v>306</v>
      </c>
      <c r="J123" s="6">
        <v>17492</v>
      </c>
      <c r="K123" s="9">
        <v>9.19</v>
      </c>
      <c r="L123" s="8" t="s">
        <v>121</v>
      </c>
      <c r="M123" s="8" t="str">
        <f t="shared" si="5"/>
        <v>New_Model</v>
      </c>
      <c r="N123" s="8" t="str">
        <f t="shared" si="6"/>
        <v>Low_KM_Driven</v>
      </c>
      <c r="O123" s="9">
        <f t="shared" ca="1" si="7"/>
        <v>5398.5</v>
      </c>
      <c r="P123" s="8" t="str">
        <f t="shared" si="8"/>
        <v>Low_EMI</v>
      </c>
      <c r="Q123" s="8" t="str">
        <f t="shared" si="9"/>
        <v>Medium_price</v>
      </c>
    </row>
    <row r="124" spans="1:17" x14ac:dyDescent="0.25">
      <c r="A124">
        <v>2019</v>
      </c>
      <c r="B124" s="8" t="s">
        <v>196</v>
      </c>
      <c r="C124" s="8" t="s">
        <v>197</v>
      </c>
      <c r="D124" s="8" t="s">
        <v>307</v>
      </c>
      <c r="E124" s="8" t="s">
        <v>35</v>
      </c>
      <c r="F124" s="6">
        <v>25864</v>
      </c>
      <c r="G124" s="8" t="s">
        <v>27</v>
      </c>
      <c r="H124" s="8" t="s">
        <v>17</v>
      </c>
      <c r="I124" s="8" t="s">
        <v>308</v>
      </c>
      <c r="J124" s="6">
        <v>14975</v>
      </c>
      <c r="K124" s="9">
        <v>7.66</v>
      </c>
      <c r="L124" s="8" t="s">
        <v>121</v>
      </c>
      <c r="M124" s="8" t="str">
        <f t="shared" si="5"/>
        <v>Middle_Model</v>
      </c>
      <c r="N124" s="8" t="str">
        <f t="shared" si="6"/>
        <v>Low_KM_Driven</v>
      </c>
      <c r="O124" s="9">
        <f t="shared" ca="1" si="7"/>
        <v>5172.8</v>
      </c>
      <c r="P124" s="8" t="str">
        <f t="shared" si="8"/>
        <v>Low_EMI</v>
      </c>
      <c r="Q124" s="8" t="str">
        <f t="shared" si="9"/>
        <v>Medium_price</v>
      </c>
    </row>
    <row r="125" spans="1:17" x14ac:dyDescent="0.25">
      <c r="A125">
        <v>2015</v>
      </c>
      <c r="B125" s="8" t="s">
        <v>47</v>
      </c>
      <c r="C125" s="8" t="s">
        <v>89</v>
      </c>
      <c r="D125" s="8" t="s">
        <v>122</v>
      </c>
      <c r="E125" s="8" t="s">
        <v>15</v>
      </c>
      <c r="F125" s="6">
        <v>41293</v>
      </c>
      <c r="G125" s="8" t="s">
        <v>27</v>
      </c>
      <c r="H125" s="8" t="s">
        <v>17</v>
      </c>
      <c r="I125" s="8" t="s">
        <v>309</v>
      </c>
      <c r="J125" s="6">
        <v>9325</v>
      </c>
      <c r="K125" s="9">
        <v>4.7699999999999996</v>
      </c>
      <c r="L125" s="8" t="s">
        <v>121</v>
      </c>
      <c r="M125" s="8" t="str">
        <f t="shared" si="5"/>
        <v>Middle_Model</v>
      </c>
      <c r="N125" s="8" t="str">
        <f t="shared" si="6"/>
        <v>Moderate_KM_Driven</v>
      </c>
      <c r="O125" s="9">
        <f t="shared" ca="1" si="7"/>
        <v>4588.1099999999997</v>
      </c>
      <c r="P125" s="8" t="str">
        <f t="shared" si="8"/>
        <v>Low_EMI</v>
      </c>
      <c r="Q125" s="8" t="str">
        <f t="shared" si="9"/>
        <v>Low_Price</v>
      </c>
    </row>
    <row r="126" spans="1:17" x14ac:dyDescent="0.25">
      <c r="A126">
        <v>2021</v>
      </c>
      <c r="B126" s="8" t="s">
        <v>82</v>
      </c>
      <c r="C126" s="8" t="s">
        <v>105</v>
      </c>
      <c r="D126" s="8" t="s">
        <v>310</v>
      </c>
      <c r="E126" s="8" t="s">
        <v>15</v>
      </c>
      <c r="F126" s="6">
        <v>32265</v>
      </c>
      <c r="G126" s="8" t="s">
        <v>27</v>
      </c>
      <c r="H126" s="8" t="s">
        <v>56</v>
      </c>
      <c r="I126" s="8" t="s">
        <v>311</v>
      </c>
      <c r="J126" s="6">
        <v>18273</v>
      </c>
      <c r="K126" s="9">
        <v>9.6</v>
      </c>
      <c r="L126" s="8" t="s">
        <v>39</v>
      </c>
      <c r="M126" s="8" t="str">
        <f t="shared" si="5"/>
        <v>New_Model</v>
      </c>
      <c r="N126" s="8" t="str">
        <f t="shared" si="6"/>
        <v>Low_KM_Driven</v>
      </c>
      <c r="O126" s="9">
        <f t="shared" ca="1" si="7"/>
        <v>10755</v>
      </c>
      <c r="P126" s="8" t="str">
        <f t="shared" si="8"/>
        <v>Low_EMI</v>
      </c>
      <c r="Q126" s="8" t="str">
        <f t="shared" si="9"/>
        <v>Medium_price</v>
      </c>
    </row>
    <row r="127" spans="1:17" x14ac:dyDescent="0.25">
      <c r="A127">
        <v>2013</v>
      </c>
      <c r="B127" s="8" t="s">
        <v>47</v>
      </c>
      <c r="C127" s="8" t="s">
        <v>250</v>
      </c>
      <c r="D127" s="8" t="s">
        <v>312</v>
      </c>
      <c r="E127" s="8" t="s">
        <v>15</v>
      </c>
      <c r="F127" s="6">
        <v>107855</v>
      </c>
      <c r="G127" s="8" t="s">
        <v>16</v>
      </c>
      <c r="H127" s="8" t="s">
        <v>17</v>
      </c>
      <c r="I127" s="8" t="s">
        <v>313</v>
      </c>
      <c r="J127" s="6">
        <v>7189</v>
      </c>
      <c r="K127" s="9">
        <v>2.73</v>
      </c>
      <c r="L127" s="8" t="s">
        <v>39</v>
      </c>
      <c r="M127" s="8" t="str">
        <f t="shared" si="5"/>
        <v>Old_Model</v>
      </c>
      <c r="N127" s="8" t="str">
        <f t="shared" si="6"/>
        <v>High_KM_Driven</v>
      </c>
      <c r="O127" s="9">
        <f t="shared" ca="1" si="7"/>
        <v>9805</v>
      </c>
      <c r="P127" s="8" t="str">
        <f t="shared" si="8"/>
        <v>Low_EMI</v>
      </c>
      <c r="Q127" s="8" t="str">
        <f t="shared" si="9"/>
        <v>Low_Price</v>
      </c>
    </row>
    <row r="128" spans="1:17" x14ac:dyDescent="0.25">
      <c r="A128">
        <v>2019</v>
      </c>
      <c r="B128" s="8" t="s">
        <v>53</v>
      </c>
      <c r="C128" s="8" t="s">
        <v>54</v>
      </c>
      <c r="D128" s="8" t="s">
        <v>314</v>
      </c>
      <c r="E128" s="8" t="s">
        <v>15</v>
      </c>
      <c r="F128" s="6">
        <v>17531</v>
      </c>
      <c r="G128" s="8" t="s">
        <v>27</v>
      </c>
      <c r="H128" s="8" t="s">
        <v>17</v>
      </c>
      <c r="I128" s="8" t="s">
        <v>315</v>
      </c>
      <c r="J128" s="6">
        <v>15140</v>
      </c>
      <c r="K128" s="9">
        <v>7.74</v>
      </c>
      <c r="L128" s="8" t="s">
        <v>121</v>
      </c>
      <c r="M128" s="8" t="str">
        <f t="shared" si="5"/>
        <v>Middle_Model</v>
      </c>
      <c r="N128" s="8" t="str">
        <f t="shared" si="6"/>
        <v>Low_KM_Driven</v>
      </c>
      <c r="O128" s="9">
        <f t="shared" ca="1" si="7"/>
        <v>3506.2</v>
      </c>
      <c r="P128" s="8" t="str">
        <f t="shared" si="8"/>
        <v>Low_EMI</v>
      </c>
      <c r="Q128" s="8" t="str">
        <f t="shared" si="9"/>
        <v>Medium_price</v>
      </c>
    </row>
    <row r="129" spans="1:17" x14ac:dyDescent="0.25">
      <c r="A129">
        <v>2023</v>
      </c>
      <c r="B129" s="8" t="s">
        <v>12</v>
      </c>
      <c r="C129" s="8" t="s">
        <v>37</v>
      </c>
      <c r="D129" s="8" t="s">
        <v>31</v>
      </c>
      <c r="E129" s="8" t="s">
        <v>15</v>
      </c>
      <c r="F129" s="6">
        <v>14887</v>
      </c>
      <c r="G129" s="8" t="s">
        <v>27</v>
      </c>
      <c r="H129" s="8" t="s">
        <v>17</v>
      </c>
      <c r="I129" s="8" t="s">
        <v>316</v>
      </c>
      <c r="J129" s="6">
        <v>12473</v>
      </c>
      <c r="K129" s="9">
        <v>6.38</v>
      </c>
      <c r="L129" s="8" t="s">
        <v>29</v>
      </c>
      <c r="M129" s="8" t="str">
        <f t="shared" si="5"/>
        <v>New_Model</v>
      </c>
      <c r="N129" s="8" t="str">
        <f t="shared" si="6"/>
        <v>Low_KM_Driven</v>
      </c>
      <c r="O129" s="9">
        <f t="shared" ca="1" si="7"/>
        <v>14887</v>
      </c>
      <c r="P129" s="8" t="str">
        <f t="shared" si="8"/>
        <v>Low_EMI</v>
      </c>
      <c r="Q129" s="8" t="str">
        <f t="shared" si="9"/>
        <v>Low_Price</v>
      </c>
    </row>
    <row r="130" spans="1:17" x14ac:dyDescent="0.25">
      <c r="A130">
        <v>2017</v>
      </c>
      <c r="B130" s="8" t="s">
        <v>47</v>
      </c>
      <c r="C130" s="8" t="s">
        <v>89</v>
      </c>
      <c r="D130" s="8" t="s">
        <v>317</v>
      </c>
      <c r="E130" s="8" t="s">
        <v>15</v>
      </c>
      <c r="F130" s="6">
        <v>99063</v>
      </c>
      <c r="G130" s="8" t="s">
        <v>27</v>
      </c>
      <c r="H130" s="8" t="s">
        <v>17</v>
      </c>
      <c r="I130" s="8" t="s">
        <v>318</v>
      </c>
      <c r="J130" s="6">
        <v>13392</v>
      </c>
      <c r="K130" s="9">
        <v>6.85</v>
      </c>
      <c r="L130" s="8" t="s">
        <v>121</v>
      </c>
      <c r="M130" s="8" t="str">
        <f t="shared" si="5"/>
        <v>Middle_Model</v>
      </c>
      <c r="N130" s="8" t="str">
        <f t="shared" si="6"/>
        <v>High_KM_Driven</v>
      </c>
      <c r="O130" s="9">
        <f t="shared" ca="1" si="7"/>
        <v>14151.86</v>
      </c>
      <c r="P130" s="8" t="str">
        <f t="shared" si="8"/>
        <v>Low_EMI</v>
      </c>
      <c r="Q130" s="8" t="str">
        <f t="shared" si="9"/>
        <v>Low_Price</v>
      </c>
    </row>
    <row r="131" spans="1:17" x14ac:dyDescent="0.25">
      <c r="A131">
        <v>2021</v>
      </c>
      <c r="B131" s="8" t="s">
        <v>53</v>
      </c>
      <c r="C131" s="8" t="s">
        <v>319</v>
      </c>
      <c r="D131" s="8" t="s">
        <v>320</v>
      </c>
      <c r="E131" s="8" t="s">
        <v>35</v>
      </c>
      <c r="F131" s="6">
        <v>38659</v>
      </c>
      <c r="G131" s="8" t="s">
        <v>16</v>
      </c>
      <c r="H131" s="8" t="s">
        <v>17</v>
      </c>
      <c r="I131" s="8" t="s">
        <v>321</v>
      </c>
      <c r="J131" s="6">
        <v>23964</v>
      </c>
      <c r="K131" s="9">
        <v>12.59</v>
      </c>
      <c r="L131" s="8" t="s">
        <v>93</v>
      </c>
      <c r="M131" s="8" t="str">
        <f t="shared" ref="M131:M194" si="10">IF(A131&gt;2019,"New_Model",IF(A131&gt;2014,"Middle_Model","Old_Model"))</f>
        <v>New_Model</v>
      </c>
      <c r="N131" s="8" t="str">
        <f t="shared" ref="N131:N194" si="11">IF(F131&lt;40000,"Low_KM_Driven",IF(F131&lt;80000,"Moderate_KM_Driven","High_KM_Driven"))</f>
        <v>Low_KM_Driven</v>
      </c>
      <c r="O131" s="9">
        <f t="shared" ref="O131:O194" ca="1" si="12">IFERROR(ROUND(F131/(YEAR(TODAY())-A131),2),F131)</f>
        <v>12886.33</v>
      </c>
      <c r="P131" s="8" t="str">
        <f t="shared" ref="P131:P194" si="13">IF(J131&lt;22000,"Low_EMI",IF(J131&lt;45000,"Average_EMI","High_EMI"))</f>
        <v>Average_EMI</v>
      </c>
      <c r="Q131" s="8" t="str">
        <f t="shared" ref="Q131:Q194" si="14">IF(K131&lt;7,"Low_Price",IF(K131&lt;14,"Medium_price","High_price"))</f>
        <v>Medium_price</v>
      </c>
    </row>
    <row r="132" spans="1:17" x14ac:dyDescent="0.25">
      <c r="A132">
        <v>2020</v>
      </c>
      <c r="B132" s="8" t="s">
        <v>20</v>
      </c>
      <c r="C132" s="8" t="s">
        <v>322</v>
      </c>
      <c r="D132" s="8" t="s">
        <v>323</v>
      </c>
      <c r="E132" s="8" t="s">
        <v>15</v>
      </c>
      <c r="F132" s="6">
        <v>63013</v>
      </c>
      <c r="G132" s="8" t="s">
        <v>27</v>
      </c>
      <c r="H132" s="8" t="s">
        <v>17</v>
      </c>
      <c r="I132" s="8" t="s">
        <v>324</v>
      </c>
      <c r="J132" s="6">
        <v>13607</v>
      </c>
      <c r="K132" s="9">
        <v>6.96</v>
      </c>
      <c r="L132" s="8" t="s">
        <v>121</v>
      </c>
      <c r="M132" s="8" t="str">
        <f t="shared" si="10"/>
        <v>New_Model</v>
      </c>
      <c r="N132" s="8" t="str">
        <f t="shared" si="11"/>
        <v>Moderate_KM_Driven</v>
      </c>
      <c r="O132" s="9">
        <f t="shared" ca="1" si="12"/>
        <v>15753.25</v>
      </c>
      <c r="P132" s="8" t="str">
        <f t="shared" si="13"/>
        <v>Low_EMI</v>
      </c>
      <c r="Q132" s="8" t="str">
        <f t="shared" si="14"/>
        <v>Low_Price</v>
      </c>
    </row>
    <row r="133" spans="1:17" x14ac:dyDescent="0.25">
      <c r="A133">
        <v>2017</v>
      </c>
      <c r="B133" s="8" t="s">
        <v>12</v>
      </c>
      <c r="C133" s="8" t="s">
        <v>325</v>
      </c>
      <c r="D133" s="8" t="s">
        <v>326</v>
      </c>
      <c r="E133" s="8" t="s">
        <v>15</v>
      </c>
      <c r="F133" s="6">
        <v>117691</v>
      </c>
      <c r="G133" s="8" t="s">
        <v>27</v>
      </c>
      <c r="H133" s="8" t="s">
        <v>74</v>
      </c>
      <c r="I133" s="8" t="s">
        <v>327</v>
      </c>
      <c r="J133" s="6">
        <v>7274</v>
      </c>
      <c r="K133" s="9">
        <v>3.27</v>
      </c>
      <c r="L133" s="8" t="s">
        <v>93</v>
      </c>
      <c r="M133" s="8" t="str">
        <f t="shared" si="10"/>
        <v>Middle_Model</v>
      </c>
      <c r="N133" s="8" t="str">
        <f t="shared" si="11"/>
        <v>High_KM_Driven</v>
      </c>
      <c r="O133" s="9">
        <f t="shared" ca="1" si="12"/>
        <v>16813</v>
      </c>
      <c r="P133" s="8" t="str">
        <f t="shared" si="13"/>
        <v>Low_EMI</v>
      </c>
      <c r="Q133" s="8" t="str">
        <f t="shared" si="14"/>
        <v>Low_Price</v>
      </c>
    </row>
    <row r="134" spans="1:17" x14ac:dyDescent="0.25">
      <c r="A134">
        <v>2017</v>
      </c>
      <c r="B134" s="8" t="s">
        <v>12</v>
      </c>
      <c r="C134" s="8" t="s">
        <v>325</v>
      </c>
      <c r="D134" s="8" t="s">
        <v>328</v>
      </c>
      <c r="E134" s="8" t="s">
        <v>15</v>
      </c>
      <c r="F134" s="6">
        <v>43944</v>
      </c>
      <c r="G134" s="8" t="s">
        <v>27</v>
      </c>
      <c r="H134" s="8" t="s">
        <v>17</v>
      </c>
      <c r="I134" s="8" t="s">
        <v>329</v>
      </c>
      <c r="J134" s="6">
        <v>6823</v>
      </c>
      <c r="K134" s="9">
        <v>3.49</v>
      </c>
      <c r="L134" s="8" t="s">
        <v>29</v>
      </c>
      <c r="M134" s="8" t="str">
        <f t="shared" si="10"/>
        <v>Middle_Model</v>
      </c>
      <c r="N134" s="8" t="str">
        <f t="shared" si="11"/>
        <v>Moderate_KM_Driven</v>
      </c>
      <c r="O134" s="9">
        <f t="shared" ca="1" si="12"/>
        <v>6277.71</v>
      </c>
      <c r="P134" s="8" t="str">
        <f t="shared" si="13"/>
        <v>Low_EMI</v>
      </c>
      <c r="Q134" s="8" t="str">
        <f t="shared" si="14"/>
        <v>Low_Price</v>
      </c>
    </row>
    <row r="135" spans="1:17" x14ac:dyDescent="0.25">
      <c r="A135">
        <v>2021</v>
      </c>
      <c r="B135" s="8" t="s">
        <v>82</v>
      </c>
      <c r="C135" s="8" t="s">
        <v>83</v>
      </c>
      <c r="D135" s="8" t="s">
        <v>84</v>
      </c>
      <c r="E135" s="8" t="s">
        <v>15</v>
      </c>
      <c r="F135" s="6">
        <v>43427</v>
      </c>
      <c r="G135" s="8" t="s">
        <v>16</v>
      </c>
      <c r="H135" s="8" t="s">
        <v>17</v>
      </c>
      <c r="I135" s="8" t="s">
        <v>330</v>
      </c>
      <c r="J135" s="6">
        <v>11272</v>
      </c>
      <c r="K135" s="9">
        <v>5.77</v>
      </c>
      <c r="L135" s="8" t="s">
        <v>29</v>
      </c>
      <c r="M135" s="8" t="str">
        <f t="shared" si="10"/>
        <v>New_Model</v>
      </c>
      <c r="N135" s="8" t="str">
        <f t="shared" si="11"/>
        <v>Moderate_KM_Driven</v>
      </c>
      <c r="O135" s="9">
        <f t="shared" ca="1" si="12"/>
        <v>14475.67</v>
      </c>
      <c r="P135" s="8" t="str">
        <f t="shared" si="13"/>
        <v>Low_EMI</v>
      </c>
      <c r="Q135" s="8" t="str">
        <f t="shared" si="14"/>
        <v>Low_Price</v>
      </c>
    </row>
    <row r="136" spans="1:17" x14ac:dyDescent="0.25">
      <c r="A136">
        <v>2018</v>
      </c>
      <c r="B136" s="8" t="s">
        <v>12</v>
      </c>
      <c r="C136" s="8" t="s">
        <v>325</v>
      </c>
      <c r="D136" s="8" t="s">
        <v>331</v>
      </c>
      <c r="E136" s="8" t="s">
        <v>35</v>
      </c>
      <c r="F136" s="6">
        <v>27391</v>
      </c>
      <c r="G136" s="8" t="s">
        <v>27</v>
      </c>
      <c r="H136" s="8" t="s">
        <v>17</v>
      </c>
      <c r="I136" s="8" t="s">
        <v>332</v>
      </c>
      <c r="J136" s="6">
        <v>8172</v>
      </c>
      <c r="K136" s="9">
        <v>4.18</v>
      </c>
      <c r="L136" s="8" t="s">
        <v>39</v>
      </c>
      <c r="M136" s="8" t="str">
        <f t="shared" si="10"/>
        <v>Middle_Model</v>
      </c>
      <c r="N136" s="8" t="str">
        <f t="shared" si="11"/>
        <v>Low_KM_Driven</v>
      </c>
      <c r="O136" s="9">
        <f t="shared" ca="1" si="12"/>
        <v>4565.17</v>
      </c>
      <c r="P136" s="8" t="str">
        <f t="shared" si="13"/>
        <v>Low_EMI</v>
      </c>
      <c r="Q136" s="8" t="str">
        <f t="shared" si="14"/>
        <v>Low_Price</v>
      </c>
    </row>
    <row r="137" spans="1:17" x14ac:dyDescent="0.25">
      <c r="A137">
        <v>2011</v>
      </c>
      <c r="B137" s="8" t="s">
        <v>108</v>
      </c>
      <c r="C137" s="8" t="s">
        <v>207</v>
      </c>
      <c r="D137" s="8" t="s">
        <v>333</v>
      </c>
      <c r="E137" s="8" t="s">
        <v>15</v>
      </c>
      <c r="F137" s="6">
        <v>76491</v>
      </c>
      <c r="G137" s="8" t="s">
        <v>27</v>
      </c>
      <c r="H137" s="8" t="s">
        <v>17</v>
      </c>
      <c r="I137" s="8" t="s">
        <v>334</v>
      </c>
      <c r="J137" s="6">
        <v>9838</v>
      </c>
      <c r="K137" s="9">
        <v>2.09</v>
      </c>
      <c r="L137" s="8" t="s">
        <v>39</v>
      </c>
      <c r="M137" s="8" t="str">
        <f t="shared" si="10"/>
        <v>Old_Model</v>
      </c>
      <c r="N137" s="8" t="str">
        <f t="shared" si="11"/>
        <v>Moderate_KM_Driven</v>
      </c>
      <c r="O137" s="9">
        <f t="shared" ca="1" si="12"/>
        <v>5883.92</v>
      </c>
      <c r="P137" s="8" t="str">
        <f t="shared" si="13"/>
        <v>Low_EMI</v>
      </c>
      <c r="Q137" s="8" t="str">
        <f t="shared" si="14"/>
        <v>Low_Price</v>
      </c>
    </row>
    <row r="138" spans="1:17" x14ac:dyDescent="0.25">
      <c r="A138">
        <v>2023</v>
      </c>
      <c r="B138" s="8" t="s">
        <v>82</v>
      </c>
      <c r="C138" s="8" t="s">
        <v>335</v>
      </c>
      <c r="D138" s="8" t="s">
        <v>336</v>
      </c>
      <c r="E138" s="8" t="s">
        <v>35</v>
      </c>
      <c r="F138" s="6">
        <v>9789</v>
      </c>
      <c r="G138" s="8" t="s">
        <v>27</v>
      </c>
      <c r="H138" s="8" t="s">
        <v>337</v>
      </c>
      <c r="I138" s="8" t="s">
        <v>338</v>
      </c>
      <c r="J138" s="6">
        <v>17131</v>
      </c>
      <c r="K138" s="9">
        <v>9</v>
      </c>
      <c r="L138" s="8" t="s">
        <v>121</v>
      </c>
      <c r="M138" s="8" t="str">
        <f t="shared" si="10"/>
        <v>New_Model</v>
      </c>
      <c r="N138" s="8" t="str">
        <f t="shared" si="11"/>
        <v>Low_KM_Driven</v>
      </c>
      <c r="O138" s="9">
        <f t="shared" ca="1" si="12"/>
        <v>9789</v>
      </c>
      <c r="P138" s="8" t="str">
        <f t="shared" si="13"/>
        <v>Low_EMI</v>
      </c>
      <c r="Q138" s="8" t="str">
        <f t="shared" si="14"/>
        <v>Medium_price</v>
      </c>
    </row>
    <row r="139" spans="1:17" x14ac:dyDescent="0.25">
      <c r="A139">
        <v>2017</v>
      </c>
      <c r="B139" s="8" t="s">
        <v>47</v>
      </c>
      <c r="C139" s="8" t="s">
        <v>250</v>
      </c>
      <c r="D139" s="8" t="s">
        <v>251</v>
      </c>
      <c r="E139" s="8" t="s">
        <v>15</v>
      </c>
      <c r="F139" s="6">
        <v>95120</v>
      </c>
      <c r="G139" s="8" t="s">
        <v>27</v>
      </c>
      <c r="H139" s="8" t="s">
        <v>74</v>
      </c>
      <c r="I139" s="8" t="s">
        <v>339</v>
      </c>
      <c r="J139" s="6">
        <v>8465</v>
      </c>
      <c r="K139" s="9">
        <v>4.33</v>
      </c>
      <c r="L139" s="8" t="s">
        <v>121</v>
      </c>
      <c r="M139" s="8" t="str">
        <f t="shared" si="10"/>
        <v>Middle_Model</v>
      </c>
      <c r="N139" s="8" t="str">
        <f t="shared" si="11"/>
        <v>High_KM_Driven</v>
      </c>
      <c r="O139" s="9">
        <f t="shared" ca="1" si="12"/>
        <v>13588.57</v>
      </c>
      <c r="P139" s="8" t="str">
        <f t="shared" si="13"/>
        <v>Low_EMI</v>
      </c>
      <c r="Q139" s="8" t="str">
        <f t="shared" si="14"/>
        <v>Low_Price</v>
      </c>
    </row>
    <row r="140" spans="1:17" x14ac:dyDescent="0.25">
      <c r="A140">
        <v>2021</v>
      </c>
      <c r="B140" s="8" t="s">
        <v>82</v>
      </c>
      <c r="C140" s="8" t="s">
        <v>150</v>
      </c>
      <c r="D140" s="8" t="s">
        <v>340</v>
      </c>
      <c r="E140" s="8" t="s">
        <v>35</v>
      </c>
      <c r="F140" s="6">
        <v>14582</v>
      </c>
      <c r="G140" s="8" t="s">
        <v>27</v>
      </c>
      <c r="H140" s="8" t="s">
        <v>17</v>
      </c>
      <c r="I140" s="8" t="s">
        <v>341</v>
      </c>
      <c r="J140" s="6">
        <v>15132</v>
      </c>
      <c r="K140" s="9">
        <v>7.74</v>
      </c>
      <c r="L140" s="8" t="s">
        <v>29</v>
      </c>
      <c r="M140" s="8" t="str">
        <f t="shared" si="10"/>
        <v>New_Model</v>
      </c>
      <c r="N140" s="8" t="str">
        <f t="shared" si="11"/>
        <v>Low_KM_Driven</v>
      </c>
      <c r="O140" s="9">
        <f t="shared" ca="1" si="12"/>
        <v>4860.67</v>
      </c>
      <c r="P140" s="8" t="str">
        <f t="shared" si="13"/>
        <v>Low_EMI</v>
      </c>
      <c r="Q140" s="8" t="str">
        <f t="shared" si="14"/>
        <v>Medium_price</v>
      </c>
    </row>
    <row r="141" spans="1:17" x14ac:dyDescent="0.25">
      <c r="A141">
        <v>2019</v>
      </c>
      <c r="B141" s="8" t="s">
        <v>20</v>
      </c>
      <c r="C141" s="8" t="s">
        <v>25</v>
      </c>
      <c r="D141" s="8" t="s">
        <v>342</v>
      </c>
      <c r="E141" s="8" t="s">
        <v>15</v>
      </c>
      <c r="F141" s="6">
        <v>60699</v>
      </c>
      <c r="G141" s="8" t="s">
        <v>27</v>
      </c>
      <c r="H141" s="8" t="s">
        <v>56</v>
      </c>
      <c r="I141" s="8" t="s">
        <v>343</v>
      </c>
      <c r="J141" s="6">
        <v>13970</v>
      </c>
      <c r="K141" s="9">
        <v>6.28</v>
      </c>
      <c r="L141" s="8" t="s">
        <v>121</v>
      </c>
      <c r="M141" s="8" t="str">
        <f t="shared" si="10"/>
        <v>Middle_Model</v>
      </c>
      <c r="N141" s="8" t="str">
        <f t="shared" si="11"/>
        <v>Moderate_KM_Driven</v>
      </c>
      <c r="O141" s="9">
        <f t="shared" ca="1" si="12"/>
        <v>12139.8</v>
      </c>
      <c r="P141" s="8" t="str">
        <f t="shared" si="13"/>
        <v>Low_EMI</v>
      </c>
      <c r="Q141" s="8" t="str">
        <f t="shared" si="14"/>
        <v>Low_Price</v>
      </c>
    </row>
    <row r="142" spans="1:17" x14ac:dyDescent="0.25">
      <c r="A142">
        <v>2023</v>
      </c>
      <c r="B142" s="8" t="s">
        <v>12</v>
      </c>
      <c r="C142" s="8" t="s">
        <v>37</v>
      </c>
      <c r="D142" s="8" t="s">
        <v>31</v>
      </c>
      <c r="E142" s="8" t="s">
        <v>15</v>
      </c>
      <c r="F142" s="6">
        <v>10050</v>
      </c>
      <c r="G142" s="8" t="s">
        <v>16</v>
      </c>
      <c r="H142" s="8" t="s">
        <v>17</v>
      </c>
      <c r="I142" s="8" t="s">
        <v>344</v>
      </c>
      <c r="J142" s="6">
        <v>13978</v>
      </c>
      <c r="K142" s="9">
        <v>7.15</v>
      </c>
      <c r="L142" s="8" t="s">
        <v>93</v>
      </c>
      <c r="M142" s="8" t="str">
        <f t="shared" si="10"/>
        <v>New_Model</v>
      </c>
      <c r="N142" s="8" t="str">
        <f t="shared" si="11"/>
        <v>Low_KM_Driven</v>
      </c>
      <c r="O142" s="9">
        <f t="shared" ca="1" si="12"/>
        <v>10050</v>
      </c>
      <c r="P142" s="8" t="str">
        <f t="shared" si="13"/>
        <v>Low_EMI</v>
      </c>
      <c r="Q142" s="8" t="str">
        <f t="shared" si="14"/>
        <v>Medium_price</v>
      </c>
    </row>
    <row r="143" spans="1:17" x14ac:dyDescent="0.25">
      <c r="A143">
        <v>2022</v>
      </c>
      <c r="B143" s="8" t="s">
        <v>82</v>
      </c>
      <c r="C143" s="8" t="s">
        <v>105</v>
      </c>
      <c r="D143" s="8" t="s">
        <v>106</v>
      </c>
      <c r="E143" s="8" t="s">
        <v>15</v>
      </c>
      <c r="F143" s="6">
        <v>28067</v>
      </c>
      <c r="G143" s="8" t="s">
        <v>27</v>
      </c>
      <c r="H143" s="8" t="s">
        <v>17</v>
      </c>
      <c r="I143" s="8" t="s">
        <v>345</v>
      </c>
      <c r="J143" s="6">
        <v>18929</v>
      </c>
      <c r="K143" s="9">
        <v>9.9499999999999993</v>
      </c>
      <c r="L143" s="8" t="s">
        <v>93</v>
      </c>
      <c r="M143" s="8" t="str">
        <f t="shared" si="10"/>
        <v>New_Model</v>
      </c>
      <c r="N143" s="8" t="str">
        <f t="shared" si="11"/>
        <v>Low_KM_Driven</v>
      </c>
      <c r="O143" s="9">
        <f t="shared" ca="1" si="12"/>
        <v>14033.5</v>
      </c>
      <c r="P143" s="8" t="str">
        <f t="shared" si="13"/>
        <v>Low_EMI</v>
      </c>
      <c r="Q143" s="8" t="str">
        <f t="shared" si="14"/>
        <v>Medium_price</v>
      </c>
    </row>
    <row r="144" spans="1:17" x14ac:dyDescent="0.25">
      <c r="A144">
        <v>2015</v>
      </c>
      <c r="B144" s="8" t="s">
        <v>20</v>
      </c>
      <c r="C144" s="8" t="s">
        <v>25</v>
      </c>
      <c r="D144" s="8" t="s">
        <v>26</v>
      </c>
      <c r="E144" s="8" t="s">
        <v>15</v>
      </c>
      <c r="F144" s="6">
        <v>38116</v>
      </c>
      <c r="G144" s="8" t="s">
        <v>27</v>
      </c>
      <c r="H144" s="8" t="s">
        <v>17</v>
      </c>
      <c r="I144" s="8" t="s">
        <v>346</v>
      </c>
      <c r="J144" s="6">
        <v>8348</v>
      </c>
      <c r="K144" s="9">
        <v>4.2699999999999996</v>
      </c>
      <c r="L144" s="8" t="s">
        <v>19</v>
      </c>
      <c r="M144" s="8" t="str">
        <f t="shared" si="10"/>
        <v>Middle_Model</v>
      </c>
      <c r="N144" s="8" t="str">
        <f t="shared" si="11"/>
        <v>Low_KM_Driven</v>
      </c>
      <c r="O144" s="9">
        <f t="shared" ca="1" si="12"/>
        <v>4235.1099999999997</v>
      </c>
      <c r="P144" s="8" t="str">
        <f t="shared" si="13"/>
        <v>Low_EMI</v>
      </c>
      <c r="Q144" s="8" t="str">
        <f t="shared" si="14"/>
        <v>Low_Price</v>
      </c>
    </row>
    <row r="145" spans="1:17" x14ac:dyDescent="0.25">
      <c r="A145">
        <v>2022</v>
      </c>
      <c r="B145" s="8" t="s">
        <v>82</v>
      </c>
      <c r="C145" s="8" t="s">
        <v>83</v>
      </c>
      <c r="D145" s="8" t="s">
        <v>347</v>
      </c>
      <c r="E145" s="8" t="s">
        <v>35</v>
      </c>
      <c r="F145" s="6">
        <v>19606</v>
      </c>
      <c r="G145" s="8" t="s">
        <v>27</v>
      </c>
      <c r="H145" s="8" t="s">
        <v>17</v>
      </c>
      <c r="I145" s="8" t="s">
        <v>348</v>
      </c>
      <c r="J145" s="6">
        <v>15218</v>
      </c>
      <c r="K145" s="9">
        <v>7.78</v>
      </c>
      <c r="L145" s="8" t="s">
        <v>121</v>
      </c>
      <c r="M145" s="8" t="str">
        <f t="shared" si="10"/>
        <v>New_Model</v>
      </c>
      <c r="N145" s="8" t="str">
        <f t="shared" si="11"/>
        <v>Low_KM_Driven</v>
      </c>
      <c r="O145" s="9">
        <f t="shared" ca="1" si="12"/>
        <v>9803</v>
      </c>
      <c r="P145" s="8" t="str">
        <f t="shared" si="13"/>
        <v>Low_EMI</v>
      </c>
      <c r="Q145" s="8" t="str">
        <f t="shared" si="14"/>
        <v>Medium_price</v>
      </c>
    </row>
    <row r="146" spans="1:17" x14ac:dyDescent="0.25">
      <c r="A146">
        <v>2021</v>
      </c>
      <c r="B146" s="8" t="s">
        <v>40</v>
      </c>
      <c r="C146" s="8" t="s">
        <v>41</v>
      </c>
      <c r="D146" s="8" t="s">
        <v>42</v>
      </c>
      <c r="E146" s="8" t="s">
        <v>15</v>
      </c>
      <c r="F146" s="6">
        <v>30455</v>
      </c>
      <c r="G146" s="8" t="s">
        <v>27</v>
      </c>
      <c r="H146" s="8" t="s">
        <v>17</v>
      </c>
      <c r="I146" s="8" t="s">
        <v>349</v>
      </c>
      <c r="J146" s="6">
        <v>10420</v>
      </c>
      <c r="K146" s="9">
        <v>5.33</v>
      </c>
      <c r="L146" s="8" t="s">
        <v>39</v>
      </c>
      <c r="M146" s="8" t="str">
        <f t="shared" si="10"/>
        <v>New_Model</v>
      </c>
      <c r="N146" s="8" t="str">
        <f t="shared" si="11"/>
        <v>Low_KM_Driven</v>
      </c>
      <c r="O146" s="9">
        <f t="shared" ca="1" si="12"/>
        <v>10151.67</v>
      </c>
      <c r="P146" s="8" t="str">
        <f t="shared" si="13"/>
        <v>Low_EMI</v>
      </c>
      <c r="Q146" s="8" t="str">
        <f t="shared" si="14"/>
        <v>Low_Price</v>
      </c>
    </row>
    <row r="147" spans="1:17" x14ac:dyDescent="0.25">
      <c r="A147">
        <v>2019</v>
      </c>
      <c r="B147" s="8" t="s">
        <v>219</v>
      </c>
      <c r="C147" s="8" t="s">
        <v>220</v>
      </c>
      <c r="D147" s="8" t="s">
        <v>350</v>
      </c>
      <c r="E147" s="8" t="s">
        <v>15</v>
      </c>
      <c r="F147" s="6">
        <v>27695</v>
      </c>
      <c r="G147" s="8" t="s">
        <v>27</v>
      </c>
      <c r="H147" s="8" t="s">
        <v>17</v>
      </c>
      <c r="I147" s="8" t="s">
        <v>351</v>
      </c>
      <c r="J147" s="6">
        <v>7820</v>
      </c>
      <c r="K147" s="9">
        <v>4</v>
      </c>
      <c r="L147" s="8" t="s">
        <v>121</v>
      </c>
      <c r="M147" s="8" t="str">
        <f t="shared" si="10"/>
        <v>Middle_Model</v>
      </c>
      <c r="N147" s="8" t="str">
        <f t="shared" si="11"/>
        <v>Low_KM_Driven</v>
      </c>
      <c r="O147" s="9">
        <f t="shared" ca="1" si="12"/>
        <v>5539</v>
      </c>
      <c r="P147" s="8" t="str">
        <f t="shared" si="13"/>
        <v>Low_EMI</v>
      </c>
      <c r="Q147" s="8" t="str">
        <f t="shared" si="14"/>
        <v>Low_Price</v>
      </c>
    </row>
    <row r="148" spans="1:17" x14ac:dyDescent="0.25">
      <c r="A148">
        <v>2019</v>
      </c>
      <c r="B148" s="8" t="s">
        <v>182</v>
      </c>
      <c r="C148" s="8" t="s">
        <v>183</v>
      </c>
      <c r="D148" s="8" t="s">
        <v>352</v>
      </c>
      <c r="E148" s="8" t="s">
        <v>15</v>
      </c>
      <c r="F148" s="6">
        <v>59431</v>
      </c>
      <c r="G148" s="8" t="s">
        <v>27</v>
      </c>
      <c r="H148" s="8" t="s">
        <v>17</v>
      </c>
      <c r="I148" s="8" t="s">
        <v>353</v>
      </c>
      <c r="J148" s="6">
        <v>22555</v>
      </c>
      <c r="K148" s="9">
        <v>11.85</v>
      </c>
      <c r="L148" s="8" t="s">
        <v>39</v>
      </c>
      <c r="M148" s="8" t="str">
        <f t="shared" si="10"/>
        <v>Middle_Model</v>
      </c>
      <c r="N148" s="8" t="str">
        <f t="shared" si="11"/>
        <v>Moderate_KM_Driven</v>
      </c>
      <c r="O148" s="9">
        <f t="shared" ca="1" si="12"/>
        <v>11886.2</v>
      </c>
      <c r="P148" s="8" t="str">
        <f t="shared" si="13"/>
        <v>Average_EMI</v>
      </c>
      <c r="Q148" s="8" t="str">
        <f t="shared" si="14"/>
        <v>Medium_price</v>
      </c>
    </row>
    <row r="149" spans="1:17" x14ac:dyDescent="0.25">
      <c r="A149">
        <v>2019</v>
      </c>
      <c r="B149" s="8" t="s">
        <v>20</v>
      </c>
      <c r="C149" s="8" t="s">
        <v>96</v>
      </c>
      <c r="D149" s="8" t="s">
        <v>354</v>
      </c>
      <c r="E149" s="8" t="s">
        <v>15</v>
      </c>
      <c r="F149" s="6">
        <v>37323</v>
      </c>
      <c r="G149" s="8" t="s">
        <v>27</v>
      </c>
      <c r="H149" s="8" t="s">
        <v>74</v>
      </c>
      <c r="I149" s="8" t="s">
        <v>355</v>
      </c>
      <c r="J149" s="6">
        <v>9716</v>
      </c>
      <c r="K149" s="9">
        <v>4.97</v>
      </c>
      <c r="L149" s="8" t="s">
        <v>121</v>
      </c>
      <c r="M149" s="8" t="str">
        <f t="shared" si="10"/>
        <v>Middle_Model</v>
      </c>
      <c r="N149" s="8" t="str">
        <f t="shared" si="11"/>
        <v>Low_KM_Driven</v>
      </c>
      <c r="O149" s="9">
        <f t="shared" ca="1" si="12"/>
        <v>7464.6</v>
      </c>
      <c r="P149" s="8" t="str">
        <f t="shared" si="13"/>
        <v>Low_EMI</v>
      </c>
      <c r="Q149" s="8" t="str">
        <f t="shared" si="14"/>
        <v>Low_Price</v>
      </c>
    </row>
    <row r="150" spans="1:17" x14ac:dyDescent="0.25">
      <c r="A150">
        <v>2017</v>
      </c>
      <c r="B150" s="8" t="s">
        <v>20</v>
      </c>
      <c r="C150" s="8" t="s">
        <v>25</v>
      </c>
      <c r="D150" s="8" t="s">
        <v>240</v>
      </c>
      <c r="E150" s="8" t="s">
        <v>15</v>
      </c>
      <c r="F150" s="6">
        <v>43570</v>
      </c>
      <c r="G150" s="8" t="s">
        <v>27</v>
      </c>
      <c r="H150" s="8" t="s">
        <v>17</v>
      </c>
      <c r="I150" s="8" t="s">
        <v>356</v>
      </c>
      <c r="J150" s="6">
        <v>10440</v>
      </c>
      <c r="K150" s="9">
        <v>5.34</v>
      </c>
      <c r="L150" s="8" t="s">
        <v>121</v>
      </c>
      <c r="M150" s="8" t="str">
        <f t="shared" si="10"/>
        <v>Middle_Model</v>
      </c>
      <c r="N150" s="8" t="str">
        <f t="shared" si="11"/>
        <v>Moderate_KM_Driven</v>
      </c>
      <c r="O150" s="9">
        <f t="shared" ca="1" si="12"/>
        <v>6224.29</v>
      </c>
      <c r="P150" s="8" t="str">
        <f t="shared" si="13"/>
        <v>Low_EMI</v>
      </c>
      <c r="Q150" s="8" t="str">
        <f t="shared" si="14"/>
        <v>Low_Price</v>
      </c>
    </row>
    <row r="151" spans="1:17" x14ac:dyDescent="0.25">
      <c r="A151">
        <v>2019</v>
      </c>
      <c r="B151" s="8" t="s">
        <v>47</v>
      </c>
      <c r="C151" s="8" t="s">
        <v>250</v>
      </c>
      <c r="D151" s="8" t="s">
        <v>251</v>
      </c>
      <c r="E151" s="8" t="s">
        <v>15</v>
      </c>
      <c r="F151" s="6">
        <v>47429</v>
      </c>
      <c r="G151" s="8" t="s">
        <v>27</v>
      </c>
      <c r="H151" s="8" t="s">
        <v>17</v>
      </c>
      <c r="I151" s="8" t="s">
        <v>357</v>
      </c>
      <c r="J151" s="6">
        <v>10733</v>
      </c>
      <c r="K151" s="9">
        <v>5.49</v>
      </c>
      <c r="L151" s="8" t="s">
        <v>19</v>
      </c>
      <c r="M151" s="8" t="str">
        <f t="shared" si="10"/>
        <v>Middle_Model</v>
      </c>
      <c r="N151" s="8" t="str">
        <f t="shared" si="11"/>
        <v>Moderate_KM_Driven</v>
      </c>
      <c r="O151" s="9">
        <f t="shared" ca="1" si="12"/>
        <v>9485.7999999999993</v>
      </c>
      <c r="P151" s="8" t="str">
        <f t="shared" si="13"/>
        <v>Low_EMI</v>
      </c>
      <c r="Q151" s="8" t="str">
        <f t="shared" si="14"/>
        <v>Low_Price</v>
      </c>
    </row>
    <row r="152" spans="1:17" x14ac:dyDescent="0.25">
      <c r="A152">
        <v>2017</v>
      </c>
      <c r="B152" s="8" t="s">
        <v>108</v>
      </c>
      <c r="C152" s="8" t="s">
        <v>233</v>
      </c>
      <c r="D152" s="8" t="s">
        <v>358</v>
      </c>
      <c r="E152" s="8" t="s">
        <v>35</v>
      </c>
      <c r="F152" s="6">
        <v>95879</v>
      </c>
      <c r="G152" s="8" t="s">
        <v>16</v>
      </c>
      <c r="H152" s="8" t="s">
        <v>17</v>
      </c>
      <c r="I152" s="8" t="s">
        <v>359</v>
      </c>
      <c r="J152" s="6">
        <v>12160</v>
      </c>
      <c r="K152" s="9">
        <v>6.22</v>
      </c>
      <c r="L152" s="8" t="s">
        <v>121</v>
      </c>
      <c r="M152" s="8" t="str">
        <f t="shared" si="10"/>
        <v>Middle_Model</v>
      </c>
      <c r="N152" s="8" t="str">
        <f t="shared" si="11"/>
        <v>High_KM_Driven</v>
      </c>
      <c r="O152" s="9">
        <f t="shared" ca="1" si="12"/>
        <v>13697</v>
      </c>
      <c r="P152" s="8" t="str">
        <f t="shared" si="13"/>
        <v>Low_EMI</v>
      </c>
      <c r="Q152" s="8" t="str">
        <f t="shared" si="14"/>
        <v>Low_Price</v>
      </c>
    </row>
    <row r="153" spans="1:17" x14ac:dyDescent="0.25">
      <c r="A153">
        <v>2013</v>
      </c>
      <c r="B153" s="8" t="s">
        <v>20</v>
      </c>
      <c r="C153" s="8" t="s">
        <v>21</v>
      </c>
      <c r="D153" s="8" t="s">
        <v>360</v>
      </c>
      <c r="E153" s="8" t="s">
        <v>15</v>
      </c>
      <c r="F153" s="6">
        <v>91163</v>
      </c>
      <c r="G153" s="8" t="s">
        <v>27</v>
      </c>
      <c r="H153" s="8" t="s">
        <v>17</v>
      </c>
      <c r="I153" s="8" t="s">
        <v>361</v>
      </c>
      <c r="J153" s="6">
        <v>10455</v>
      </c>
      <c r="K153" s="9">
        <v>3.97</v>
      </c>
      <c r="L153" s="8" t="s">
        <v>121</v>
      </c>
      <c r="M153" s="8" t="str">
        <f t="shared" si="10"/>
        <v>Old_Model</v>
      </c>
      <c r="N153" s="8" t="str">
        <f t="shared" si="11"/>
        <v>High_KM_Driven</v>
      </c>
      <c r="O153" s="9">
        <f t="shared" ca="1" si="12"/>
        <v>8287.5499999999993</v>
      </c>
      <c r="P153" s="8" t="str">
        <f t="shared" si="13"/>
        <v>Low_EMI</v>
      </c>
      <c r="Q153" s="8" t="str">
        <f t="shared" si="14"/>
        <v>Low_Price</v>
      </c>
    </row>
    <row r="154" spans="1:17" x14ac:dyDescent="0.25">
      <c r="A154">
        <v>2023</v>
      </c>
      <c r="B154" s="8" t="s">
        <v>82</v>
      </c>
      <c r="C154" s="8" t="s">
        <v>161</v>
      </c>
      <c r="D154" s="8" t="s">
        <v>362</v>
      </c>
      <c r="E154" s="8" t="s">
        <v>15</v>
      </c>
      <c r="F154" s="6">
        <v>17340</v>
      </c>
      <c r="G154" s="8" t="s">
        <v>27</v>
      </c>
      <c r="H154" s="8" t="s">
        <v>74</v>
      </c>
      <c r="I154" s="8" t="s">
        <v>363</v>
      </c>
      <c r="J154" s="6">
        <v>11750</v>
      </c>
      <c r="K154" s="9">
        <v>6.01</v>
      </c>
      <c r="L154" s="8" t="s">
        <v>39</v>
      </c>
      <c r="M154" s="8" t="str">
        <f t="shared" si="10"/>
        <v>New_Model</v>
      </c>
      <c r="N154" s="8" t="str">
        <f t="shared" si="11"/>
        <v>Low_KM_Driven</v>
      </c>
      <c r="O154" s="9">
        <f t="shared" ca="1" si="12"/>
        <v>17340</v>
      </c>
      <c r="P154" s="8" t="str">
        <f t="shared" si="13"/>
        <v>Low_EMI</v>
      </c>
      <c r="Q154" s="8" t="str">
        <f t="shared" si="14"/>
        <v>Low_Price</v>
      </c>
    </row>
    <row r="155" spans="1:17" x14ac:dyDescent="0.25">
      <c r="A155">
        <v>2015</v>
      </c>
      <c r="B155" s="8" t="s">
        <v>47</v>
      </c>
      <c r="C155" s="8" t="s">
        <v>250</v>
      </c>
      <c r="D155" s="8" t="s">
        <v>364</v>
      </c>
      <c r="E155" s="8" t="s">
        <v>15</v>
      </c>
      <c r="F155" s="6">
        <v>65475</v>
      </c>
      <c r="G155" s="8" t="s">
        <v>27</v>
      </c>
      <c r="H155" s="8" t="s">
        <v>17</v>
      </c>
      <c r="I155" s="8" t="s">
        <v>365</v>
      </c>
      <c r="J155" s="6">
        <v>7194</v>
      </c>
      <c r="K155" s="9">
        <v>3.68</v>
      </c>
      <c r="L155" s="8" t="s">
        <v>29</v>
      </c>
      <c r="M155" s="8" t="str">
        <f t="shared" si="10"/>
        <v>Middle_Model</v>
      </c>
      <c r="N155" s="8" t="str">
        <f t="shared" si="11"/>
        <v>Moderate_KM_Driven</v>
      </c>
      <c r="O155" s="9">
        <f t="shared" ca="1" si="12"/>
        <v>7275</v>
      </c>
      <c r="P155" s="8" t="str">
        <f t="shared" si="13"/>
        <v>Low_EMI</v>
      </c>
      <c r="Q155" s="8" t="str">
        <f t="shared" si="14"/>
        <v>Low_Price</v>
      </c>
    </row>
    <row r="156" spans="1:17" x14ac:dyDescent="0.25">
      <c r="A156">
        <v>2019</v>
      </c>
      <c r="B156" s="8" t="s">
        <v>164</v>
      </c>
      <c r="C156" s="8" t="s">
        <v>165</v>
      </c>
      <c r="D156" s="8" t="s">
        <v>366</v>
      </c>
      <c r="E156" s="8" t="s">
        <v>15</v>
      </c>
      <c r="F156" s="6">
        <v>11707</v>
      </c>
      <c r="G156" s="8" t="s">
        <v>16</v>
      </c>
      <c r="H156" s="8" t="s">
        <v>17</v>
      </c>
      <c r="I156" s="8" t="s">
        <v>367</v>
      </c>
      <c r="J156" s="6">
        <v>23774</v>
      </c>
      <c r="K156" s="9">
        <v>12.49</v>
      </c>
      <c r="L156" s="8" t="s">
        <v>121</v>
      </c>
      <c r="M156" s="8" t="str">
        <f t="shared" si="10"/>
        <v>Middle_Model</v>
      </c>
      <c r="N156" s="8" t="str">
        <f t="shared" si="11"/>
        <v>Low_KM_Driven</v>
      </c>
      <c r="O156" s="9">
        <f t="shared" ca="1" si="12"/>
        <v>2341.4</v>
      </c>
      <c r="P156" s="8" t="str">
        <f t="shared" si="13"/>
        <v>Average_EMI</v>
      </c>
      <c r="Q156" s="8" t="str">
        <f t="shared" si="14"/>
        <v>Medium_price</v>
      </c>
    </row>
    <row r="157" spans="1:17" x14ac:dyDescent="0.25">
      <c r="A157">
        <v>2019</v>
      </c>
      <c r="B157" s="8" t="s">
        <v>20</v>
      </c>
      <c r="C157" s="8" t="s">
        <v>25</v>
      </c>
      <c r="D157" s="8" t="s">
        <v>342</v>
      </c>
      <c r="E157" s="8" t="s">
        <v>15</v>
      </c>
      <c r="F157" s="6">
        <v>62874</v>
      </c>
      <c r="G157" s="8" t="s">
        <v>27</v>
      </c>
      <c r="H157" s="8" t="s">
        <v>56</v>
      </c>
      <c r="I157" s="8" t="s">
        <v>368</v>
      </c>
      <c r="J157" s="6">
        <v>13792</v>
      </c>
      <c r="K157" s="9">
        <v>6.2</v>
      </c>
      <c r="L157" s="8" t="s">
        <v>39</v>
      </c>
      <c r="M157" s="8" t="str">
        <f t="shared" si="10"/>
        <v>Middle_Model</v>
      </c>
      <c r="N157" s="8" t="str">
        <f t="shared" si="11"/>
        <v>Moderate_KM_Driven</v>
      </c>
      <c r="O157" s="9">
        <f t="shared" ca="1" si="12"/>
        <v>12574.8</v>
      </c>
      <c r="P157" s="8" t="str">
        <f t="shared" si="13"/>
        <v>Low_EMI</v>
      </c>
      <c r="Q157" s="8" t="str">
        <f t="shared" si="14"/>
        <v>Low_Price</v>
      </c>
    </row>
    <row r="158" spans="1:17" x14ac:dyDescent="0.25">
      <c r="A158">
        <v>2022</v>
      </c>
      <c r="B158" s="8" t="s">
        <v>82</v>
      </c>
      <c r="C158" s="8" t="s">
        <v>105</v>
      </c>
      <c r="D158" s="8" t="s">
        <v>369</v>
      </c>
      <c r="E158" s="8" t="s">
        <v>15</v>
      </c>
      <c r="F158" s="6">
        <v>27385</v>
      </c>
      <c r="G158" s="8" t="s">
        <v>27</v>
      </c>
      <c r="H158" s="8" t="s">
        <v>17</v>
      </c>
      <c r="I158" s="8" t="s">
        <v>370</v>
      </c>
      <c r="J158" s="6">
        <v>16046</v>
      </c>
      <c r="K158" s="9">
        <v>8.43</v>
      </c>
      <c r="L158" s="8" t="s">
        <v>39</v>
      </c>
      <c r="M158" s="8" t="str">
        <f t="shared" si="10"/>
        <v>New_Model</v>
      </c>
      <c r="N158" s="8" t="str">
        <f t="shared" si="11"/>
        <v>Low_KM_Driven</v>
      </c>
      <c r="O158" s="9">
        <f t="shared" ca="1" si="12"/>
        <v>13692.5</v>
      </c>
      <c r="P158" s="8" t="str">
        <f t="shared" si="13"/>
        <v>Low_EMI</v>
      </c>
      <c r="Q158" s="8" t="str">
        <f t="shared" si="14"/>
        <v>Medium_price</v>
      </c>
    </row>
    <row r="159" spans="1:17" x14ac:dyDescent="0.25">
      <c r="A159">
        <v>2020</v>
      </c>
      <c r="B159" s="8" t="s">
        <v>164</v>
      </c>
      <c r="C159" s="8" t="s">
        <v>371</v>
      </c>
      <c r="D159" s="8" t="s">
        <v>372</v>
      </c>
      <c r="E159" s="8" t="s">
        <v>35</v>
      </c>
      <c r="F159" s="6">
        <v>66902</v>
      </c>
      <c r="G159" s="8" t="s">
        <v>27</v>
      </c>
      <c r="H159" s="8" t="s">
        <v>56</v>
      </c>
      <c r="I159" s="8" t="s">
        <v>373</v>
      </c>
      <c r="J159" s="6">
        <v>36475</v>
      </c>
      <c r="K159" s="9">
        <v>19.16</v>
      </c>
      <c r="L159" s="8" t="s">
        <v>121</v>
      </c>
      <c r="M159" s="8" t="str">
        <f t="shared" si="10"/>
        <v>New_Model</v>
      </c>
      <c r="N159" s="8" t="str">
        <f t="shared" si="11"/>
        <v>Moderate_KM_Driven</v>
      </c>
      <c r="O159" s="9">
        <f t="shared" ca="1" si="12"/>
        <v>16725.5</v>
      </c>
      <c r="P159" s="8" t="str">
        <f t="shared" si="13"/>
        <v>Average_EMI</v>
      </c>
      <c r="Q159" s="8" t="str">
        <f t="shared" si="14"/>
        <v>High_price</v>
      </c>
    </row>
    <row r="160" spans="1:17" x14ac:dyDescent="0.25">
      <c r="A160">
        <v>2017</v>
      </c>
      <c r="B160" s="8" t="s">
        <v>20</v>
      </c>
      <c r="C160" s="8" t="s">
        <v>112</v>
      </c>
      <c r="D160" s="8" t="s">
        <v>113</v>
      </c>
      <c r="E160" s="8" t="s">
        <v>15</v>
      </c>
      <c r="F160" s="6">
        <v>73491</v>
      </c>
      <c r="G160" s="8" t="s">
        <v>27</v>
      </c>
      <c r="H160" s="8" t="s">
        <v>74</v>
      </c>
      <c r="I160" s="8" t="s">
        <v>374</v>
      </c>
      <c r="J160" s="6">
        <v>7898</v>
      </c>
      <c r="K160" s="9">
        <v>4.04</v>
      </c>
      <c r="L160" s="8" t="s">
        <v>121</v>
      </c>
      <c r="M160" s="8" t="str">
        <f t="shared" si="10"/>
        <v>Middle_Model</v>
      </c>
      <c r="N160" s="8" t="str">
        <f t="shared" si="11"/>
        <v>Moderate_KM_Driven</v>
      </c>
      <c r="O160" s="9">
        <f t="shared" ca="1" si="12"/>
        <v>10498.71</v>
      </c>
      <c r="P160" s="8" t="str">
        <f t="shared" si="13"/>
        <v>Low_EMI</v>
      </c>
      <c r="Q160" s="8" t="str">
        <f t="shared" si="14"/>
        <v>Low_Price</v>
      </c>
    </row>
    <row r="161" spans="1:17" x14ac:dyDescent="0.25">
      <c r="A161">
        <v>2019</v>
      </c>
      <c r="B161" s="8" t="s">
        <v>20</v>
      </c>
      <c r="C161" s="8" t="s">
        <v>33</v>
      </c>
      <c r="D161" s="8" t="s">
        <v>375</v>
      </c>
      <c r="E161" s="8" t="s">
        <v>15</v>
      </c>
      <c r="F161" s="6">
        <v>72474</v>
      </c>
      <c r="G161" s="8" t="s">
        <v>27</v>
      </c>
      <c r="H161" s="8" t="s">
        <v>56</v>
      </c>
      <c r="I161" s="8" t="s">
        <v>376</v>
      </c>
      <c r="J161" s="6">
        <v>24221</v>
      </c>
      <c r="K161" s="9">
        <v>11.14</v>
      </c>
      <c r="L161" s="8" t="s">
        <v>39</v>
      </c>
      <c r="M161" s="8" t="str">
        <f t="shared" si="10"/>
        <v>Middle_Model</v>
      </c>
      <c r="N161" s="8" t="str">
        <f t="shared" si="11"/>
        <v>Moderate_KM_Driven</v>
      </c>
      <c r="O161" s="9">
        <f t="shared" ca="1" si="12"/>
        <v>14494.8</v>
      </c>
      <c r="P161" s="8" t="str">
        <f t="shared" si="13"/>
        <v>Average_EMI</v>
      </c>
      <c r="Q161" s="8" t="str">
        <f t="shared" si="14"/>
        <v>Medium_price</v>
      </c>
    </row>
    <row r="162" spans="1:17" x14ac:dyDescent="0.25">
      <c r="A162">
        <v>2020</v>
      </c>
      <c r="B162" s="8" t="s">
        <v>12</v>
      </c>
      <c r="C162" s="8" t="s">
        <v>76</v>
      </c>
      <c r="D162" s="8" t="s">
        <v>77</v>
      </c>
      <c r="E162" s="8" t="s">
        <v>15</v>
      </c>
      <c r="F162" s="6">
        <v>72471</v>
      </c>
      <c r="G162" s="8" t="s">
        <v>16</v>
      </c>
      <c r="H162" s="8" t="s">
        <v>17</v>
      </c>
      <c r="I162" s="8" t="s">
        <v>377</v>
      </c>
      <c r="J162" s="6">
        <v>11192</v>
      </c>
      <c r="K162" s="9">
        <v>5.72</v>
      </c>
      <c r="L162" s="8" t="s">
        <v>29</v>
      </c>
      <c r="M162" s="8" t="str">
        <f t="shared" si="10"/>
        <v>New_Model</v>
      </c>
      <c r="N162" s="8" t="str">
        <f t="shared" si="11"/>
        <v>Moderate_KM_Driven</v>
      </c>
      <c r="O162" s="9">
        <f t="shared" ca="1" si="12"/>
        <v>18117.75</v>
      </c>
      <c r="P162" s="8" t="str">
        <f t="shared" si="13"/>
        <v>Low_EMI</v>
      </c>
      <c r="Q162" s="8" t="str">
        <f t="shared" si="14"/>
        <v>Low_Price</v>
      </c>
    </row>
    <row r="163" spans="1:17" x14ac:dyDescent="0.25">
      <c r="A163">
        <v>2022</v>
      </c>
      <c r="B163" s="8" t="s">
        <v>40</v>
      </c>
      <c r="C163" s="8" t="s">
        <v>41</v>
      </c>
      <c r="D163" s="8" t="s">
        <v>378</v>
      </c>
      <c r="E163" s="8" t="s">
        <v>15</v>
      </c>
      <c r="F163" s="6">
        <v>20512</v>
      </c>
      <c r="G163" s="8" t="s">
        <v>27</v>
      </c>
      <c r="H163" s="8" t="s">
        <v>17</v>
      </c>
      <c r="I163" s="8" t="s">
        <v>379</v>
      </c>
      <c r="J163" s="6">
        <v>13157</v>
      </c>
      <c r="K163" s="9">
        <v>6.73</v>
      </c>
      <c r="L163" s="8" t="s">
        <v>39</v>
      </c>
      <c r="M163" s="8" t="str">
        <f t="shared" si="10"/>
        <v>New_Model</v>
      </c>
      <c r="N163" s="8" t="str">
        <f t="shared" si="11"/>
        <v>Low_KM_Driven</v>
      </c>
      <c r="O163" s="9">
        <f t="shared" ca="1" si="12"/>
        <v>10256</v>
      </c>
      <c r="P163" s="8" t="str">
        <f t="shared" si="13"/>
        <v>Low_EMI</v>
      </c>
      <c r="Q163" s="8" t="str">
        <f t="shared" si="14"/>
        <v>Low_Price</v>
      </c>
    </row>
    <row r="164" spans="1:17" x14ac:dyDescent="0.25">
      <c r="A164">
        <v>2020</v>
      </c>
      <c r="B164" s="8" t="s">
        <v>82</v>
      </c>
      <c r="C164" s="8" t="s">
        <v>83</v>
      </c>
      <c r="D164" s="8" t="s">
        <v>269</v>
      </c>
      <c r="E164" s="8" t="s">
        <v>15</v>
      </c>
      <c r="F164" s="6">
        <v>21656</v>
      </c>
      <c r="G164" s="8" t="s">
        <v>27</v>
      </c>
      <c r="H164" s="8" t="s">
        <v>17</v>
      </c>
      <c r="I164" s="8" t="s">
        <v>380</v>
      </c>
      <c r="J164" s="6">
        <v>12336</v>
      </c>
      <c r="K164" s="9">
        <v>6.31</v>
      </c>
      <c r="L164" s="8" t="s">
        <v>39</v>
      </c>
      <c r="M164" s="8" t="str">
        <f t="shared" si="10"/>
        <v>New_Model</v>
      </c>
      <c r="N164" s="8" t="str">
        <f t="shared" si="11"/>
        <v>Low_KM_Driven</v>
      </c>
      <c r="O164" s="9">
        <f t="shared" ca="1" si="12"/>
        <v>5414</v>
      </c>
      <c r="P164" s="8" t="str">
        <f t="shared" si="13"/>
        <v>Low_EMI</v>
      </c>
      <c r="Q164" s="8" t="str">
        <f t="shared" si="14"/>
        <v>Low_Price</v>
      </c>
    </row>
    <row r="165" spans="1:17" x14ac:dyDescent="0.25">
      <c r="A165">
        <v>2011</v>
      </c>
      <c r="B165" s="8" t="s">
        <v>47</v>
      </c>
      <c r="C165" s="8" t="s">
        <v>89</v>
      </c>
      <c r="D165" s="8" t="s">
        <v>381</v>
      </c>
      <c r="E165" s="8" t="s">
        <v>15</v>
      </c>
      <c r="F165" s="6">
        <v>44976</v>
      </c>
      <c r="G165" s="8" t="s">
        <v>27</v>
      </c>
      <c r="H165" s="8" t="s">
        <v>17</v>
      </c>
      <c r="I165" s="8" t="s">
        <v>382</v>
      </c>
      <c r="J165" s="6">
        <v>12616</v>
      </c>
      <c r="K165" s="9">
        <v>2.68</v>
      </c>
      <c r="L165" s="8" t="s">
        <v>93</v>
      </c>
      <c r="M165" s="8" t="str">
        <f t="shared" si="10"/>
        <v>Old_Model</v>
      </c>
      <c r="N165" s="8" t="str">
        <f t="shared" si="11"/>
        <v>Moderate_KM_Driven</v>
      </c>
      <c r="O165" s="9">
        <f t="shared" ca="1" si="12"/>
        <v>3459.69</v>
      </c>
      <c r="P165" s="8" t="str">
        <f t="shared" si="13"/>
        <v>Low_EMI</v>
      </c>
      <c r="Q165" s="8" t="str">
        <f t="shared" si="14"/>
        <v>Low_Price</v>
      </c>
    </row>
    <row r="166" spans="1:17" x14ac:dyDescent="0.25">
      <c r="A166">
        <v>2019</v>
      </c>
      <c r="B166" s="8" t="s">
        <v>20</v>
      </c>
      <c r="C166" s="8" t="s">
        <v>96</v>
      </c>
      <c r="D166" s="8" t="s">
        <v>383</v>
      </c>
      <c r="E166" s="8" t="s">
        <v>15</v>
      </c>
      <c r="F166" s="6">
        <v>62309</v>
      </c>
      <c r="G166" s="8" t="s">
        <v>27</v>
      </c>
      <c r="H166" s="8" t="s">
        <v>17</v>
      </c>
      <c r="I166" s="8" t="s">
        <v>384</v>
      </c>
      <c r="J166" s="6">
        <v>8622</v>
      </c>
      <c r="K166" s="9">
        <v>4.41</v>
      </c>
      <c r="L166" s="8" t="s">
        <v>24</v>
      </c>
      <c r="M166" s="8" t="str">
        <f t="shared" si="10"/>
        <v>Middle_Model</v>
      </c>
      <c r="N166" s="8" t="str">
        <f t="shared" si="11"/>
        <v>Moderate_KM_Driven</v>
      </c>
      <c r="O166" s="9">
        <f t="shared" ca="1" si="12"/>
        <v>12461.8</v>
      </c>
      <c r="P166" s="8" t="str">
        <f t="shared" si="13"/>
        <v>Low_EMI</v>
      </c>
      <c r="Q166" s="8" t="str">
        <f t="shared" si="14"/>
        <v>Low_Price</v>
      </c>
    </row>
    <row r="167" spans="1:17" x14ac:dyDescent="0.25">
      <c r="A167">
        <v>2022</v>
      </c>
      <c r="B167" s="8" t="s">
        <v>12</v>
      </c>
      <c r="C167" s="8" t="s">
        <v>385</v>
      </c>
      <c r="D167" s="8" t="s">
        <v>386</v>
      </c>
      <c r="E167" s="8" t="s">
        <v>15</v>
      </c>
      <c r="F167" s="6">
        <v>12540</v>
      </c>
      <c r="G167" s="8" t="s">
        <v>27</v>
      </c>
      <c r="H167" s="8" t="s">
        <v>17</v>
      </c>
      <c r="I167" s="8" t="s">
        <v>387</v>
      </c>
      <c r="J167" s="6">
        <v>9814</v>
      </c>
      <c r="K167" s="9">
        <v>5.0199999999999996</v>
      </c>
      <c r="L167" s="8" t="s">
        <v>121</v>
      </c>
      <c r="M167" s="8" t="str">
        <f t="shared" si="10"/>
        <v>New_Model</v>
      </c>
      <c r="N167" s="8" t="str">
        <f t="shared" si="11"/>
        <v>Low_KM_Driven</v>
      </c>
      <c r="O167" s="9">
        <f t="shared" ca="1" si="12"/>
        <v>6270</v>
      </c>
      <c r="P167" s="8" t="str">
        <f t="shared" si="13"/>
        <v>Low_EMI</v>
      </c>
      <c r="Q167" s="8" t="str">
        <f t="shared" si="14"/>
        <v>Low_Price</v>
      </c>
    </row>
    <row r="168" spans="1:17" x14ac:dyDescent="0.25">
      <c r="A168">
        <v>2022</v>
      </c>
      <c r="B168" s="8" t="s">
        <v>12</v>
      </c>
      <c r="C168" s="8" t="s">
        <v>30</v>
      </c>
      <c r="D168" s="8" t="s">
        <v>192</v>
      </c>
      <c r="E168" s="8" t="s">
        <v>15</v>
      </c>
      <c r="F168" s="6">
        <v>10035</v>
      </c>
      <c r="G168" s="8" t="s">
        <v>27</v>
      </c>
      <c r="H168" s="8" t="s">
        <v>17</v>
      </c>
      <c r="I168" s="8" t="s">
        <v>388</v>
      </c>
      <c r="J168" s="6">
        <v>9736</v>
      </c>
      <c r="K168" s="9">
        <v>4.9800000000000004</v>
      </c>
      <c r="L168" s="8" t="s">
        <v>121</v>
      </c>
      <c r="M168" s="8" t="str">
        <f t="shared" si="10"/>
        <v>New_Model</v>
      </c>
      <c r="N168" s="8" t="str">
        <f t="shared" si="11"/>
        <v>Low_KM_Driven</v>
      </c>
      <c r="O168" s="9">
        <f t="shared" ca="1" si="12"/>
        <v>5017.5</v>
      </c>
      <c r="P168" s="8" t="str">
        <f t="shared" si="13"/>
        <v>Low_EMI</v>
      </c>
      <c r="Q168" s="8" t="str">
        <f t="shared" si="14"/>
        <v>Low_Price</v>
      </c>
    </row>
    <row r="169" spans="1:17" x14ac:dyDescent="0.25">
      <c r="A169">
        <v>2019</v>
      </c>
      <c r="B169" s="8" t="s">
        <v>82</v>
      </c>
      <c r="C169" s="8" t="s">
        <v>105</v>
      </c>
      <c r="D169" s="8" t="s">
        <v>389</v>
      </c>
      <c r="E169" s="8" t="s">
        <v>35</v>
      </c>
      <c r="F169" s="6">
        <v>61857</v>
      </c>
      <c r="G169" s="8" t="s">
        <v>27</v>
      </c>
      <c r="H169" s="8" t="s">
        <v>56</v>
      </c>
      <c r="I169" s="8" t="s">
        <v>390</v>
      </c>
      <c r="J169" s="6">
        <v>14548</v>
      </c>
      <c r="K169" s="9">
        <v>6.54</v>
      </c>
      <c r="L169" s="8" t="s">
        <v>93</v>
      </c>
      <c r="M169" s="8" t="str">
        <f t="shared" si="10"/>
        <v>Middle_Model</v>
      </c>
      <c r="N169" s="8" t="str">
        <f t="shared" si="11"/>
        <v>Moderate_KM_Driven</v>
      </c>
      <c r="O169" s="9">
        <f t="shared" ca="1" si="12"/>
        <v>12371.4</v>
      </c>
      <c r="P169" s="8" t="str">
        <f t="shared" si="13"/>
        <v>Low_EMI</v>
      </c>
      <c r="Q169" s="8" t="str">
        <f t="shared" si="14"/>
        <v>Low_Price</v>
      </c>
    </row>
    <row r="170" spans="1:17" x14ac:dyDescent="0.25">
      <c r="A170">
        <v>2019</v>
      </c>
      <c r="B170" s="8" t="s">
        <v>182</v>
      </c>
      <c r="C170" s="8" t="s">
        <v>183</v>
      </c>
      <c r="D170" s="8" t="s">
        <v>391</v>
      </c>
      <c r="E170" s="8" t="s">
        <v>15</v>
      </c>
      <c r="F170" s="6">
        <v>87927</v>
      </c>
      <c r="G170" s="8" t="s">
        <v>27</v>
      </c>
      <c r="H170" s="8" t="s">
        <v>56</v>
      </c>
      <c r="I170" s="8" t="s">
        <v>392</v>
      </c>
      <c r="J170" s="6">
        <v>22525</v>
      </c>
      <c r="K170" s="9">
        <v>10.36</v>
      </c>
      <c r="L170" s="8" t="s">
        <v>121</v>
      </c>
      <c r="M170" s="8" t="str">
        <f t="shared" si="10"/>
        <v>Middle_Model</v>
      </c>
      <c r="N170" s="8" t="str">
        <f t="shared" si="11"/>
        <v>High_KM_Driven</v>
      </c>
      <c r="O170" s="9">
        <f t="shared" ca="1" si="12"/>
        <v>17585.400000000001</v>
      </c>
      <c r="P170" s="8" t="str">
        <f t="shared" si="13"/>
        <v>Average_EMI</v>
      </c>
      <c r="Q170" s="8" t="str">
        <f t="shared" si="14"/>
        <v>Medium_price</v>
      </c>
    </row>
    <row r="171" spans="1:17" x14ac:dyDescent="0.25">
      <c r="A171">
        <v>2022</v>
      </c>
      <c r="B171" s="8" t="s">
        <v>164</v>
      </c>
      <c r="C171" s="8" t="s">
        <v>297</v>
      </c>
      <c r="D171" s="8" t="s">
        <v>393</v>
      </c>
      <c r="E171" s="8" t="s">
        <v>15</v>
      </c>
      <c r="F171" s="6">
        <v>29811</v>
      </c>
      <c r="G171" s="8" t="s">
        <v>27</v>
      </c>
      <c r="H171" s="8" t="s">
        <v>17</v>
      </c>
      <c r="I171" s="8" t="s">
        <v>394</v>
      </c>
      <c r="J171" s="6">
        <v>20157</v>
      </c>
      <c r="K171" s="9">
        <v>10.59</v>
      </c>
      <c r="L171" s="8" t="s">
        <v>93</v>
      </c>
      <c r="M171" s="8" t="str">
        <f t="shared" si="10"/>
        <v>New_Model</v>
      </c>
      <c r="N171" s="8" t="str">
        <f t="shared" si="11"/>
        <v>Low_KM_Driven</v>
      </c>
      <c r="O171" s="9">
        <f t="shared" ca="1" si="12"/>
        <v>14905.5</v>
      </c>
      <c r="P171" s="8" t="str">
        <f t="shared" si="13"/>
        <v>Low_EMI</v>
      </c>
      <c r="Q171" s="8" t="str">
        <f t="shared" si="14"/>
        <v>Medium_price</v>
      </c>
    </row>
    <row r="172" spans="1:17" x14ac:dyDescent="0.25">
      <c r="A172">
        <v>2015</v>
      </c>
      <c r="B172" s="8" t="s">
        <v>12</v>
      </c>
      <c r="C172" s="8" t="s">
        <v>325</v>
      </c>
      <c r="D172" s="8" t="s">
        <v>328</v>
      </c>
      <c r="E172" s="8" t="s">
        <v>15</v>
      </c>
      <c r="F172" s="6">
        <v>46592</v>
      </c>
      <c r="G172" s="8" t="s">
        <v>27</v>
      </c>
      <c r="H172" s="8" t="s">
        <v>17</v>
      </c>
      <c r="I172" s="8" t="s">
        <v>395</v>
      </c>
      <c r="J172" s="6">
        <v>6002</v>
      </c>
      <c r="K172" s="9">
        <v>3.07</v>
      </c>
      <c r="L172" s="8" t="s">
        <v>19</v>
      </c>
      <c r="M172" s="8" t="str">
        <f t="shared" si="10"/>
        <v>Middle_Model</v>
      </c>
      <c r="N172" s="8" t="str">
        <f t="shared" si="11"/>
        <v>Moderate_KM_Driven</v>
      </c>
      <c r="O172" s="9">
        <f t="shared" ca="1" si="12"/>
        <v>5176.8900000000003</v>
      </c>
      <c r="P172" s="8" t="str">
        <f t="shared" si="13"/>
        <v>Low_EMI</v>
      </c>
      <c r="Q172" s="8" t="str">
        <f t="shared" si="14"/>
        <v>Low_Price</v>
      </c>
    </row>
    <row r="173" spans="1:17" x14ac:dyDescent="0.25">
      <c r="A173">
        <v>2021</v>
      </c>
      <c r="B173" s="8" t="s">
        <v>164</v>
      </c>
      <c r="C173" s="8" t="s">
        <v>297</v>
      </c>
      <c r="D173" s="8" t="s">
        <v>396</v>
      </c>
      <c r="E173" s="8" t="s">
        <v>35</v>
      </c>
      <c r="F173" s="6">
        <v>27310</v>
      </c>
      <c r="G173" s="8" t="s">
        <v>27</v>
      </c>
      <c r="H173" s="8" t="s">
        <v>17</v>
      </c>
      <c r="I173" s="8" t="s">
        <v>397</v>
      </c>
      <c r="J173" s="6">
        <v>17797</v>
      </c>
      <c r="K173" s="9">
        <v>9.35</v>
      </c>
      <c r="L173" s="8" t="s">
        <v>39</v>
      </c>
      <c r="M173" s="8" t="str">
        <f t="shared" si="10"/>
        <v>New_Model</v>
      </c>
      <c r="N173" s="8" t="str">
        <f t="shared" si="11"/>
        <v>Low_KM_Driven</v>
      </c>
      <c r="O173" s="9">
        <f t="shared" ca="1" si="12"/>
        <v>9103.33</v>
      </c>
      <c r="P173" s="8" t="str">
        <f t="shared" si="13"/>
        <v>Low_EMI</v>
      </c>
      <c r="Q173" s="8" t="str">
        <f t="shared" si="14"/>
        <v>Medium_price</v>
      </c>
    </row>
    <row r="174" spans="1:17" x14ac:dyDescent="0.25">
      <c r="A174">
        <v>2020</v>
      </c>
      <c r="B174" s="8" t="s">
        <v>12</v>
      </c>
      <c r="C174" s="8" t="s">
        <v>30</v>
      </c>
      <c r="D174" s="8" t="s">
        <v>102</v>
      </c>
      <c r="E174" s="8" t="s">
        <v>15</v>
      </c>
      <c r="F174" s="6">
        <v>54485</v>
      </c>
      <c r="G174" s="8" t="s">
        <v>27</v>
      </c>
      <c r="H174" s="8" t="s">
        <v>17</v>
      </c>
      <c r="I174" s="8" t="s">
        <v>398</v>
      </c>
      <c r="J174" s="6">
        <v>7312</v>
      </c>
      <c r="K174" s="9">
        <v>3.74</v>
      </c>
      <c r="L174" s="8" t="s">
        <v>39</v>
      </c>
      <c r="M174" s="8" t="str">
        <f t="shared" si="10"/>
        <v>New_Model</v>
      </c>
      <c r="N174" s="8" t="str">
        <f t="shared" si="11"/>
        <v>Moderate_KM_Driven</v>
      </c>
      <c r="O174" s="9">
        <f t="shared" ca="1" si="12"/>
        <v>13621.25</v>
      </c>
      <c r="P174" s="8" t="str">
        <f t="shared" si="13"/>
        <v>Low_EMI</v>
      </c>
      <c r="Q174" s="8" t="str">
        <f t="shared" si="14"/>
        <v>Low_Price</v>
      </c>
    </row>
    <row r="175" spans="1:17" x14ac:dyDescent="0.25">
      <c r="A175">
        <v>2023</v>
      </c>
      <c r="B175" s="8" t="s">
        <v>20</v>
      </c>
      <c r="C175" s="8" t="s">
        <v>96</v>
      </c>
      <c r="D175" s="8" t="s">
        <v>399</v>
      </c>
      <c r="E175" s="8" t="s">
        <v>15</v>
      </c>
      <c r="F175" s="6">
        <v>11174</v>
      </c>
      <c r="G175" s="8" t="s">
        <v>27</v>
      </c>
      <c r="H175" s="8" t="s">
        <v>17</v>
      </c>
      <c r="I175" s="8" t="s">
        <v>400</v>
      </c>
      <c r="J175" s="6">
        <v>16959</v>
      </c>
      <c r="K175" s="9">
        <v>8.91</v>
      </c>
      <c r="L175" s="8" t="s">
        <v>121</v>
      </c>
      <c r="M175" s="8" t="str">
        <f t="shared" si="10"/>
        <v>New_Model</v>
      </c>
      <c r="N175" s="8" t="str">
        <f t="shared" si="11"/>
        <v>Low_KM_Driven</v>
      </c>
      <c r="O175" s="9">
        <f t="shared" ca="1" si="12"/>
        <v>11174</v>
      </c>
      <c r="P175" s="8" t="str">
        <f t="shared" si="13"/>
        <v>Low_EMI</v>
      </c>
      <c r="Q175" s="8" t="str">
        <f t="shared" si="14"/>
        <v>Medium_price</v>
      </c>
    </row>
    <row r="176" spans="1:17" x14ac:dyDescent="0.25">
      <c r="A176">
        <v>2022</v>
      </c>
      <c r="B176" s="8" t="s">
        <v>12</v>
      </c>
      <c r="C176" s="8" t="s">
        <v>225</v>
      </c>
      <c r="D176" s="8" t="s">
        <v>401</v>
      </c>
      <c r="E176" s="8" t="s">
        <v>15</v>
      </c>
      <c r="F176" s="6">
        <v>28284</v>
      </c>
      <c r="G176" s="8" t="s">
        <v>27</v>
      </c>
      <c r="H176" s="8" t="s">
        <v>17</v>
      </c>
      <c r="I176" s="8" t="s">
        <v>402</v>
      </c>
      <c r="J176" s="6">
        <v>20957</v>
      </c>
      <c r="K176" s="9">
        <v>11.01</v>
      </c>
      <c r="L176" s="8" t="s">
        <v>29</v>
      </c>
      <c r="M176" s="8" t="str">
        <f t="shared" si="10"/>
        <v>New_Model</v>
      </c>
      <c r="N176" s="8" t="str">
        <f t="shared" si="11"/>
        <v>Low_KM_Driven</v>
      </c>
      <c r="O176" s="9">
        <f t="shared" ca="1" si="12"/>
        <v>14142</v>
      </c>
      <c r="P176" s="8" t="str">
        <f t="shared" si="13"/>
        <v>Low_EMI</v>
      </c>
      <c r="Q176" s="8" t="str">
        <f t="shared" si="14"/>
        <v>Medium_price</v>
      </c>
    </row>
    <row r="177" spans="1:17" x14ac:dyDescent="0.25">
      <c r="A177">
        <v>2017</v>
      </c>
      <c r="B177" s="8" t="s">
        <v>47</v>
      </c>
      <c r="C177" s="8" t="s">
        <v>403</v>
      </c>
      <c r="D177" s="8" t="s">
        <v>404</v>
      </c>
      <c r="E177" s="8" t="s">
        <v>15</v>
      </c>
      <c r="F177" s="6">
        <v>26623</v>
      </c>
      <c r="G177" s="8" t="s">
        <v>27</v>
      </c>
      <c r="H177" s="8" t="s">
        <v>17</v>
      </c>
      <c r="I177" s="8" t="s">
        <v>405</v>
      </c>
      <c r="J177" s="6">
        <v>12825</v>
      </c>
      <c r="K177" s="9">
        <v>6.56</v>
      </c>
      <c r="L177" s="8" t="s">
        <v>121</v>
      </c>
      <c r="M177" s="8" t="str">
        <f t="shared" si="10"/>
        <v>Middle_Model</v>
      </c>
      <c r="N177" s="8" t="str">
        <f t="shared" si="11"/>
        <v>Low_KM_Driven</v>
      </c>
      <c r="O177" s="9">
        <f t="shared" ca="1" si="12"/>
        <v>3803.29</v>
      </c>
      <c r="P177" s="8" t="str">
        <f t="shared" si="13"/>
        <v>Low_EMI</v>
      </c>
      <c r="Q177" s="8" t="str">
        <f t="shared" si="14"/>
        <v>Low_Price</v>
      </c>
    </row>
    <row r="178" spans="1:17" x14ac:dyDescent="0.25">
      <c r="A178">
        <v>2020</v>
      </c>
      <c r="B178" s="8" t="s">
        <v>82</v>
      </c>
      <c r="C178" s="8" t="s">
        <v>105</v>
      </c>
      <c r="D178" s="8" t="s">
        <v>406</v>
      </c>
      <c r="E178" s="8" t="s">
        <v>35</v>
      </c>
      <c r="F178" s="6">
        <v>37456</v>
      </c>
      <c r="G178" s="8" t="s">
        <v>16</v>
      </c>
      <c r="H178" s="8" t="s">
        <v>17</v>
      </c>
      <c r="I178" s="8" t="s">
        <v>407</v>
      </c>
      <c r="J178" s="6">
        <v>16426</v>
      </c>
      <c r="K178" s="9">
        <v>8.6300000000000008</v>
      </c>
      <c r="L178" s="8" t="s">
        <v>121</v>
      </c>
      <c r="M178" s="8" t="str">
        <f t="shared" si="10"/>
        <v>New_Model</v>
      </c>
      <c r="N178" s="8" t="str">
        <f t="shared" si="11"/>
        <v>Low_KM_Driven</v>
      </c>
      <c r="O178" s="9">
        <f t="shared" ca="1" si="12"/>
        <v>9364</v>
      </c>
      <c r="P178" s="8" t="str">
        <f t="shared" si="13"/>
        <v>Low_EMI</v>
      </c>
      <c r="Q178" s="8" t="str">
        <f t="shared" si="14"/>
        <v>Medium_price</v>
      </c>
    </row>
    <row r="179" spans="1:17" x14ac:dyDescent="0.25">
      <c r="A179">
        <v>2013</v>
      </c>
      <c r="B179" s="8" t="s">
        <v>20</v>
      </c>
      <c r="C179" s="8" t="s">
        <v>147</v>
      </c>
      <c r="D179" s="8" t="s">
        <v>408</v>
      </c>
      <c r="E179" s="8" t="s">
        <v>15</v>
      </c>
      <c r="F179" s="6">
        <v>67222</v>
      </c>
      <c r="G179" s="8" t="s">
        <v>27</v>
      </c>
      <c r="H179" s="8" t="s">
        <v>17</v>
      </c>
      <c r="I179" s="8" t="s">
        <v>409</v>
      </c>
      <c r="J179" s="6">
        <v>5056</v>
      </c>
      <c r="K179" s="9">
        <v>1.92</v>
      </c>
      <c r="L179" s="8" t="s">
        <v>29</v>
      </c>
      <c r="M179" s="8" t="str">
        <f t="shared" si="10"/>
        <v>Old_Model</v>
      </c>
      <c r="N179" s="8" t="str">
        <f t="shared" si="11"/>
        <v>Moderate_KM_Driven</v>
      </c>
      <c r="O179" s="9">
        <f t="shared" ca="1" si="12"/>
        <v>6111.09</v>
      </c>
      <c r="P179" s="8" t="str">
        <f t="shared" si="13"/>
        <v>Low_EMI</v>
      </c>
      <c r="Q179" s="8" t="str">
        <f t="shared" si="14"/>
        <v>Low_Price</v>
      </c>
    </row>
    <row r="180" spans="1:17" x14ac:dyDescent="0.25">
      <c r="A180">
        <v>2021</v>
      </c>
      <c r="B180" s="8" t="s">
        <v>53</v>
      </c>
      <c r="C180" s="8" t="s">
        <v>54</v>
      </c>
      <c r="D180" s="8" t="s">
        <v>410</v>
      </c>
      <c r="E180" s="8" t="s">
        <v>15</v>
      </c>
      <c r="F180" s="6">
        <v>18252</v>
      </c>
      <c r="G180" s="8" t="s">
        <v>16</v>
      </c>
      <c r="H180" s="8" t="s">
        <v>56</v>
      </c>
      <c r="I180" s="8" t="s">
        <v>411</v>
      </c>
      <c r="J180" s="6">
        <v>19053</v>
      </c>
      <c r="K180" s="9">
        <v>10.01</v>
      </c>
      <c r="L180" s="8" t="s">
        <v>24</v>
      </c>
      <c r="M180" s="8" t="str">
        <f t="shared" si="10"/>
        <v>New_Model</v>
      </c>
      <c r="N180" s="8" t="str">
        <f t="shared" si="11"/>
        <v>Low_KM_Driven</v>
      </c>
      <c r="O180" s="9">
        <f t="shared" ca="1" si="12"/>
        <v>6084</v>
      </c>
      <c r="P180" s="8" t="str">
        <f t="shared" si="13"/>
        <v>Low_EMI</v>
      </c>
      <c r="Q180" s="8" t="str">
        <f t="shared" si="14"/>
        <v>Medium_price</v>
      </c>
    </row>
    <row r="181" spans="1:17" x14ac:dyDescent="0.25">
      <c r="A181">
        <v>2015</v>
      </c>
      <c r="B181" s="8" t="s">
        <v>20</v>
      </c>
      <c r="C181" s="8" t="s">
        <v>33</v>
      </c>
      <c r="D181" s="8" t="s">
        <v>212</v>
      </c>
      <c r="E181" s="8" t="s">
        <v>15</v>
      </c>
      <c r="F181" s="6">
        <v>102963</v>
      </c>
      <c r="G181" s="8" t="s">
        <v>133</v>
      </c>
      <c r="H181" s="8" t="s">
        <v>17</v>
      </c>
      <c r="I181" s="8" t="s">
        <v>412</v>
      </c>
      <c r="J181" s="6">
        <v>13347</v>
      </c>
      <c r="K181" s="9">
        <v>6</v>
      </c>
      <c r="L181" s="8" t="s">
        <v>29</v>
      </c>
      <c r="M181" s="8" t="str">
        <f t="shared" si="10"/>
        <v>Middle_Model</v>
      </c>
      <c r="N181" s="8" t="str">
        <f t="shared" si="11"/>
        <v>High_KM_Driven</v>
      </c>
      <c r="O181" s="9">
        <f t="shared" ca="1" si="12"/>
        <v>11440.33</v>
      </c>
      <c r="P181" s="8" t="str">
        <f t="shared" si="13"/>
        <v>Low_EMI</v>
      </c>
      <c r="Q181" s="8" t="str">
        <f t="shared" si="14"/>
        <v>Low_Price</v>
      </c>
    </row>
    <row r="182" spans="1:17" x14ac:dyDescent="0.25">
      <c r="A182">
        <v>2019</v>
      </c>
      <c r="B182" s="8" t="s">
        <v>82</v>
      </c>
      <c r="C182" s="8" t="s">
        <v>105</v>
      </c>
      <c r="D182" s="8" t="s">
        <v>413</v>
      </c>
      <c r="E182" s="8" t="s">
        <v>35</v>
      </c>
      <c r="F182" s="6">
        <v>61470</v>
      </c>
      <c r="G182" s="8" t="s">
        <v>27</v>
      </c>
      <c r="H182" s="8" t="s">
        <v>17</v>
      </c>
      <c r="I182" s="8" t="s">
        <v>414</v>
      </c>
      <c r="J182" s="6">
        <v>14682</v>
      </c>
      <c r="K182" s="9">
        <v>7.51</v>
      </c>
      <c r="L182" s="8" t="s">
        <v>93</v>
      </c>
      <c r="M182" s="8" t="str">
        <f t="shared" si="10"/>
        <v>Middle_Model</v>
      </c>
      <c r="N182" s="8" t="str">
        <f t="shared" si="11"/>
        <v>Moderate_KM_Driven</v>
      </c>
      <c r="O182" s="9">
        <f t="shared" ca="1" si="12"/>
        <v>12294</v>
      </c>
      <c r="P182" s="8" t="str">
        <f t="shared" si="13"/>
        <v>Low_EMI</v>
      </c>
      <c r="Q182" s="8" t="str">
        <f t="shared" si="14"/>
        <v>Medium_price</v>
      </c>
    </row>
    <row r="183" spans="1:17" x14ac:dyDescent="0.25">
      <c r="A183">
        <v>2012</v>
      </c>
      <c r="B183" s="8" t="s">
        <v>12</v>
      </c>
      <c r="C183" s="8" t="s">
        <v>37</v>
      </c>
      <c r="D183" s="8" t="s">
        <v>31</v>
      </c>
      <c r="E183" s="8" t="s">
        <v>15</v>
      </c>
      <c r="F183" s="6">
        <v>90847</v>
      </c>
      <c r="G183" s="8" t="s">
        <v>27</v>
      </c>
      <c r="H183" s="8" t="s">
        <v>17</v>
      </c>
      <c r="I183" s="8" t="s">
        <v>415</v>
      </c>
      <c r="J183" s="6">
        <v>8935</v>
      </c>
      <c r="K183" s="9">
        <v>2.69</v>
      </c>
      <c r="L183" s="8" t="s">
        <v>24</v>
      </c>
      <c r="M183" s="8" t="str">
        <f t="shared" si="10"/>
        <v>Old_Model</v>
      </c>
      <c r="N183" s="8" t="str">
        <f t="shared" si="11"/>
        <v>High_KM_Driven</v>
      </c>
      <c r="O183" s="9">
        <f t="shared" ca="1" si="12"/>
        <v>7570.58</v>
      </c>
      <c r="P183" s="8" t="str">
        <f t="shared" si="13"/>
        <v>Low_EMI</v>
      </c>
      <c r="Q183" s="8" t="str">
        <f t="shared" si="14"/>
        <v>Low_Price</v>
      </c>
    </row>
    <row r="184" spans="1:17" x14ac:dyDescent="0.25">
      <c r="A184">
        <v>2018</v>
      </c>
      <c r="B184" s="8" t="s">
        <v>47</v>
      </c>
      <c r="C184" s="8" t="s">
        <v>416</v>
      </c>
      <c r="D184" s="8" t="s">
        <v>417</v>
      </c>
      <c r="E184" s="8" t="s">
        <v>15</v>
      </c>
      <c r="F184" s="6">
        <v>64547</v>
      </c>
      <c r="G184" s="8" t="s">
        <v>27</v>
      </c>
      <c r="H184" s="8" t="s">
        <v>17</v>
      </c>
      <c r="I184" s="8" t="s">
        <v>418</v>
      </c>
      <c r="J184" s="6">
        <v>15171</v>
      </c>
      <c r="K184" s="9">
        <v>7.76</v>
      </c>
      <c r="L184" s="8" t="s">
        <v>121</v>
      </c>
      <c r="M184" s="8" t="str">
        <f t="shared" si="10"/>
        <v>Middle_Model</v>
      </c>
      <c r="N184" s="8" t="str">
        <f t="shared" si="11"/>
        <v>Moderate_KM_Driven</v>
      </c>
      <c r="O184" s="9">
        <f t="shared" ca="1" si="12"/>
        <v>10757.83</v>
      </c>
      <c r="P184" s="8" t="str">
        <f t="shared" si="13"/>
        <v>Low_EMI</v>
      </c>
      <c r="Q184" s="8" t="str">
        <f t="shared" si="14"/>
        <v>Medium_price</v>
      </c>
    </row>
    <row r="185" spans="1:17" x14ac:dyDescent="0.25">
      <c r="A185">
        <v>2020</v>
      </c>
      <c r="B185" s="8" t="s">
        <v>20</v>
      </c>
      <c r="C185" s="8" t="s">
        <v>58</v>
      </c>
      <c r="D185" s="8" t="s">
        <v>419</v>
      </c>
      <c r="E185" s="8" t="s">
        <v>15</v>
      </c>
      <c r="F185" s="6">
        <v>26467</v>
      </c>
      <c r="G185" s="8" t="s">
        <v>27</v>
      </c>
      <c r="H185" s="8" t="s">
        <v>17</v>
      </c>
      <c r="I185" s="8" t="s">
        <v>420</v>
      </c>
      <c r="J185" s="6">
        <v>13861</v>
      </c>
      <c r="K185" s="9">
        <v>7.09</v>
      </c>
      <c r="L185" s="8" t="s">
        <v>29</v>
      </c>
      <c r="M185" s="8" t="str">
        <f t="shared" si="10"/>
        <v>New_Model</v>
      </c>
      <c r="N185" s="8" t="str">
        <f t="shared" si="11"/>
        <v>Low_KM_Driven</v>
      </c>
      <c r="O185" s="9">
        <f t="shared" ca="1" si="12"/>
        <v>6616.75</v>
      </c>
      <c r="P185" s="8" t="str">
        <f t="shared" si="13"/>
        <v>Low_EMI</v>
      </c>
      <c r="Q185" s="8" t="str">
        <f t="shared" si="14"/>
        <v>Medium_price</v>
      </c>
    </row>
    <row r="186" spans="1:17" x14ac:dyDescent="0.25">
      <c r="A186">
        <v>2020</v>
      </c>
      <c r="B186" s="8" t="s">
        <v>12</v>
      </c>
      <c r="C186" s="8" t="s">
        <v>137</v>
      </c>
      <c r="D186" s="8" t="s">
        <v>421</v>
      </c>
      <c r="E186" s="8" t="s">
        <v>15</v>
      </c>
      <c r="F186" s="6">
        <v>26213</v>
      </c>
      <c r="G186" s="8" t="s">
        <v>16</v>
      </c>
      <c r="H186" s="8" t="s">
        <v>17</v>
      </c>
      <c r="I186" s="8" t="s">
        <v>422</v>
      </c>
      <c r="J186" s="6">
        <v>6354</v>
      </c>
      <c r="K186" s="9">
        <v>3.25</v>
      </c>
      <c r="L186" s="8" t="s">
        <v>39</v>
      </c>
      <c r="M186" s="8" t="str">
        <f t="shared" si="10"/>
        <v>New_Model</v>
      </c>
      <c r="N186" s="8" t="str">
        <f t="shared" si="11"/>
        <v>Low_KM_Driven</v>
      </c>
      <c r="O186" s="9">
        <f t="shared" ca="1" si="12"/>
        <v>6553.25</v>
      </c>
      <c r="P186" s="8" t="str">
        <f t="shared" si="13"/>
        <v>Low_EMI</v>
      </c>
      <c r="Q186" s="8" t="str">
        <f t="shared" si="14"/>
        <v>Low_Price</v>
      </c>
    </row>
    <row r="187" spans="1:17" x14ac:dyDescent="0.25">
      <c r="A187">
        <v>2021</v>
      </c>
      <c r="B187" s="8" t="s">
        <v>12</v>
      </c>
      <c r="C187" s="8" t="s">
        <v>223</v>
      </c>
      <c r="D187" s="8" t="s">
        <v>144</v>
      </c>
      <c r="E187" s="8" t="s">
        <v>35</v>
      </c>
      <c r="F187" s="6">
        <v>49622</v>
      </c>
      <c r="G187" s="8" t="s">
        <v>27</v>
      </c>
      <c r="H187" s="8" t="s">
        <v>17</v>
      </c>
      <c r="I187" s="8" t="s">
        <v>423</v>
      </c>
      <c r="J187" s="6">
        <v>12762</v>
      </c>
      <c r="K187" s="9">
        <v>6.53</v>
      </c>
      <c r="L187" s="8" t="s">
        <v>29</v>
      </c>
      <c r="M187" s="8" t="str">
        <f t="shared" si="10"/>
        <v>New_Model</v>
      </c>
      <c r="N187" s="8" t="str">
        <f t="shared" si="11"/>
        <v>Moderate_KM_Driven</v>
      </c>
      <c r="O187" s="9">
        <f t="shared" ca="1" si="12"/>
        <v>16540.669999999998</v>
      </c>
      <c r="P187" s="8" t="str">
        <f t="shared" si="13"/>
        <v>Low_EMI</v>
      </c>
      <c r="Q187" s="8" t="str">
        <f t="shared" si="14"/>
        <v>Low_Price</v>
      </c>
    </row>
    <row r="188" spans="1:17" x14ac:dyDescent="0.25">
      <c r="A188">
        <v>2020</v>
      </c>
      <c r="B188" s="8" t="s">
        <v>20</v>
      </c>
      <c r="C188" s="8" t="s">
        <v>33</v>
      </c>
      <c r="D188" s="8" t="s">
        <v>424</v>
      </c>
      <c r="E188" s="8" t="s">
        <v>35</v>
      </c>
      <c r="F188" s="6">
        <v>73831</v>
      </c>
      <c r="G188" s="8" t="s">
        <v>27</v>
      </c>
      <c r="H188" s="8" t="s">
        <v>56</v>
      </c>
      <c r="I188" s="8" t="s">
        <v>425</v>
      </c>
      <c r="J188" s="6">
        <v>24268</v>
      </c>
      <c r="K188" s="9">
        <v>12.75</v>
      </c>
      <c r="L188" s="8" t="s">
        <v>93</v>
      </c>
      <c r="M188" s="8" t="str">
        <f t="shared" si="10"/>
        <v>New_Model</v>
      </c>
      <c r="N188" s="8" t="str">
        <f t="shared" si="11"/>
        <v>Moderate_KM_Driven</v>
      </c>
      <c r="O188" s="9">
        <f t="shared" ca="1" si="12"/>
        <v>18457.75</v>
      </c>
      <c r="P188" s="8" t="str">
        <f t="shared" si="13"/>
        <v>Average_EMI</v>
      </c>
      <c r="Q188" s="8" t="str">
        <f t="shared" si="14"/>
        <v>Medium_price</v>
      </c>
    </row>
    <row r="189" spans="1:17" x14ac:dyDescent="0.25">
      <c r="A189">
        <v>2018</v>
      </c>
      <c r="B189" s="8" t="s">
        <v>47</v>
      </c>
      <c r="C189" s="8" t="s">
        <v>250</v>
      </c>
      <c r="D189" s="8" t="s">
        <v>426</v>
      </c>
      <c r="E189" s="8" t="s">
        <v>35</v>
      </c>
      <c r="F189" s="6">
        <v>78091</v>
      </c>
      <c r="G189" s="8" t="s">
        <v>27</v>
      </c>
      <c r="H189" s="8" t="s">
        <v>74</v>
      </c>
      <c r="I189" s="8" t="s">
        <v>427</v>
      </c>
      <c r="J189" s="6">
        <v>11789</v>
      </c>
      <c r="K189" s="9">
        <v>6.03</v>
      </c>
      <c r="L189" s="8" t="s">
        <v>121</v>
      </c>
      <c r="M189" s="8" t="str">
        <f t="shared" si="10"/>
        <v>Middle_Model</v>
      </c>
      <c r="N189" s="8" t="str">
        <f t="shared" si="11"/>
        <v>Moderate_KM_Driven</v>
      </c>
      <c r="O189" s="9">
        <f t="shared" ca="1" si="12"/>
        <v>13015.17</v>
      </c>
      <c r="P189" s="8" t="str">
        <f t="shared" si="13"/>
        <v>Low_EMI</v>
      </c>
      <c r="Q189" s="8" t="str">
        <f t="shared" si="14"/>
        <v>Low_Price</v>
      </c>
    </row>
    <row r="190" spans="1:17" x14ac:dyDescent="0.25">
      <c r="A190">
        <v>2020</v>
      </c>
      <c r="B190" s="8" t="s">
        <v>164</v>
      </c>
      <c r="C190" s="8" t="s">
        <v>297</v>
      </c>
      <c r="D190" s="8" t="s">
        <v>170</v>
      </c>
      <c r="E190" s="8" t="s">
        <v>15</v>
      </c>
      <c r="F190" s="6">
        <v>67883</v>
      </c>
      <c r="G190" s="8" t="s">
        <v>27</v>
      </c>
      <c r="H190" s="8" t="s">
        <v>56</v>
      </c>
      <c r="I190" s="8" t="s">
        <v>428</v>
      </c>
      <c r="J190" s="6">
        <v>15855</v>
      </c>
      <c r="K190" s="9">
        <v>8.33</v>
      </c>
      <c r="L190" s="8" t="s">
        <v>24</v>
      </c>
      <c r="M190" s="8" t="str">
        <f t="shared" si="10"/>
        <v>New_Model</v>
      </c>
      <c r="N190" s="8" t="str">
        <f t="shared" si="11"/>
        <v>Moderate_KM_Driven</v>
      </c>
      <c r="O190" s="9">
        <f t="shared" ca="1" si="12"/>
        <v>16970.75</v>
      </c>
      <c r="P190" s="8" t="str">
        <f t="shared" si="13"/>
        <v>Low_EMI</v>
      </c>
      <c r="Q190" s="8" t="str">
        <f t="shared" si="14"/>
        <v>Medium_price</v>
      </c>
    </row>
    <row r="191" spans="1:17" x14ac:dyDescent="0.25">
      <c r="A191">
        <v>2020</v>
      </c>
      <c r="B191" s="8" t="s">
        <v>182</v>
      </c>
      <c r="C191" s="8" t="s">
        <v>183</v>
      </c>
      <c r="D191" s="8" t="s">
        <v>352</v>
      </c>
      <c r="E191" s="8" t="s">
        <v>15</v>
      </c>
      <c r="F191" s="6">
        <v>75716</v>
      </c>
      <c r="G191" s="8" t="s">
        <v>27</v>
      </c>
      <c r="H191" s="8" t="s">
        <v>17</v>
      </c>
      <c r="I191" s="8" t="s">
        <v>429</v>
      </c>
      <c r="J191" s="6">
        <v>20976</v>
      </c>
      <c r="K191" s="9">
        <v>11.02</v>
      </c>
      <c r="L191" s="8" t="s">
        <v>29</v>
      </c>
      <c r="M191" s="8" t="str">
        <f t="shared" si="10"/>
        <v>New_Model</v>
      </c>
      <c r="N191" s="8" t="str">
        <f t="shared" si="11"/>
        <v>Moderate_KM_Driven</v>
      </c>
      <c r="O191" s="9">
        <f t="shared" ca="1" si="12"/>
        <v>18929</v>
      </c>
      <c r="P191" s="8" t="str">
        <f t="shared" si="13"/>
        <v>Low_EMI</v>
      </c>
      <c r="Q191" s="8" t="str">
        <f t="shared" si="14"/>
        <v>Medium_price</v>
      </c>
    </row>
    <row r="192" spans="1:17" x14ac:dyDescent="0.25">
      <c r="A192">
        <v>2022</v>
      </c>
      <c r="B192" s="8" t="s">
        <v>82</v>
      </c>
      <c r="C192" s="8" t="s">
        <v>105</v>
      </c>
      <c r="D192" s="8" t="s">
        <v>205</v>
      </c>
      <c r="E192" s="8" t="s">
        <v>15</v>
      </c>
      <c r="F192" s="6">
        <v>30785</v>
      </c>
      <c r="G192" s="8" t="s">
        <v>16</v>
      </c>
      <c r="H192" s="8" t="s">
        <v>17</v>
      </c>
      <c r="I192" s="8" t="s">
        <v>430</v>
      </c>
      <c r="J192" s="6">
        <v>14233</v>
      </c>
      <c r="K192" s="9">
        <v>7.28</v>
      </c>
      <c r="L192" s="8" t="s">
        <v>39</v>
      </c>
      <c r="M192" s="8" t="str">
        <f t="shared" si="10"/>
        <v>New_Model</v>
      </c>
      <c r="N192" s="8" t="str">
        <f t="shared" si="11"/>
        <v>Low_KM_Driven</v>
      </c>
      <c r="O192" s="9">
        <f t="shared" ca="1" si="12"/>
        <v>15392.5</v>
      </c>
      <c r="P192" s="8" t="str">
        <f t="shared" si="13"/>
        <v>Low_EMI</v>
      </c>
      <c r="Q192" s="8" t="str">
        <f t="shared" si="14"/>
        <v>Medium_price</v>
      </c>
    </row>
    <row r="193" spans="1:17" x14ac:dyDescent="0.25">
      <c r="A193">
        <v>2021</v>
      </c>
      <c r="B193" s="8" t="s">
        <v>196</v>
      </c>
      <c r="C193" s="8" t="s">
        <v>431</v>
      </c>
      <c r="D193" s="8" t="s">
        <v>432</v>
      </c>
      <c r="E193" s="8" t="s">
        <v>15</v>
      </c>
      <c r="F193" s="6">
        <v>42964</v>
      </c>
      <c r="G193" s="8" t="s">
        <v>27</v>
      </c>
      <c r="H193" s="8" t="s">
        <v>17</v>
      </c>
      <c r="I193" s="8" t="s">
        <v>433</v>
      </c>
      <c r="J193" s="6">
        <v>10049</v>
      </c>
      <c r="K193" s="9">
        <v>5.14</v>
      </c>
      <c r="L193" s="8" t="s">
        <v>121</v>
      </c>
      <c r="M193" s="8" t="str">
        <f t="shared" si="10"/>
        <v>New_Model</v>
      </c>
      <c r="N193" s="8" t="str">
        <f t="shared" si="11"/>
        <v>Moderate_KM_Driven</v>
      </c>
      <c r="O193" s="9">
        <f t="shared" ca="1" si="12"/>
        <v>14321.33</v>
      </c>
      <c r="P193" s="8" t="str">
        <f t="shared" si="13"/>
        <v>Low_EMI</v>
      </c>
      <c r="Q193" s="8" t="str">
        <f t="shared" si="14"/>
        <v>Low_Price</v>
      </c>
    </row>
    <row r="194" spans="1:17" x14ac:dyDescent="0.25">
      <c r="A194">
        <v>2019</v>
      </c>
      <c r="B194" s="8" t="s">
        <v>53</v>
      </c>
      <c r="C194" s="8" t="s">
        <v>54</v>
      </c>
      <c r="D194" s="8" t="s">
        <v>434</v>
      </c>
      <c r="E194" s="8" t="s">
        <v>15</v>
      </c>
      <c r="F194" s="6">
        <v>58737</v>
      </c>
      <c r="G194" s="8" t="s">
        <v>27</v>
      </c>
      <c r="H194" s="8" t="s">
        <v>17</v>
      </c>
      <c r="I194" s="8" t="s">
        <v>435</v>
      </c>
      <c r="J194" s="6">
        <v>14291</v>
      </c>
      <c r="K194" s="9">
        <v>7.31</v>
      </c>
      <c r="L194" s="8" t="s">
        <v>29</v>
      </c>
      <c r="M194" s="8" t="str">
        <f t="shared" si="10"/>
        <v>Middle_Model</v>
      </c>
      <c r="N194" s="8" t="str">
        <f t="shared" si="11"/>
        <v>Moderate_KM_Driven</v>
      </c>
      <c r="O194" s="9">
        <f t="shared" ca="1" si="12"/>
        <v>11747.4</v>
      </c>
      <c r="P194" s="8" t="str">
        <f t="shared" si="13"/>
        <v>Low_EMI</v>
      </c>
      <c r="Q194" s="8" t="str">
        <f t="shared" si="14"/>
        <v>Medium_price</v>
      </c>
    </row>
    <row r="195" spans="1:17" x14ac:dyDescent="0.25">
      <c r="A195">
        <v>2017</v>
      </c>
      <c r="B195" s="8" t="s">
        <v>20</v>
      </c>
      <c r="C195" s="8" t="s">
        <v>112</v>
      </c>
      <c r="D195" s="8" t="s">
        <v>436</v>
      </c>
      <c r="E195" s="8" t="s">
        <v>15</v>
      </c>
      <c r="F195" s="6">
        <v>73097</v>
      </c>
      <c r="G195" s="8" t="s">
        <v>27</v>
      </c>
      <c r="H195" s="8" t="s">
        <v>17</v>
      </c>
      <c r="I195" s="8" t="s">
        <v>437</v>
      </c>
      <c r="J195" s="6">
        <v>7703</v>
      </c>
      <c r="K195" s="9">
        <v>3.94</v>
      </c>
      <c r="L195" s="8" t="s">
        <v>121</v>
      </c>
      <c r="M195" s="8" t="str">
        <f t="shared" ref="M195:M258" si="15">IF(A195&gt;2019,"New_Model",IF(A195&gt;2014,"Middle_Model","Old_Model"))</f>
        <v>Middle_Model</v>
      </c>
      <c r="N195" s="8" t="str">
        <f t="shared" ref="N195:N258" si="16">IF(F195&lt;40000,"Low_KM_Driven",IF(F195&lt;80000,"Moderate_KM_Driven","High_KM_Driven"))</f>
        <v>Moderate_KM_Driven</v>
      </c>
      <c r="O195" s="9">
        <f t="shared" ref="O195:O258" ca="1" si="17">IFERROR(ROUND(F195/(YEAR(TODAY())-A195),2),F195)</f>
        <v>10442.43</v>
      </c>
      <c r="P195" s="8" t="str">
        <f t="shared" ref="P195:P258" si="18">IF(J195&lt;22000,"Low_EMI",IF(J195&lt;45000,"Average_EMI","High_EMI"))</f>
        <v>Low_EMI</v>
      </c>
      <c r="Q195" s="8" t="str">
        <f t="shared" ref="Q195:Q258" si="19">IF(K195&lt;7,"Low_Price",IF(K195&lt;14,"Medium_price","High_price"))</f>
        <v>Low_Price</v>
      </c>
    </row>
    <row r="196" spans="1:17" x14ac:dyDescent="0.25">
      <c r="A196">
        <v>2022</v>
      </c>
      <c r="B196" s="8" t="s">
        <v>164</v>
      </c>
      <c r="C196" s="8" t="s">
        <v>297</v>
      </c>
      <c r="D196" s="8" t="s">
        <v>438</v>
      </c>
      <c r="E196" s="8" t="s">
        <v>15</v>
      </c>
      <c r="F196" s="6">
        <v>23502</v>
      </c>
      <c r="G196" s="8" t="s">
        <v>27</v>
      </c>
      <c r="H196" s="8" t="s">
        <v>56</v>
      </c>
      <c r="I196" s="8" t="s">
        <v>439</v>
      </c>
      <c r="J196" s="6">
        <v>18178</v>
      </c>
      <c r="K196" s="9">
        <v>9.5500000000000007</v>
      </c>
      <c r="L196" s="8" t="s">
        <v>19</v>
      </c>
      <c r="M196" s="8" t="str">
        <f t="shared" si="15"/>
        <v>New_Model</v>
      </c>
      <c r="N196" s="8" t="str">
        <f t="shared" si="16"/>
        <v>Low_KM_Driven</v>
      </c>
      <c r="O196" s="9">
        <f t="shared" ca="1" si="17"/>
        <v>11751</v>
      </c>
      <c r="P196" s="8" t="str">
        <f t="shared" si="18"/>
        <v>Low_EMI</v>
      </c>
      <c r="Q196" s="8" t="str">
        <f t="shared" si="19"/>
        <v>Medium_price</v>
      </c>
    </row>
    <row r="197" spans="1:17" x14ac:dyDescent="0.25">
      <c r="A197">
        <v>2018</v>
      </c>
      <c r="B197" s="8" t="s">
        <v>12</v>
      </c>
      <c r="C197" s="8" t="s">
        <v>279</v>
      </c>
      <c r="D197" s="8" t="s">
        <v>440</v>
      </c>
      <c r="E197" s="8" t="s">
        <v>15</v>
      </c>
      <c r="F197" s="6">
        <v>42990</v>
      </c>
      <c r="G197" s="8" t="s">
        <v>27</v>
      </c>
      <c r="H197" s="8" t="s">
        <v>17</v>
      </c>
      <c r="I197" s="8" t="s">
        <v>441</v>
      </c>
      <c r="J197" s="6">
        <v>12590</v>
      </c>
      <c r="K197" s="9">
        <v>6.44</v>
      </c>
      <c r="L197" s="8" t="s">
        <v>121</v>
      </c>
      <c r="M197" s="8" t="str">
        <f t="shared" si="15"/>
        <v>Middle_Model</v>
      </c>
      <c r="N197" s="8" t="str">
        <f t="shared" si="16"/>
        <v>Moderate_KM_Driven</v>
      </c>
      <c r="O197" s="9">
        <f t="shared" ca="1" si="17"/>
        <v>7165</v>
      </c>
      <c r="P197" s="8" t="str">
        <f t="shared" si="18"/>
        <v>Low_EMI</v>
      </c>
      <c r="Q197" s="8" t="str">
        <f t="shared" si="19"/>
        <v>Low_Price</v>
      </c>
    </row>
    <row r="198" spans="1:17" x14ac:dyDescent="0.25">
      <c r="A198">
        <v>2022</v>
      </c>
      <c r="B198" s="8" t="s">
        <v>196</v>
      </c>
      <c r="C198" s="8" t="s">
        <v>216</v>
      </c>
      <c r="D198" s="8" t="s">
        <v>442</v>
      </c>
      <c r="E198" s="8" t="s">
        <v>15</v>
      </c>
      <c r="F198" s="6">
        <v>26176</v>
      </c>
      <c r="G198" s="8" t="s">
        <v>27</v>
      </c>
      <c r="H198" s="8" t="s">
        <v>17</v>
      </c>
      <c r="I198" s="8" t="s">
        <v>443</v>
      </c>
      <c r="J198" s="6">
        <v>9103</v>
      </c>
      <c r="K198" s="9">
        <v>4.66</v>
      </c>
      <c r="L198" s="8" t="s">
        <v>24</v>
      </c>
      <c r="M198" s="8" t="str">
        <f t="shared" si="15"/>
        <v>New_Model</v>
      </c>
      <c r="N198" s="8" t="str">
        <f t="shared" si="16"/>
        <v>Low_KM_Driven</v>
      </c>
      <c r="O198" s="9">
        <f t="shared" ca="1" si="17"/>
        <v>13088</v>
      </c>
      <c r="P198" s="8" t="str">
        <f t="shared" si="18"/>
        <v>Low_EMI</v>
      </c>
      <c r="Q198" s="8" t="str">
        <f t="shared" si="19"/>
        <v>Low_Price</v>
      </c>
    </row>
    <row r="199" spans="1:17" x14ac:dyDescent="0.25">
      <c r="A199">
        <v>2022</v>
      </c>
      <c r="B199" s="8" t="s">
        <v>82</v>
      </c>
      <c r="C199" s="8" t="s">
        <v>161</v>
      </c>
      <c r="D199" s="8" t="s">
        <v>187</v>
      </c>
      <c r="E199" s="8" t="s">
        <v>15</v>
      </c>
      <c r="F199" s="6">
        <v>36087</v>
      </c>
      <c r="G199" s="8" t="s">
        <v>27</v>
      </c>
      <c r="H199" s="8" t="s">
        <v>74</v>
      </c>
      <c r="I199" s="8" t="s">
        <v>444</v>
      </c>
      <c r="J199" s="6">
        <v>12942</v>
      </c>
      <c r="K199" s="9">
        <v>6.62</v>
      </c>
      <c r="L199" s="8" t="s">
        <v>121</v>
      </c>
      <c r="M199" s="8" t="str">
        <f t="shared" si="15"/>
        <v>New_Model</v>
      </c>
      <c r="N199" s="8" t="str">
        <f t="shared" si="16"/>
        <v>Low_KM_Driven</v>
      </c>
      <c r="O199" s="9">
        <f t="shared" ca="1" si="17"/>
        <v>18043.5</v>
      </c>
      <c r="P199" s="8" t="str">
        <f t="shared" si="18"/>
        <v>Low_EMI</v>
      </c>
      <c r="Q199" s="8" t="str">
        <f t="shared" si="19"/>
        <v>Low_Price</v>
      </c>
    </row>
    <row r="200" spans="1:17" x14ac:dyDescent="0.25">
      <c r="A200">
        <v>2019</v>
      </c>
      <c r="B200" s="8" t="s">
        <v>12</v>
      </c>
      <c r="C200" s="8" t="s">
        <v>385</v>
      </c>
      <c r="D200" s="8" t="s">
        <v>445</v>
      </c>
      <c r="E200" s="8" t="s">
        <v>15</v>
      </c>
      <c r="F200" s="6">
        <v>5464</v>
      </c>
      <c r="G200" s="8" t="s">
        <v>27</v>
      </c>
      <c r="H200" s="8" t="s">
        <v>17</v>
      </c>
      <c r="I200" s="8" t="s">
        <v>446</v>
      </c>
      <c r="J200" s="6">
        <v>9384</v>
      </c>
      <c r="K200" s="9">
        <v>4.8</v>
      </c>
      <c r="L200" s="8" t="s">
        <v>24</v>
      </c>
      <c r="M200" s="8" t="str">
        <f t="shared" si="15"/>
        <v>Middle_Model</v>
      </c>
      <c r="N200" s="8" t="str">
        <f t="shared" si="16"/>
        <v>Low_KM_Driven</v>
      </c>
      <c r="O200" s="9">
        <f t="shared" ca="1" si="17"/>
        <v>1092.8</v>
      </c>
      <c r="P200" s="8" t="str">
        <f t="shared" si="18"/>
        <v>Low_EMI</v>
      </c>
      <c r="Q200" s="8" t="str">
        <f t="shared" si="19"/>
        <v>Low_Price</v>
      </c>
    </row>
    <row r="201" spans="1:17" x14ac:dyDescent="0.25">
      <c r="A201">
        <v>2020</v>
      </c>
      <c r="B201" s="8" t="s">
        <v>82</v>
      </c>
      <c r="C201" s="8" t="s">
        <v>83</v>
      </c>
      <c r="D201" s="8" t="s">
        <v>162</v>
      </c>
      <c r="E201" s="8" t="s">
        <v>15</v>
      </c>
      <c r="F201" s="6">
        <v>61103</v>
      </c>
      <c r="G201" s="8" t="s">
        <v>27</v>
      </c>
      <c r="H201" s="8" t="s">
        <v>17</v>
      </c>
      <c r="I201" s="8" t="s">
        <v>447</v>
      </c>
      <c r="J201" s="6">
        <v>9814</v>
      </c>
      <c r="K201" s="9">
        <v>5.0199999999999996</v>
      </c>
      <c r="L201" s="8" t="s">
        <v>29</v>
      </c>
      <c r="M201" s="8" t="str">
        <f t="shared" si="15"/>
        <v>New_Model</v>
      </c>
      <c r="N201" s="8" t="str">
        <f t="shared" si="16"/>
        <v>Moderate_KM_Driven</v>
      </c>
      <c r="O201" s="9">
        <f t="shared" ca="1" si="17"/>
        <v>15275.75</v>
      </c>
      <c r="P201" s="8" t="str">
        <f t="shared" si="18"/>
        <v>Low_EMI</v>
      </c>
      <c r="Q201" s="8" t="str">
        <f t="shared" si="19"/>
        <v>Low_Price</v>
      </c>
    </row>
    <row r="202" spans="1:17" x14ac:dyDescent="0.25">
      <c r="A202">
        <v>2018</v>
      </c>
      <c r="B202" s="8" t="s">
        <v>20</v>
      </c>
      <c r="C202" s="8" t="s">
        <v>448</v>
      </c>
      <c r="D202" s="8" t="s">
        <v>419</v>
      </c>
      <c r="E202" s="8" t="s">
        <v>15</v>
      </c>
      <c r="F202" s="6">
        <v>34834</v>
      </c>
      <c r="G202" s="8" t="s">
        <v>27</v>
      </c>
      <c r="H202" s="8" t="s">
        <v>17</v>
      </c>
      <c r="I202" s="8" t="s">
        <v>449</v>
      </c>
      <c r="J202" s="6">
        <v>9677</v>
      </c>
      <c r="K202" s="9">
        <v>4.95</v>
      </c>
      <c r="L202" s="8" t="s">
        <v>121</v>
      </c>
      <c r="M202" s="8" t="str">
        <f t="shared" si="15"/>
        <v>Middle_Model</v>
      </c>
      <c r="N202" s="8" t="str">
        <f t="shared" si="16"/>
        <v>Low_KM_Driven</v>
      </c>
      <c r="O202" s="9">
        <f t="shared" ca="1" si="17"/>
        <v>5805.67</v>
      </c>
      <c r="P202" s="8" t="str">
        <f t="shared" si="18"/>
        <v>Low_EMI</v>
      </c>
      <c r="Q202" s="8" t="str">
        <f t="shared" si="19"/>
        <v>Low_Price</v>
      </c>
    </row>
    <row r="203" spans="1:17" x14ac:dyDescent="0.25">
      <c r="A203">
        <v>2017</v>
      </c>
      <c r="B203" s="8" t="s">
        <v>12</v>
      </c>
      <c r="C203" s="8" t="s">
        <v>76</v>
      </c>
      <c r="D203" s="8" t="s">
        <v>450</v>
      </c>
      <c r="E203" s="8" t="s">
        <v>15</v>
      </c>
      <c r="F203" s="6">
        <v>44732</v>
      </c>
      <c r="G203" s="8" t="s">
        <v>27</v>
      </c>
      <c r="H203" s="8" t="s">
        <v>17</v>
      </c>
      <c r="I203" s="8" t="s">
        <v>451</v>
      </c>
      <c r="J203" s="6">
        <v>8563</v>
      </c>
      <c r="K203" s="9">
        <v>4.38</v>
      </c>
      <c r="L203" s="8" t="s">
        <v>19</v>
      </c>
      <c r="M203" s="8" t="str">
        <f t="shared" si="15"/>
        <v>Middle_Model</v>
      </c>
      <c r="N203" s="8" t="str">
        <f t="shared" si="16"/>
        <v>Moderate_KM_Driven</v>
      </c>
      <c r="O203" s="9">
        <f t="shared" ca="1" si="17"/>
        <v>6390.29</v>
      </c>
      <c r="P203" s="8" t="str">
        <f t="shared" si="18"/>
        <v>Low_EMI</v>
      </c>
      <c r="Q203" s="8" t="str">
        <f t="shared" si="19"/>
        <v>Low_Price</v>
      </c>
    </row>
    <row r="204" spans="1:17" x14ac:dyDescent="0.25">
      <c r="A204">
        <v>2017</v>
      </c>
      <c r="B204" s="8" t="s">
        <v>12</v>
      </c>
      <c r="C204" s="8" t="s">
        <v>279</v>
      </c>
      <c r="D204" s="8" t="s">
        <v>452</v>
      </c>
      <c r="E204" s="8" t="s">
        <v>15</v>
      </c>
      <c r="F204" s="6">
        <v>93015</v>
      </c>
      <c r="G204" s="8" t="s">
        <v>27</v>
      </c>
      <c r="H204" s="8" t="s">
        <v>17</v>
      </c>
      <c r="I204" s="8" t="s">
        <v>453</v>
      </c>
      <c r="J204" s="6">
        <v>11280</v>
      </c>
      <c r="K204" s="9">
        <v>5.77</v>
      </c>
      <c r="L204" s="8" t="s">
        <v>39</v>
      </c>
      <c r="M204" s="8" t="str">
        <f t="shared" si="15"/>
        <v>Middle_Model</v>
      </c>
      <c r="N204" s="8" t="str">
        <f t="shared" si="16"/>
        <v>High_KM_Driven</v>
      </c>
      <c r="O204" s="9">
        <f t="shared" ca="1" si="17"/>
        <v>13287.86</v>
      </c>
      <c r="P204" s="8" t="str">
        <f t="shared" si="18"/>
        <v>Low_EMI</v>
      </c>
      <c r="Q204" s="8" t="str">
        <f t="shared" si="19"/>
        <v>Low_Price</v>
      </c>
    </row>
    <row r="205" spans="1:17" x14ac:dyDescent="0.25">
      <c r="A205">
        <v>2019</v>
      </c>
      <c r="B205" s="8" t="s">
        <v>20</v>
      </c>
      <c r="C205" s="8" t="s">
        <v>99</v>
      </c>
      <c r="D205" s="8" t="s">
        <v>454</v>
      </c>
      <c r="E205" s="8" t="s">
        <v>15</v>
      </c>
      <c r="F205" s="6">
        <v>29932</v>
      </c>
      <c r="G205" s="8" t="s">
        <v>27</v>
      </c>
      <c r="H205" s="8" t="s">
        <v>17</v>
      </c>
      <c r="I205" s="8" t="s">
        <v>455</v>
      </c>
      <c r="J205" s="6">
        <v>10166</v>
      </c>
      <c r="K205" s="9">
        <v>5.2</v>
      </c>
      <c r="L205" s="8" t="s">
        <v>39</v>
      </c>
      <c r="M205" s="8" t="str">
        <f t="shared" si="15"/>
        <v>Middle_Model</v>
      </c>
      <c r="N205" s="8" t="str">
        <f t="shared" si="16"/>
        <v>Low_KM_Driven</v>
      </c>
      <c r="O205" s="9">
        <f t="shared" ca="1" si="17"/>
        <v>5986.4</v>
      </c>
      <c r="P205" s="8" t="str">
        <f t="shared" si="18"/>
        <v>Low_EMI</v>
      </c>
      <c r="Q205" s="8" t="str">
        <f t="shared" si="19"/>
        <v>Low_Price</v>
      </c>
    </row>
    <row r="206" spans="1:17" x14ac:dyDescent="0.25">
      <c r="A206">
        <v>2019</v>
      </c>
      <c r="B206" s="8" t="s">
        <v>196</v>
      </c>
      <c r="C206" s="8" t="s">
        <v>216</v>
      </c>
      <c r="D206" s="8" t="s">
        <v>273</v>
      </c>
      <c r="E206" s="8" t="s">
        <v>15</v>
      </c>
      <c r="F206" s="6">
        <v>73117</v>
      </c>
      <c r="G206" s="8" t="s">
        <v>27</v>
      </c>
      <c r="H206" s="8" t="s">
        <v>17</v>
      </c>
      <c r="I206" s="8" t="s">
        <v>456</v>
      </c>
      <c r="J206" s="6">
        <v>6354</v>
      </c>
      <c r="K206" s="9">
        <v>3.25</v>
      </c>
      <c r="L206" s="8" t="s">
        <v>39</v>
      </c>
      <c r="M206" s="8" t="str">
        <f t="shared" si="15"/>
        <v>Middle_Model</v>
      </c>
      <c r="N206" s="8" t="str">
        <f t="shared" si="16"/>
        <v>Moderate_KM_Driven</v>
      </c>
      <c r="O206" s="9">
        <f t="shared" ca="1" si="17"/>
        <v>14623.4</v>
      </c>
      <c r="P206" s="8" t="str">
        <f t="shared" si="18"/>
        <v>Low_EMI</v>
      </c>
      <c r="Q206" s="8" t="str">
        <f t="shared" si="19"/>
        <v>Low_Price</v>
      </c>
    </row>
    <row r="207" spans="1:17" x14ac:dyDescent="0.25">
      <c r="A207">
        <v>2021</v>
      </c>
      <c r="B207" s="8" t="s">
        <v>12</v>
      </c>
      <c r="C207" s="8" t="s">
        <v>457</v>
      </c>
      <c r="D207" s="8" t="s">
        <v>458</v>
      </c>
      <c r="E207" s="8" t="s">
        <v>15</v>
      </c>
      <c r="F207" s="6">
        <v>25742</v>
      </c>
      <c r="G207" s="8" t="s">
        <v>27</v>
      </c>
      <c r="H207" s="8" t="s">
        <v>17</v>
      </c>
      <c r="I207" s="8" t="s">
        <v>459</v>
      </c>
      <c r="J207" s="6">
        <v>9501</v>
      </c>
      <c r="K207" s="9">
        <v>4.8600000000000003</v>
      </c>
      <c r="L207" s="8" t="s">
        <v>39</v>
      </c>
      <c r="M207" s="8" t="str">
        <f t="shared" si="15"/>
        <v>New_Model</v>
      </c>
      <c r="N207" s="8" t="str">
        <f t="shared" si="16"/>
        <v>Low_KM_Driven</v>
      </c>
      <c r="O207" s="9">
        <f t="shared" ca="1" si="17"/>
        <v>8580.67</v>
      </c>
      <c r="P207" s="8" t="str">
        <f t="shared" si="18"/>
        <v>Low_EMI</v>
      </c>
      <c r="Q207" s="8" t="str">
        <f t="shared" si="19"/>
        <v>Low_Price</v>
      </c>
    </row>
    <row r="208" spans="1:17" x14ac:dyDescent="0.25">
      <c r="A208">
        <v>2017</v>
      </c>
      <c r="B208" s="8" t="s">
        <v>82</v>
      </c>
      <c r="C208" s="8" t="s">
        <v>460</v>
      </c>
      <c r="D208" s="8" t="s">
        <v>269</v>
      </c>
      <c r="E208" s="8" t="s">
        <v>15</v>
      </c>
      <c r="F208" s="6">
        <v>66656</v>
      </c>
      <c r="G208" s="8" t="s">
        <v>16</v>
      </c>
      <c r="H208" s="8" t="s">
        <v>74</v>
      </c>
      <c r="I208" s="8" t="s">
        <v>461</v>
      </c>
      <c r="J208" s="6">
        <v>8563</v>
      </c>
      <c r="K208" s="9">
        <v>4.38</v>
      </c>
      <c r="L208" s="8" t="s">
        <v>121</v>
      </c>
      <c r="M208" s="8" t="str">
        <f t="shared" si="15"/>
        <v>Middle_Model</v>
      </c>
      <c r="N208" s="8" t="str">
        <f t="shared" si="16"/>
        <v>Moderate_KM_Driven</v>
      </c>
      <c r="O208" s="9">
        <f t="shared" ca="1" si="17"/>
        <v>9522.2900000000009</v>
      </c>
      <c r="P208" s="8" t="str">
        <f t="shared" si="18"/>
        <v>Low_EMI</v>
      </c>
      <c r="Q208" s="8" t="str">
        <f t="shared" si="19"/>
        <v>Low_Price</v>
      </c>
    </row>
    <row r="209" spans="1:17" x14ac:dyDescent="0.25">
      <c r="A209">
        <v>2020</v>
      </c>
      <c r="B209" s="8" t="s">
        <v>12</v>
      </c>
      <c r="C209" s="8" t="s">
        <v>385</v>
      </c>
      <c r="D209" s="8" t="s">
        <v>462</v>
      </c>
      <c r="E209" s="8" t="s">
        <v>15</v>
      </c>
      <c r="F209" s="6">
        <v>18852</v>
      </c>
      <c r="G209" s="8" t="s">
        <v>27</v>
      </c>
      <c r="H209" s="8" t="s">
        <v>74</v>
      </c>
      <c r="I209" s="8" t="s">
        <v>463</v>
      </c>
      <c r="J209" s="6">
        <v>10889</v>
      </c>
      <c r="K209" s="9">
        <v>5.57</v>
      </c>
      <c r="L209" s="8" t="s">
        <v>29</v>
      </c>
      <c r="M209" s="8" t="str">
        <f t="shared" si="15"/>
        <v>New_Model</v>
      </c>
      <c r="N209" s="8" t="str">
        <f t="shared" si="16"/>
        <v>Low_KM_Driven</v>
      </c>
      <c r="O209" s="9">
        <f t="shared" ca="1" si="17"/>
        <v>4713</v>
      </c>
      <c r="P209" s="8" t="str">
        <f t="shared" si="18"/>
        <v>Low_EMI</v>
      </c>
      <c r="Q209" s="8" t="str">
        <f t="shared" si="19"/>
        <v>Low_Price</v>
      </c>
    </row>
    <row r="210" spans="1:17" x14ac:dyDescent="0.25">
      <c r="A210">
        <v>2011</v>
      </c>
      <c r="B210" s="8" t="s">
        <v>108</v>
      </c>
      <c r="C210" s="8" t="s">
        <v>207</v>
      </c>
      <c r="D210" s="8" t="s">
        <v>208</v>
      </c>
      <c r="E210" s="8" t="s">
        <v>15</v>
      </c>
      <c r="F210" s="6">
        <v>49229</v>
      </c>
      <c r="G210" s="8" t="s">
        <v>27</v>
      </c>
      <c r="H210" s="8" t="s">
        <v>17</v>
      </c>
      <c r="I210" s="8" t="s">
        <v>464</v>
      </c>
      <c r="J210" s="6">
        <v>10309</v>
      </c>
      <c r="K210" s="9">
        <v>2.19</v>
      </c>
      <c r="L210" s="8" t="s">
        <v>24</v>
      </c>
      <c r="M210" s="8" t="str">
        <f t="shared" si="15"/>
        <v>Old_Model</v>
      </c>
      <c r="N210" s="8" t="str">
        <f t="shared" si="16"/>
        <v>Moderate_KM_Driven</v>
      </c>
      <c r="O210" s="9">
        <f t="shared" ca="1" si="17"/>
        <v>3786.85</v>
      </c>
      <c r="P210" s="8" t="str">
        <f t="shared" si="18"/>
        <v>Low_EMI</v>
      </c>
      <c r="Q210" s="8" t="str">
        <f t="shared" si="19"/>
        <v>Low_Price</v>
      </c>
    </row>
    <row r="211" spans="1:17" x14ac:dyDescent="0.25">
      <c r="A211">
        <v>2022</v>
      </c>
      <c r="B211" s="8" t="s">
        <v>40</v>
      </c>
      <c r="C211" s="8" t="s">
        <v>41</v>
      </c>
      <c r="D211" s="8" t="s">
        <v>465</v>
      </c>
      <c r="E211" s="8" t="s">
        <v>35</v>
      </c>
      <c r="F211" s="6">
        <v>42637</v>
      </c>
      <c r="G211" s="8" t="s">
        <v>27</v>
      </c>
      <c r="H211" s="8" t="s">
        <v>17</v>
      </c>
      <c r="I211" s="8" t="s">
        <v>466</v>
      </c>
      <c r="J211" s="6">
        <v>15437</v>
      </c>
      <c r="K211" s="9">
        <v>8.11</v>
      </c>
      <c r="L211" s="8" t="s">
        <v>24</v>
      </c>
      <c r="M211" s="8" t="str">
        <f t="shared" si="15"/>
        <v>New_Model</v>
      </c>
      <c r="N211" s="8" t="str">
        <f t="shared" si="16"/>
        <v>Moderate_KM_Driven</v>
      </c>
      <c r="O211" s="9">
        <f t="shared" ca="1" si="17"/>
        <v>21318.5</v>
      </c>
      <c r="P211" s="8" t="str">
        <f t="shared" si="18"/>
        <v>Low_EMI</v>
      </c>
      <c r="Q211" s="8" t="str">
        <f t="shared" si="19"/>
        <v>Medium_price</v>
      </c>
    </row>
    <row r="212" spans="1:17" x14ac:dyDescent="0.25">
      <c r="A212">
        <v>2019</v>
      </c>
      <c r="B212" s="8" t="s">
        <v>260</v>
      </c>
      <c r="C212" s="8" t="s">
        <v>261</v>
      </c>
      <c r="D212" s="8" t="s">
        <v>467</v>
      </c>
      <c r="E212" s="8" t="s">
        <v>35</v>
      </c>
      <c r="F212" s="6">
        <v>8487</v>
      </c>
      <c r="G212" s="8" t="s">
        <v>27</v>
      </c>
      <c r="H212" s="8" t="s">
        <v>17</v>
      </c>
      <c r="I212" s="8" t="s">
        <v>468</v>
      </c>
      <c r="J212" s="6">
        <v>26724</v>
      </c>
      <c r="K212" s="9">
        <v>14.04</v>
      </c>
      <c r="L212" s="8" t="s">
        <v>19</v>
      </c>
      <c r="M212" s="8" t="str">
        <f t="shared" si="15"/>
        <v>Middle_Model</v>
      </c>
      <c r="N212" s="8" t="str">
        <f t="shared" si="16"/>
        <v>Low_KM_Driven</v>
      </c>
      <c r="O212" s="9">
        <f t="shared" ca="1" si="17"/>
        <v>1697.4</v>
      </c>
      <c r="P212" s="8" t="str">
        <f t="shared" si="18"/>
        <v>Average_EMI</v>
      </c>
      <c r="Q212" s="8" t="str">
        <f t="shared" si="19"/>
        <v>High_price</v>
      </c>
    </row>
    <row r="213" spans="1:17" x14ac:dyDescent="0.25">
      <c r="A213">
        <v>2022</v>
      </c>
      <c r="B213" s="8" t="s">
        <v>12</v>
      </c>
      <c r="C213" s="8" t="s">
        <v>30</v>
      </c>
      <c r="D213" s="8" t="s">
        <v>73</v>
      </c>
      <c r="E213" s="8" t="s">
        <v>15</v>
      </c>
      <c r="F213" s="6">
        <v>23928</v>
      </c>
      <c r="G213" s="8" t="s">
        <v>27</v>
      </c>
      <c r="H213" s="8" t="s">
        <v>74</v>
      </c>
      <c r="I213" s="8" t="s">
        <v>469</v>
      </c>
      <c r="J213" s="6">
        <v>11613</v>
      </c>
      <c r="K213" s="9">
        <v>5.94</v>
      </c>
      <c r="L213" s="8" t="s">
        <v>121</v>
      </c>
      <c r="M213" s="8" t="str">
        <f t="shared" si="15"/>
        <v>New_Model</v>
      </c>
      <c r="N213" s="8" t="str">
        <f t="shared" si="16"/>
        <v>Low_KM_Driven</v>
      </c>
      <c r="O213" s="9">
        <f t="shared" ca="1" si="17"/>
        <v>11964</v>
      </c>
      <c r="P213" s="8" t="str">
        <f t="shared" si="18"/>
        <v>Low_EMI</v>
      </c>
      <c r="Q213" s="8" t="str">
        <f t="shared" si="19"/>
        <v>Low_Price</v>
      </c>
    </row>
    <row r="214" spans="1:17" x14ac:dyDescent="0.25">
      <c r="A214">
        <v>2019</v>
      </c>
      <c r="B214" s="8" t="s">
        <v>69</v>
      </c>
      <c r="C214" s="8" t="s">
        <v>70</v>
      </c>
      <c r="D214" s="8" t="s">
        <v>470</v>
      </c>
      <c r="E214" s="8" t="s">
        <v>35</v>
      </c>
      <c r="F214" s="6">
        <v>55311</v>
      </c>
      <c r="G214" s="8" t="s">
        <v>16</v>
      </c>
      <c r="H214" s="8" t="s">
        <v>17</v>
      </c>
      <c r="I214" s="8" t="s">
        <v>471</v>
      </c>
      <c r="J214" s="6">
        <v>12278</v>
      </c>
      <c r="K214" s="9">
        <v>6.28</v>
      </c>
      <c r="L214" s="8" t="s">
        <v>29</v>
      </c>
      <c r="M214" s="8" t="str">
        <f t="shared" si="15"/>
        <v>Middle_Model</v>
      </c>
      <c r="N214" s="8" t="str">
        <f t="shared" si="16"/>
        <v>Moderate_KM_Driven</v>
      </c>
      <c r="O214" s="9">
        <f t="shared" ca="1" si="17"/>
        <v>11062.2</v>
      </c>
      <c r="P214" s="8" t="str">
        <f t="shared" si="18"/>
        <v>Low_EMI</v>
      </c>
      <c r="Q214" s="8" t="str">
        <f t="shared" si="19"/>
        <v>Low_Price</v>
      </c>
    </row>
    <row r="215" spans="1:17" x14ac:dyDescent="0.25">
      <c r="A215">
        <v>2020</v>
      </c>
      <c r="B215" s="8" t="s">
        <v>196</v>
      </c>
      <c r="C215" s="8" t="s">
        <v>216</v>
      </c>
      <c r="D215" s="8" t="s">
        <v>472</v>
      </c>
      <c r="E215" s="8" t="s">
        <v>35</v>
      </c>
      <c r="F215" s="6">
        <v>45704</v>
      </c>
      <c r="G215" s="8" t="s">
        <v>16</v>
      </c>
      <c r="H215" s="8" t="s">
        <v>17</v>
      </c>
      <c r="I215" s="8" t="s">
        <v>473</v>
      </c>
      <c r="J215" s="6">
        <v>7879</v>
      </c>
      <c r="K215" s="9">
        <v>4.03</v>
      </c>
      <c r="L215" s="8" t="s">
        <v>24</v>
      </c>
      <c r="M215" s="8" t="str">
        <f t="shared" si="15"/>
        <v>New_Model</v>
      </c>
      <c r="N215" s="8" t="str">
        <f t="shared" si="16"/>
        <v>Moderate_KM_Driven</v>
      </c>
      <c r="O215" s="9">
        <f t="shared" ca="1" si="17"/>
        <v>11426</v>
      </c>
      <c r="P215" s="8" t="str">
        <f t="shared" si="18"/>
        <v>Low_EMI</v>
      </c>
      <c r="Q215" s="8" t="str">
        <f t="shared" si="19"/>
        <v>Low_Price</v>
      </c>
    </row>
    <row r="216" spans="1:17" x14ac:dyDescent="0.25">
      <c r="A216">
        <v>2021</v>
      </c>
      <c r="B216" s="8" t="s">
        <v>53</v>
      </c>
      <c r="C216" s="8" t="s">
        <v>319</v>
      </c>
      <c r="D216" s="8" t="s">
        <v>320</v>
      </c>
      <c r="E216" s="8" t="s">
        <v>35</v>
      </c>
      <c r="F216" s="6">
        <v>19467</v>
      </c>
      <c r="G216" s="8" t="s">
        <v>27</v>
      </c>
      <c r="H216" s="8" t="s">
        <v>17</v>
      </c>
      <c r="I216" s="8" t="s">
        <v>474</v>
      </c>
      <c r="J216" s="6">
        <v>26549</v>
      </c>
      <c r="K216" s="9">
        <v>13.95</v>
      </c>
      <c r="L216" s="8" t="s">
        <v>93</v>
      </c>
      <c r="M216" s="8" t="str">
        <f t="shared" si="15"/>
        <v>New_Model</v>
      </c>
      <c r="N216" s="8" t="str">
        <f t="shared" si="16"/>
        <v>Low_KM_Driven</v>
      </c>
      <c r="O216" s="9">
        <f t="shared" ca="1" si="17"/>
        <v>6489</v>
      </c>
      <c r="P216" s="8" t="str">
        <f t="shared" si="18"/>
        <v>Average_EMI</v>
      </c>
      <c r="Q216" s="8" t="str">
        <f t="shared" si="19"/>
        <v>Medium_price</v>
      </c>
    </row>
    <row r="217" spans="1:17" x14ac:dyDescent="0.25">
      <c r="A217">
        <v>2019</v>
      </c>
      <c r="B217" s="8" t="s">
        <v>47</v>
      </c>
      <c r="C217" s="8" t="s">
        <v>250</v>
      </c>
      <c r="D217" s="8" t="s">
        <v>475</v>
      </c>
      <c r="E217" s="8" t="s">
        <v>15</v>
      </c>
      <c r="F217" s="6">
        <v>67922</v>
      </c>
      <c r="G217" s="8" t="s">
        <v>27</v>
      </c>
      <c r="H217" s="8" t="s">
        <v>17</v>
      </c>
      <c r="I217" s="8" t="s">
        <v>476</v>
      </c>
      <c r="J217" s="6">
        <v>11613</v>
      </c>
      <c r="K217" s="9">
        <v>5.94</v>
      </c>
      <c r="L217" s="8" t="s">
        <v>121</v>
      </c>
      <c r="M217" s="8" t="str">
        <f t="shared" si="15"/>
        <v>Middle_Model</v>
      </c>
      <c r="N217" s="8" t="str">
        <f t="shared" si="16"/>
        <v>Moderate_KM_Driven</v>
      </c>
      <c r="O217" s="9">
        <f t="shared" ca="1" si="17"/>
        <v>13584.4</v>
      </c>
      <c r="P217" s="8" t="str">
        <f t="shared" si="18"/>
        <v>Low_EMI</v>
      </c>
      <c r="Q217" s="8" t="str">
        <f t="shared" si="19"/>
        <v>Low_Price</v>
      </c>
    </row>
    <row r="218" spans="1:17" x14ac:dyDescent="0.25">
      <c r="A218">
        <v>2019</v>
      </c>
      <c r="B218" s="8" t="s">
        <v>20</v>
      </c>
      <c r="C218" s="8" t="s">
        <v>33</v>
      </c>
      <c r="D218" s="8" t="s">
        <v>477</v>
      </c>
      <c r="E218" s="8" t="s">
        <v>35</v>
      </c>
      <c r="F218" s="6">
        <v>67168</v>
      </c>
      <c r="G218" s="8" t="s">
        <v>27</v>
      </c>
      <c r="H218" s="8" t="s">
        <v>56</v>
      </c>
      <c r="I218" s="8" t="s">
        <v>478</v>
      </c>
      <c r="J218" s="6">
        <v>23051</v>
      </c>
      <c r="K218" s="9">
        <v>10.6</v>
      </c>
      <c r="L218" s="8" t="s">
        <v>29</v>
      </c>
      <c r="M218" s="8" t="str">
        <f t="shared" si="15"/>
        <v>Middle_Model</v>
      </c>
      <c r="N218" s="8" t="str">
        <f t="shared" si="16"/>
        <v>Moderate_KM_Driven</v>
      </c>
      <c r="O218" s="9">
        <f t="shared" ca="1" si="17"/>
        <v>13433.6</v>
      </c>
      <c r="P218" s="8" t="str">
        <f t="shared" si="18"/>
        <v>Average_EMI</v>
      </c>
      <c r="Q218" s="8" t="str">
        <f t="shared" si="19"/>
        <v>Medium_price</v>
      </c>
    </row>
    <row r="219" spans="1:17" x14ac:dyDescent="0.25">
      <c r="A219">
        <v>2018</v>
      </c>
      <c r="B219" s="8" t="s">
        <v>47</v>
      </c>
      <c r="C219" s="8" t="s">
        <v>416</v>
      </c>
      <c r="D219" s="8" t="s">
        <v>479</v>
      </c>
      <c r="E219" s="8" t="s">
        <v>15</v>
      </c>
      <c r="F219" s="6">
        <v>116190</v>
      </c>
      <c r="G219" s="8" t="s">
        <v>27</v>
      </c>
      <c r="H219" s="8" t="s">
        <v>56</v>
      </c>
      <c r="I219" s="8" t="s">
        <v>480</v>
      </c>
      <c r="J219" s="6">
        <v>16985</v>
      </c>
      <c r="K219" s="9">
        <v>6.45</v>
      </c>
      <c r="L219" s="8" t="s">
        <v>29</v>
      </c>
      <c r="M219" s="8" t="str">
        <f t="shared" si="15"/>
        <v>Middle_Model</v>
      </c>
      <c r="N219" s="8" t="str">
        <f t="shared" si="16"/>
        <v>High_KM_Driven</v>
      </c>
      <c r="O219" s="9">
        <f t="shared" ca="1" si="17"/>
        <v>19365</v>
      </c>
      <c r="P219" s="8" t="str">
        <f t="shared" si="18"/>
        <v>Low_EMI</v>
      </c>
      <c r="Q219" s="8" t="str">
        <f t="shared" si="19"/>
        <v>Low_Price</v>
      </c>
    </row>
    <row r="220" spans="1:17" x14ac:dyDescent="0.25">
      <c r="A220">
        <v>2019</v>
      </c>
      <c r="B220" s="8" t="s">
        <v>164</v>
      </c>
      <c r="C220" s="8" t="s">
        <v>165</v>
      </c>
      <c r="D220" s="8" t="s">
        <v>271</v>
      </c>
      <c r="E220" s="8" t="s">
        <v>35</v>
      </c>
      <c r="F220" s="6">
        <v>49161</v>
      </c>
      <c r="G220" s="8" t="s">
        <v>27</v>
      </c>
      <c r="H220" s="8" t="s">
        <v>17</v>
      </c>
      <c r="I220" s="8" t="s">
        <v>481</v>
      </c>
      <c r="J220" s="6">
        <v>26971</v>
      </c>
      <c r="K220" s="9">
        <v>14.17</v>
      </c>
      <c r="L220" s="8" t="s">
        <v>39</v>
      </c>
      <c r="M220" s="8" t="str">
        <f t="shared" si="15"/>
        <v>Middle_Model</v>
      </c>
      <c r="N220" s="8" t="str">
        <f t="shared" si="16"/>
        <v>Moderate_KM_Driven</v>
      </c>
      <c r="O220" s="9">
        <f t="shared" ca="1" si="17"/>
        <v>9832.2000000000007</v>
      </c>
      <c r="P220" s="8" t="str">
        <f t="shared" si="18"/>
        <v>Average_EMI</v>
      </c>
      <c r="Q220" s="8" t="str">
        <f t="shared" si="19"/>
        <v>High_price</v>
      </c>
    </row>
    <row r="221" spans="1:17" x14ac:dyDescent="0.25">
      <c r="A221">
        <v>2019</v>
      </c>
      <c r="B221" s="8" t="s">
        <v>63</v>
      </c>
      <c r="C221" s="8" t="s">
        <v>64</v>
      </c>
      <c r="D221" s="8" t="s">
        <v>482</v>
      </c>
      <c r="E221" s="8" t="s">
        <v>35</v>
      </c>
      <c r="F221" s="6">
        <v>58384</v>
      </c>
      <c r="G221" s="8" t="s">
        <v>16</v>
      </c>
      <c r="H221" s="8" t="s">
        <v>17</v>
      </c>
      <c r="I221" s="8" t="s">
        <v>483</v>
      </c>
      <c r="J221" s="6">
        <v>15054</v>
      </c>
      <c r="K221" s="9">
        <v>7.7</v>
      </c>
      <c r="L221" s="8" t="s">
        <v>29</v>
      </c>
      <c r="M221" s="8" t="str">
        <f t="shared" si="15"/>
        <v>Middle_Model</v>
      </c>
      <c r="N221" s="8" t="str">
        <f t="shared" si="16"/>
        <v>Moderate_KM_Driven</v>
      </c>
      <c r="O221" s="9">
        <f t="shared" ca="1" si="17"/>
        <v>11676.8</v>
      </c>
      <c r="P221" s="8" t="str">
        <f t="shared" si="18"/>
        <v>Low_EMI</v>
      </c>
      <c r="Q221" s="8" t="str">
        <f t="shared" si="19"/>
        <v>Medium_price</v>
      </c>
    </row>
    <row r="222" spans="1:17" x14ac:dyDescent="0.25">
      <c r="A222">
        <v>2023</v>
      </c>
      <c r="B222" s="8" t="s">
        <v>12</v>
      </c>
      <c r="C222" s="8" t="s">
        <v>13</v>
      </c>
      <c r="D222" s="8" t="s">
        <v>484</v>
      </c>
      <c r="E222" s="8" t="s">
        <v>15</v>
      </c>
      <c r="F222" s="6">
        <v>14943</v>
      </c>
      <c r="G222" s="8" t="s">
        <v>27</v>
      </c>
      <c r="H222" s="8" t="s">
        <v>17</v>
      </c>
      <c r="I222" s="8" t="s">
        <v>485</v>
      </c>
      <c r="J222" s="6">
        <v>8700</v>
      </c>
      <c r="K222" s="9">
        <v>4.45</v>
      </c>
      <c r="L222" s="8" t="s">
        <v>24</v>
      </c>
      <c r="M222" s="8" t="str">
        <f t="shared" si="15"/>
        <v>New_Model</v>
      </c>
      <c r="N222" s="8" t="str">
        <f t="shared" si="16"/>
        <v>Low_KM_Driven</v>
      </c>
      <c r="O222" s="9">
        <f t="shared" ca="1" si="17"/>
        <v>14943</v>
      </c>
      <c r="P222" s="8" t="str">
        <f t="shared" si="18"/>
        <v>Low_EMI</v>
      </c>
      <c r="Q222" s="8" t="str">
        <f t="shared" si="19"/>
        <v>Low_Price</v>
      </c>
    </row>
    <row r="223" spans="1:17" x14ac:dyDescent="0.25">
      <c r="A223">
        <v>2011</v>
      </c>
      <c r="B223" s="8" t="s">
        <v>12</v>
      </c>
      <c r="C223" s="8" t="s">
        <v>13</v>
      </c>
      <c r="D223" s="8" t="s">
        <v>132</v>
      </c>
      <c r="E223" s="8" t="s">
        <v>15</v>
      </c>
      <c r="F223" s="6">
        <v>63048</v>
      </c>
      <c r="G223" s="8" t="s">
        <v>27</v>
      </c>
      <c r="H223" s="8" t="s">
        <v>17</v>
      </c>
      <c r="I223" s="8" t="s">
        <v>486</v>
      </c>
      <c r="J223" s="6">
        <v>7532</v>
      </c>
      <c r="K223" s="9">
        <v>1.6</v>
      </c>
      <c r="L223" s="8" t="s">
        <v>121</v>
      </c>
      <c r="M223" s="8" t="str">
        <f t="shared" si="15"/>
        <v>Old_Model</v>
      </c>
      <c r="N223" s="8" t="str">
        <f t="shared" si="16"/>
        <v>Moderate_KM_Driven</v>
      </c>
      <c r="O223" s="9">
        <f t="shared" ca="1" si="17"/>
        <v>4849.8500000000004</v>
      </c>
      <c r="P223" s="8" t="str">
        <f t="shared" si="18"/>
        <v>Low_EMI</v>
      </c>
      <c r="Q223" s="8" t="str">
        <f t="shared" si="19"/>
        <v>Low_Price</v>
      </c>
    </row>
    <row r="224" spans="1:17" x14ac:dyDescent="0.25">
      <c r="A224">
        <v>2018</v>
      </c>
      <c r="B224" s="8" t="s">
        <v>12</v>
      </c>
      <c r="C224" s="8" t="s">
        <v>76</v>
      </c>
      <c r="D224" s="8" t="s">
        <v>80</v>
      </c>
      <c r="E224" s="8" t="s">
        <v>15</v>
      </c>
      <c r="F224" s="6">
        <v>73594</v>
      </c>
      <c r="G224" s="8" t="s">
        <v>27</v>
      </c>
      <c r="H224" s="8" t="s">
        <v>17</v>
      </c>
      <c r="I224" s="8" t="s">
        <v>487</v>
      </c>
      <c r="J224" s="6">
        <v>9658</v>
      </c>
      <c r="K224" s="9">
        <v>4.9400000000000004</v>
      </c>
      <c r="L224" s="8" t="s">
        <v>121</v>
      </c>
      <c r="M224" s="8" t="str">
        <f t="shared" si="15"/>
        <v>Middle_Model</v>
      </c>
      <c r="N224" s="8" t="str">
        <f t="shared" si="16"/>
        <v>Moderate_KM_Driven</v>
      </c>
      <c r="O224" s="9">
        <f t="shared" ca="1" si="17"/>
        <v>12265.67</v>
      </c>
      <c r="P224" s="8" t="str">
        <f t="shared" si="18"/>
        <v>Low_EMI</v>
      </c>
      <c r="Q224" s="8" t="str">
        <f t="shared" si="19"/>
        <v>Low_Price</v>
      </c>
    </row>
    <row r="225" spans="1:17" x14ac:dyDescent="0.25">
      <c r="A225">
        <v>2014</v>
      </c>
      <c r="B225" s="8" t="s">
        <v>20</v>
      </c>
      <c r="C225" s="8" t="s">
        <v>86</v>
      </c>
      <c r="D225" s="8" t="s">
        <v>488</v>
      </c>
      <c r="E225" s="8" t="s">
        <v>15</v>
      </c>
      <c r="F225" s="6">
        <v>78713</v>
      </c>
      <c r="G225" s="8" t="s">
        <v>27</v>
      </c>
      <c r="H225" s="8" t="s">
        <v>17</v>
      </c>
      <c r="I225" s="8" t="s">
        <v>489</v>
      </c>
      <c r="J225" s="6">
        <v>7786</v>
      </c>
      <c r="K225" s="9">
        <v>3.5</v>
      </c>
      <c r="L225" s="8" t="s">
        <v>39</v>
      </c>
      <c r="M225" s="8" t="str">
        <f t="shared" si="15"/>
        <v>Old_Model</v>
      </c>
      <c r="N225" s="8" t="str">
        <f t="shared" si="16"/>
        <v>Moderate_KM_Driven</v>
      </c>
      <c r="O225" s="9">
        <f t="shared" ca="1" si="17"/>
        <v>7871.3</v>
      </c>
      <c r="P225" s="8" t="str">
        <f t="shared" si="18"/>
        <v>Low_EMI</v>
      </c>
      <c r="Q225" s="8" t="str">
        <f t="shared" si="19"/>
        <v>Low_Price</v>
      </c>
    </row>
    <row r="226" spans="1:17" x14ac:dyDescent="0.25">
      <c r="A226">
        <v>2013</v>
      </c>
      <c r="B226" s="8" t="s">
        <v>108</v>
      </c>
      <c r="C226" s="8" t="s">
        <v>207</v>
      </c>
      <c r="D226" s="8" t="s">
        <v>333</v>
      </c>
      <c r="E226" s="8" t="s">
        <v>15</v>
      </c>
      <c r="F226" s="6">
        <v>70274</v>
      </c>
      <c r="G226" s="8" t="s">
        <v>27</v>
      </c>
      <c r="H226" s="8" t="s">
        <v>17</v>
      </c>
      <c r="I226" s="8" t="s">
        <v>490</v>
      </c>
      <c r="J226" s="6">
        <v>7795</v>
      </c>
      <c r="K226" s="9">
        <v>2.96</v>
      </c>
      <c r="L226" s="8" t="s">
        <v>121</v>
      </c>
      <c r="M226" s="8" t="str">
        <f t="shared" si="15"/>
        <v>Old_Model</v>
      </c>
      <c r="N226" s="8" t="str">
        <f t="shared" si="16"/>
        <v>Moderate_KM_Driven</v>
      </c>
      <c r="O226" s="9">
        <f t="shared" ca="1" si="17"/>
        <v>6388.55</v>
      </c>
      <c r="P226" s="8" t="str">
        <f t="shared" si="18"/>
        <v>Low_EMI</v>
      </c>
      <c r="Q226" s="8" t="str">
        <f t="shared" si="19"/>
        <v>Low_Price</v>
      </c>
    </row>
    <row r="227" spans="1:17" x14ac:dyDescent="0.25">
      <c r="A227">
        <v>2014</v>
      </c>
      <c r="B227" s="8" t="s">
        <v>12</v>
      </c>
      <c r="C227" s="8" t="s">
        <v>491</v>
      </c>
      <c r="D227" s="8" t="s">
        <v>492</v>
      </c>
      <c r="E227" s="8" t="s">
        <v>15</v>
      </c>
      <c r="F227" s="6">
        <v>57584</v>
      </c>
      <c r="G227" s="8" t="s">
        <v>27</v>
      </c>
      <c r="H227" s="8" t="s">
        <v>17</v>
      </c>
      <c r="I227" s="8" t="s">
        <v>493</v>
      </c>
      <c r="J227" s="6">
        <v>13035</v>
      </c>
      <c r="K227" s="9">
        <v>5.86</v>
      </c>
      <c r="L227" s="8" t="s">
        <v>39</v>
      </c>
      <c r="M227" s="8" t="str">
        <f t="shared" si="15"/>
        <v>Old_Model</v>
      </c>
      <c r="N227" s="8" t="str">
        <f t="shared" si="16"/>
        <v>Moderate_KM_Driven</v>
      </c>
      <c r="O227" s="9">
        <f t="shared" ca="1" si="17"/>
        <v>5758.4</v>
      </c>
      <c r="P227" s="8" t="str">
        <f t="shared" si="18"/>
        <v>Low_EMI</v>
      </c>
      <c r="Q227" s="8" t="str">
        <f t="shared" si="19"/>
        <v>Low_Price</v>
      </c>
    </row>
    <row r="228" spans="1:17" x14ac:dyDescent="0.25">
      <c r="A228">
        <v>2020</v>
      </c>
      <c r="B228" s="8" t="s">
        <v>82</v>
      </c>
      <c r="C228" s="8" t="s">
        <v>161</v>
      </c>
      <c r="D228" s="8" t="s">
        <v>494</v>
      </c>
      <c r="E228" s="8" t="s">
        <v>35</v>
      </c>
      <c r="F228" s="6">
        <v>33731</v>
      </c>
      <c r="G228" s="8" t="s">
        <v>16</v>
      </c>
      <c r="H228" s="8" t="s">
        <v>17</v>
      </c>
      <c r="I228" s="8" t="s">
        <v>495</v>
      </c>
      <c r="J228" s="6">
        <v>10205</v>
      </c>
      <c r="K228" s="9">
        <v>5.22</v>
      </c>
      <c r="L228" s="8" t="s">
        <v>39</v>
      </c>
      <c r="M228" s="8" t="str">
        <f t="shared" si="15"/>
        <v>New_Model</v>
      </c>
      <c r="N228" s="8" t="str">
        <f t="shared" si="16"/>
        <v>Low_KM_Driven</v>
      </c>
      <c r="O228" s="9">
        <f t="shared" ca="1" si="17"/>
        <v>8432.75</v>
      </c>
      <c r="P228" s="8" t="str">
        <f t="shared" si="18"/>
        <v>Low_EMI</v>
      </c>
      <c r="Q228" s="8" t="str">
        <f t="shared" si="19"/>
        <v>Low_Price</v>
      </c>
    </row>
    <row r="229" spans="1:17" x14ac:dyDescent="0.25">
      <c r="A229">
        <v>2010</v>
      </c>
      <c r="B229" s="8" t="s">
        <v>20</v>
      </c>
      <c r="C229" s="8" t="s">
        <v>496</v>
      </c>
      <c r="D229" s="8" t="s">
        <v>497</v>
      </c>
      <c r="E229" s="8" t="s">
        <v>15</v>
      </c>
      <c r="F229" s="6">
        <v>55306</v>
      </c>
      <c r="G229" s="8" t="s">
        <v>27</v>
      </c>
      <c r="H229" s="8" t="s">
        <v>17</v>
      </c>
      <c r="I229" s="8" t="s">
        <v>498</v>
      </c>
      <c r="J229" s="6">
        <v>10928</v>
      </c>
      <c r="K229" s="9">
        <v>1.23</v>
      </c>
      <c r="L229" s="8" t="s">
        <v>121</v>
      </c>
      <c r="M229" s="8" t="str">
        <f t="shared" si="15"/>
        <v>Old_Model</v>
      </c>
      <c r="N229" s="8" t="str">
        <f t="shared" si="16"/>
        <v>Moderate_KM_Driven</v>
      </c>
      <c r="O229" s="9">
        <f t="shared" ca="1" si="17"/>
        <v>3950.43</v>
      </c>
      <c r="P229" s="8" t="str">
        <f t="shared" si="18"/>
        <v>Low_EMI</v>
      </c>
      <c r="Q229" s="8" t="str">
        <f t="shared" si="19"/>
        <v>Low_Price</v>
      </c>
    </row>
    <row r="230" spans="1:17" x14ac:dyDescent="0.25">
      <c r="A230">
        <v>2011</v>
      </c>
      <c r="B230" s="8" t="s">
        <v>12</v>
      </c>
      <c r="C230" s="8" t="s">
        <v>13</v>
      </c>
      <c r="D230" s="8" t="s">
        <v>484</v>
      </c>
      <c r="E230" s="8" t="s">
        <v>15</v>
      </c>
      <c r="F230" s="6">
        <v>14213</v>
      </c>
      <c r="G230" s="8" t="s">
        <v>27</v>
      </c>
      <c r="H230" s="8" t="s">
        <v>17</v>
      </c>
      <c r="I230" s="8" t="s">
        <v>499</v>
      </c>
      <c r="J230" s="6">
        <v>6967</v>
      </c>
      <c r="K230" s="9">
        <v>1.48</v>
      </c>
      <c r="L230" s="8" t="s">
        <v>24</v>
      </c>
      <c r="M230" s="8" t="str">
        <f t="shared" si="15"/>
        <v>Old_Model</v>
      </c>
      <c r="N230" s="8" t="str">
        <f t="shared" si="16"/>
        <v>Low_KM_Driven</v>
      </c>
      <c r="O230" s="9">
        <f t="shared" ca="1" si="17"/>
        <v>1093.31</v>
      </c>
      <c r="P230" s="8" t="str">
        <f t="shared" si="18"/>
        <v>Low_EMI</v>
      </c>
      <c r="Q230" s="8" t="str">
        <f t="shared" si="19"/>
        <v>Low_Price</v>
      </c>
    </row>
    <row r="231" spans="1:17" x14ac:dyDescent="0.25">
      <c r="A231">
        <v>2014</v>
      </c>
      <c r="B231" s="8" t="s">
        <v>47</v>
      </c>
      <c r="C231" s="8" t="s">
        <v>89</v>
      </c>
      <c r="D231" s="8" t="s">
        <v>282</v>
      </c>
      <c r="E231" s="8" t="s">
        <v>35</v>
      </c>
      <c r="F231" s="6">
        <v>94423</v>
      </c>
      <c r="G231" s="8" t="s">
        <v>27</v>
      </c>
      <c r="H231" s="8" t="s">
        <v>17</v>
      </c>
      <c r="I231" s="8" t="s">
        <v>500</v>
      </c>
      <c r="J231" s="6">
        <v>10611</v>
      </c>
      <c r="K231" s="9">
        <v>4.7699999999999996</v>
      </c>
      <c r="L231" s="8" t="s">
        <v>19</v>
      </c>
      <c r="M231" s="8" t="str">
        <f t="shared" si="15"/>
        <v>Old_Model</v>
      </c>
      <c r="N231" s="8" t="str">
        <f t="shared" si="16"/>
        <v>High_KM_Driven</v>
      </c>
      <c r="O231" s="9">
        <f t="shared" ca="1" si="17"/>
        <v>9442.2999999999993</v>
      </c>
      <c r="P231" s="8" t="str">
        <f t="shared" si="18"/>
        <v>Low_EMI</v>
      </c>
      <c r="Q231" s="8" t="str">
        <f t="shared" si="19"/>
        <v>Low_Price</v>
      </c>
    </row>
    <row r="232" spans="1:17" x14ac:dyDescent="0.25">
      <c r="A232">
        <v>2022</v>
      </c>
      <c r="B232" s="8" t="s">
        <v>196</v>
      </c>
      <c r="C232" s="8" t="s">
        <v>431</v>
      </c>
      <c r="D232" s="8" t="s">
        <v>432</v>
      </c>
      <c r="E232" s="8" t="s">
        <v>15</v>
      </c>
      <c r="F232" s="6">
        <v>36693</v>
      </c>
      <c r="G232" s="8" t="s">
        <v>16</v>
      </c>
      <c r="H232" s="8" t="s">
        <v>17</v>
      </c>
      <c r="I232" s="8" t="s">
        <v>501</v>
      </c>
      <c r="J232" s="6">
        <v>12747</v>
      </c>
      <c r="K232" s="9">
        <v>6.52</v>
      </c>
      <c r="L232" s="8" t="s">
        <v>121</v>
      </c>
      <c r="M232" s="8" t="str">
        <f t="shared" si="15"/>
        <v>New_Model</v>
      </c>
      <c r="N232" s="8" t="str">
        <f t="shared" si="16"/>
        <v>Low_KM_Driven</v>
      </c>
      <c r="O232" s="9">
        <f t="shared" ca="1" si="17"/>
        <v>18346.5</v>
      </c>
      <c r="P232" s="8" t="str">
        <f t="shared" si="18"/>
        <v>Low_EMI</v>
      </c>
      <c r="Q232" s="8" t="str">
        <f t="shared" si="19"/>
        <v>Low_Price</v>
      </c>
    </row>
    <row r="233" spans="1:17" x14ac:dyDescent="0.25">
      <c r="A233">
        <v>2016</v>
      </c>
      <c r="B233" s="8" t="s">
        <v>20</v>
      </c>
      <c r="C233" s="8" t="s">
        <v>33</v>
      </c>
      <c r="D233" s="8" t="s">
        <v>212</v>
      </c>
      <c r="E233" s="8" t="s">
        <v>15</v>
      </c>
      <c r="F233" s="6">
        <v>78062</v>
      </c>
      <c r="G233" s="8" t="s">
        <v>27</v>
      </c>
      <c r="H233" s="8" t="s">
        <v>17</v>
      </c>
      <c r="I233" s="8" t="s">
        <v>502</v>
      </c>
      <c r="J233" s="6">
        <v>14624</v>
      </c>
      <c r="K233" s="9">
        <v>7.48</v>
      </c>
      <c r="L233" s="8" t="s">
        <v>39</v>
      </c>
      <c r="M233" s="8" t="str">
        <f t="shared" si="15"/>
        <v>Middle_Model</v>
      </c>
      <c r="N233" s="8" t="str">
        <f t="shared" si="16"/>
        <v>Moderate_KM_Driven</v>
      </c>
      <c r="O233" s="9">
        <f t="shared" ca="1" si="17"/>
        <v>9757.75</v>
      </c>
      <c r="P233" s="8" t="str">
        <f t="shared" si="18"/>
        <v>Low_EMI</v>
      </c>
      <c r="Q233" s="8" t="str">
        <f t="shared" si="19"/>
        <v>Medium_price</v>
      </c>
    </row>
    <row r="234" spans="1:17" x14ac:dyDescent="0.25">
      <c r="A234">
        <v>2021</v>
      </c>
      <c r="B234" s="8" t="s">
        <v>82</v>
      </c>
      <c r="C234" s="8" t="s">
        <v>83</v>
      </c>
      <c r="D234" s="8" t="s">
        <v>84</v>
      </c>
      <c r="E234" s="8" t="s">
        <v>15</v>
      </c>
      <c r="F234" s="6">
        <v>40167</v>
      </c>
      <c r="G234" s="8" t="s">
        <v>27</v>
      </c>
      <c r="H234" s="8" t="s">
        <v>17</v>
      </c>
      <c r="I234" s="8" t="s">
        <v>503</v>
      </c>
      <c r="J234" s="6">
        <v>11554</v>
      </c>
      <c r="K234" s="9">
        <v>5.91</v>
      </c>
      <c r="L234" s="8" t="s">
        <v>39</v>
      </c>
      <c r="M234" s="8" t="str">
        <f t="shared" si="15"/>
        <v>New_Model</v>
      </c>
      <c r="N234" s="8" t="str">
        <f t="shared" si="16"/>
        <v>Moderate_KM_Driven</v>
      </c>
      <c r="O234" s="9">
        <f t="shared" ca="1" si="17"/>
        <v>13389</v>
      </c>
      <c r="P234" s="8" t="str">
        <f t="shared" si="18"/>
        <v>Low_EMI</v>
      </c>
      <c r="Q234" s="8" t="str">
        <f t="shared" si="19"/>
        <v>Low_Price</v>
      </c>
    </row>
    <row r="235" spans="1:17" x14ac:dyDescent="0.25">
      <c r="A235">
        <v>2014</v>
      </c>
      <c r="B235" s="8" t="s">
        <v>12</v>
      </c>
      <c r="C235" s="8" t="s">
        <v>325</v>
      </c>
      <c r="D235" s="8" t="s">
        <v>504</v>
      </c>
      <c r="E235" s="8" t="s">
        <v>15</v>
      </c>
      <c r="F235" s="6">
        <v>64539</v>
      </c>
      <c r="G235" s="8" t="s">
        <v>16</v>
      </c>
      <c r="H235" s="8" t="s">
        <v>17</v>
      </c>
      <c r="I235" s="8" t="s">
        <v>505</v>
      </c>
      <c r="J235" s="6">
        <v>5618</v>
      </c>
      <c r="K235" s="9">
        <v>2.5299999999999998</v>
      </c>
      <c r="L235" s="8" t="s">
        <v>39</v>
      </c>
      <c r="M235" s="8" t="str">
        <f t="shared" si="15"/>
        <v>Old_Model</v>
      </c>
      <c r="N235" s="8" t="str">
        <f t="shared" si="16"/>
        <v>Moderate_KM_Driven</v>
      </c>
      <c r="O235" s="9">
        <f t="shared" ca="1" si="17"/>
        <v>6453.9</v>
      </c>
      <c r="P235" s="8" t="str">
        <f t="shared" si="18"/>
        <v>Low_EMI</v>
      </c>
      <c r="Q235" s="8" t="str">
        <f t="shared" si="19"/>
        <v>Low_Price</v>
      </c>
    </row>
    <row r="236" spans="1:17" x14ac:dyDescent="0.25">
      <c r="A236">
        <v>2019</v>
      </c>
      <c r="B236" s="8" t="s">
        <v>20</v>
      </c>
      <c r="C236" s="8" t="s">
        <v>58</v>
      </c>
      <c r="D236" s="8" t="s">
        <v>506</v>
      </c>
      <c r="E236" s="8" t="s">
        <v>35</v>
      </c>
      <c r="F236" s="6">
        <v>29044</v>
      </c>
      <c r="G236" s="8" t="s">
        <v>16</v>
      </c>
      <c r="H236" s="8" t="s">
        <v>17</v>
      </c>
      <c r="I236" s="8" t="s">
        <v>507</v>
      </c>
      <c r="J236" s="6">
        <v>16243</v>
      </c>
      <c r="K236" s="9">
        <v>8.5299999999999994</v>
      </c>
      <c r="L236" s="8" t="s">
        <v>121</v>
      </c>
      <c r="M236" s="8" t="str">
        <f t="shared" si="15"/>
        <v>Middle_Model</v>
      </c>
      <c r="N236" s="8" t="str">
        <f t="shared" si="16"/>
        <v>Low_KM_Driven</v>
      </c>
      <c r="O236" s="9">
        <f t="shared" ca="1" si="17"/>
        <v>5808.8</v>
      </c>
      <c r="P236" s="8" t="str">
        <f t="shared" si="18"/>
        <v>Low_EMI</v>
      </c>
      <c r="Q236" s="8" t="str">
        <f t="shared" si="19"/>
        <v>Medium_price</v>
      </c>
    </row>
    <row r="237" spans="1:17" x14ac:dyDescent="0.25">
      <c r="A237">
        <v>2023</v>
      </c>
      <c r="B237" s="8" t="s">
        <v>12</v>
      </c>
      <c r="C237" s="8" t="s">
        <v>13</v>
      </c>
      <c r="D237" s="8" t="s">
        <v>508</v>
      </c>
      <c r="E237" s="8" t="s">
        <v>15</v>
      </c>
      <c r="F237" s="6">
        <v>17825</v>
      </c>
      <c r="G237" s="8" t="s">
        <v>27</v>
      </c>
      <c r="H237" s="8" t="s">
        <v>17</v>
      </c>
      <c r="I237" s="8" t="s">
        <v>509</v>
      </c>
      <c r="J237" s="6">
        <v>7996</v>
      </c>
      <c r="K237" s="9">
        <v>4.09</v>
      </c>
      <c r="L237" s="8" t="s">
        <v>24</v>
      </c>
      <c r="M237" s="8" t="str">
        <f t="shared" si="15"/>
        <v>New_Model</v>
      </c>
      <c r="N237" s="8" t="str">
        <f t="shared" si="16"/>
        <v>Low_KM_Driven</v>
      </c>
      <c r="O237" s="9">
        <f t="shared" ca="1" si="17"/>
        <v>17825</v>
      </c>
      <c r="P237" s="8" t="str">
        <f t="shared" si="18"/>
        <v>Low_EMI</v>
      </c>
      <c r="Q237" s="8" t="str">
        <f t="shared" si="19"/>
        <v>Low_Price</v>
      </c>
    </row>
    <row r="238" spans="1:17" x14ac:dyDescent="0.25">
      <c r="A238">
        <v>2015</v>
      </c>
      <c r="B238" s="8" t="s">
        <v>12</v>
      </c>
      <c r="C238" s="8" t="s">
        <v>279</v>
      </c>
      <c r="D238" s="8" t="s">
        <v>510</v>
      </c>
      <c r="E238" s="8" t="s">
        <v>15</v>
      </c>
      <c r="F238" s="6">
        <v>119077</v>
      </c>
      <c r="G238" s="8" t="s">
        <v>27</v>
      </c>
      <c r="H238" s="8" t="s">
        <v>17</v>
      </c>
      <c r="I238" s="8" t="s">
        <v>511</v>
      </c>
      <c r="J238" s="6">
        <v>9788</v>
      </c>
      <c r="K238" s="9">
        <v>4.4000000000000004</v>
      </c>
      <c r="L238" s="8" t="s">
        <v>24</v>
      </c>
      <c r="M238" s="8" t="str">
        <f t="shared" si="15"/>
        <v>Middle_Model</v>
      </c>
      <c r="N238" s="8" t="str">
        <f t="shared" si="16"/>
        <v>High_KM_Driven</v>
      </c>
      <c r="O238" s="9">
        <f t="shared" ca="1" si="17"/>
        <v>13230.78</v>
      </c>
      <c r="P238" s="8" t="str">
        <f t="shared" si="18"/>
        <v>Low_EMI</v>
      </c>
      <c r="Q238" s="8" t="str">
        <f t="shared" si="19"/>
        <v>Low_Price</v>
      </c>
    </row>
    <row r="239" spans="1:17" x14ac:dyDescent="0.25">
      <c r="A239">
        <v>2020</v>
      </c>
      <c r="B239" s="8" t="s">
        <v>47</v>
      </c>
      <c r="C239" s="8" t="s">
        <v>250</v>
      </c>
      <c r="D239" s="8" t="s">
        <v>251</v>
      </c>
      <c r="E239" s="8" t="s">
        <v>15</v>
      </c>
      <c r="F239" s="6">
        <v>52036</v>
      </c>
      <c r="G239" s="8" t="s">
        <v>27</v>
      </c>
      <c r="H239" s="8" t="s">
        <v>17</v>
      </c>
      <c r="I239" s="8" t="s">
        <v>512</v>
      </c>
      <c r="J239" s="6">
        <v>11320</v>
      </c>
      <c r="K239" s="9">
        <v>5.79</v>
      </c>
      <c r="L239" s="8" t="s">
        <v>39</v>
      </c>
      <c r="M239" s="8" t="str">
        <f t="shared" si="15"/>
        <v>New_Model</v>
      </c>
      <c r="N239" s="8" t="str">
        <f t="shared" si="16"/>
        <v>Moderate_KM_Driven</v>
      </c>
      <c r="O239" s="9">
        <f t="shared" ca="1" si="17"/>
        <v>13009</v>
      </c>
      <c r="P239" s="8" t="str">
        <f t="shared" si="18"/>
        <v>Low_EMI</v>
      </c>
      <c r="Q239" s="8" t="str">
        <f t="shared" si="19"/>
        <v>Low_Price</v>
      </c>
    </row>
    <row r="240" spans="1:17" x14ac:dyDescent="0.25">
      <c r="A240">
        <v>2022</v>
      </c>
      <c r="B240" s="8" t="s">
        <v>82</v>
      </c>
      <c r="C240" s="8" t="s">
        <v>513</v>
      </c>
      <c r="D240" s="8" t="s">
        <v>187</v>
      </c>
      <c r="E240" s="8" t="s">
        <v>15</v>
      </c>
      <c r="F240" s="6">
        <v>37557</v>
      </c>
      <c r="G240" s="8" t="s">
        <v>27</v>
      </c>
      <c r="H240" s="8" t="s">
        <v>74</v>
      </c>
      <c r="I240" s="8" t="s">
        <v>514</v>
      </c>
      <c r="J240" s="6">
        <v>14760</v>
      </c>
      <c r="K240" s="9">
        <v>7.55</v>
      </c>
      <c r="L240" s="8" t="s">
        <v>24</v>
      </c>
      <c r="M240" s="8" t="str">
        <f t="shared" si="15"/>
        <v>New_Model</v>
      </c>
      <c r="N240" s="8" t="str">
        <f t="shared" si="16"/>
        <v>Low_KM_Driven</v>
      </c>
      <c r="O240" s="9">
        <f t="shared" ca="1" si="17"/>
        <v>18778.5</v>
      </c>
      <c r="P240" s="8" t="str">
        <f t="shared" si="18"/>
        <v>Low_EMI</v>
      </c>
      <c r="Q240" s="8" t="str">
        <f t="shared" si="19"/>
        <v>Medium_price</v>
      </c>
    </row>
    <row r="241" spans="1:17" x14ac:dyDescent="0.25">
      <c r="A241">
        <v>2019</v>
      </c>
      <c r="B241" s="8" t="s">
        <v>82</v>
      </c>
      <c r="C241" s="8" t="s">
        <v>105</v>
      </c>
      <c r="D241" s="8" t="s">
        <v>115</v>
      </c>
      <c r="E241" s="8" t="s">
        <v>15</v>
      </c>
      <c r="F241" s="6">
        <v>34357</v>
      </c>
      <c r="G241" s="8" t="s">
        <v>27</v>
      </c>
      <c r="H241" s="8" t="s">
        <v>17</v>
      </c>
      <c r="I241" s="8" t="s">
        <v>515</v>
      </c>
      <c r="J241" s="6">
        <v>14936</v>
      </c>
      <c r="K241" s="9">
        <v>7.64</v>
      </c>
      <c r="L241" s="8" t="s">
        <v>19</v>
      </c>
      <c r="M241" s="8" t="str">
        <f t="shared" si="15"/>
        <v>Middle_Model</v>
      </c>
      <c r="N241" s="8" t="str">
        <f t="shared" si="16"/>
        <v>Low_KM_Driven</v>
      </c>
      <c r="O241" s="9">
        <f t="shared" ca="1" si="17"/>
        <v>6871.4</v>
      </c>
      <c r="P241" s="8" t="str">
        <f t="shared" si="18"/>
        <v>Low_EMI</v>
      </c>
      <c r="Q241" s="8" t="str">
        <f t="shared" si="19"/>
        <v>Medium_price</v>
      </c>
    </row>
    <row r="242" spans="1:17" x14ac:dyDescent="0.25">
      <c r="A242">
        <v>2011</v>
      </c>
      <c r="B242" s="8" t="s">
        <v>69</v>
      </c>
      <c r="C242" s="8" t="s">
        <v>516</v>
      </c>
      <c r="D242" s="8" t="s">
        <v>517</v>
      </c>
      <c r="E242" s="8" t="s">
        <v>15</v>
      </c>
      <c r="F242" s="6">
        <v>80901</v>
      </c>
      <c r="G242" s="8" t="s">
        <v>16</v>
      </c>
      <c r="H242" s="8" t="s">
        <v>17</v>
      </c>
      <c r="I242" s="8" t="s">
        <v>518</v>
      </c>
      <c r="J242" s="6">
        <v>12663</v>
      </c>
      <c r="K242" s="9">
        <v>2.69</v>
      </c>
      <c r="L242" s="8" t="s">
        <v>29</v>
      </c>
      <c r="M242" s="8" t="str">
        <f t="shared" si="15"/>
        <v>Old_Model</v>
      </c>
      <c r="N242" s="8" t="str">
        <f t="shared" si="16"/>
        <v>High_KM_Driven</v>
      </c>
      <c r="O242" s="9">
        <f t="shared" ca="1" si="17"/>
        <v>6223.15</v>
      </c>
      <c r="P242" s="8" t="str">
        <f t="shared" si="18"/>
        <v>Low_EMI</v>
      </c>
      <c r="Q242" s="8" t="str">
        <f t="shared" si="19"/>
        <v>Low_Price</v>
      </c>
    </row>
    <row r="243" spans="1:17" x14ac:dyDescent="0.25">
      <c r="A243">
        <v>2021</v>
      </c>
      <c r="B243" s="8" t="s">
        <v>196</v>
      </c>
      <c r="C243" s="8" t="s">
        <v>519</v>
      </c>
      <c r="D243" s="8" t="s">
        <v>520</v>
      </c>
      <c r="E243" s="8" t="s">
        <v>35</v>
      </c>
      <c r="F243" s="6">
        <v>30195</v>
      </c>
      <c r="G243" s="8" t="s">
        <v>27</v>
      </c>
      <c r="H243" s="8" t="s">
        <v>17</v>
      </c>
      <c r="I243" s="8" t="s">
        <v>521</v>
      </c>
      <c r="J243" s="6">
        <v>14096</v>
      </c>
      <c r="K243" s="9">
        <v>7.21</v>
      </c>
      <c r="L243" s="8" t="s">
        <v>29</v>
      </c>
      <c r="M243" s="8" t="str">
        <f t="shared" si="15"/>
        <v>New_Model</v>
      </c>
      <c r="N243" s="8" t="str">
        <f t="shared" si="16"/>
        <v>Low_KM_Driven</v>
      </c>
      <c r="O243" s="9">
        <f t="shared" ca="1" si="17"/>
        <v>10065</v>
      </c>
      <c r="P243" s="8" t="str">
        <f t="shared" si="18"/>
        <v>Low_EMI</v>
      </c>
      <c r="Q243" s="8" t="str">
        <f t="shared" si="19"/>
        <v>Medium_price</v>
      </c>
    </row>
    <row r="244" spans="1:17" x14ac:dyDescent="0.25">
      <c r="A244">
        <v>2018</v>
      </c>
      <c r="B244" s="8" t="s">
        <v>12</v>
      </c>
      <c r="C244" s="8" t="s">
        <v>457</v>
      </c>
      <c r="D244" s="8" t="s">
        <v>522</v>
      </c>
      <c r="E244" s="8" t="s">
        <v>35</v>
      </c>
      <c r="F244" s="6">
        <v>100481</v>
      </c>
      <c r="G244" s="8" t="s">
        <v>27</v>
      </c>
      <c r="H244" s="8" t="s">
        <v>74</v>
      </c>
      <c r="I244" s="8" t="s">
        <v>523</v>
      </c>
      <c r="J244" s="6">
        <v>9988</v>
      </c>
      <c r="K244" s="9">
        <v>4.49</v>
      </c>
      <c r="L244" s="8" t="s">
        <v>121</v>
      </c>
      <c r="M244" s="8" t="str">
        <f t="shared" si="15"/>
        <v>Middle_Model</v>
      </c>
      <c r="N244" s="8" t="str">
        <f t="shared" si="16"/>
        <v>High_KM_Driven</v>
      </c>
      <c r="O244" s="9">
        <f t="shared" ca="1" si="17"/>
        <v>16746.830000000002</v>
      </c>
      <c r="P244" s="8" t="str">
        <f t="shared" si="18"/>
        <v>Low_EMI</v>
      </c>
      <c r="Q244" s="8" t="str">
        <f t="shared" si="19"/>
        <v>Low_Price</v>
      </c>
    </row>
    <row r="245" spans="1:17" x14ac:dyDescent="0.25">
      <c r="A245">
        <v>2018</v>
      </c>
      <c r="B245" s="8" t="s">
        <v>12</v>
      </c>
      <c r="C245" s="8" t="s">
        <v>37</v>
      </c>
      <c r="D245" s="8" t="s">
        <v>31</v>
      </c>
      <c r="E245" s="8" t="s">
        <v>15</v>
      </c>
      <c r="F245" s="6">
        <v>36970</v>
      </c>
      <c r="G245" s="8" t="s">
        <v>27</v>
      </c>
      <c r="H245" s="8" t="s">
        <v>17</v>
      </c>
      <c r="I245" s="8" t="s">
        <v>524</v>
      </c>
      <c r="J245" s="6">
        <v>10381</v>
      </c>
      <c r="K245" s="9">
        <v>5.31</v>
      </c>
      <c r="L245" s="8" t="s">
        <v>24</v>
      </c>
      <c r="M245" s="8" t="str">
        <f t="shared" si="15"/>
        <v>Middle_Model</v>
      </c>
      <c r="N245" s="8" t="str">
        <f t="shared" si="16"/>
        <v>Low_KM_Driven</v>
      </c>
      <c r="O245" s="9">
        <f t="shared" ca="1" si="17"/>
        <v>6161.67</v>
      </c>
      <c r="P245" s="8" t="str">
        <f t="shared" si="18"/>
        <v>Low_EMI</v>
      </c>
      <c r="Q245" s="8" t="str">
        <f t="shared" si="19"/>
        <v>Low_Price</v>
      </c>
    </row>
    <row r="246" spans="1:17" x14ac:dyDescent="0.25">
      <c r="A246">
        <v>2021</v>
      </c>
      <c r="B246" s="8" t="s">
        <v>82</v>
      </c>
      <c r="C246" s="8" t="s">
        <v>161</v>
      </c>
      <c r="D246" s="8" t="s">
        <v>525</v>
      </c>
      <c r="E246" s="8" t="s">
        <v>15</v>
      </c>
      <c r="F246" s="6">
        <v>28282</v>
      </c>
      <c r="G246" s="8" t="s">
        <v>27</v>
      </c>
      <c r="H246" s="8" t="s">
        <v>17</v>
      </c>
      <c r="I246" s="8" t="s">
        <v>526</v>
      </c>
      <c r="J246" s="6">
        <v>10772</v>
      </c>
      <c r="K246" s="9">
        <v>5.51</v>
      </c>
      <c r="L246" s="8" t="s">
        <v>24</v>
      </c>
      <c r="M246" s="8" t="str">
        <f t="shared" si="15"/>
        <v>New_Model</v>
      </c>
      <c r="N246" s="8" t="str">
        <f t="shared" si="16"/>
        <v>Low_KM_Driven</v>
      </c>
      <c r="O246" s="9">
        <f t="shared" ca="1" si="17"/>
        <v>9427.33</v>
      </c>
      <c r="P246" s="8" t="str">
        <f t="shared" si="18"/>
        <v>Low_EMI</v>
      </c>
      <c r="Q246" s="8" t="str">
        <f t="shared" si="19"/>
        <v>Low_Price</v>
      </c>
    </row>
    <row r="247" spans="1:17" x14ac:dyDescent="0.25">
      <c r="A247">
        <v>2020</v>
      </c>
      <c r="B247" s="8" t="s">
        <v>12</v>
      </c>
      <c r="C247" s="8" t="s">
        <v>76</v>
      </c>
      <c r="D247" s="8" t="s">
        <v>77</v>
      </c>
      <c r="E247" s="8" t="s">
        <v>15</v>
      </c>
      <c r="F247" s="6">
        <v>25476</v>
      </c>
      <c r="G247" s="8" t="s">
        <v>27</v>
      </c>
      <c r="H247" s="8" t="s">
        <v>17</v>
      </c>
      <c r="I247" s="8" t="s">
        <v>527</v>
      </c>
      <c r="J247" s="6">
        <v>12278</v>
      </c>
      <c r="K247" s="9">
        <v>6.28</v>
      </c>
      <c r="L247" s="8" t="s">
        <v>39</v>
      </c>
      <c r="M247" s="8" t="str">
        <f t="shared" si="15"/>
        <v>New_Model</v>
      </c>
      <c r="N247" s="8" t="str">
        <f t="shared" si="16"/>
        <v>Low_KM_Driven</v>
      </c>
      <c r="O247" s="9">
        <f t="shared" ca="1" si="17"/>
        <v>6369</v>
      </c>
      <c r="P247" s="8" t="str">
        <f t="shared" si="18"/>
        <v>Low_EMI</v>
      </c>
      <c r="Q247" s="8" t="str">
        <f t="shared" si="19"/>
        <v>Low_Price</v>
      </c>
    </row>
    <row r="248" spans="1:17" x14ac:dyDescent="0.25">
      <c r="A248">
        <v>2019</v>
      </c>
      <c r="B248" s="8" t="s">
        <v>20</v>
      </c>
      <c r="C248" s="8" t="s">
        <v>58</v>
      </c>
      <c r="D248" s="8" t="s">
        <v>59</v>
      </c>
      <c r="E248" s="8" t="s">
        <v>15</v>
      </c>
      <c r="F248" s="6">
        <v>48008</v>
      </c>
      <c r="G248" s="8" t="s">
        <v>27</v>
      </c>
      <c r="H248" s="8" t="s">
        <v>17</v>
      </c>
      <c r="I248" s="8" t="s">
        <v>528</v>
      </c>
      <c r="J248" s="6">
        <v>15412</v>
      </c>
      <c r="K248" s="9">
        <v>8.1</v>
      </c>
      <c r="L248" s="8" t="s">
        <v>121</v>
      </c>
      <c r="M248" s="8" t="str">
        <f t="shared" si="15"/>
        <v>Middle_Model</v>
      </c>
      <c r="N248" s="8" t="str">
        <f t="shared" si="16"/>
        <v>Moderate_KM_Driven</v>
      </c>
      <c r="O248" s="9">
        <f t="shared" ca="1" si="17"/>
        <v>9601.6</v>
      </c>
      <c r="P248" s="8" t="str">
        <f t="shared" si="18"/>
        <v>Low_EMI</v>
      </c>
      <c r="Q248" s="8" t="str">
        <f t="shared" si="19"/>
        <v>Medium_price</v>
      </c>
    </row>
    <row r="249" spans="1:17" x14ac:dyDescent="0.25">
      <c r="A249">
        <v>2019</v>
      </c>
      <c r="B249" s="8" t="s">
        <v>12</v>
      </c>
      <c r="C249" s="8" t="s">
        <v>76</v>
      </c>
      <c r="D249" s="8" t="s">
        <v>80</v>
      </c>
      <c r="E249" s="8" t="s">
        <v>15</v>
      </c>
      <c r="F249" s="6">
        <v>47849</v>
      </c>
      <c r="G249" s="8" t="s">
        <v>16</v>
      </c>
      <c r="H249" s="8" t="s">
        <v>74</v>
      </c>
      <c r="I249" s="8" t="s">
        <v>529</v>
      </c>
      <c r="J249" s="6">
        <v>11046</v>
      </c>
      <c r="K249" s="9">
        <v>5.65</v>
      </c>
      <c r="L249" s="8" t="s">
        <v>29</v>
      </c>
      <c r="M249" s="8" t="str">
        <f t="shared" si="15"/>
        <v>Middle_Model</v>
      </c>
      <c r="N249" s="8" t="str">
        <f t="shared" si="16"/>
        <v>Moderate_KM_Driven</v>
      </c>
      <c r="O249" s="9">
        <f t="shared" ca="1" si="17"/>
        <v>9569.7999999999993</v>
      </c>
      <c r="P249" s="8" t="str">
        <f t="shared" si="18"/>
        <v>Low_EMI</v>
      </c>
      <c r="Q249" s="8" t="str">
        <f t="shared" si="19"/>
        <v>Low_Price</v>
      </c>
    </row>
    <row r="250" spans="1:17" x14ac:dyDescent="0.25">
      <c r="A250">
        <v>2021</v>
      </c>
      <c r="B250" s="8" t="s">
        <v>12</v>
      </c>
      <c r="C250" s="8" t="s">
        <v>76</v>
      </c>
      <c r="D250" s="8" t="s">
        <v>80</v>
      </c>
      <c r="E250" s="8" t="s">
        <v>15</v>
      </c>
      <c r="F250" s="6">
        <v>18460</v>
      </c>
      <c r="G250" s="8" t="s">
        <v>16</v>
      </c>
      <c r="H250" s="8" t="s">
        <v>17</v>
      </c>
      <c r="I250" s="8" t="s">
        <v>530</v>
      </c>
      <c r="J250" s="6">
        <v>11808</v>
      </c>
      <c r="K250" s="9">
        <v>6.04</v>
      </c>
      <c r="L250" s="8" t="s">
        <v>121</v>
      </c>
      <c r="M250" s="8" t="str">
        <f t="shared" si="15"/>
        <v>New_Model</v>
      </c>
      <c r="N250" s="8" t="str">
        <f t="shared" si="16"/>
        <v>Low_KM_Driven</v>
      </c>
      <c r="O250" s="9">
        <f t="shared" ca="1" si="17"/>
        <v>6153.33</v>
      </c>
      <c r="P250" s="8" t="str">
        <f t="shared" si="18"/>
        <v>Low_EMI</v>
      </c>
      <c r="Q250" s="8" t="str">
        <f t="shared" si="19"/>
        <v>Low_Price</v>
      </c>
    </row>
    <row r="251" spans="1:17" x14ac:dyDescent="0.25">
      <c r="A251">
        <v>2017</v>
      </c>
      <c r="B251" s="8" t="s">
        <v>12</v>
      </c>
      <c r="C251" s="8" t="s">
        <v>76</v>
      </c>
      <c r="D251" s="8" t="s">
        <v>531</v>
      </c>
      <c r="E251" s="8" t="s">
        <v>35</v>
      </c>
      <c r="F251" s="6">
        <v>50509</v>
      </c>
      <c r="G251" s="8" t="s">
        <v>27</v>
      </c>
      <c r="H251" s="8" t="s">
        <v>17</v>
      </c>
      <c r="I251" s="8" t="s">
        <v>532</v>
      </c>
      <c r="J251" s="6">
        <v>9677</v>
      </c>
      <c r="K251" s="9">
        <v>4.95</v>
      </c>
      <c r="L251" s="8" t="s">
        <v>19</v>
      </c>
      <c r="M251" s="8" t="str">
        <f t="shared" si="15"/>
        <v>Middle_Model</v>
      </c>
      <c r="N251" s="8" t="str">
        <f t="shared" si="16"/>
        <v>Moderate_KM_Driven</v>
      </c>
      <c r="O251" s="9">
        <f t="shared" ca="1" si="17"/>
        <v>7215.57</v>
      </c>
      <c r="P251" s="8" t="str">
        <f t="shared" si="18"/>
        <v>Low_EMI</v>
      </c>
      <c r="Q251" s="8" t="str">
        <f t="shared" si="19"/>
        <v>Low_Price</v>
      </c>
    </row>
    <row r="252" spans="1:17" x14ac:dyDescent="0.25">
      <c r="A252">
        <v>2016</v>
      </c>
      <c r="B252" s="8" t="s">
        <v>12</v>
      </c>
      <c r="C252" s="8" t="s">
        <v>325</v>
      </c>
      <c r="D252" s="8" t="s">
        <v>328</v>
      </c>
      <c r="E252" s="8" t="s">
        <v>15</v>
      </c>
      <c r="F252" s="6">
        <v>121389</v>
      </c>
      <c r="G252" s="8" t="s">
        <v>27</v>
      </c>
      <c r="H252" s="8" t="s">
        <v>17</v>
      </c>
      <c r="I252" s="8" t="s">
        <v>533</v>
      </c>
      <c r="J252" s="6">
        <v>6562</v>
      </c>
      <c r="K252" s="9">
        <v>2.95</v>
      </c>
      <c r="L252" s="8" t="s">
        <v>29</v>
      </c>
      <c r="M252" s="8" t="str">
        <f t="shared" si="15"/>
        <v>Middle_Model</v>
      </c>
      <c r="N252" s="8" t="str">
        <f t="shared" si="16"/>
        <v>High_KM_Driven</v>
      </c>
      <c r="O252" s="9">
        <f t="shared" ca="1" si="17"/>
        <v>15173.63</v>
      </c>
      <c r="P252" s="8" t="str">
        <f t="shared" si="18"/>
        <v>Low_EMI</v>
      </c>
      <c r="Q252" s="8" t="str">
        <f t="shared" si="19"/>
        <v>Low_Price</v>
      </c>
    </row>
    <row r="253" spans="1:17" x14ac:dyDescent="0.25">
      <c r="A253">
        <v>2019</v>
      </c>
      <c r="B253" s="8" t="s">
        <v>53</v>
      </c>
      <c r="C253" s="8" t="s">
        <v>54</v>
      </c>
      <c r="D253" s="8" t="s">
        <v>434</v>
      </c>
      <c r="E253" s="8" t="s">
        <v>15</v>
      </c>
      <c r="F253" s="6">
        <v>52895</v>
      </c>
      <c r="G253" s="8" t="s">
        <v>27</v>
      </c>
      <c r="H253" s="8" t="s">
        <v>17</v>
      </c>
      <c r="I253" s="8" t="s">
        <v>534</v>
      </c>
      <c r="J253" s="6">
        <v>15230</v>
      </c>
      <c r="K253" s="9">
        <v>7.79</v>
      </c>
      <c r="L253" s="8" t="s">
        <v>39</v>
      </c>
      <c r="M253" s="8" t="str">
        <f t="shared" si="15"/>
        <v>Middle_Model</v>
      </c>
      <c r="N253" s="8" t="str">
        <f t="shared" si="16"/>
        <v>Moderate_KM_Driven</v>
      </c>
      <c r="O253" s="9">
        <f t="shared" ca="1" si="17"/>
        <v>10579</v>
      </c>
      <c r="P253" s="8" t="str">
        <f t="shared" si="18"/>
        <v>Low_EMI</v>
      </c>
      <c r="Q253" s="8" t="str">
        <f t="shared" si="19"/>
        <v>Medium_price</v>
      </c>
    </row>
    <row r="254" spans="1:17" x14ac:dyDescent="0.25">
      <c r="A254">
        <v>2022</v>
      </c>
      <c r="B254" s="8" t="s">
        <v>164</v>
      </c>
      <c r="C254" s="8" t="s">
        <v>535</v>
      </c>
      <c r="D254" s="8" t="s">
        <v>536</v>
      </c>
      <c r="E254" s="8" t="s">
        <v>35</v>
      </c>
      <c r="F254" s="6">
        <v>23444</v>
      </c>
      <c r="G254" s="8" t="s">
        <v>16</v>
      </c>
      <c r="H254" s="8" t="s">
        <v>56</v>
      </c>
      <c r="I254" s="8" t="s">
        <v>537</v>
      </c>
      <c r="J254" s="6">
        <v>29579</v>
      </c>
      <c r="K254" s="9">
        <v>15.54</v>
      </c>
      <c r="L254" s="8" t="s">
        <v>29</v>
      </c>
      <c r="M254" s="8" t="str">
        <f t="shared" si="15"/>
        <v>New_Model</v>
      </c>
      <c r="N254" s="8" t="str">
        <f t="shared" si="16"/>
        <v>Low_KM_Driven</v>
      </c>
      <c r="O254" s="9">
        <f t="shared" ca="1" si="17"/>
        <v>11722</v>
      </c>
      <c r="P254" s="8" t="str">
        <f t="shared" si="18"/>
        <v>Average_EMI</v>
      </c>
      <c r="Q254" s="8" t="str">
        <f t="shared" si="19"/>
        <v>High_price</v>
      </c>
    </row>
    <row r="255" spans="1:17" x14ac:dyDescent="0.25">
      <c r="A255">
        <v>2012</v>
      </c>
      <c r="B255" s="8" t="s">
        <v>47</v>
      </c>
      <c r="C255" s="8" t="s">
        <v>89</v>
      </c>
      <c r="D255" s="8" t="s">
        <v>538</v>
      </c>
      <c r="E255" s="8" t="s">
        <v>35</v>
      </c>
      <c r="F255" s="6">
        <v>89613</v>
      </c>
      <c r="G255" s="8" t="s">
        <v>16</v>
      </c>
      <c r="H255" s="8" t="s">
        <v>17</v>
      </c>
      <c r="I255" s="8" t="s">
        <v>539</v>
      </c>
      <c r="J255" s="6">
        <v>10662</v>
      </c>
      <c r="K255" s="9">
        <v>3.21</v>
      </c>
      <c r="L255" s="8" t="s">
        <v>39</v>
      </c>
      <c r="M255" s="8" t="str">
        <f t="shared" si="15"/>
        <v>Old_Model</v>
      </c>
      <c r="N255" s="8" t="str">
        <f t="shared" si="16"/>
        <v>High_KM_Driven</v>
      </c>
      <c r="O255" s="9">
        <f t="shared" ca="1" si="17"/>
        <v>7467.75</v>
      </c>
      <c r="P255" s="8" t="str">
        <f t="shared" si="18"/>
        <v>Low_EMI</v>
      </c>
      <c r="Q255" s="8" t="str">
        <f t="shared" si="19"/>
        <v>Low_Price</v>
      </c>
    </row>
    <row r="256" spans="1:17" x14ac:dyDescent="0.25">
      <c r="A256">
        <v>2012</v>
      </c>
      <c r="B256" s="8" t="s">
        <v>20</v>
      </c>
      <c r="C256" s="8" t="s">
        <v>21</v>
      </c>
      <c r="D256" s="8" t="s">
        <v>540</v>
      </c>
      <c r="E256" s="8" t="s">
        <v>15</v>
      </c>
      <c r="F256" s="6">
        <v>38005</v>
      </c>
      <c r="G256" s="8" t="s">
        <v>27</v>
      </c>
      <c r="H256" s="8" t="s">
        <v>17</v>
      </c>
      <c r="I256" s="8" t="s">
        <v>541</v>
      </c>
      <c r="J256" s="6">
        <v>13243</v>
      </c>
      <c r="K256" s="9">
        <v>3.99</v>
      </c>
      <c r="L256" s="8" t="s">
        <v>39</v>
      </c>
      <c r="M256" s="8" t="str">
        <f t="shared" si="15"/>
        <v>Old_Model</v>
      </c>
      <c r="N256" s="8" t="str">
        <f t="shared" si="16"/>
        <v>Low_KM_Driven</v>
      </c>
      <c r="O256" s="9">
        <f t="shared" ca="1" si="17"/>
        <v>3167.08</v>
      </c>
      <c r="P256" s="8" t="str">
        <f t="shared" si="18"/>
        <v>Low_EMI</v>
      </c>
      <c r="Q256" s="8" t="str">
        <f t="shared" si="19"/>
        <v>Low_Price</v>
      </c>
    </row>
    <row r="257" spans="1:17" x14ac:dyDescent="0.25">
      <c r="A257">
        <v>2021</v>
      </c>
      <c r="B257" s="8" t="s">
        <v>12</v>
      </c>
      <c r="C257" s="8" t="s">
        <v>385</v>
      </c>
      <c r="D257" s="8" t="s">
        <v>542</v>
      </c>
      <c r="E257" s="8" t="s">
        <v>15</v>
      </c>
      <c r="F257" s="6">
        <v>9292</v>
      </c>
      <c r="G257" s="8" t="s">
        <v>27</v>
      </c>
      <c r="H257" s="8" t="s">
        <v>17</v>
      </c>
      <c r="I257" s="8" t="s">
        <v>543</v>
      </c>
      <c r="J257" s="6">
        <v>9521</v>
      </c>
      <c r="K257" s="9">
        <v>4.87</v>
      </c>
      <c r="L257" s="8" t="s">
        <v>121</v>
      </c>
      <c r="M257" s="8" t="str">
        <f t="shared" si="15"/>
        <v>New_Model</v>
      </c>
      <c r="N257" s="8" t="str">
        <f t="shared" si="16"/>
        <v>Low_KM_Driven</v>
      </c>
      <c r="O257" s="9">
        <f t="shared" ca="1" si="17"/>
        <v>3097.33</v>
      </c>
      <c r="P257" s="8" t="str">
        <f t="shared" si="18"/>
        <v>Low_EMI</v>
      </c>
      <c r="Q257" s="8" t="str">
        <f t="shared" si="19"/>
        <v>Low_Price</v>
      </c>
    </row>
    <row r="258" spans="1:17" x14ac:dyDescent="0.25">
      <c r="A258">
        <v>2015</v>
      </c>
      <c r="B258" s="8" t="s">
        <v>12</v>
      </c>
      <c r="C258" s="8" t="s">
        <v>325</v>
      </c>
      <c r="D258" s="8" t="s">
        <v>544</v>
      </c>
      <c r="E258" s="8" t="s">
        <v>15</v>
      </c>
      <c r="F258" s="6">
        <v>66325</v>
      </c>
      <c r="G258" s="8" t="s">
        <v>27</v>
      </c>
      <c r="H258" s="8" t="s">
        <v>17</v>
      </c>
      <c r="I258" s="8" t="s">
        <v>545</v>
      </c>
      <c r="J258" s="6">
        <v>6510</v>
      </c>
      <c r="K258" s="9">
        <v>3.33</v>
      </c>
      <c r="L258" s="8" t="s">
        <v>39</v>
      </c>
      <c r="M258" s="8" t="str">
        <f t="shared" si="15"/>
        <v>Middle_Model</v>
      </c>
      <c r="N258" s="8" t="str">
        <f t="shared" si="16"/>
        <v>Moderate_KM_Driven</v>
      </c>
      <c r="O258" s="9">
        <f t="shared" ca="1" si="17"/>
        <v>7369.44</v>
      </c>
      <c r="P258" s="8" t="str">
        <f t="shared" si="18"/>
        <v>Low_EMI</v>
      </c>
      <c r="Q258" s="8" t="str">
        <f t="shared" si="19"/>
        <v>Low_Price</v>
      </c>
    </row>
    <row r="259" spans="1:17" x14ac:dyDescent="0.25">
      <c r="A259">
        <v>2020</v>
      </c>
      <c r="B259" s="8" t="s">
        <v>82</v>
      </c>
      <c r="C259" s="8" t="s">
        <v>105</v>
      </c>
      <c r="D259" s="8" t="s">
        <v>115</v>
      </c>
      <c r="E259" s="8" t="s">
        <v>15</v>
      </c>
      <c r="F259" s="6">
        <v>62246</v>
      </c>
      <c r="G259" s="8" t="s">
        <v>27</v>
      </c>
      <c r="H259" s="8" t="s">
        <v>17</v>
      </c>
      <c r="I259" s="8" t="s">
        <v>546</v>
      </c>
      <c r="J259" s="6">
        <v>15265</v>
      </c>
      <c r="K259" s="9">
        <v>8.02</v>
      </c>
      <c r="L259" s="8" t="s">
        <v>39</v>
      </c>
      <c r="M259" s="8" t="str">
        <f t="shared" ref="M259:M322" si="20">IF(A259&gt;2019,"New_Model",IF(A259&gt;2014,"Middle_Model","Old_Model"))</f>
        <v>New_Model</v>
      </c>
      <c r="N259" s="8" t="str">
        <f t="shared" ref="N259:N322" si="21">IF(F259&lt;40000,"Low_KM_Driven",IF(F259&lt;80000,"Moderate_KM_Driven","High_KM_Driven"))</f>
        <v>Moderate_KM_Driven</v>
      </c>
      <c r="O259" s="9">
        <f t="shared" ref="O259:O322" ca="1" si="22">IFERROR(ROUND(F259/(YEAR(TODAY())-A259),2),F259)</f>
        <v>15561.5</v>
      </c>
      <c r="P259" s="8" t="str">
        <f t="shared" ref="P259:P322" si="23">IF(J259&lt;22000,"Low_EMI",IF(J259&lt;45000,"Average_EMI","High_EMI"))</f>
        <v>Low_EMI</v>
      </c>
      <c r="Q259" s="8" t="str">
        <f t="shared" ref="Q259:Q322" si="24">IF(K259&lt;7,"Low_Price",IF(K259&lt;14,"Medium_price","High_price"))</f>
        <v>Medium_price</v>
      </c>
    </row>
    <row r="260" spans="1:17" x14ac:dyDescent="0.25">
      <c r="A260">
        <v>2022</v>
      </c>
      <c r="B260" s="8" t="s">
        <v>82</v>
      </c>
      <c r="C260" s="8" t="s">
        <v>105</v>
      </c>
      <c r="D260" s="8" t="s">
        <v>547</v>
      </c>
      <c r="E260" s="8" t="s">
        <v>35</v>
      </c>
      <c r="F260" s="6">
        <v>30129</v>
      </c>
      <c r="G260" s="8" t="s">
        <v>27</v>
      </c>
      <c r="H260" s="8" t="s">
        <v>17</v>
      </c>
      <c r="I260" s="8" t="s">
        <v>548</v>
      </c>
      <c r="J260" s="6">
        <v>19110</v>
      </c>
      <c r="K260" s="9">
        <v>10.039999999999999</v>
      </c>
      <c r="L260" s="8" t="s">
        <v>29</v>
      </c>
      <c r="M260" s="8" t="str">
        <f t="shared" si="20"/>
        <v>New_Model</v>
      </c>
      <c r="N260" s="8" t="str">
        <f t="shared" si="21"/>
        <v>Low_KM_Driven</v>
      </c>
      <c r="O260" s="9">
        <f t="shared" ca="1" si="22"/>
        <v>15064.5</v>
      </c>
      <c r="P260" s="8" t="str">
        <f t="shared" si="23"/>
        <v>Low_EMI</v>
      </c>
      <c r="Q260" s="8" t="str">
        <f t="shared" si="24"/>
        <v>Medium_price</v>
      </c>
    </row>
    <row r="261" spans="1:17" x14ac:dyDescent="0.25">
      <c r="A261">
        <v>2012</v>
      </c>
      <c r="B261" s="8" t="s">
        <v>47</v>
      </c>
      <c r="C261" s="8" t="s">
        <v>549</v>
      </c>
      <c r="D261" s="8" t="s">
        <v>550</v>
      </c>
      <c r="E261" s="8" t="s">
        <v>15</v>
      </c>
      <c r="F261" s="6">
        <v>35069</v>
      </c>
      <c r="G261" s="8" t="s">
        <v>27</v>
      </c>
      <c r="H261" s="8" t="s">
        <v>17</v>
      </c>
      <c r="I261" s="8" t="s">
        <v>551</v>
      </c>
      <c r="J261" s="6">
        <v>7340</v>
      </c>
      <c r="K261" s="9">
        <v>2.21</v>
      </c>
      <c r="L261" s="8" t="s">
        <v>24</v>
      </c>
      <c r="M261" s="8" t="str">
        <f t="shared" si="20"/>
        <v>Old_Model</v>
      </c>
      <c r="N261" s="8" t="str">
        <f t="shared" si="21"/>
        <v>Low_KM_Driven</v>
      </c>
      <c r="O261" s="9">
        <f t="shared" ca="1" si="22"/>
        <v>2922.42</v>
      </c>
      <c r="P261" s="8" t="str">
        <f t="shared" si="23"/>
        <v>Low_EMI</v>
      </c>
      <c r="Q261" s="8" t="str">
        <f t="shared" si="24"/>
        <v>Low_Price</v>
      </c>
    </row>
    <row r="262" spans="1:17" x14ac:dyDescent="0.25">
      <c r="A262">
        <v>2022</v>
      </c>
      <c r="B262" s="8" t="s">
        <v>82</v>
      </c>
      <c r="C262" s="8" t="s">
        <v>200</v>
      </c>
      <c r="D262" s="8" t="s">
        <v>552</v>
      </c>
      <c r="E262" s="8" t="s">
        <v>35</v>
      </c>
      <c r="F262" s="6">
        <v>20858</v>
      </c>
      <c r="G262" s="8" t="s">
        <v>27</v>
      </c>
      <c r="H262" s="8" t="s">
        <v>56</v>
      </c>
      <c r="I262" s="8" t="s">
        <v>553</v>
      </c>
      <c r="J262" s="6">
        <v>32643</v>
      </c>
      <c r="K262" s="9">
        <v>17.149999999999999</v>
      </c>
      <c r="L262" s="8" t="s">
        <v>29</v>
      </c>
      <c r="M262" s="8" t="str">
        <f t="shared" si="20"/>
        <v>New_Model</v>
      </c>
      <c r="N262" s="8" t="str">
        <f t="shared" si="21"/>
        <v>Low_KM_Driven</v>
      </c>
      <c r="O262" s="9">
        <f t="shared" ca="1" si="22"/>
        <v>10429</v>
      </c>
      <c r="P262" s="8" t="str">
        <f t="shared" si="23"/>
        <v>Average_EMI</v>
      </c>
      <c r="Q262" s="8" t="str">
        <f t="shared" si="24"/>
        <v>High_price</v>
      </c>
    </row>
    <row r="263" spans="1:17" x14ac:dyDescent="0.25">
      <c r="A263">
        <v>2018</v>
      </c>
      <c r="B263" s="8" t="s">
        <v>47</v>
      </c>
      <c r="C263" s="8" t="s">
        <v>89</v>
      </c>
      <c r="D263" s="8" t="s">
        <v>554</v>
      </c>
      <c r="E263" s="8" t="s">
        <v>35</v>
      </c>
      <c r="F263" s="6">
        <v>82136</v>
      </c>
      <c r="G263" s="8" t="s">
        <v>16</v>
      </c>
      <c r="H263" s="8" t="s">
        <v>17</v>
      </c>
      <c r="I263" s="8" t="s">
        <v>555</v>
      </c>
      <c r="J263" s="6">
        <v>15132</v>
      </c>
      <c r="K263" s="9">
        <v>7.74</v>
      </c>
      <c r="L263" s="8" t="s">
        <v>29</v>
      </c>
      <c r="M263" s="8" t="str">
        <f t="shared" si="20"/>
        <v>Middle_Model</v>
      </c>
      <c r="N263" s="8" t="str">
        <f t="shared" si="21"/>
        <v>High_KM_Driven</v>
      </c>
      <c r="O263" s="9">
        <f t="shared" ca="1" si="22"/>
        <v>13689.33</v>
      </c>
      <c r="P263" s="8" t="str">
        <f t="shared" si="23"/>
        <v>Low_EMI</v>
      </c>
      <c r="Q263" s="8" t="str">
        <f t="shared" si="24"/>
        <v>Medium_price</v>
      </c>
    </row>
    <row r="264" spans="1:17" x14ac:dyDescent="0.25">
      <c r="A264">
        <v>2016</v>
      </c>
      <c r="B264" s="8" t="s">
        <v>12</v>
      </c>
      <c r="C264" s="8" t="s">
        <v>37</v>
      </c>
      <c r="D264" s="8" t="s">
        <v>492</v>
      </c>
      <c r="E264" s="8" t="s">
        <v>15</v>
      </c>
      <c r="F264" s="6">
        <v>40875</v>
      </c>
      <c r="G264" s="8" t="s">
        <v>27</v>
      </c>
      <c r="H264" s="8" t="s">
        <v>17</v>
      </c>
      <c r="I264" s="8" t="s">
        <v>556</v>
      </c>
      <c r="J264" s="6">
        <v>9267</v>
      </c>
      <c r="K264" s="9">
        <v>4.74</v>
      </c>
      <c r="L264" s="8" t="s">
        <v>93</v>
      </c>
      <c r="M264" s="8" t="str">
        <f t="shared" si="20"/>
        <v>Middle_Model</v>
      </c>
      <c r="N264" s="8" t="str">
        <f t="shared" si="21"/>
        <v>Moderate_KM_Driven</v>
      </c>
      <c r="O264" s="9">
        <f t="shared" ca="1" si="22"/>
        <v>5109.38</v>
      </c>
      <c r="P264" s="8" t="str">
        <f t="shared" si="23"/>
        <v>Low_EMI</v>
      </c>
      <c r="Q264" s="8" t="str">
        <f t="shared" si="24"/>
        <v>Low_Price</v>
      </c>
    </row>
    <row r="265" spans="1:17" x14ac:dyDescent="0.25">
      <c r="A265">
        <v>2012</v>
      </c>
      <c r="B265" s="8" t="s">
        <v>20</v>
      </c>
      <c r="C265" s="8" t="s">
        <v>496</v>
      </c>
      <c r="D265" s="8" t="s">
        <v>557</v>
      </c>
      <c r="E265" s="8" t="s">
        <v>15</v>
      </c>
      <c r="F265" s="6">
        <v>67395</v>
      </c>
      <c r="G265" s="8" t="s">
        <v>27</v>
      </c>
      <c r="H265" s="8" t="s">
        <v>17</v>
      </c>
      <c r="I265" s="8" t="s">
        <v>558</v>
      </c>
      <c r="J265" s="6">
        <v>6211</v>
      </c>
      <c r="K265" s="9">
        <v>1.87</v>
      </c>
      <c r="L265" s="8" t="s">
        <v>24</v>
      </c>
      <c r="M265" s="8" t="str">
        <f t="shared" si="20"/>
        <v>Old_Model</v>
      </c>
      <c r="N265" s="8" t="str">
        <f t="shared" si="21"/>
        <v>Moderate_KM_Driven</v>
      </c>
      <c r="O265" s="9">
        <f t="shared" ca="1" si="22"/>
        <v>5616.25</v>
      </c>
      <c r="P265" s="8" t="str">
        <f t="shared" si="23"/>
        <v>Low_EMI</v>
      </c>
      <c r="Q265" s="8" t="str">
        <f t="shared" si="24"/>
        <v>Low_Price</v>
      </c>
    </row>
    <row r="266" spans="1:17" x14ac:dyDescent="0.25">
      <c r="A266">
        <v>2013</v>
      </c>
      <c r="B266" s="8" t="s">
        <v>12</v>
      </c>
      <c r="C266" s="8" t="s">
        <v>37</v>
      </c>
      <c r="D266" s="8" t="s">
        <v>559</v>
      </c>
      <c r="E266" s="8" t="s">
        <v>15</v>
      </c>
      <c r="F266" s="6">
        <v>82412</v>
      </c>
      <c r="G266" s="8" t="s">
        <v>16</v>
      </c>
      <c r="H266" s="8" t="s">
        <v>17</v>
      </c>
      <c r="I266" s="8" t="s">
        <v>560</v>
      </c>
      <c r="J266" s="6">
        <v>7610</v>
      </c>
      <c r="K266" s="9">
        <v>2.89</v>
      </c>
      <c r="L266" s="8" t="s">
        <v>19</v>
      </c>
      <c r="M266" s="8" t="str">
        <f t="shared" si="20"/>
        <v>Old_Model</v>
      </c>
      <c r="N266" s="8" t="str">
        <f t="shared" si="21"/>
        <v>High_KM_Driven</v>
      </c>
      <c r="O266" s="9">
        <f t="shared" ca="1" si="22"/>
        <v>7492</v>
      </c>
      <c r="P266" s="8" t="str">
        <f t="shared" si="23"/>
        <v>Low_EMI</v>
      </c>
      <c r="Q266" s="8" t="str">
        <f t="shared" si="24"/>
        <v>Low_Price</v>
      </c>
    </row>
    <row r="267" spans="1:17" x14ac:dyDescent="0.25">
      <c r="A267">
        <v>2016</v>
      </c>
      <c r="B267" s="8" t="s">
        <v>20</v>
      </c>
      <c r="C267" s="8" t="s">
        <v>33</v>
      </c>
      <c r="D267" s="8" t="s">
        <v>561</v>
      </c>
      <c r="E267" s="8" t="s">
        <v>15</v>
      </c>
      <c r="F267" s="6">
        <v>77095</v>
      </c>
      <c r="G267" s="8" t="s">
        <v>27</v>
      </c>
      <c r="H267" s="8" t="s">
        <v>17</v>
      </c>
      <c r="I267" s="8" t="s">
        <v>562</v>
      </c>
      <c r="J267" s="6">
        <v>13685</v>
      </c>
      <c r="K267" s="9">
        <v>7</v>
      </c>
      <c r="L267" s="8" t="s">
        <v>29</v>
      </c>
      <c r="M267" s="8" t="str">
        <f t="shared" si="20"/>
        <v>Middle_Model</v>
      </c>
      <c r="N267" s="8" t="str">
        <f t="shared" si="21"/>
        <v>Moderate_KM_Driven</v>
      </c>
      <c r="O267" s="9">
        <f t="shared" ca="1" si="22"/>
        <v>9636.8799999999992</v>
      </c>
      <c r="P267" s="8" t="str">
        <f t="shared" si="23"/>
        <v>Low_EMI</v>
      </c>
      <c r="Q267" s="8" t="str">
        <f t="shared" si="24"/>
        <v>Medium_price</v>
      </c>
    </row>
    <row r="268" spans="1:17" x14ac:dyDescent="0.25">
      <c r="A268">
        <v>2016</v>
      </c>
      <c r="B268" s="8" t="s">
        <v>20</v>
      </c>
      <c r="C268" s="8" t="s">
        <v>238</v>
      </c>
      <c r="D268" s="8" t="s">
        <v>563</v>
      </c>
      <c r="E268" s="8" t="s">
        <v>15</v>
      </c>
      <c r="F268" s="6">
        <v>83404</v>
      </c>
      <c r="G268" s="8" t="s">
        <v>27</v>
      </c>
      <c r="H268" s="8" t="s">
        <v>17</v>
      </c>
      <c r="I268" s="8" t="s">
        <v>564</v>
      </c>
      <c r="J268" s="6">
        <v>6061</v>
      </c>
      <c r="K268" s="9">
        <v>3.1</v>
      </c>
      <c r="L268" s="8" t="s">
        <v>121</v>
      </c>
      <c r="M268" s="8" t="str">
        <f t="shared" si="20"/>
        <v>Middle_Model</v>
      </c>
      <c r="N268" s="8" t="str">
        <f t="shared" si="21"/>
        <v>High_KM_Driven</v>
      </c>
      <c r="O268" s="9">
        <f t="shared" ca="1" si="22"/>
        <v>10425.5</v>
      </c>
      <c r="P268" s="8" t="str">
        <f t="shared" si="23"/>
        <v>Low_EMI</v>
      </c>
      <c r="Q268" s="8" t="str">
        <f t="shared" si="24"/>
        <v>Low_Price</v>
      </c>
    </row>
    <row r="269" spans="1:17" x14ac:dyDescent="0.25">
      <c r="A269">
        <v>2017</v>
      </c>
      <c r="B269" s="8" t="s">
        <v>82</v>
      </c>
      <c r="C269" s="8" t="s">
        <v>161</v>
      </c>
      <c r="D269" s="8" t="s">
        <v>565</v>
      </c>
      <c r="E269" s="8" t="s">
        <v>35</v>
      </c>
      <c r="F269" s="6">
        <v>102235</v>
      </c>
      <c r="G269" s="8" t="s">
        <v>27</v>
      </c>
      <c r="H269" s="8" t="s">
        <v>17</v>
      </c>
      <c r="I269" s="8" t="s">
        <v>566</v>
      </c>
      <c r="J269" s="6">
        <v>8876</v>
      </c>
      <c r="K269" s="9">
        <v>3.99</v>
      </c>
      <c r="L269" s="8" t="s">
        <v>121</v>
      </c>
      <c r="M269" s="8" t="str">
        <f t="shared" si="20"/>
        <v>Middle_Model</v>
      </c>
      <c r="N269" s="8" t="str">
        <f t="shared" si="21"/>
        <v>High_KM_Driven</v>
      </c>
      <c r="O269" s="9">
        <f t="shared" ca="1" si="22"/>
        <v>14605</v>
      </c>
      <c r="P269" s="8" t="str">
        <f t="shared" si="23"/>
        <v>Low_EMI</v>
      </c>
      <c r="Q269" s="8" t="str">
        <f t="shared" si="24"/>
        <v>Low_Price</v>
      </c>
    </row>
    <row r="270" spans="1:17" x14ac:dyDescent="0.25">
      <c r="A270">
        <v>2020</v>
      </c>
      <c r="B270" s="8" t="s">
        <v>12</v>
      </c>
      <c r="C270" s="8" t="s">
        <v>76</v>
      </c>
      <c r="D270" s="8" t="s">
        <v>80</v>
      </c>
      <c r="E270" s="8" t="s">
        <v>15</v>
      </c>
      <c r="F270" s="6">
        <v>60770</v>
      </c>
      <c r="G270" s="8" t="s">
        <v>27</v>
      </c>
      <c r="H270" s="8" t="s">
        <v>17</v>
      </c>
      <c r="I270" s="8" t="s">
        <v>567</v>
      </c>
      <c r="J270" s="6">
        <v>11750</v>
      </c>
      <c r="K270" s="9">
        <v>6.01</v>
      </c>
      <c r="L270" s="8" t="s">
        <v>19</v>
      </c>
      <c r="M270" s="8" t="str">
        <f t="shared" si="20"/>
        <v>New_Model</v>
      </c>
      <c r="N270" s="8" t="str">
        <f t="shared" si="21"/>
        <v>Moderate_KM_Driven</v>
      </c>
      <c r="O270" s="9">
        <f t="shared" ca="1" si="22"/>
        <v>15192.5</v>
      </c>
      <c r="P270" s="8" t="str">
        <f t="shared" si="23"/>
        <v>Low_EMI</v>
      </c>
      <c r="Q270" s="8" t="str">
        <f t="shared" si="24"/>
        <v>Low_Price</v>
      </c>
    </row>
    <row r="271" spans="1:17" x14ac:dyDescent="0.25">
      <c r="A271">
        <v>2019</v>
      </c>
      <c r="B271" s="8" t="s">
        <v>47</v>
      </c>
      <c r="C271" s="8" t="s">
        <v>250</v>
      </c>
      <c r="D271" s="8" t="s">
        <v>568</v>
      </c>
      <c r="E271" s="8" t="s">
        <v>15</v>
      </c>
      <c r="F271" s="6">
        <v>43683</v>
      </c>
      <c r="G271" s="8" t="s">
        <v>27</v>
      </c>
      <c r="H271" s="8" t="s">
        <v>56</v>
      </c>
      <c r="I271" s="8" t="s">
        <v>569</v>
      </c>
      <c r="J271" s="6">
        <v>12857</v>
      </c>
      <c r="K271" s="9">
        <v>5.78</v>
      </c>
      <c r="L271" s="8" t="s">
        <v>39</v>
      </c>
      <c r="M271" s="8" t="str">
        <f t="shared" si="20"/>
        <v>Middle_Model</v>
      </c>
      <c r="N271" s="8" t="str">
        <f t="shared" si="21"/>
        <v>Moderate_KM_Driven</v>
      </c>
      <c r="O271" s="9">
        <f t="shared" ca="1" si="22"/>
        <v>8736.6</v>
      </c>
      <c r="P271" s="8" t="str">
        <f t="shared" si="23"/>
        <v>Low_EMI</v>
      </c>
      <c r="Q271" s="8" t="str">
        <f t="shared" si="24"/>
        <v>Low_Price</v>
      </c>
    </row>
    <row r="272" spans="1:17" x14ac:dyDescent="0.25">
      <c r="A272">
        <v>2020</v>
      </c>
      <c r="B272" s="8" t="s">
        <v>12</v>
      </c>
      <c r="C272" s="8" t="s">
        <v>137</v>
      </c>
      <c r="D272" s="8" t="s">
        <v>570</v>
      </c>
      <c r="E272" s="8" t="s">
        <v>15</v>
      </c>
      <c r="F272" s="6">
        <v>64311</v>
      </c>
      <c r="G272" s="8" t="s">
        <v>27</v>
      </c>
      <c r="H272" s="8" t="s">
        <v>74</v>
      </c>
      <c r="I272" s="8" t="s">
        <v>571</v>
      </c>
      <c r="J272" s="6">
        <v>8387</v>
      </c>
      <c r="K272" s="9">
        <v>4.29</v>
      </c>
      <c r="L272" s="8" t="s">
        <v>29</v>
      </c>
      <c r="M272" s="8" t="str">
        <f t="shared" si="20"/>
        <v>New_Model</v>
      </c>
      <c r="N272" s="8" t="str">
        <f t="shared" si="21"/>
        <v>Moderate_KM_Driven</v>
      </c>
      <c r="O272" s="9">
        <f t="shared" ca="1" si="22"/>
        <v>16077.75</v>
      </c>
      <c r="P272" s="8" t="str">
        <f t="shared" si="23"/>
        <v>Low_EMI</v>
      </c>
      <c r="Q272" s="8" t="str">
        <f t="shared" si="24"/>
        <v>Low_Price</v>
      </c>
    </row>
    <row r="273" spans="1:17" x14ac:dyDescent="0.25">
      <c r="A273">
        <v>2017</v>
      </c>
      <c r="B273" s="8" t="s">
        <v>20</v>
      </c>
      <c r="C273" s="8" t="s">
        <v>112</v>
      </c>
      <c r="D273" s="8" t="s">
        <v>113</v>
      </c>
      <c r="E273" s="8" t="s">
        <v>15</v>
      </c>
      <c r="F273" s="6">
        <v>21010</v>
      </c>
      <c r="G273" s="8" t="s">
        <v>27</v>
      </c>
      <c r="H273" s="8" t="s">
        <v>17</v>
      </c>
      <c r="I273" s="8" t="s">
        <v>572</v>
      </c>
      <c r="J273" s="6">
        <v>9052</v>
      </c>
      <c r="K273" s="9">
        <v>4.63</v>
      </c>
      <c r="L273" s="8" t="s">
        <v>121</v>
      </c>
      <c r="M273" s="8" t="str">
        <f t="shared" si="20"/>
        <v>Middle_Model</v>
      </c>
      <c r="N273" s="8" t="str">
        <f t="shared" si="21"/>
        <v>Low_KM_Driven</v>
      </c>
      <c r="O273" s="9">
        <f t="shared" ca="1" si="22"/>
        <v>3001.43</v>
      </c>
      <c r="P273" s="8" t="str">
        <f t="shared" si="23"/>
        <v>Low_EMI</v>
      </c>
      <c r="Q273" s="8" t="str">
        <f t="shared" si="24"/>
        <v>Low_Price</v>
      </c>
    </row>
    <row r="274" spans="1:17" x14ac:dyDescent="0.25">
      <c r="A274">
        <v>2021</v>
      </c>
      <c r="B274" s="8" t="s">
        <v>12</v>
      </c>
      <c r="C274" s="8" t="s">
        <v>76</v>
      </c>
      <c r="D274" s="8" t="s">
        <v>573</v>
      </c>
      <c r="E274" s="8" t="s">
        <v>35</v>
      </c>
      <c r="F274" s="6">
        <v>39864</v>
      </c>
      <c r="G274" s="8" t="s">
        <v>27</v>
      </c>
      <c r="H274" s="8" t="s">
        <v>17</v>
      </c>
      <c r="I274" s="8" t="s">
        <v>574</v>
      </c>
      <c r="J274" s="6">
        <v>14721</v>
      </c>
      <c r="K274" s="9">
        <v>7.53</v>
      </c>
      <c r="L274" s="8" t="s">
        <v>121</v>
      </c>
      <c r="M274" s="8" t="str">
        <f t="shared" si="20"/>
        <v>New_Model</v>
      </c>
      <c r="N274" s="8" t="str">
        <f t="shared" si="21"/>
        <v>Low_KM_Driven</v>
      </c>
      <c r="O274" s="9">
        <f t="shared" ca="1" si="22"/>
        <v>13288</v>
      </c>
      <c r="P274" s="8" t="str">
        <f t="shared" si="23"/>
        <v>Low_EMI</v>
      </c>
      <c r="Q274" s="8" t="str">
        <f t="shared" si="24"/>
        <v>Medium_price</v>
      </c>
    </row>
    <row r="275" spans="1:17" x14ac:dyDescent="0.25">
      <c r="A275">
        <v>2019</v>
      </c>
      <c r="B275" s="8" t="s">
        <v>82</v>
      </c>
      <c r="C275" s="8" t="s">
        <v>513</v>
      </c>
      <c r="D275" s="8" t="s">
        <v>575</v>
      </c>
      <c r="E275" s="8" t="s">
        <v>35</v>
      </c>
      <c r="F275" s="6">
        <v>70408</v>
      </c>
      <c r="G275" s="8" t="s">
        <v>27</v>
      </c>
      <c r="H275" s="8" t="s">
        <v>17</v>
      </c>
      <c r="I275" s="8" t="s">
        <v>576</v>
      </c>
      <c r="J275" s="6">
        <v>9306</v>
      </c>
      <c r="K275" s="9">
        <v>4.76</v>
      </c>
      <c r="L275" s="8" t="s">
        <v>19</v>
      </c>
      <c r="M275" s="8" t="str">
        <f t="shared" si="20"/>
        <v>Middle_Model</v>
      </c>
      <c r="N275" s="8" t="str">
        <f t="shared" si="21"/>
        <v>Moderate_KM_Driven</v>
      </c>
      <c r="O275" s="9">
        <f t="shared" ca="1" si="22"/>
        <v>14081.6</v>
      </c>
      <c r="P275" s="8" t="str">
        <f t="shared" si="23"/>
        <v>Low_EMI</v>
      </c>
      <c r="Q275" s="8" t="str">
        <f t="shared" si="24"/>
        <v>Low_Price</v>
      </c>
    </row>
    <row r="276" spans="1:17" x14ac:dyDescent="0.25">
      <c r="A276">
        <v>2019</v>
      </c>
      <c r="B276" s="8" t="s">
        <v>47</v>
      </c>
      <c r="C276" s="8" t="s">
        <v>48</v>
      </c>
      <c r="D276" s="8" t="s">
        <v>49</v>
      </c>
      <c r="E276" s="8" t="s">
        <v>15</v>
      </c>
      <c r="F276" s="6">
        <v>54689</v>
      </c>
      <c r="G276" s="8" t="s">
        <v>27</v>
      </c>
      <c r="H276" s="8" t="s">
        <v>17</v>
      </c>
      <c r="I276" s="8" t="s">
        <v>577</v>
      </c>
      <c r="J276" s="6">
        <v>11300</v>
      </c>
      <c r="K276" s="9">
        <v>5.78</v>
      </c>
      <c r="L276" s="8" t="s">
        <v>39</v>
      </c>
      <c r="M276" s="8" t="str">
        <f t="shared" si="20"/>
        <v>Middle_Model</v>
      </c>
      <c r="N276" s="8" t="str">
        <f t="shared" si="21"/>
        <v>Moderate_KM_Driven</v>
      </c>
      <c r="O276" s="9">
        <f t="shared" ca="1" si="22"/>
        <v>10937.8</v>
      </c>
      <c r="P276" s="8" t="str">
        <f t="shared" si="23"/>
        <v>Low_EMI</v>
      </c>
      <c r="Q276" s="8" t="str">
        <f t="shared" si="24"/>
        <v>Low_Price</v>
      </c>
    </row>
    <row r="277" spans="1:17" x14ac:dyDescent="0.25">
      <c r="A277">
        <v>2021</v>
      </c>
      <c r="B277" s="8" t="s">
        <v>20</v>
      </c>
      <c r="C277" s="8" t="s">
        <v>58</v>
      </c>
      <c r="D277" s="8" t="s">
        <v>59</v>
      </c>
      <c r="E277" s="8" t="s">
        <v>15</v>
      </c>
      <c r="F277" s="6">
        <v>29239</v>
      </c>
      <c r="G277" s="8" t="s">
        <v>16</v>
      </c>
      <c r="H277" s="8" t="s">
        <v>17</v>
      </c>
      <c r="I277" s="8" t="s">
        <v>578</v>
      </c>
      <c r="J277" s="6">
        <v>16312</v>
      </c>
      <c r="K277" s="9">
        <v>8.57</v>
      </c>
      <c r="L277" s="8" t="s">
        <v>39</v>
      </c>
      <c r="M277" s="8" t="str">
        <f t="shared" si="20"/>
        <v>New_Model</v>
      </c>
      <c r="N277" s="8" t="str">
        <f t="shared" si="21"/>
        <v>Low_KM_Driven</v>
      </c>
      <c r="O277" s="9">
        <f t="shared" ca="1" si="22"/>
        <v>9746.33</v>
      </c>
      <c r="P277" s="8" t="str">
        <f t="shared" si="23"/>
        <v>Low_EMI</v>
      </c>
      <c r="Q277" s="8" t="str">
        <f t="shared" si="24"/>
        <v>Medium_price</v>
      </c>
    </row>
    <row r="278" spans="1:17" x14ac:dyDescent="0.25">
      <c r="A278">
        <v>2015</v>
      </c>
      <c r="B278" s="8" t="s">
        <v>12</v>
      </c>
      <c r="C278" s="8" t="s">
        <v>279</v>
      </c>
      <c r="D278" s="8" t="s">
        <v>510</v>
      </c>
      <c r="E278" s="8" t="s">
        <v>15</v>
      </c>
      <c r="F278" s="6">
        <v>56400</v>
      </c>
      <c r="G278" s="8" t="s">
        <v>27</v>
      </c>
      <c r="H278" s="8" t="s">
        <v>17</v>
      </c>
      <c r="I278" s="8" t="s">
        <v>579</v>
      </c>
      <c r="J278" s="6">
        <v>9674</v>
      </c>
      <c r="K278" s="9">
        <v>4.95</v>
      </c>
      <c r="L278" s="8" t="s">
        <v>19</v>
      </c>
      <c r="M278" s="8" t="str">
        <f t="shared" si="20"/>
        <v>Middle_Model</v>
      </c>
      <c r="N278" s="8" t="str">
        <f t="shared" si="21"/>
        <v>Moderate_KM_Driven</v>
      </c>
      <c r="O278" s="9">
        <f t="shared" ca="1" si="22"/>
        <v>6266.67</v>
      </c>
      <c r="P278" s="8" t="str">
        <f t="shared" si="23"/>
        <v>Low_EMI</v>
      </c>
      <c r="Q278" s="8" t="str">
        <f t="shared" si="24"/>
        <v>Low_Price</v>
      </c>
    </row>
    <row r="279" spans="1:17" x14ac:dyDescent="0.25">
      <c r="A279">
        <v>2017</v>
      </c>
      <c r="B279" s="8" t="s">
        <v>12</v>
      </c>
      <c r="C279" s="8" t="s">
        <v>37</v>
      </c>
      <c r="D279" s="8" t="s">
        <v>102</v>
      </c>
      <c r="E279" s="8" t="s">
        <v>15</v>
      </c>
      <c r="F279" s="6">
        <v>55602</v>
      </c>
      <c r="G279" s="8" t="s">
        <v>27</v>
      </c>
      <c r="H279" s="8" t="s">
        <v>17</v>
      </c>
      <c r="I279" s="8" t="s">
        <v>580</v>
      </c>
      <c r="J279" s="6">
        <v>8055</v>
      </c>
      <c r="K279" s="9">
        <v>4.12</v>
      </c>
      <c r="L279" s="8" t="s">
        <v>39</v>
      </c>
      <c r="M279" s="8" t="str">
        <f t="shared" si="20"/>
        <v>Middle_Model</v>
      </c>
      <c r="N279" s="8" t="str">
        <f t="shared" si="21"/>
        <v>Moderate_KM_Driven</v>
      </c>
      <c r="O279" s="9">
        <f t="shared" ca="1" si="22"/>
        <v>7943.14</v>
      </c>
      <c r="P279" s="8" t="str">
        <f t="shared" si="23"/>
        <v>Low_EMI</v>
      </c>
      <c r="Q279" s="8" t="str">
        <f t="shared" si="24"/>
        <v>Low_Price</v>
      </c>
    </row>
    <row r="280" spans="1:17" x14ac:dyDescent="0.25">
      <c r="A280">
        <v>2011</v>
      </c>
      <c r="B280" s="8" t="s">
        <v>47</v>
      </c>
      <c r="C280" s="8" t="s">
        <v>89</v>
      </c>
      <c r="D280" s="8" t="s">
        <v>381</v>
      </c>
      <c r="E280" s="8" t="s">
        <v>15</v>
      </c>
      <c r="F280" s="6">
        <v>61200</v>
      </c>
      <c r="G280" s="8" t="s">
        <v>27</v>
      </c>
      <c r="H280" s="8" t="s">
        <v>17</v>
      </c>
      <c r="I280" s="8" t="s">
        <v>581</v>
      </c>
      <c r="J280" s="6">
        <v>11768</v>
      </c>
      <c r="K280" s="9">
        <v>2.5</v>
      </c>
      <c r="L280" s="8" t="s">
        <v>24</v>
      </c>
      <c r="M280" s="8" t="str">
        <f t="shared" si="20"/>
        <v>Old_Model</v>
      </c>
      <c r="N280" s="8" t="str">
        <f t="shared" si="21"/>
        <v>Moderate_KM_Driven</v>
      </c>
      <c r="O280" s="9">
        <f t="shared" ca="1" si="22"/>
        <v>4707.6899999999996</v>
      </c>
      <c r="P280" s="8" t="str">
        <f t="shared" si="23"/>
        <v>Low_EMI</v>
      </c>
      <c r="Q280" s="8" t="str">
        <f t="shared" si="24"/>
        <v>Low_Price</v>
      </c>
    </row>
    <row r="281" spans="1:17" x14ac:dyDescent="0.25">
      <c r="A281">
        <v>2016</v>
      </c>
      <c r="B281" s="8" t="s">
        <v>47</v>
      </c>
      <c r="C281" s="8" t="s">
        <v>89</v>
      </c>
      <c r="D281" s="8" t="s">
        <v>317</v>
      </c>
      <c r="E281" s="8" t="s">
        <v>15</v>
      </c>
      <c r="F281" s="6">
        <v>56424</v>
      </c>
      <c r="G281" s="8" t="s">
        <v>16</v>
      </c>
      <c r="H281" s="8" t="s">
        <v>17</v>
      </c>
      <c r="I281" s="8" t="s">
        <v>582</v>
      </c>
      <c r="J281" s="6">
        <v>12278</v>
      </c>
      <c r="K281" s="9">
        <v>6.28</v>
      </c>
      <c r="L281" s="8" t="s">
        <v>39</v>
      </c>
      <c r="M281" s="8" t="str">
        <f t="shared" si="20"/>
        <v>Middle_Model</v>
      </c>
      <c r="N281" s="8" t="str">
        <f t="shared" si="21"/>
        <v>Moderate_KM_Driven</v>
      </c>
      <c r="O281" s="9">
        <f t="shared" ca="1" si="22"/>
        <v>7053</v>
      </c>
      <c r="P281" s="8" t="str">
        <f t="shared" si="23"/>
        <v>Low_EMI</v>
      </c>
      <c r="Q281" s="8" t="str">
        <f t="shared" si="24"/>
        <v>Low_Price</v>
      </c>
    </row>
    <row r="282" spans="1:17" x14ac:dyDescent="0.25">
      <c r="A282">
        <v>2017</v>
      </c>
      <c r="B282" s="8" t="s">
        <v>20</v>
      </c>
      <c r="C282" s="8" t="s">
        <v>112</v>
      </c>
      <c r="D282" s="8" t="s">
        <v>113</v>
      </c>
      <c r="E282" s="8" t="s">
        <v>15</v>
      </c>
      <c r="F282" s="6">
        <v>24376</v>
      </c>
      <c r="G282" s="8" t="s">
        <v>27</v>
      </c>
      <c r="H282" s="8" t="s">
        <v>17</v>
      </c>
      <c r="I282" s="8" t="s">
        <v>583</v>
      </c>
      <c r="J282" s="6">
        <v>8895</v>
      </c>
      <c r="K282" s="9">
        <v>4.55</v>
      </c>
      <c r="L282" s="8" t="s">
        <v>121</v>
      </c>
      <c r="M282" s="8" t="str">
        <f t="shared" si="20"/>
        <v>Middle_Model</v>
      </c>
      <c r="N282" s="8" t="str">
        <f t="shared" si="21"/>
        <v>Low_KM_Driven</v>
      </c>
      <c r="O282" s="9">
        <f t="shared" ca="1" si="22"/>
        <v>3482.29</v>
      </c>
      <c r="P282" s="8" t="str">
        <f t="shared" si="23"/>
        <v>Low_EMI</v>
      </c>
      <c r="Q282" s="8" t="str">
        <f t="shared" si="24"/>
        <v>Low_Price</v>
      </c>
    </row>
    <row r="283" spans="1:17" x14ac:dyDescent="0.25">
      <c r="A283">
        <v>2018</v>
      </c>
      <c r="B283" s="8" t="s">
        <v>182</v>
      </c>
      <c r="C283" s="8" t="s">
        <v>183</v>
      </c>
      <c r="D283" s="8" t="s">
        <v>584</v>
      </c>
      <c r="E283" s="8" t="s">
        <v>15</v>
      </c>
      <c r="F283" s="6">
        <v>53437</v>
      </c>
      <c r="G283" s="8" t="s">
        <v>16</v>
      </c>
      <c r="H283" s="8" t="s">
        <v>56</v>
      </c>
      <c r="I283" s="8" t="s">
        <v>585</v>
      </c>
      <c r="J283" s="6">
        <v>25535</v>
      </c>
      <c r="K283" s="9">
        <v>9.8800000000000008</v>
      </c>
      <c r="L283" s="8" t="s">
        <v>29</v>
      </c>
      <c r="M283" s="8" t="str">
        <f t="shared" si="20"/>
        <v>Middle_Model</v>
      </c>
      <c r="N283" s="8" t="str">
        <f t="shared" si="21"/>
        <v>Moderate_KM_Driven</v>
      </c>
      <c r="O283" s="9">
        <f t="shared" ca="1" si="22"/>
        <v>8906.17</v>
      </c>
      <c r="P283" s="8" t="str">
        <f t="shared" si="23"/>
        <v>Average_EMI</v>
      </c>
      <c r="Q283" s="8" t="str">
        <f t="shared" si="24"/>
        <v>Medium_price</v>
      </c>
    </row>
    <row r="284" spans="1:17" x14ac:dyDescent="0.25">
      <c r="A284">
        <v>2022</v>
      </c>
      <c r="B284" s="8" t="s">
        <v>82</v>
      </c>
      <c r="C284" s="8" t="s">
        <v>105</v>
      </c>
      <c r="D284" s="8" t="s">
        <v>413</v>
      </c>
      <c r="E284" s="8" t="s">
        <v>35</v>
      </c>
      <c r="F284" s="6">
        <v>12616</v>
      </c>
      <c r="G284" s="8" t="s">
        <v>27</v>
      </c>
      <c r="H284" s="8" t="s">
        <v>17</v>
      </c>
      <c r="I284" s="8" t="s">
        <v>586</v>
      </c>
      <c r="J284" s="6">
        <v>18787</v>
      </c>
      <c r="K284" s="9">
        <v>9.8699999999999992</v>
      </c>
      <c r="L284" s="8" t="s">
        <v>121</v>
      </c>
      <c r="M284" s="8" t="str">
        <f t="shared" si="20"/>
        <v>New_Model</v>
      </c>
      <c r="N284" s="8" t="str">
        <f t="shared" si="21"/>
        <v>Low_KM_Driven</v>
      </c>
      <c r="O284" s="9">
        <f t="shared" ca="1" si="22"/>
        <v>6308</v>
      </c>
      <c r="P284" s="8" t="str">
        <f t="shared" si="23"/>
        <v>Low_EMI</v>
      </c>
      <c r="Q284" s="8" t="str">
        <f t="shared" si="24"/>
        <v>Medium_price</v>
      </c>
    </row>
    <row r="285" spans="1:17" x14ac:dyDescent="0.25">
      <c r="A285">
        <v>2017</v>
      </c>
      <c r="B285" s="8" t="s">
        <v>12</v>
      </c>
      <c r="C285" s="8" t="s">
        <v>30</v>
      </c>
      <c r="D285" s="8" t="s">
        <v>144</v>
      </c>
      <c r="E285" s="8" t="s">
        <v>35</v>
      </c>
      <c r="F285" s="6">
        <v>80495</v>
      </c>
      <c r="G285" s="8" t="s">
        <v>27</v>
      </c>
      <c r="H285" s="8" t="s">
        <v>17</v>
      </c>
      <c r="I285" s="8" t="s">
        <v>587</v>
      </c>
      <c r="J285" s="6">
        <v>7136</v>
      </c>
      <c r="K285" s="9">
        <v>3.65</v>
      </c>
      <c r="L285" s="8" t="s">
        <v>121</v>
      </c>
      <c r="M285" s="8" t="str">
        <f t="shared" si="20"/>
        <v>Middle_Model</v>
      </c>
      <c r="N285" s="8" t="str">
        <f t="shared" si="21"/>
        <v>High_KM_Driven</v>
      </c>
      <c r="O285" s="9">
        <f t="shared" ca="1" si="22"/>
        <v>11499.29</v>
      </c>
      <c r="P285" s="8" t="str">
        <f t="shared" si="23"/>
        <v>Low_EMI</v>
      </c>
      <c r="Q285" s="8" t="str">
        <f t="shared" si="24"/>
        <v>Low_Price</v>
      </c>
    </row>
    <row r="286" spans="1:17" x14ac:dyDescent="0.25">
      <c r="A286">
        <v>2020</v>
      </c>
      <c r="B286" s="8" t="s">
        <v>53</v>
      </c>
      <c r="C286" s="8" t="s">
        <v>54</v>
      </c>
      <c r="D286" s="8" t="s">
        <v>117</v>
      </c>
      <c r="E286" s="8" t="s">
        <v>15</v>
      </c>
      <c r="F286" s="6">
        <v>40924</v>
      </c>
      <c r="G286" s="8" t="s">
        <v>27</v>
      </c>
      <c r="H286" s="8" t="s">
        <v>17</v>
      </c>
      <c r="I286" s="8" t="s">
        <v>588</v>
      </c>
      <c r="J286" s="6">
        <v>13714</v>
      </c>
      <c r="K286" s="9">
        <v>7.01</v>
      </c>
      <c r="L286" s="8" t="s">
        <v>39</v>
      </c>
      <c r="M286" s="8" t="str">
        <f t="shared" si="20"/>
        <v>New_Model</v>
      </c>
      <c r="N286" s="8" t="str">
        <f t="shared" si="21"/>
        <v>Moderate_KM_Driven</v>
      </c>
      <c r="O286" s="9">
        <f t="shared" ca="1" si="22"/>
        <v>10231</v>
      </c>
      <c r="P286" s="8" t="str">
        <f t="shared" si="23"/>
        <v>Low_EMI</v>
      </c>
      <c r="Q286" s="8" t="str">
        <f t="shared" si="24"/>
        <v>Medium_price</v>
      </c>
    </row>
    <row r="287" spans="1:17" x14ac:dyDescent="0.25">
      <c r="A287">
        <v>2022</v>
      </c>
      <c r="B287" s="8" t="s">
        <v>12</v>
      </c>
      <c r="C287" s="8" t="s">
        <v>385</v>
      </c>
      <c r="D287" s="8" t="s">
        <v>589</v>
      </c>
      <c r="E287" s="8" t="s">
        <v>35</v>
      </c>
      <c r="F287" s="6">
        <v>22666</v>
      </c>
      <c r="G287" s="8" t="s">
        <v>27</v>
      </c>
      <c r="H287" s="8" t="s">
        <v>17</v>
      </c>
      <c r="I287" s="8" t="s">
        <v>590</v>
      </c>
      <c r="J287" s="6">
        <v>11574</v>
      </c>
      <c r="K287" s="9">
        <v>5.92</v>
      </c>
      <c r="L287" s="8" t="s">
        <v>39</v>
      </c>
      <c r="M287" s="8" t="str">
        <f t="shared" si="20"/>
        <v>New_Model</v>
      </c>
      <c r="N287" s="8" t="str">
        <f t="shared" si="21"/>
        <v>Low_KM_Driven</v>
      </c>
      <c r="O287" s="9">
        <f t="shared" ca="1" si="22"/>
        <v>11333</v>
      </c>
      <c r="P287" s="8" t="str">
        <f t="shared" si="23"/>
        <v>Low_EMI</v>
      </c>
      <c r="Q287" s="8" t="str">
        <f t="shared" si="24"/>
        <v>Low_Price</v>
      </c>
    </row>
    <row r="288" spans="1:17" x14ac:dyDescent="0.25">
      <c r="A288">
        <v>2018</v>
      </c>
      <c r="B288" s="8" t="s">
        <v>53</v>
      </c>
      <c r="C288" s="8" t="s">
        <v>591</v>
      </c>
      <c r="D288" s="8" t="s">
        <v>592</v>
      </c>
      <c r="E288" s="8" t="s">
        <v>15</v>
      </c>
      <c r="F288" s="6">
        <v>63920</v>
      </c>
      <c r="G288" s="8" t="s">
        <v>16</v>
      </c>
      <c r="H288" s="8" t="s">
        <v>56</v>
      </c>
      <c r="I288" s="8" t="s">
        <v>593</v>
      </c>
      <c r="J288" s="6">
        <v>11350</v>
      </c>
      <c r="K288" s="9">
        <v>4.3099999999999996</v>
      </c>
      <c r="L288" s="8" t="s">
        <v>24</v>
      </c>
      <c r="M288" s="8" t="str">
        <f t="shared" si="20"/>
        <v>Middle_Model</v>
      </c>
      <c r="N288" s="8" t="str">
        <f t="shared" si="21"/>
        <v>Moderate_KM_Driven</v>
      </c>
      <c r="O288" s="9">
        <f t="shared" ca="1" si="22"/>
        <v>10653.33</v>
      </c>
      <c r="P288" s="8" t="str">
        <f t="shared" si="23"/>
        <v>Low_EMI</v>
      </c>
      <c r="Q288" s="8" t="str">
        <f t="shared" si="24"/>
        <v>Low_Price</v>
      </c>
    </row>
    <row r="289" spans="1:17" x14ac:dyDescent="0.25">
      <c r="A289">
        <v>2020</v>
      </c>
      <c r="B289" s="8" t="s">
        <v>82</v>
      </c>
      <c r="C289" s="8" t="s">
        <v>161</v>
      </c>
      <c r="D289" s="8" t="s">
        <v>115</v>
      </c>
      <c r="E289" s="8" t="s">
        <v>15</v>
      </c>
      <c r="F289" s="6">
        <v>66943</v>
      </c>
      <c r="G289" s="8" t="s">
        <v>27</v>
      </c>
      <c r="H289" s="8" t="s">
        <v>17</v>
      </c>
      <c r="I289" s="8" t="s">
        <v>594</v>
      </c>
      <c r="J289" s="6">
        <v>10479</v>
      </c>
      <c r="K289" s="9">
        <v>5.36</v>
      </c>
      <c r="L289" s="8" t="s">
        <v>29</v>
      </c>
      <c r="M289" s="8" t="str">
        <f t="shared" si="20"/>
        <v>New_Model</v>
      </c>
      <c r="N289" s="8" t="str">
        <f t="shared" si="21"/>
        <v>Moderate_KM_Driven</v>
      </c>
      <c r="O289" s="9">
        <f t="shared" ca="1" si="22"/>
        <v>16735.75</v>
      </c>
      <c r="P289" s="8" t="str">
        <f t="shared" si="23"/>
        <v>Low_EMI</v>
      </c>
      <c r="Q289" s="8" t="str">
        <f t="shared" si="24"/>
        <v>Low_Price</v>
      </c>
    </row>
    <row r="290" spans="1:17" x14ac:dyDescent="0.25">
      <c r="A290">
        <v>2016</v>
      </c>
      <c r="B290" s="8" t="s">
        <v>20</v>
      </c>
      <c r="C290" s="8" t="s">
        <v>33</v>
      </c>
      <c r="D290" s="8" t="s">
        <v>94</v>
      </c>
      <c r="E290" s="8" t="s">
        <v>35</v>
      </c>
      <c r="F290" s="6">
        <v>101240</v>
      </c>
      <c r="G290" s="8" t="s">
        <v>27</v>
      </c>
      <c r="H290" s="8" t="s">
        <v>17</v>
      </c>
      <c r="I290" s="8" t="s">
        <v>595</v>
      </c>
      <c r="J290" s="6">
        <v>16216</v>
      </c>
      <c r="K290" s="9">
        <v>7.29</v>
      </c>
      <c r="L290" s="8" t="s">
        <v>19</v>
      </c>
      <c r="M290" s="8" t="str">
        <f t="shared" si="20"/>
        <v>Middle_Model</v>
      </c>
      <c r="N290" s="8" t="str">
        <f t="shared" si="21"/>
        <v>High_KM_Driven</v>
      </c>
      <c r="O290" s="9">
        <f t="shared" ca="1" si="22"/>
        <v>12655</v>
      </c>
      <c r="P290" s="8" t="str">
        <f t="shared" si="23"/>
        <v>Low_EMI</v>
      </c>
      <c r="Q290" s="8" t="str">
        <f t="shared" si="24"/>
        <v>Medium_price</v>
      </c>
    </row>
    <row r="291" spans="1:17" x14ac:dyDescent="0.25">
      <c r="A291">
        <v>2019</v>
      </c>
      <c r="B291" s="8" t="s">
        <v>12</v>
      </c>
      <c r="C291" s="8" t="s">
        <v>30</v>
      </c>
      <c r="D291" s="8" t="s">
        <v>596</v>
      </c>
      <c r="E291" s="8" t="s">
        <v>35</v>
      </c>
      <c r="F291" s="6">
        <v>74343</v>
      </c>
      <c r="G291" s="8" t="s">
        <v>27</v>
      </c>
      <c r="H291" s="8" t="s">
        <v>17</v>
      </c>
      <c r="I291" s="8" t="s">
        <v>597</v>
      </c>
      <c r="J291" s="6">
        <v>8446</v>
      </c>
      <c r="K291" s="9">
        <v>4.32</v>
      </c>
      <c r="L291" s="8" t="s">
        <v>121</v>
      </c>
      <c r="M291" s="8" t="str">
        <f t="shared" si="20"/>
        <v>Middle_Model</v>
      </c>
      <c r="N291" s="8" t="str">
        <f t="shared" si="21"/>
        <v>Moderate_KM_Driven</v>
      </c>
      <c r="O291" s="9">
        <f t="shared" ca="1" si="22"/>
        <v>14868.6</v>
      </c>
      <c r="P291" s="8" t="str">
        <f t="shared" si="23"/>
        <v>Low_EMI</v>
      </c>
      <c r="Q291" s="8" t="str">
        <f t="shared" si="24"/>
        <v>Low_Price</v>
      </c>
    </row>
    <row r="292" spans="1:17" x14ac:dyDescent="0.25">
      <c r="A292">
        <v>2021</v>
      </c>
      <c r="B292" s="8" t="s">
        <v>82</v>
      </c>
      <c r="C292" s="8" t="s">
        <v>189</v>
      </c>
      <c r="D292" s="8" t="s">
        <v>598</v>
      </c>
      <c r="E292" s="8" t="s">
        <v>35</v>
      </c>
      <c r="F292" s="6">
        <v>21995</v>
      </c>
      <c r="G292" s="8" t="s">
        <v>27</v>
      </c>
      <c r="H292" s="8" t="s">
        <v>56</v>
      </c>
      <c r="I292" s="8" t="s">
        <v>599</v>
      </c>
      <c r="J292" s="6">
        <v>31292</v>
      </c>
      <c r="K292" s="9">
        <v>16.440000000000001</v>
      </c>
      <c r="L292" s="8" t="s">
        <v>39</v>
      </c>
      <c r="M292" s="8" t="str">
        <f t="shared" si="20"/>
        <v>New_Model</v>
      </c>
      <c r="N292" s="8" t="str">
        <f t="shared" si="21"/>
        <v>Low_KM_Driven</v>
      </c>
      <c r="O292" s="9">
        <f t="shared" ca="1" si="22"/>
        <v>7331.67</v>
      </c>
      <c r="P292" s="8" t="str">
        <f t="shared" si="23"/>
        <v>Average_EMI</v>
      </c>
      <c r="Q292" s="8" t="str">
        <f t="shared" si="24"/>
        <v>High_price</v>
      </c>
    </row>
    <row r="293" spans="1:17" x14ac:dyDescent="0.25">
      <c r="A293">
        <v>2011</v>
      </c>
      <c r="B293" s="8" t="s">
        <v>20</v>
      </c>
      <c r="C293" s="8" t="s">
        <v>238</v>
      </c>
      <c r="D293" s="8" t="s">
        <v>87</v>
      </c>
      <c r="E293" s="8" t="s">
        <v>15</v>
      </c>
      <c r="F293" s="6">
        <v>75338</v>
      </c>
      <c r="G293" s="8" t="s">
        <v>16</v>
      </c>
      <c r="H293" s="8" t="s">
        <v>17</v>
      </c>
      <c r="I293" s="8" t="s">
        <v>600</v>
      </c>
      <c r="J293" s="6">
        <v>8567</v>
      </c>
      <c r="K293" s="9">
        <v>1.82</v>
      </c>
      <c r="L293" s="8" t="s">
        <v>19</v>
      </c>
      <c r="M293" s="8" t="str">
        <f t="shared" si="20"/>
        <v>Old_Model</v>
      </c>
      <c r="N293" s="8" t="str">
        <f t="shared" si="21"/>
        <v>Moderate_KM_Driven</v>
      </c>
      <c r="O293" s="9">
        <f t="shared" ca="1" si="22"/>
        <v>5795.23</v>
      </c>
      <c r="P293" s="8" t="str">
        <f t="shared" si="23"/>
        <v>Low_EMI</v>
      </c>
      <c r="Q293" s="8" t="str">
        <f t="shared" si="24"/>
        <v>Low_Price</v>
      </c>
    </row>
    <row r="294" spans="1:17" x14ac:dyDescent="0.25">
      <c r="A294">
        <v>2018</v>
      </c>
      <c r="B294" s="8" t="s">
        <v>63</v>
      </c>
      <c r="C294" s="8" t="s">
        <v>64</v>
      </c>
      <c r="D294" s="8" t="s">
        <v>601</v>
      </c>
      <c r="E294" s="8" t="s">
        <v>35</v>
      </c>
      <c r="F294" s="6">
        <v>75985</v>
      </c>
      <c r="G294" s="8" t="s">
        <v>27</v>
      </c>
      <c r="H294" s="8" t="s">
        <v>17</v>
      </c>
      <c r="I294" s="8" t="s">
        <v>602</v>
      </c>
      <c r="J294" s="6">
        <v>12923</v>
      </c>
      <c r="K294" s="9">
        <v>6.61</v>
      </c>
      <c r="L294" s="8" t="s">
        <v>39</v>
      </c>
      <c r="M294" s="8" t="str">
        <f t="shared" si="20"/>
        <v>Middle_Model</v>
      </c>
      <c r="N294" s="8" t="str">
        <f t="shared" si="21"/>
        <v>Moderate_KM_Driven</v>
      </c>
      <c r="O294" s="9">
        <f t="shared" ca="1" si="22"/>
        <v>12664.17</v>
      </c>
      <c r="P294" s="8" t="str">
        <f t="shared" si="23"/>
        <v>Low_EMI</v>
      </c>
      <c r="Q294" s="8" t="str">
        <f t="shared" si="24"/>
        <v>Low_Price</v>
      </c>
    </row>
    <row r="295" spans="1:17" x14ac:dyDescent="0.25">
      <c r="A295">
        <v>2018</v>
      </c>
      <c r="B295" s="8" t="s">
        <v>108</v>
      </c>
      <c r="C295" s="8" t="s">
        <v>207</v>
      </c>
      <c r="D295" s="8" t="s">
        <v>603</v>
      </c>
      <c r="E295" s="8" t="s">
        <v>15</v>
      </c>
      <c r="F295" s="6">
        <v>96717</v>
      </c>
      <c r="G295" s="8" t="s">
        <v>16</v>
      </c>
      <c r="H295" s="8" t="s">
        <v>17</v>
      </c>
      <c r="I295" s="8" t="s">
        <v>604</v>
      </c>
      <c r="J295" s="6">
        <v>10674</v>
      </c>
      <c r="K295" s="9">
        <v>5.46</v>
      </c>
      <c r="L295" s="8" t="s">
        <v>39</v>
      </c>
      <c r="M295" s="8" t="str">
        <f t="shared" si="20"/>
        <v>Middle_Model</v>
      </c>
      <c r="N295" s="8" t="str">
        <f t="shared" si="21"/>
        <v>High_KM_Driven</v>
      </c>
      <c r="O295" s="9">
        <f t="shared" ca="1" si="22"/>
        <v>16119.5</v>
      </c>
      <c r="P295" s="8" t="str">
        <f t="shared" si="23"/>
        <v>Low_EMI</v>
      </c>
      <c r="Q295" s="8" t="str">
        <f t="shared" si="24"/>
        <v>Low_Price</v>
      </c>
    </row>
    <row r="296" spans="1:17" x14ac:dyDescent="0.25">
      <c r="A296">
        <v>2014</v>
      </c>
      <c r="B296" s="8" t="s">
        <v>12</v>
      </c>
      <c r="C296" s="8" t="s">
        <v>325</v>
      </c>
      <c r="D296" s="8" t="s">
        <v>504</v>
      </c>
      <c r="E296" s="8" t="s">
        <v>15</v>
      </c>
      <c r="F296" s="6">
        <v>32631</v>
      </c>
      <c r="G296" s="8" t="s">
        <v>27</v>
      </c>
      <c r="H296" s="8" t="s">
        <v>17</v>
      </c>
      <c r="I296" s="8" t="s">
        <v>605</v>
      </c>
      <c r="J296" s="6">
        <v>6406</v>
      </c>
      <c r="K296" s="9">
        <v>2.88</v>
      </c>
      <c r="L296" s="8" t="s">
        <v>39</v>
      </c>
      <c r="M296" s="8" t="str">
        <f t="shared" si="20"/>
        <v>Old_Model</v>
      </c>
      <c r="N296" s="8" t="str">
        <f t="shared" si="21"/>
        <v>Low_KM_Driven</v>
      </c>
      <c r="O296" s="9">
        <f t="shared" ca="1" si="22"/>
        <v>3263.1</v>
      </c>
      <c r="P296" s="8" t="str">
        <f t="shared" si="23"/>
        <v>Low_EMI</v>
      </c>
      <c r="Q296" s="8" t="str">
        <f t="shared" si="24"/>
        <v>Low_Price</v>
      </c>
    </row>
    <row r="297" spans="1:17" x14ac:dyDescent="0.25">
      <c r="A297">
        <v>2017</v>
      </c>
      <c r="B297" s="8" t="s">
        <v>12</v>
      </c>
      <c r="C297" s="8" t="s">
        <v>76</v>
      </c>
      <c r="D297" s="8" t="s">
        <v>80</v>
      </c>
      <c r="E297" s="8" t="s">
        <v>15</v>
      </c>
      <c r="F297" s="6">
        <v>32348</v>
      </c>
      <c r="G297" s="8" t="s">
        <v>27</v>
      </c>
      <c r="H297" s="8" t="s">
        <v>17</v>
      </c>
      <c r="I297" s="8" t="s">
        <v>606</v>
      </c>
      <c r="J297" s="6">
        <v>9501</v>
      </c>
      <c r="K297" s="9">
        <v>4.8600000000000003</v>
      </c>
      <c r="L297" s="8" t="s">
        <v>121</v>
      </c>
      <c r="M297" s="8" t="str">
        <f t="shared" si="20"/>
        <v>Middle_Model</v>
      </c>
      <c r="N297" s="8" t="str">
        <f t="shared" si="21"/>
        <v>Low_KM_Driven</v>
      </c>
      <c r="O297" s="9">
        <f t="shared" ca="1" si="22"/>
        <v>4621.1400000000003</v>
      </c>
      <c r="P297" s="8" t="str">
        <f t="shared" si="23"/>
        <v>Low_EMI</v>
      </c>
      <c r="Q297" s="8" t="str">
        <f t="shared" si="24"/>
        <v>Low_Price</v>
      </c>
    </row>
    <row r="298" spans="1:17" x14ac:dyDescent="0.25">
      <c r="A298">
        <v>2011</v>
      </c>
      <c r="B298" s="8" t="s">
        <v>20</v>
      </c>
      <c r="C298" s="8" t="s">
        <v>86</v>
      </c>
      <c r="D298" s="8" t="s">
        <v>488</v>
      </c>
      <c r="E298" s="8" t="s">
        <v>15</v>
      </c>
      <c r="F298" s="6">
        <v>73031</v>
      </c>
      <c r="G298" s="8" t="s">
        <v>16</v>
      </c>
      <c r="H298" s="8" t="s">
        <v>17</v>
      </c>
      <c r="I298" s="8" t="s">
        <v>607</v>
      </c>
      <c r="J298" s="6">
        <v>8897</v>
      </c>
      <c r="K298" s="9">
        <v>1.89</v>
      </c>
      <c r="L298" s="8" t="s">
        <v>19</v>
      </c>
      <c r="M298" s="8" t="str">
        <f t="shared" si="20"/>
        <v>Old_Model</v>
      </c>
      <c r="N298" s="8" t="str">
        <f t="shared" si="21"/>
        <v>Moderate_KM_Driven</v>
      </c>
      <c r="O298" s="9">
        <f t="shared" ca="1" si="22"/>
        <v>5617.77</v>
      </c>
      <c r="P298" s="8" t="str">
        <f t="shared" si="23"/>
        <v>Low_EMI</v>
      </c>
      <c r="Q298" s="8" t="str">
        <f t="shared" si="24"/>
        <v>Low_Price</v>
      </c>
    </row>
    <row r="299" spans="1:17" x14ac:dyDescent="0.25">
      <c r="A299">
        <v>2019</v>
      </c>
      <c r="B299" s="8" t="s">
        <v>20</v>
      </c>
      <c r="C299" s="8" t="s">
        <v>112</v>
      </c>
      <c r="D299" s="8" t="s">
        <v>608</v>
      </c>
      <c r="E299" s="8" t="s">
        <v>15</v>
      </c>
      <c r="F299" s="6">
        <v>33693</v>
      </c>
      <c r="G299" s="8" t="s">
        <v>27</v>
      </c>
      <c r="H299" s="8" t="s">
        <v>17</v>
      </c>
      <c r="I299" s="8" t="s">
        <v>609</v>
      </c>
      <c r="J299" s="6">
        <v>10049</v>
      </c>
      <c r="K299" s="9">
        <v>5.14</v>
      </c>
      <c r="L299" s="8" t="s">
        <v>121</v>
      </c>
      <c r="M299" s="8" t="str">
        <f t="shared" si="20"/>
        <v>Middle_Model</v>
      </c>
      <c r="N299" s="8" t="str">
        <f t="shared" si="21"/>
        <v>Low_KM_Driven</v>
      </c>
      <c r="O299" s="9">
        <f t="shared" ca="1" si="22"/>
        <v>6738.6</v>
      </c>
      <c r="P299" s="8" t="str">
        <f t="shared" si="23"/>
        <v>Low_EMI</v>
      </c>
      <c r="Q299" s="8" t="str">
        <f t="shared" si="24"/>
        <v>Low_Price</v>
      </c>
    </row>
    <row r="300" spans="1:17" x14ac:dyDescent="0.25">
      <c r="A300">
        <v>2013</v>
      </c>
      <c r="B300" s="8" t="s">
        <v>20</v>
      </c>
      <c r="C300" s="8" t="s">
        <v>112</v>
      </c>
      <c r="D300" s="8" t="s">
        <v>608</v>
      </c>
      <c r="E300" s="8" t="s">
        <v>15</v>
      </c>
      <c r="F300" s="6">
        <v>80540</v>
      </c>
      <c r="G300" s="8" t="s">
        <v>27</v>
      </c>
      <c r="H300" s="8" t="s">
        <v>17</v>
      </c>
      <c r="I300" s="8" t="s">
        <v>610</v>
      </c>
      <c r="J300" s="6">
        <v>7821</v>
      </c>
      <c r="K300" s="9">
        <v>2.97</v>
      </c>
      <c r="L300" s="8" t="s">
        <v>24</v>
      </c>
      <c r="M300" s="8" t="str">
        <f t="shared" si="20"/>
        <v>Old_Model</v>
      </c>
      <c r="N300" s="8" t="str">
        <f t="shared" si="21"/>
        <v>High_KM_Driven</v>
      </c>
      <c r="O300" s="9">
        <f t="shared" ca="1" si="22"/>
        <v>7321.82</v>
      </c>
      <c r="P300" s="8" t="str">
        <f t="shared" si="23"/>
        <v>Low_EMI</v>
      </c>
      <c r="Q300" s="8" t="str">
        <f t="shared" si="24"/>
        <v>Low_Price</v>
      </c>
    </row>
    <row r="301" spans="1:17" x14ac:dyDescent="0.25">
      <c r="A301">
        <v>2018</v>
      </c>
      <c r="B301" s="8" t="s">
        <v>12</v>
      </c>
      <c r="C301" s="8" t="s">
        <v>76</v>
      </c>
      <c r="D301" s="8" t="s">
        <v>80</v>
      </c>
      <c r="E301" s="8" t="s">
        <v>15</v>
      </c>
      <c r="F301" s="6">
        <v>77462</v>
      </c>
      <c r="G301" s="8" t="s">
        <v>16</v>
      </c>
      <c r="H301" s="8" t="s">
        <v>17</v>
      </c>
      <c r="I301" s="8" t="s">
        <v>611</v>
      </c>
      <c r="J301" s="6">
        <v>8866</v>
      </c>
      <c r="K301" s="9">
        <v>4.54</v>
      </c>
      <c r="L301" s="8" t="s">
        <v>19</v>
      </c>
      <c r="M301" s="8" t="str">
        <f t="shared" si="20"/>
        <v>Middle_Model</v>
      </c>
      <c r="N301" s="8" t="str">
        <f t="shared" si="21"/>
        <v>Moderate_KM_Driven</v>
      </c>
      <c r="O301" s="9">
        <f t="shared" ca="1" si="22"/>
        <v>12910.33</v>
      </c>
      <c r="P301" s="8" t="str">
        <f t="shared" si="23"/>
        <v>Low_EMI</v>
      </c>
      <c r="Q301" s="8" t="str">
        <f t="shared" si="24"/>
        <v>Low_Price</v>
      </c>
    </row>
    <row r="302" spans="1:17" x14ac:dyDescent="0.25">
      <c r="A302">
        <v>2020</v>
      </c>
      <c r="B302" s="8" t="s">
        <v>12</v>
      </c>
      <c r="C302" s="8" t="s">
        <v>76</v>
      </c>
      <c r="D302" s="8" t="s">
        <v>80</v>
      </c>
      <c r="E302" s="8" t="s">
        <v>15</v>
      </c>
      <c r="F302" s="6">
        <v>31279</v>
      </c>
      <c r="G302" s="8" t="s">
        <v>27</v>
      </c>
      <c r="H302" s="8" t="s">
        <v>17</v>
      </c>
      <c r="I302" s="8" t="s">
        <v>612</v>
      </c>
      <c r="J302" s="6">
        <v>11789</v>
      </c>
      <c r="K302" s="9">
        <v>6.03</v>
      </c>
      <c r="L302" s="8" t="s">
        <v>29</v>
      </c>
      <c r="M302" s="8" t="str">
        <f t="shared" si="20"/>
        <v>New_Model</v>
      </c>
      <c r="N302" s="8" t="str">
        <f t="shared" si="21"/>
        <v>Low_KM_Driven</v>
      </c>
      <c r="O302" s="9">
        <f t="shared" ca="1" si="22"/>
        <v>7819.75</v>
      </c>
      <c r="P302" s="8" t="str">
        <f t="shared" si="23"/>
        <v>Low_EMI</v>
      </c>
      <c r="Q302" s="8" t="str">
        <f t="shared" si="24"/>
        <v>Low_Price</v>
      </c>
    </row>
    <row r="303" spans="1:17" x14ac:dyDescent="0.25">
      <c r="A303">
        <v>2019</v>
      </c>
      <c r="B303" s="8" t="s">
        <v>47</v>
      </c>
      <c r="C303" s="8" t="s">
        <v>250</v>
      </c>
      <c r="D303" s="8" t="s">
        <v>251</v>
      </c>
      <c r="E303" s="8" t="s">
        <v>15</v>
      </c>
      <c r="F303" s="6">
        <v>37264</v>
      </c>
      <c r="G303" s="8" t="s">
        <v>16</v>
      </c>
      <c r="H303" s="8" t="s">
        <v>17</v>
      </c>
      <c r="I303" s="8" t="s">
        <v>613</v>
      </c>
      <c r="J303" s="6">
        <v>11222</v>
      </c>
      <c r="K303" s="9">
        <v>5.74</v>
      </c>
      <c r="L303" s="8" t="s">
        <v>39</v>
      </c>
      <c r="M303" s="8" t="str">
        <f t="shared" si="20"/>
        <v>Middle_Model</v>
      </c>
      <c r="N303" s="8" t="str">
        <f t="shared" si="21"/>
        <v>Low_KM_Driven</v>
      </c>
      <c r="O303" s="9">
        <f t="shared" ca="1" si="22"/>
        <v>7452.8</v>
      </c>
      <c r="P303" s="8" t="str">
        <f t="shared" si="23"/>
        <v>Low_EMI</v>
      </c>
      <c r="Q303" s="8" t="str">
        <f t="shared" si="24"/>
        <v>Low_Price</v>
      </c>
    </row>
    <row r="304" spans="1:17" x14ac:dyDescent="0.25">
      <c r="A304">
        <v>2016</v>
      </c>
      <c r="B304" s="8" t="s">
        <v>12</v>
      </c>
      <c r="C304" s="8" t="s">
        <v>279</v>
      </c>
      <c r="D304" s="8" t="s">
        <v>614</v>
      </c>
      <c r="E304" s="8" t="s">
        <v>15</v>
      </c>
      <c r="F304" s="6">
        <v>87163</v>
      </c>
      <c r="G304" s="8" t="s">
        <v>27</v>
      </c>
      <c r="H304" s="8" t="s">
        <v>17</v>
      </c>
      <c r="I304" s="8" t="s">
        <v>615</v>
      </c>
      <c r="J304" s="6">
        <v>10068</v>
      </c>
      <c r="K304" s="9">
        <v>5.15</v>
      </c>
      <c r="L304" s="8" t="s">
        <v>24</v>
      </c>
      <c r="M304" s="8" t="str">
        <f t="shared" si="20"/>
        <v>Middle_Model</v>
      </c>
      <c r="N304" s="8" t="str">
        <f t="shared" si="21"/>
        <v>High_KM_Driven</v>
      </c>
      <c r="O304" s="9">
        <f t="shared" ca="1" si="22"/>
        <v>10895.38</v>
      </c>
      <c r="P304" s="8" t="str">
        <f t="shared" si="23"/>
        <v>Low_EMI</v>
      </c>
      <c r="Q304" s="8" t="str">
        <f t="shared" si="24"/>
        <v>Low_Price</v>
      </c>
    </row>
    <row r="305" spans="1:17" x14ac:dyDescent="0.25">
      <c r="A305">
        <v>2020</v>
      </c>
      <c r="B305" s="8" t="s">
        <v>82</v>
      </c>
      <c r="C305" s="8" t="s">
        <v>83</v>
      </c>
      <c r="D305" s="8" t="s">
        <v>269</v>
      </c>
      <c r="E305" s="8" t="s">
        <v>15</v>
      </c>
      <c r="F305" s="6">
        <v>44696</v>
      </c>
      <c r="G305" s="8" t="s">
        <v>27</v>
      </c>
      <c r="H305" s="8" t="s">
        <v>17</v>
      </c>
      <c r="I305" s="8" t="s">
        <v>616</v>
      </c>
      <c r="J305" s="6">
        <v>11808</v>
      </c>
      <c r="K305" s="9">
        <v>6.04</v>
      </c>
      <c r="L305" s="8" t="s">
        <v>93</v>
      </c>
      <c r="M305" s="8" t="str">
        <f t="shared" si="20"/>
        <v>New_Model</v>
      </c>
      <c r="N305" s="8" t="str">
        <f t="shared" si="21"/>
        <v>Moderate_KM_Driven</v>
      </c>
      <c r="O305" s="9">
        <f t="shared" ca="1" si="22"/>
        <v>11174</v>
      </c>
      <c r="P305" s="8" t="str">
        <f t="shared" si="23"/>
        <v>Low_EMI</v>
      </c>
      <c r="Q305" s="8" t="str">
        <f t="shared" si="24"/>
        <v>Low_Price</v>
      </c>
    </row>
    <row r="306" spans="1:17" x14ac:dyDescent="0.25">
      <c r="A306">
        <v>2019</v>
      </c>
      <c r="B306" s="8" t="s">
        <v>82</v>
      </c>
      <c r="C306" s="8" t="s">
        <v>189</v>
      </c>
      <c r="D306" s="8" t="s">
        <v>617</v>
      </c>
      <c r="E306" s="8" t="s">
        <v>15</v>
      </c>
      <c r="F306" s="6">
        <v>52622</v>
      </c>
      <c r="G306" s="8" t="s">
        <v>27</v>
      </c>
      <c r="H306" s="8" t="s">
        <v>56</v>
      </c>
      <c r="I306" s="8" t="s">
        <v>618</v>
      </c>
      <c r="J306" s="6">
        <v>25830</v>
      </c>
      <c r="K306" s="9">
        <v>11.88</v>
      </c>
      <c r="L306" s="8" t="s">
        <v>121</v>
      </c>
      <c r="M306" s="8" t="str">
        <f t="shared" si="20"/>
        <v>Middle_Model</v>
      </c>
      <c r="N306" s="8" t="str">
        <f t="shared" si="21"/>
        <v>Moderate_KM_Driven</v>
      </c>
      <c r="O306" s="9">
        <f t="shared" ca="1" si="22"/>
        <v>10524.4</v>
      </c>
      <c r="P306" s="8" t="str">
        <f t="shared" si="23"/>
        <v>Average_EMI</v>
      </c>
      <c r="Q306" s="8" t="str">
        <f t="shared" si="24"/>
        <v>Medium_price</v>
      </c>
    </row>
    <row r="307" spans="1:17" x14ac:dyDescent="0.25">
      <c r="A307">
        <v>2015</v>
      </c>
      <c r="B307" s="8" t="s">
        <v>20</v>
      </c>
      <c r="C307" s="8" t="s">
        <v>112</v>
      </c>
      <c r="D307" s="8" t="s">
        <v>619</v>
      </c>
      <c r="E307" s="8" t="s">
        <v>35</v>
      </c>
      <c r="F307" s="6">
        <v>49639</v>
      </c>
      <c r="G307" s="8" t="s">
        <v>16</v>
      </c>
      <c r="H307" s="8" t="s">
        <v>17</v>
      </c>
      <c r="I307" s="8" t="s">
        <v>620</v>
      </c>
      <c r="J307" s="6">
        <v>8367</v>
      </c>
      <c r="K307" s="9">
        <v>4.28</v>
      </c>
      <c r="L307" s="8" t="s">
        <v>121</v>
      </c>
      <c r="M307" s="8" t="str">
        <f t="shared" si="20"/>
        <v>Middle_Model</v>
      </c>
      <c r="N307" s="8" t="str">
        <f t="shared" si="21"/>
        <v>Moderate_KM_Driven</v>
      </c>
      <c r="O307" s="9">
        <f t="shared" ca="1" si="22"/>
        <v>5515.44</v>
      </c>
      <c r="P307" s="8" t="str">
        <f t="shared" si="23"/>
        <v>Low_EMI</v>
      </c>
      <c r="Q307" s="8" t="str">
        <f t="shared" si="24"/>
        <v>Low_Price</v>
      </c>
    </row>
    <row r="308" spans="1:17" x14ac:dyDescent="0.25">
      <c r="A308">
        <v>2011</v>
      </c>
      <c r="B308" s="8" t="s">
        <v>12</v>
      </c>
      <c r="C308" s="8" t="s">
        <v>37</v>
      </c>
      <c r="D308" s="8" t="s">
        <v>31</v>
      </c>
      <c r="E308" s="8" t="s">
        <v>15</v>
      </c>
      <c r="F308" s="6">
        <v>48906</v>
      </c>
      <c r="G308" s="8" t="s">
        <v>27</v>
      </c>
      <c r="H308" s="8" t="s">
        <v>17</v>
      </c>
      <c r="I308" s="8" t="s">
        <v>621</v>
      </c>
      <c r="J308" s="6">
        <v>10921</v>
      </c>
      <c r="K308" s="9">
        <v>2.3199999999999998</v>
      </c>
      <c r="L308" s="8" t="s">
        <v>29</v>
      </c>
      <c r="M308" s="8" t="str">
        <f t="shared" si="20"/>
        <v>Old_Model</v>
      </c>
      <c r="N308" s="8" t="str">
        <f t="shared" si="21"/>
        <v>Moderate_KM_Driven</v>
      </c>
      <c r="O308" s="9">
        <f t="shared" ca="1" si="22"/>
        <v>3762</v>
      </c>
      <c r="P308" s="8" t="str">
        <f t="shared" si="23"/>
        <v>Low_EMI</v>
      </c>
      <c r="Q308" s="8" t="str">
        <f t="shared" si="24"/>
        <v>Low_Price</v>
      </c>
    </row>
    <row r="309" spans="1:17" x14ac:dyDescent="0.25">
      <c r="A309">
        <v>2015</v>
      </c>
      <c r="B309" s="8" t="s">
        <v>40</v>
      </c>
      <c r="C309" s="8" t="s">
        <v>622</v>
      </c>
      <c r="D309" s="8" t="s">
        <v>623</v>
      </c>
      <c r="E309" s="8" t="s">
        <v>35</v>
      </c>
      <c r="F309" s="6">
        <v>54767</v>
      </c>
      <c r="G309" s="8" t="s">
        <v>27</v>
      </c>
      <c r="H309" s="8" t="s">
        <v>17</v>
      </c>
      <c r="I309" s="8" t="s">
        <v>624</v>
      </c>
      <c r="J309" s="6">
        <v>6784</v>
      </c>
      <c r="K309" s="9">
        <v>3.47</v>
      </c>
      <c r="L309" s="8" t="s">
        <v>121</v>
      </c>
      <c r="M309" s="8" t="str">
        <f t="shared" si="20"/>
        <v>Middle_Model</v>
      </c>
      <c r="N309" s="8" t="str">
        <f t="shared" si="21"/>
        <v>Moderate_KM_Driven</v>
      </c>
      <c r="O309" s="9">
        <f t="shared" ca="1" si="22"/>
        <v>6085.22</v>
      </c>
      <c r="P309" s="8" t="str">
        <f t="shared" si="23"/>
        <v>Low_EMI</v>
      </c>
      <c r="Q309" s="8" t="str">
        <f t="shared" si="24"/>
        <v>Low_Price</v>
      </c>
    </row>
    <row r="310" spans="1:17" x14ac:dyDescent="0.25">
      <c r="A310">
        <v>2019</v>
      </c>
      <c r="B310" s="8" t="s">
        <v>47</v>
      </c>
      <c r="C310" s="8" t="s">
        <v>250</v>
      </c>
      <c r="D310" s="8" t="s">
        <v>251</v>
      </c>
      <c r="E310" s="8" t="s">
        <v>15</v>
      </c>
      <c r="F310" s="6">
        <v>24871</v>
      </c>
      <c r="G310" s="8" t="s">
        <v>27</v>
      </c>
      <c r="H310" s="8" t="s">
        <v>17</v>
      </c>
      <c r="I310" s="8" t="s">
        <v>625</v>
      </c>
      <c r="J310" s="6">
        <v>11476</v>
      </c>
      <c r="K310" s="9">
        <v>5.87</v>
      </c>
      <c r="L310" s="8" t="s">
        <v>29</v>
      </c>
      <c r="M310" s="8" t="str">
        <f t="shared" si="20"/>
        <v>Middle_Model</v>
      </c>
      <c r="N310" s="8" t="str">
        <f t="shared" si="21"/>
        <v>Low_KM_Driven</v>
      </c>
      <c r="O310" s="9">
        <f t="shared" ca="1" si="22"/>
        <v>4974.2</v>
      </c>
      <c r="P310" s="8" t="str">
        <f t="shared" si="23"/>
        <v>Low_EMI</v>
      </c>
      <c r="Q310" s="8" t="str">
        <f t="shared" si="24"/>
        <v>Low_Price</v>
      </c>
    </row>
    <row r="311" spans="1:17" x14ac:dyDescent="0.25">
      <c r="A311">
        <v>2019</v>
      </c>
      <c r="B311" s="8" t="s">
        <v>53</v>
      </c>
      <c r="C311" s="8" t="s">
        <v>626</v>
      </c>
      <c r="D311" s="8" t="s">
        <v>627</v>
      </c>
      <c r="E311" s="8" t="s">
        <v>15</v>
      </c>
      <c r="F311" s="6">
        <v>45630</v>
      </c>
      <c r="G311" s="8" t="s">
        <v>27</v>
      </c>
      <c r="H311" s="8" t="s">
        <v>56</v>
      </c>
      <c r="I311" s="8" t="s">
        <v>628</v>
      </c>
      <c r="J311" s="6">
        <v>21982</v>
      </c>
      <c r="K311" s="9">
        <v>10.11</v>
      </c>
      <c r="L311" s="8" t="s">
        <v>121</v>
      </c>
      <c r="M311" s="8" t="str">
        <f t="shared" si="20"/>
        <v>Middle_Model</v>
      </c>
      <c r="N311" s="8" t="str">
        <f t="shared" si="21"/>
        <v>Moderate_KM_Driven</v>
      </c>
      <c r="O311" s="9">
        <f t="shared" ca="1" si="22"/>
        <v>9126</v>
      </c>
      <c r="P311" s="8" t="str">
        <f t="shared" si="23"/>
        <v>Low_EMI</v>
      </c>
      <c r="Q311" s="8" t="str">
        <f t="shared" si="24"/>
        <v>Medium_price</v>
      </c>
    </row>
    <row r="312" spans="1:17" x14ac:dyDescent="0.25">
      <c r="A312">
        <v>2016</v>
      </c>
      <c r="B312" s="8" t="s">
        <v>47</v>
      </c>
      <c r="C312" s="8" t="s">
        <v>48</v>
      </c>
      <c r="D312" s="8" t="s">
        <v>49</v>
      </c>
      <c r="E312" s="8" t="s">
        <v>15</v>
      </c>
      <c r="F312" s="6">
        <v>79166</v>
      </c>
      <c r="G312" s="8" t="s">
        <v>27</v>
      </c>
      <c r="H312" s="8" t="s">
        <v>17</v>
      </c>
      <c r="I312" s="8" t="s">
        <v>629</v>
      </c>
      <c r="J312" s="6">
        <v>7542</v>
      </c>
      <c r="K312" s="9">
        <v>3.86</v>
      </c>
      <c r="L312" s="8" t="s">
        <v>39</v>
      </c>
      <c r="M312" s="8" t="str">
        <f t="shared" si="20"/>
        <v>Middle_Model</v>
      </c>
      <c r="N312" s="8" t="str">
        <f t="shared" si="21"/>
        <v>Moderate_KM_Driven</v>
      </c>
      <c r="O312" s="9">
        <f t="shared" ca="1" si="22"/>
        <v>9895.75</v>
      </c>
      <c r="P312" s="8" t="str">
        <f t="shared" si="23"/>
        <v>Low_EMI</v>
      </c>
      <c r="Q312" s="8" t="str">
        <f t="shared" si="24"/>
        <v>Low_Price</v>
      </c>
    </row>
    <row r="313" spans="1:17" x14ac:dyDescent="0.25">
      <c r="A313">
        <v>2017</v>
      </c>
      <c r="B313" s="8" t="s">
        <v>12</v>
      </c>
      <c r="C313" s="8" t="s">
        <v>37</v>
      </c>
      <c r="D313" s="8" t="s">
        <v>630</v>
      </c>
      <c r="E313" s="8" t="s">
        <v>15</v>
      </c>
      <c r="F313" s="6">
        <v>63367</v>
      </c>
      <c r="G313" s="8" t="s">
        <v>27</v>
      </c>
      <c r="H313" s="8" t="s">
        <v>17</v>
      </c>
      <c r="I313" s="8" t="s">
        <v>631</v>
      </c>
      <c r="J313" s="6">
        <v>9619</v>
      </c>
      <c r="K313" s="9">
        <v>4.92</v>
      </c>
      <c r="L313" s="8" t="s">
        <v>39</v>
      </c>
      <c r="M313" s="8" t="str">
        <f t="shared" si="20"/>
        <v>Middle_Model</v>
      </c>
      <c r="N313" s="8" t="str">
        <f t="shared" si="21"/>
        <v>Moderate_KM_Driven</v>
      </c>
      <c r="O313" s="9">
        <f t="shared" ca="1" si="22"/>
        <v>9052.43</v>
      </c>
      <c r="P313" s="8" t="str">
        <f t="shared" si="23"/>
        <v>Low_EMI</v>
      </c>
      <c r="Q313" s="8" t="str">
        <f t="shared" si="24"/>
        <v>Low_Price</v>
      </c>
    </row>
    <row r="314" spans="1:17" x14ac:dyDescent="0.25">
      <c r="A314">
        <v>2011</v>
      </c>
      <c r="B314" s="8" t="s">
        <v>20</v>
      </c>
      <c r="C314" s="8" t="s">
        <v>238</v>
      </c>
      <c r="D314" s="8" t="s">
        <v>87</v>
      </c>
      <c r="E314" s="8" t="s">
        <v>15</v>
      </c>
      <c r="F314" s="6">
        <v>75117</v>
      </c>
      <c r="G314" s="8" t="s">
        <v>27</v>
      </c>
      <c r="H314" s="8" t="s">
        <v>17</v>
      </c>
      <c r="I314" s="8" t="s">
        <v>632</v>
      </c>
      <c r="J314" s="6">
        <v>7814</v>
      </c>
      <c r="K314" s="9">
        <v>1.66</v>
      </c>
      <c r="L314" s="8" t="s">
        <v>24</v>
      </c>
      <c r="M314" s="8" t="str">
        <f t="shared" si="20"/>
        <v>Old_Model</v>
      </c>
      <c r="N314" s="8" t="str">
        <f t="shared" si="21"/>
        <v>Moderate_KM_Driven</v>
      </c>
      <c r="O314" s="9">
        <f t="shared" ca="1" si="22"/>
        <v>5778.23</v>
      </c>
      <c r="P314" s="8" t="str">
        <f t="shared" si="23"/>
        <v>Low_EMI</v>
      </c>
      <c r="Q314" s="8" t="str">
        <f t="shared" si="24"/>
        <v>Low_Price</v>
      </c>
    </row>
    <row r="315" spans="1:17" x14ac:dyDescent="0.25">
      <c r="A315">
        <v>2021</v>
      </c>
      <c r="B315" s="8" t="s">
        <v>82</v>
      </c>
      <c r="C315" s="8" t="s">
        <v>105</v>
      </c>
      <c r="D315" s="8" t="s">
        <v>413</v>
      </c>
      <c r="E315" s="8" t="s">
        <v>35</v>
      </c>
      <c r="F315" s="6">
        <v>36473</v>
      </c>
      <c r="G315" s="8" t="s">
        <v>27</v>
      </c>
      <c r="H315" s="8" t="s">
        <v>17</v>
      </c>
      <c r="I315" s="8" t="s">
        <v>633</v>
      </c>
      <c r="J315" s="6">
        <v>18120</v>
      </c>
      <c r="K315" s="9">
        <v>9.52</v>
      </c>
      <c r="L315" s="8" t="s">
        <v>24</v>
      </c>
      <c r="M315" s="8" t="str">
        <f t="shared" si="20"/>
        <v>New_Model</v>
      </c>
      <c r="N315" s="8" t="str">
        <f t="shared" si="21"/>
        <v>Low_KM_Driven</v>
      </c>
      <c r="O315" s="9">
        <f t="shared" ca="1" si="22"/>
        <v>12157.67</v>
      </c>
      <c r="P315" s="8" t="str">
        <f t="shared" si="23"/>
        <v>Low_EMI</v>
      </c>
      <c r="Q315" s="8" t="str">
        <f t="shared" si="24"/>
        <v>Medium_price</v>
      </c>
    </row>
    <row r="316" spans="1:17" x14ac:dyDescent="0.25">
      <c r="A316">
        <v>2019</v>
      </c>
      <c r="B316" s="8" t="s">
        <v>20</v>
      </c>
      <c r="C316" s="8" t="s">
        <v>96</v>
      </c>
      <c r="D316" s="8" t="s">
        <v>383</v>
      </c>
      <c r="E316" s="8" t="s">
        <v>15</v>
      </c>
      <c r="F316" s="6">
        <v>49352</v>
      </c>
      <c r="G316" s="8" t="s">
        <v>27</v>
      </c>
      <c r="H316" s="8" t="s">
        <v>17</v>
      </c>
      <c r="I316" s="8" t="s">
        <v>634</v>
      </c>
      <c r="J316" s="6">
        <v>8602</v>
      </c>
      <c r="K316" s="9">
        <v>4.4000000000000004</v>
      </c>
      <c r="L316" s="8" t="s">
        <v>24</v>
      </c>
      <c r="M316" s="8" t="str">
        <f t="shared" si="20"/>
        <v>Middle_Model</v>
      </c>
      <c r="N316" s="8" t="str">
        <f t="shared" si="21"/>
        <v>Moderate_KM_Driven</v>
      </c>
      <c r="O316" s="9">
        <f t="shared" ca="1" si="22"/>
        <v>9870.4</v>
      </c>
      <c r="P316" s="8" t="str">
        <f t="shared" si="23"/>
        <v>Low_EMI</v>
      </c>
      <c r="Q316" s="8" t="str">
        <f t="shared" si="24"/>
        <v>Low_Price</v>
      </c>
    </row>
    <row r="317" spans="1:17" x14ac:dyDescent="0.25">
      <c r="A317">
        <v>2022</v>
      </c>
      <c r="B317" s="8" t="s">
        <v>82</v>
      </c>
      <c r="C317" s="8" t="s">
        <v>513</v>
      </c>
      <c r="D317" s="8" t="s">
        <v>187</v>
      </c>
      <c r="E317" s="8" t="s">
        <v>15</v>
      </c>
      <c r="F317" s="6">
        <v>24939</v>
      </c>
      <c r="G317" s="8" t="s">
        <v>27</v>
      </c>
      <c r="H317" s="8" t="s">
        <v>74</v>
      </c>
      <c r="I317" s="8" t="s">
        <v>635</v>
      </c>
      <c r="J317" s="6">
        <v>14389</v>
      </c>
      <c r="K317" s="9">
        <v>7.36</v>
      </c>
      <c r="L317" s="8" t="s">
        <v>24</v>
      </c>
      <c r="M317" s="8" t="str">
        <f t="shared" si="20"/>
        <v>New_Model</v>
      </c>
      <c r="N317" s="8" t="str">
        <f t="shared" si="21"/>
        <v>Low_KM_Driven</v>
      </c>
      <c r="O317" s="9">
        <f t="shared" ca="1" si="22"/>
        <v>12469.5</v>
      </c>
      <c r="P317" s="8" t="str">
        <f t="shared" si="23"/>
        <v>Low_EMI</v>
      </c>
      <c r="Q317" s="8" t="str">
        <f t="shared" si="24"/>
        <v>Medium_price</v>
      </c>
    </row>
    <row r="318" spans="1:17" x14ac:dyDescent="0.25">
      <c r="A318">
        <v>2016</v>
      </c>
      <c r="B318" s="8" t="s">
        <v>20</v>
      </c>
      <c r="C318" s="8" t="s">
        <v>33</v>
      </c>
      <c r="D318" s="8" t="s">
        <v>94</v>
      </c>
      <c r="E318" s="8" t="s">
        <v>35</v>
      </c>
      <c r="F318" s="6">
        <v>90739</v>
      </c>
      <c r="G318" s="8" t="s">
        <v>27</v>
      </c>
      <c r="H318" s="8" t="s">
        <v>17</v>
      </c>
      <c r="I318" s="8" t="s">
        <v>636</v>
      </c>
      <c r="J318" s="6">
        <v>14682</v>
      </c>
      <c r="K318" s="9">
        <v>7.51</v>
      </c>
      <c r="L318" s="8" t="s">
        <v>29</v>
      </c>
      <c r="M318" s="8" t="str">
        <f t="shared" si="20"/>
        <v>Middle_Model</v>
      </c>
      <c r="N318" s="8" t="str">
        <f t="shared" si="21"/>
        <v>High_KM_Driven</v>
      </c>
      <c r="O318" s="9">
        <f t="shared" ca="1" si="22"/>
        <v>11342.38</v>
      </c>
      <c r="P318" s="8" t="str">
        <f t="shared" si="23"/>
        <v>Low_EMI</v>
      </c>
      <c r="Q318" s="8" t="str">
        <f t="shared" si="24"/>
        <v>Medium_price</v>
      </c>
    </row>
    <row r="319" spans="1:17" x14ac:dyDescent="0.25">
      <c r="A319">
        <v>2020</v>
      </c>
      <c r="B319" s="8" t="s">
        <v>12</v>
      </c>
      <c r="C319" s="8" t="s">
        <v>137</v>
      </c>
      <c r="D319" s="8" t="s">
        <v>637</v>
      </c>
      <c r="E319" s="8" t="s">
        <v>15</v>
      </c>
      <c r="F319" s="6">
        <v>43002</v>
      </c>
      <c r="G319" s="8" t="s">
        <v>16</v>
      </c>
      <c r="H319" s="8" t="s">
        <v>17</v>
      </c>
      <c r="I319" s="8" t="s">
        <v>638</v>
      </c>
      <c r="J319" s="6">
        <v>7546</v>
      </c>
      <c r="K319" s="9">
        <v>3.86</v>
      </c>
      <c r="L319" s="8" t="s">
        <v>121</v>
      </c>
      <c r="M319" s="8" t="str">
        <f t="shared" si="20"/>
        <v>New_Model</v>
      </c>
      <c r="N319" s="8" t="str">
        <f t="shared" si="21"/>
        <v>Moderate_KM_Driven</v>
      </c>
      <c r="O319" s="9">
        <f t="shared" ca="1" si="22"/>
        <v>10750.5</v>
      </c>
      <c r="P319" s="8" t="str">
        <f t="shared" si="23"/>
        <v>Low_EMI</v>
      </c>
      <c r="Q319" s="8" t="str">
        <f t="shared" si="24"/>
        <v>Low_Price</v>
      </c>
    </row>
    <row r="320" spans="1:17" x14ac:dyDescent="0.25">
      <c r="A320">
        <v>2018</v>
      </c>
      <c r="B320" s="8" t="s">
        <v>20</v>
      </c>
      <c r="C320" s="8" t="s">
        <v>33</v>
      </c>
      <c r="D320" s="8" t="s">
        <v>639</v>
      </c>
      <c r="E320" s="8" t="s">
        <v>15</v>
      </c>
      <c r="F320" s="6">
        <v>103702</v>
      </c>
      <c r="G320" s="8" t="s">
        <v>16</v>
      </c>
      <c r="H320" s="8" t="s">
        <v>17</v>
      </c>
      <c r="I320" s="8" t="s">
        <v>640</v>
      </c>
      <c r="J320" s="6">
        <v>16083</v>
      </c>
      <c r="K320" s="9">
        <v>7.23</v>
      </c>
      <c r="L320" s="8" t="s">
        <v>24</v>
      </c>
      <c r="M320" s="8" t="str">
        <f t="shared" si="20"/>
        <v>Middle_Model</v>
      </c>
      <c r="N320" s="8" t="str">
        <f t="shared" si="21"/>
        <v>High_KM_Driven</v>
      </c>
      <c r="O320" s="9">
        <f t="shared" ca="1" si="22"/>
        <v>17283.669999999998</v>
      </c>
      <c r="P320" s="8" t="str">
        <f t="shared" si="23"/>
        <v>Low_EMI</v>
      </c>
      <c r="Q320" s="8" t="str">
        <f t="shared" si="24"/>
        <v>Medium_price</v>
      </c>
    </row>
    <row r="321" spans="1:17" x14ac:dyDescent="0.25">
      <c r="A321">
        <v>2020</v>
      </c>
      <c r="B321" s="8" t="s">
        <v>12</v>
      </c>
      <c r="C321" s="8" t="s">
        <v>76</v>
      </c>
      <c r="D321" s="8" t="s">
        <v>77</v>
      </c>
      <c r="E321" s="8" t="s">
        <v>15</v>
      </c>
      <c r="F321" s="6">
        <v>34834</v>
      </c>
      <c r="G321" s="8" t="s">
        <v>27</v>
      </c>
      <c r="H321" s="8" t="s">
        <v>17</v>
      </c>
      <c r="I321" s="8" t="s">
        <v>641</v>
      </c>
      <c r="J321" s="6">
        <v>12238</v>
      </c>
      <c r="K321" s="9">
        <v>6.26</v>
      </c>
      <c r="L321" s="8" t="s">
        <v>29</v>
      </c>
      <c r="M321" s="8" t="str">
        <f t="shared" si="20"/>
        <v>New_Model</v>
      </c>
      <c r="N321" s="8" t="str">
        <f t="shared" si="21"/>
        <v>Low_KM_Driven</v>
      </c>
      <c r="O321" s="9">
        <f t="shared" ca="1" si="22"/>
        <v>8708.5</v>
      </c>
      <c r="P321" s="8" t="str">
        <f t="shared" si="23"/>
        <v>Low_EMI</v>
      </c>
      <c r="Q321" s="8" t="str">
        <f t="shared" si="24"/>
        <v>Low_Price</v>
      </c>
    </row>
    <row r="322" spans="1:17" x14ac:dyDescent="0.25">
      <c r="A322">
        <v>2020</v>
      </c>
      <c r="B322" s="8" t="s">
        <v>82</v>
      </c>
      <c r="C322" s="8" t="s">
        <v>105</v>
      </c>
      <c r="D322" s="8" t="s">
        <v>642</v>
      </c>
      <c r="E322" s="8" t="s">
        <v>15</v>
      </c>
      <c r="F322" s="6">
        <v>43032</v>
      </c>
      <c r="G322" s="8" t="s">
        <v>27</v>
      </c>
      <c r="H322" s="8" t="s">
        <v>17</v>
      </c>
      <c r="I322" s="8" t="s">
        <v>643</v>
      </c>
      <c r="J322" s="6">
        <v>15696</v>
      </c>
      <c r="K322" s="9">
        <v>8.25</v>
      </c>
      <c r="L322" s="8" t="s">
        <v>29</v>
      </c>
      <c r="M322" s="8" t="str">
        <f t="shared" si="20"/>
        <v>New_Model</v>
      </c>
      <c r="N322" s="8" t="str">
        <f t="shared" si="21"/>
        <v>Moderate_KM_Driven</v>
      </c>
      <c r="O322" s="9">
        <f t="shared" ca="1" si="22"/>
        <v>10758</v>
      </c>
      <c r="P322" s="8" t="str">
        <f t="shared" si="23"/>
        <v>Low_EMI</v>
      </c>
      <c r="Q322" s="8" t="str">
        <f t="shared" si="24"/>
        <v>Medium_price</v>
      </c>
    </row>
    <row r="323" spans="1:17" x14ac:dyDescent="0.25">
      <c r="A323">
        <v>2018</v>
      </c>
      <c r="B323" s="8" t="s">
        <v>12</v>
      </c>
      <c r="C323" s="8" t="s">
        <v>279</v>
      </c>
      <c r="D323" s="8" t="s">
        <v>644</v>
      </c>
      <c r="E323" s="8" t="s">
        <v>35</v>
      </c>
      <c r="F323" s="6">
        <v>48743</v>
      </c>
      <c r="G323" s="8" t="s">
        <v>16</v>
      </c>
      <c r="H323" s="8" t="s">
        <v>17</v>
      </c>
      <c r="I323" s="8" t="s">
        <v>645</v>
      </c>
      <c r="J323" s="6">
        <v>13666</v>
      </c>
      <c r="K323" s="9">
        <v>6.99</v>
      </c>
      <c r="L323" s="8" t="s">
        <v>29</v>
      </c>
      <c r="M323" s="8" t="str">
        <f t="shared" ref="M323:M386" si="25">IF(A323&gt;2019,"New_Model",IF(A323&gt;2014,"Middle_Model","Old_Model"))</f>
        <v>Middle_Model</v>
      </c>
      <c r="N323" s="8" t="str">
        <f t="shared" ref="N323:N386" si="26">IF(F323&lt;40000,"Low_KM_Driven",IF(F323&lt;80000,"Moderate_KM_Driven","High_KM_Driven"))</f>
        <v>Moderate_KM_Driven</v>
      </c>
      <c r="O323" s="9">
        <f t="shared" ref="O323:O386" ca="1" si="27">IFERROR(ROUND(F323/(YEAR(TODAY())-A323),2),F323)</f>
        <v>8123.83</v>
      </c>
      <c r="P323" s="8" t="str">
        <f t="shared" ref="P323:P386" si="28">IF(J323&lt;22000,"Low_EMI",IF(J323&lt;45000,"Average_EMI","High_EMI"))</f>
        <v>Low_EMI</v>
      </c>
      <c r="Q323" s="8" t="str">
        <f t="shared" ref="Q323:Q386" si="29">IF(K323&lt;7,"Low_Price",IF(K323&lt;14,"Medium_price","High_price"))</f>
        <v>Low_Price</v>
      </c>
    </row>
    <row r="324" spans="1:17" x14ac:dyDescent="0.25">
      <c r="A324">
        <v>2022</v>
      </c>
      <c r="B324" s="8" t="s">
        <v>196</v>
      </c>
      <c r="C324" s="8" t="s">
        <v>216</v>
      </c>
      <c r="D324" s="8" t="s">
        <v>646</v>
      </c>
      <c r="E324" s="8" t="s">
        <v>15</v>
      </c>
      <c r="F324" s="6">
        <v>15260</v>
      </c>
      <c r="G324" s="8" t="s">
        <v>27</v>
      </c>
      <c r="H324" s="8" t="s">
        <v>17</v>
      </c>
      <c r="I324" s="8" t="s">
        <v>647</v>
      </c>
      <c r="J324" s="6">
        <v>8461</v>
      </c>
      <c r="K324" s="9">
        <v>4.33</v>
      </c>
      <c r="L324" s="8" t="s">
        <v>121</v>
      </c>
      <c r="M324" s="8" t="str">
        <f t="shared" si="25"/>
        <v>New_Model</v>
      </c>
      <c r="N324" s="8" t="str">
        <f t="shared" si="26"/>
        <v>Low_KM_Driven</v>
      </c>
      <c r="O324" s="9">
        <f t="shared" ca="1" si="27"/>
        <v>7630</v>
      </c>
      <c r="P324" s="8" t="str">
        <f t="shared" si="28"/>
        <v>Low_EMI</v>
      </c>
      <c r="Q324" s="8" t="str">
        <f t="shared" si="29"/>
        <v>Low_Price</v>
      </c>
    </row>
    <row r="325" spans="1:17" x14ac:dyDescent="0.25">
      <c r="A325">
        <v>2013</v>
      </c>
      <c r="B325" s="8" t="s">
        <v>12</v>
      </c>
      <c r="C325" s="8" t="s">
        <v>37</v>
      </c>
      <c r="D325" s="8" t="s">
        <v>31</v>
      </c>
      <c r="E325" s="8" t="s">
        <v>15</v>
      </c>
      <c r="F325" s="6">
        <v>63029</v>
      </c>
      <c r="G325" s="8" t="s">
        <v>27</v>
      </c>
      <c r="H325" s="8" t="s">
        <v>17</v>
      </c>
      <c r="I325" s="8" t="s">
        <v>648</v>
      </c>
      <c r="J325" s="6">
        <v>7610</v>
      </c>
      <c r="K325" s="9">
        <v>2.89</v>
      </c>
      <c r="L325" s="8" t="s">
        <v>24</v>
      </c>
      <c r="M325" s="8" t="str">
        <f t="shared" si="25"/>
        <v>Old_Model</v>
      </c>
      <c r="N325" s="8" t="str">
        <f t="shared" si="26"/>
        <v>Moderate_KM_Driven</v>
      </c>
      <c r="O325" s="9">
        <f t="shared" ca="1" si="27"/>
        <v>5729.91</v>
      </c>
      <c r="P325" s="8" t="str">
        <f t="shared" si="28"/>
        <v>Low_EMI</v>
      </c>
      <c r="Q325" s="8" t="str">
        <f t="shared" si="29"/>
        <v>Low_Price</v>
      </c>
    </row>
    <row r="326" spans="1:17" x14ac:dyDescent="0.25">
      <c r="A326">
        <v>2019</v>
      </c>
      <c r="B326" s="8" t="s">
        <v>20</v>
      </c>
      <c r="C326" s="8" t="s">
        <v>96</v>
      </c>
      <c r="D326" s="8" t="s">
        <v>210</v>
      </c>
      <c r="E326" s="8" t="s">
        <v>35</v>
      </c>
      <c r="F326" s="6">
        <v>65109</v>
      </c>
      <c r="G326" s="8" t="s">
        <v>16</v>
      </c>
      <c r="H326" s="8" t="s">
        <v>17</v>
      </c>
      <c r="I326" s="8" t="s">
        <v>649</v>
      </c>
      <c r="J326" s="6">
        <v>8465</v>
      </c>
      <c r="K326" s="9">
        <v>4.33</v>
      </c>
      <c r="L326" s="8" t="s">
        <v>19</v>
      </c>
      <c r="M326" s="8" t="str">
        <f t="shared" si="25"/>
        <v>Middle_Model</v>
      </c>
      <c r="N326" s="8" t="str">
        <f t="shared" si="26"/>
        <v>Moderate_KM_Driven</v>
      </c>
      <c r="O326" s="9">
        <f t="shared" ca="1" si="27"/>
        <v>13021.8</v>
      </c>
      <c r="P326" s="8" t="str">
        <f t="shared" si="28"/>
        <v>Low_EMI</v>
      </c>
      <c r="Q326" s="8" t="str">
        <f t="shared" si="29"/>
        <v>Low_Price</v>
      </c>
    </row>
    <row r="327" spans="1:17" x14ac:dyDescent="0.25">
      <c r="A327">
        <v>2019</v>
      </c>
      <c r="B327" s="8" t="s">
        <v>12</v>
      </c>
      <c r="C327" s="8" t="s">
        <v>279</v>
      </c>
      <c r="D327" s="8" t="s">
        <v>650</v>
      </c>
      <c r="E327" s="8" t="s">
        <v>35</v>
      </c>
      <c r="F327" s="6">
        <v>52112</v>
      </c>
      <c r="G327" s="8" t="s">
        <v>27</v>
      </c>
      <c r="H327" s="8" t="s">
        <v>17</v>
      </c>
      <c r="I327" s="8" t="s">
        <v>651</v>
      </c>
      <c r="J327" s="6">
        <v>14799</v>
      </c>
      <c r="K327" s="9">
        <v>7.57</v>
      </c>
      <c r="L327" s="8" t="s">
        <v>39</v>
      </c>
      <c r="M327" s="8" t="str">
        <f t="shared" si="25"/>
        <v>Middle_Model</v>
      </c>
      <c r="N327" s="8" t="str">
        <f t="shared" si="26"/>
        <v>Moderate_KM_Driven</v>
      </c>
      <c r="O327" s="9">
        <f t="shared" ca="1" si="27"/>
        <v>10422.4</v>
      </c>
      <c r="P327" s="8" t="str">
        <f t="shared" si="28"/>
        <v>Low_EMI</v>
      </c>
      <c r="Q327" s="8" t="str">
        <f t="shared" si="29"/>
        <v>Medium_price</v>
      </c>
    </row>
    <row r="328" spans="1:17" x14ac:dyDescent="0.25">
      <c r="A328">
        <v>2019</v>
      </c>
      <c r="B328" s="8" t="s">
        <v>12</v>
      </c>
      <c r="C328" s="8" t="s">
        <v>385</v>
      </c>
      <c r="D328" s="8" t="s">
        <v>652</v>
      </c>
      <c r="E328" s="8" t="s">
        <v>35</v>
      </c>
      <c r="F328" s="6">
        <v>12716</v>
      </c>
      <c r="G328" s="8" t="s">
        <v>27</v>
      </c>
      <c r="H328" s="8" t="s">
        <v>17</v>
      </c>
      <c r="I328" s="8" t="s">
        <v>653</v>
      </c>
      <c r="J328" s="6">
        <v>10244</v>
      </c>
      <c r="K328" s="9">
        <v>5.24</v>
      </c>
      <c r="L328" s="8" t="s">
        <v>19</v>
      </c>
      <c r="M328" s="8" t="str">
        <f t="shared" si="25"/>
        <v>Middle_Model</v>
      </c>
      <c r="N328" s="8" t="str">
        <f t="shared" si="26"/>
        <v>Low_KM_Driven</v>
      </c>
      <c r="O328" s="9">
        <f t="shared" ca="1" si="27"/>
        <v>2543.1999999999998</v>
      </c>
      <c r="P328" s="8" t="str">
        <f t="shared" si="28"/>
        <v>Low_EMI</v>
      </c>
      <c r="Q328" s="8" t="str">
        <f t="shared" si="29"/>
        <v>Low_Price</v>
      </c>
    </row>
    <row r="329" spans="1:17" x14ac:dyDescent="0.25">
      <c r="A329">
        <v>2023</v>
      </c>
      <c r="B329" s="8" t="s">
        <v>196</v>
      </c>
      <c r="C329" s="8" t="s">
        <v>216</v>
      </c>
      <c r="D329" s="8" t="s">
        <v>654</v>
      </c>
      <c r="E329" s="8" t="s">
        <v>35</v>
      </c>
      <c r="F329" s="6">
        <v>2369</v>
      </c>
      <c r="G329" s="8" t="s">
        <v>27</v>
      </c>
      <c r="H329" s="8" t="s">
        <v>17</v>
      </c>
      <c r="I329" s="8" t="s">
        <v>655</v>
      </c>
      <c r="J329" s="6">
        <v>10577</v>
      </c>
      <c r="K329" s="9">
        <v>5.41</v>
      </c>
      <c r="L329" s="8" t="s">
        <v>29</v>
      </c>
      <c r="M329" s="8" t="str">
        <f t="shared" si="25"/>
        <v>New_Model</v>
      </c>
      <c r="N329" s="8" t="str">
        <f t="shared" si="26"/>
        <v>Low_KM_Driven</v>
      </c>
      <c r="O329" s="9">
        <f t="shared" ca="1" si="27"/>
        <v>2369</v>
      </c>
      <c r="P329" s="8" t="str">
        <f t="shared" si="28"/>
        <v>Low_EMI</v>
      </c>
      <c r="Q329" s="8" t="str">
        <f t="shared" si="29"/>
        <v>Low_Price</v>
      </c>
    </row>
    <row r="330" spans="1:17" x14ac:dyDescent="0.25">
      <c r="A330">
        <v>2021</v>
      </c>
      <c r="B330" s="8" t="s">
        <v>82</v>
      </c>
      <c r="C330" s="8" t="s">
        <v>105</v>
      </c>
      <c r="D330" s="8" t="s">
        <v>413</v>
      </c>
      <c r="E330" s="8" t="s">
        <v>35</v>
      </c>
      <c r="F330" s="6">
        <v>17824</v>
      </c>
      <c r="G330" s="8" t="s">
        <v>16</v>
      </c>
      <c r="H330" s="8" t="s">
        <v>17</v>
      </c>
      <c r="I330" s="8" t="s">
        <v>656</v>
      </c>
      <c r="J330" s="6">
        <v>17873</v>
      </c>
      <c r="K330" s="9">
        <v>9.39</v>
      </c>
      <c r="L330" s="8" t="s">
        <v>39</v>
      </c>
      <c r="M330" s="8" t="str">
        <f t="shared" si="25"/>
        <v>New_Model</v>
      </c>
      <c r="N330" s="8" t="str">
        <f t="shared" si="26"/>
        <v>Low_KM_Driven</v>
      </c>
      <c r="O330" s="9">
        <f t="shared" ca="1" si="27"/>
        <v>5941.33</v>
      </c>
      <c r="P330" s="8" t="str">
        <f t="shared" si="28"/>
        <v>Low_EMI</v>
      </c>
      <c r="Q330" s="8" t="str">
        <f t="shared" si="29"/>
        <v>Medium_price</v>
      </c>
    </row>
    <row r="331" spans="1:17" x14ac:dyDescent="0.25">
      <c r="A331">
        <v>2020</v>
      </c>
      <c r="B331" s="8" t="s">
        <v>20</v>
      </c>
      <c r="C331" s="8" t="s">
        <v>58</v>
      </c>
      <c r="D331" s="8" t="s">
        <v>657</v>
      </c>
      <c r="E331" s="8" t="s">
        <v>15</v>
      </c>
      <c r="F331" s="6">
        <v>51349</v>
      </c>
      <c r="G331" s="8" t="s">
        <v>27</v>
      </c>
      <c r="H331" s="8" t="s">
        <v>17</v>
      </c>
      <c r="I331" s="8" t="s">
        <v>658</v>
      </c>
      <c r="J331" s="6">
        <v>15912</v>
      </c>
      <c r="K331" s="9">
        <v>8.36</v>
      </c>
      <c r="L331" s="8" t="s">
        <v>24</v>
      </c>
      <c r="M331" s="8" t="str">
        <f t="shared" si="25"/>
        <v>New_Model</v>
      </c>
      <c r="N331" s="8" t="str">
        <f t="shared" si="26"/>
        <v>Moderate_KM_Driven</v>
      </c>
      <c r="O331" s="9">
        <f t="shared" ca="1" si="27"/>
        <v>12837.25</v>
      </c>
      <c r="P331" s="8" t="str">
        <f t="shared" si="28"/>
        <v>Low_EMI</v>
      </c>
      <c r="Q331" s="8" t="str">
        <f t="shared" si="29"/>
        <v>Medium_price</v>
      </c>
    </row>
    <row r="332" spans="1:17" x14ac:dyDescent="0.25">
      <c r="A332">
        <v>2016</v>
      </c>
      <c r="B332" s="8" t="s">
        <v>12</v>
      </c>
      <c r="C332" s="8" t="s">
        <v>30</v>
      </c>
      <c r="D332" s="8" t="s">
        <v>659</v>
      </c>
      <c r="E332" s="8" t="s">
        <v>35</v>
      </c>
      <c r="F332" s="6">
        <v>56466</v>
      </c>
      <c r="G332" s="8" t="s">
        <v>27</v>
      </c>
      <c r="H332" s="8" t="s">
        <v>74</v>
      </c>
      <c r="I332" s="8" t="s">
        <v>660</v>
      </c>
      <c r="J332" s="6">
        <v>8853</v>
      </c>
      <c r="K332" s="9">
        <v>3.98</v>
      </c>
      <c r="L332" s="8" t="s">
        <v>93</v>
      </c>
      <c r="M332" s="8" t="str">
        <f t="shared" si="25"/>
        <v>Middle_Model</v>
      </c>
      <c r="N332" s="8" t="str">
        <f t="shared" si="26"/>
        <v>Moderate_KM_Driven</v>
      </c>
      <c r="O332" s="9">
        <f t="shared" ca="1" si="27"/>
        <v>7058.25</v>
      </c>
      <c r="P332" s="8" t="str">
        <f t="shared" si="28"/>
        <v>Low_EMI</v>
      </c>
      <c r="Q332" s="8" t="str">
        <f t="shared" si="29"/>
        <v>Low_Price</v>
      </c>
    </row>
    <row r="333" spans="1:17" x14ac:dyDescent="0.25">
      <c r="A333">
        <v>2019</v>
      </c>
      <c r="B333" s="8" t="s">
        <v>53</v>
      </c>
      <c r="C333" s="8" t="s">
        <v>626</v>
      </c>
      <c r="D333" s="8" t="s">
        <v>627</v>
      </c>
      <c r="E333" s="8" t="s">
        <v>15</v>
      </c>
      <c r="F333" s="6">
        <v>54955</v>
      </c>
      <c r="G333" s="8" t="s">
        <v>16</v>
      </c>
      <c r="H333" s="8" t="s">
        <v>56</v>
      </c>
      <c r="I333" s="8" t="s">
        <v>661</v>
      </c>
      <c r="J333" s="6">
        <v>19677</v>
      </c>
      <c r="K333" s="9">
        <v>9.0500000000000007</v>
      </c>
      <c r="L333" s="8" t="s">
        <v>121</v>
      </c>
      <c r="M333" s="8" t="str">
        <f t="shared" si="25"/>
        <v>Middle_Model</v>
      </c>
      <c r="N333" s="8" t="str">
        <f t="shared" si="26"/>
        <v>Moderate_KM_Driven</v>
      </c>
      <c r="O333" s="9">
        <f t="shared" ca="1" si="27"/>
        <v>10991</v>
      </c>
      <c r="P333" s="8" t="str">
        <f t="shared" si="28"/>
        <v>Low_EMI</v>
      </c>
      <c r="Q333" s="8" t="str">
        <f t="shared" si="29"/>
        <v>Medium_price</v>
      </c>
    </row>
    <row r="334" spans="1:17" x14ac:dyDescent="0.25">
      <c r="A334">
        <v>2020</v>
      </c>
      <c r="B334" s="8" t="s">
        <v>12</v>
      </c>
      <c r="C334" s="8" t="s">
        <v>385</v>
      </c>
      <c r="D334" s="8" t="s">
        <v>662</v>
      </c>
      <c r="E334" s="8" t="s">
        <v>15</v>
      </c>
      <c r="F334" s="6">
        <v>30400</v>
      </c>
      <c r="G334" s="8" t="s">
        <v>27</v>
      </c>
      <c r="H334" s="8" t="s">
        <v>17</v>
      </c>
      <c r="I334" s="8" t="s">
        <v>663</v>
      </c>
      <c r="J334" s="6">
        <v>9521</v>
      </c>
      <c r="K334" s="9">
        <v>4.87</v>
      </c>
      <c r="L334" s="8" t="s">
        <v>29</v>
      </c>
      <c r="M334" s="8" t="str">
        <f t="shared" si="25"/>
        <v>New_Model</v>
      </c>
      <c r="N334" s="8" t="str">
        <f t="shared" si="26"/>
        <v>Low_KM_Driven</v>
      </c>
      <c r="O334" s="9">
        <f t="shared" ca="1" si="27"/>
        <v>7600</v>
      </c>
      <c r="P334" s="8" t="str">
        <f t="shared" si="28"/>
        <v>Low_EMI</v>
      </c>
      <c r="Q334" s="8" t="str">
        <f t="shared" si="29"/>
        <v>Low_Price</v>
      </c>
    </row>
    <row r="335" spans="1:17" x14ac:dyDescent="0.25">
      <c r="A335">
        <v>2019</v>
      </c>
      <c r="B335" s="8" t="s">
        <v>196</v>
      </c>
      <c r="C335" s="8" t="s">
        <v>216</v>
      </c>
      <c r="D335" s="8" t="s">
        <v>664</v>
      </c>
      <c r="E335" s="8" t="s">
        <v>35</v>
      </c>
      <c r="F335" s="6">
        <v>13568</v>
      </c>
      <c r="G335" s="8" t="s">
        <v>27</v>
      </c>
      <c r="H335" s="8" t="s">
        <v>17</v>
      </c>
      <c r="I335" s="8" t="s">
        <v>665</v>
      </c>
      <c r="J335" s="6">
        <v>8016</v>
      </c>
      <c r="K335" s="9">
        <v>4.0999999999999996</v>
      </c>
      <c r="L335" s="8" t="s">
        <v>39</v>
      </c>
      <c r="M335" s="8" t="str">
        <f t="shared" si="25"/>
        <v>Middle_Model</v>
      </c>
      <c r="N335" s="8" t="str">
        <f t="shared" si="26"/>
        <v>Low_KM_Driven</v>
      </c>
      <c r="O335" s="9">
        <f t="shared" ca="1" si="27"/>
        <v>2713.6</v>
      </c>
      <c r="P335" s="8" t="str">
        <f t="shared" si="28"/>
        <v>Low_EMI</v>
      </c>
      <c r="Q335" s="8" t="str">
        <f t="shared" si="29"/>
        <v>Low_Price</v>
      </c>
    </row>
    <row r="336" spans="1:17" x14ac:dyDescent="0.25">
      <c r="A336">
        <v>2014</v>
      </c>
      <c r="B336" s="8" t="s">
        <v>12</v>
      </c>
      <c r="C336" s="8" t="s">
        <v>13</v>
      </c>
      <c r="D336" s="8" t="s">
        <v>132</v>
      </c>
      <c r="E336" s="8" t="s">
        <v>15</v>
      </c>
      <c r="F336" s="6">
        <v>80912</v>
      </c>
      <c r="G336" s="8" t="s">
        <v>27</v>
      </c>
      <c r="H336" s="8" t="s">
        <v>17</v>
      </c>
      <c r="I336" s="8" t="s">
        <v>666</v>
      </c>
      <c r="J336" s="6">
        <v>4783</v>
      </c>
      <c r="K336" s="9">
        <v>2.15</v>
      </c>
      <c r="L336" s="8" t="s">
        <v>39</v>
      </c>
      <c r="M336" s="8" t="str">
        <f t="shared" si="25"/>
        <v>Old_Model</v>
      </c>
      <c r="N336" s="8" t="str">
        <f t="shared" si="26"/>
        <v>High_KM_Driven</v>
      </c>
      <c r="O336" s="9">
        <f t="shared" ca="1" si="27"/>
        <v>8091.2</v>
      </c>
      <c r="P336" s="8" t="str">
        <f t="shared" si="28"/>
        <v>Low_EMI</v>
      </c>
      <c r="Q336" s="8" t="str">
        <f t="shared" si="29"/>
        <v>Low_Price</v>
      </c>
    </row>
    <row r="337" spans="1:17" x14ac:dyDescent="0.25">
      <c r="A337">
        <v>2016</v>
      </c>
      <c r="B337" s="8" t="s">
        <v>12</v>
      </c>
      <c r="C337" s="8" t="s">
        <v>76</v>
      </c>
      <c r="D337" s="8" t="s">
        <v>80</v>
      </c>
      <c r="E337" s="8" t="s">
        <v>15</v>
      </c>
      <c r="F337" s="6">
        <v>87766</v>
      </c>
      <c r="G337" s="8" t="s">
        <v>27</v>
      </c>
      <c r="H337" s="8" t="s">
        <v>17</v>
      </c>
      <c r="I337" s="8" t="s">
        <v>667</v>
      </c>
      <c r="J337" s="6">
        <v>8974</v>
      </c>
      <c r="K337" s="9">
        <v>4.59</v>
      </c>
      <c r="L337" s="8" t="s">
        <v>121</v>
      </c>
      <c r="M337" s="8" t="str">
        <f t="shared" si="25"/>
        <v>Middle_Model</v>
      </c>
      <c r="N337" s="8" t="str">
        <f t="shared" si="26"/>
        <v>High_KM_Driven</v>
      </c>
      <c r="O337" s="9">
        <f t="shared" ca="1" si="27"/>
        <v>10970.75</v>
      </c>
      <c r="P337" s="8" t="str">
        <f t="shared" si="28"/>
        <v>Low_EMI</v>
      </c>
      <c r="Q337" s="8" t="str">
        <f t="shared" si="29"/>
        <v>Low_Price</v>
      </c>
    </row>
    <row r="338" spans="1:17" x14ac:dyDescent="0.25">
      <c r="A338">
        <v>2019</v>
      </c>
      <c r="B338" s="8" t="s">
        <v>12</v>
      </c>
      <c r="C338" s="8" t="s">
        <v>279</v>
      </c>
      <c r="D338" s="8" t="s">
        <v>668</v>
      </c>
      <c r="E338" s="8" t="s">
        <v>15</v>
      </c>
      <c r="F338" s="6">
        <v>41735</v>
      </c>
      <c r="G338" s="8" t="s">
        <v>27</v>
      </c>
      <c r="H338" s="8" t="s">
        <v>17</v>
      </c>
      <c r="I338" s="8" t="s">
        <v>669</v>
      </c>
      <c r="J338" s="6">
        <v>14350</v>
      </c>
      <c r="K338" s="9">
        <v>7.34</v>
      </c>
      <c r="L338" s="8" t="s">
        <v>121</v>
      </c>
      <c r="M338" s="8" t="str">
        <f t="shared" si="25"/>
        <v>Middle_Model</v>
      </c>
      <c r="N338" s="8" t="str">
        <f t="shared" si="26"/>
        <v>Moderate_KM_Driven</v>
      </c>
      <c r="O338" s="9">
        <f t="shared" ca="1" si="27"/>
        <v>8347</v>
      </c>
      <c r="P338" s="8" t="str">
        <f t="shared" si="28"/>
        <v>Low_EMI</v>
      </c>
      <c r="Q338" s="8" t="str">
        <f t="shared" si="29"/>
        <v>Medium_price</v>
      </c>
    </row>
    <row r="339" spans="1:17" x14ac:dyDescent="0.25">
      <c r="A339">
        <v>2017</v>
      </c>
      <c r="B339" s="8" t="s">
        <v>12</v>
      </c>
      <c r="C339" s="8" t="s">
        <v>457</v>
      </c>
      <c r="D339" s="8" t="s">
        <v>670</v>
      </c>
      <c r="E339" s="8" t="s">
        <v>35</v>
      </c>
      <c r="F339" s="6">
        <v>86424</v>
      </c>
      <c r="G339" s="8" t="s">
        <v>27</v>
      </c>
      <c r="H339" s="8" t="s">
        <v>17</v>
      </c>
      <c r="I339" s="8" t="s">
        <v>671</v>
      </c>
      <c r="J339" s="6">
        <v>9325</v>
      </c>
      <c r="K339" s="9">
        <v>4.7699999999999996</v>
      </c>
      <c r="L339" s="8" t="s">
        <v>121</v>
      </c>
      <c r="M339" s="8" t="str">
        <f t="shared" si="25"/>
        <v>Middle_Model</v>
      </c>
      <c r="N339" s="8" t="str">
        <f t="shared" si="26"/>
        <v>High_KM_Driven</v>
      </c>
      <c r="O339" s="9">
        <f t="shared" ca="1" si="27"/>
        <v>12346.29</v>
      </c>
      <c r="P339" s="8" t="str">
        <f t="shared" si="28"/>
        <v>Low_EMI</v>
      </c>
      <c r="Q339" s="8" t="str">
        <f t="shared" si="29"/>
        <v>Low_Price</v>
      </c>
    </row>
    <row r="340" spans="1:17" x14ac:dyDescent="0.25">
      <c r="A340">
        <v>2012</v>
      </c>
      <c r="B340" s="8" t="s">
        <v>20</v>
      </c>
      <c r="C340" s="8" t="s">
        <v>238</v>
      </c>
      <c r="D340" s="8" t="s">
        <v>87</v>
      </c>
      <c r="E340" s="8" t="s">
        <v>15</v>
      </c>
      <c r="F340" s="6">
        <v>30532</v>
      </c>
      <c r="G340" s="8" t="s">
        <v>27</v>
      </c>
      <c r="H340" s="8" t="s">
        <v>17</v>
      </c>
      <c r="I340" s="8" t="s">
        <v>672</v>
      </c>
      <c r="J340" s="6">
        <v>6942</v>
      </c>
      <c r="K340" s="9">
        <v>2.09</v>
      </c>
      <c r="L340" s="8" t="s">
        <v>121</v>
      </c>
      <c r="M340" s="8" t="str">
        <f t="shared" si="25"/>
        <v>Old_Model</v>
      </c>
      <c r="N340" s="8" t="str">
        <f t="shared" si="26"/>
        <v>Low_KM_Driven</v>
      </c>
      <c r="O340" s="9">
        <f t="shared" ca="1" si="27"/>
        <v>2544.33</v>
      </c>
      <c r="P340" s="8" t="str">
        <f t="shared" si="28"/>
        <v>Low_EMI</v>
      </c>
      <c r="Q340" s="8" t="str">
        <f t="shared" si="29"/>
        <v>Low_Price</v>
      </c>
    </row>
    <row r="341" spans="1:17" x14ac:dyDescent="0.25">
      <c r="A341">
        <v>2022</v>
      </c>
      <c r="B341" s="8" t="s">
        <v>82</v>
      </c>
      <c r="C341" s="8" t="s">
        <v>513</v>
      </c>
      <c r="D341" s="8" t="s">
        <v>187</v>
      </c>
      <c r="E341" s="8" t="s">
        <v>15</v>
      </c>
      <c r="F341" s="6">
        <v>23518</v>
      </c>
      <c r="G341" s="8" t="s">
        <v>27</v>
      </c>
      <c r="H341" s="8" t="s">
        <v>74</v>
      </c>
      <c r="I341" s="8" t="s">
        <v>673</v>
      </c>
      <c r="J341" s="6">
        <v>14213</v>
      </c>
      <c r="K341" s="9">
        <v>7.27</v>
      </c>
      <c r="L341" s="8" t="s">
        <v>29</v>
      </c>
      <c r="M341" s="8" t="str">
        <f t="shared" si="25"/>
        <v>New_Model</v>
      </c>
      <c r="N341" s="8" t="str">
        <f t="shared" si="26"/>
        <v>Low_KM_Driven</v>
      </c>
      <c r="O341" s="9">
        <f t="shared" ca="1" si="27"/>
        <v>11759</v>
      </c>
      <c r="P341" s="8" t="str">
        <f t="shared" si="28"/>
        <v>Low_EMI</v>
      </c>
      <c r="Q341" s="8" t="str">
        <f t="shared" si="29"/>
        <v>Medium_price</v>
      </c>
    </row>
    <row r="342" spans="1:17" x14ac:dyDescent="0.25">
      <c r="A342">
        <v>2011</v>
      </c>
      <c r="B342" s="8" t="s">
        <v>20</v>
      </c>
      <c r="C342" s="8" t="s">
        <v>238</v>
      </c>
      <c r="D342" s="8" t="s">
        <v>87</v>
      </c>
      <c r="E342" s="8" t="s">
        <v>15</v>
      </c>
      <c r="F342" s="6">
        <v>56340</v>
      </c>
      <c r="G342" s="8" t="s">
        <v>16</v>
      </c>
      <c r="H342" s="8" t="s">
        <v>17</v>
      </c>
      <c r="I342" s="8" t="s">
        <v>674</v>
      </c>
      <c r="J342" s="6">
        <v>7673</v>
      </c>
      <c r="K342" s="9">
        <v>1.63</v>
      </c>
      <c r="L342" s="8" t="s">
        <v>24</v>
      </c>
      <c r="M342" s="8" t="str">
        <f t="shared" si="25"/>
        <v>Old_Model</v>
      </c>
      <c r="N342" s="8" t="str">
        <f t="shared" si="26"/>
        <v>Moderate_KM_Driven</v>
      </c>
      <c r="O342" s="9">
        <f t="shared" ca="1" si="27"/>
        <v>4333.8500000000004</v>
      </c>
      <c r="P342" s="8" t="str">
        <f t="shared" si="28"/>
        <v>Low_EMI</v>
      </c>
      <c r="Q342" s="8" t="str">
        <f t="shared" si="29"/>
        <v>Low_Price</v>
      </c>
    </row>
    <row r="343" spans="1:17" x14ac:dyDescent="0.25">
      <c r="A343">
        <v>2016</v>
      </c>
      <c r="B343" s="8" t="s">
        <v>20</v>
      </c>
      <c r="C343" s="8" t="s">
        <v>112</v>
      </c>
      <c r="D343" s="8" t="s">
        <v>675</v>
      </c>
      <c r="E343" s="8" t="s">
        <v>15</v>
      </c>
      <c r="F343" s="6">
        <v>69965</v>
      </c>
      <c r="G343" s="8" t="s">
        <v>27</v>
      </c>
      <c r="H343" s="8" t="s">
        <v>74</v>
      </c>
      <c r="I343" s="8" t="s">
        <v>676</v>
      </c>
      <c r="J343" s="6">
        <v>10499</v>
      </c>
      <c r="K343" s="9">
        <v>4.72</v>
      </c>
      <c r="L343" s="8" t="s">
        <v>24</v>
      </c>
      <c r="M343" s="8" t="str">
        <f t="shared" si="25"/>
        <v>Middle_Model</v>
      </c>
      <c r="N343" s="8" t="str">
        <f t="shared" si="26"/>
        <v>Moderate_KM_Driven</v>
      </c>
      <c r="O343" s="9">
        <f t="shared" ca="1" si="27"/>
        <v>8745.6299999999992</v>
      </c>
      <c r="P343" s="8" t="str">
        <f t="shared" si="28"/>
        <v>Low_EMI</v>
      </c>
      <c r="Q343" s="8" t="str">
        <f t="shared" si="29"/>
        <v>Low_Price</v>
      </c>
    </row>
    <row r="344" spans="1:17" x14ac:dyDescent="0.25">
      <c r="A344">
        <v>2016</v>
      </c>
      <c r="B344" s="8" t="s">
        <v>20</v>
      </c>
      <c r="C344" s="8" t="s">
        <v>112</v>
      </c>
      <c r="D344" s="8" t="s">
        <v>677</v>
      </c>
      <c r="E344" s="8" t="s">
        <v>15</v>
      </c>
      <c r="F344" s="6">
        <v>72561</v>
      </c>
      <c r="G344" s="8" t="s">
        <v>27</v>
      </c>
      <c r="H344" s="8" t="s">
        <v>17</v>
      </c>
      <c r="I344" s="8" t="s">
        <v>678</v>
      </c>
      <c r="J344" s="6">
        <v>8641</v>
      </c>
      <c r="K344" s="9">
        <v>4.42</v>
      </c>
      <c r="L344" s="8" t="s">
        <v>29</v>
      </c>
      <c r="M344" s="8" t="str">
        <f t="shared" si="25"/>
        <v>Middle_Model</v>
      </c>
      <c r="N344" s="8" t="str">
        <f t="shared" si="26"/>
        <v>Moderate_KM_Driven</v>
      </c>
      <c r="O344" s="9">
        <f t="shared" ca="1" si="27"/>
        <v>9070.1299999999992</v>
      </c>
      <c r="P344" s="8" t="str">
        <f t="shared" si="28"/>
        <v>Low_EMI</v>
      </c>
      <c r="Q344" s="8" t="str">
        <f t="shared" si="29"/>
        <v>Low_Price</v>
      </c>
    </row>
    <row r="345" spans="1:17" x14ac:dyDescent="0.25">
      <c r="A345">
        <v>2016</v>
      </c>
      <c r="B345" s="8" t="s">
        <v>69</v>
      </c>
      <c r="C345" s="8" t="s">
        <v>516</v>
      </c>
      <c r="D345" s="8" t="s">
        <v>517</v>
      </c>
      <c r="E345" s="8" t="s">
        <v>15</v>
      </c>
      <c r="F345" s="6">
        <v>89737</v>
      </c>
      <c r="G345" s="8" t="s">
        <v>16</v>
      </c>
      <c r="H345" s="8" t="s">
        <v>17</v>
      </c>
      <c r="I345" s="8" t="s">
        <v>679</v>
      </c>
      <c r="J345" s="6">
        <v>13724</v>
      </c>
      <c r="K345" s="9">
        <v>7.02</v>
      </c>
      <c r="L345" s="8" t="s">
        <v>24</v>
      </c>
      <c r="M345" s="8" t="str">
        <f t="shared" si="25"/>
        <v>Middle_Model</v>
      </c>
      <c r="N345" s="8" t="str">
        <f t="shared" si="26"/>
        <v>High_KM_Driven</v>
      </c>
      <c r="O345" s="9">
        <f t="shared" ca="1" si="27"/>
        <v>11217.13</v>
      </c>
      <c r="P345" s="8" t="str">
        <f t="shared" si="28"/>
        <v>Low_EMI</v>
      </c>
      <c r="Q345" s="8" t="str">
        <f t="shared" si="29"/>
        <v>Medium_price</v>
      </c>
    </row>
    <row r="346" spans="1:17" x14ac:dyDescent="0.25">
      <c r="A346">
        <v>2020</v>
      </c>
      <c r="B346" s="8" t="s">
        <v>12</v>
      </c>
      <c r="C346" s="8" t="s">
        <v>385</v>
      </c>
      <c r="D346" s="8" t="s">
        <v>462</v>
      </c>
      <c r="E346" s="8" t="s">
        <v>15</v>
      </c>
      <c r="F346" s="6">
        <v>72472</v>
      </c>
      <c r="G346" s="8" t="s">
        <v>27</v>
      </c>
      <c r="H346" s="8" t="s">
        <v>74</v>
      </c>
      <c r="I346" s="8" t="s">
        <v>680</v>
      </c>
      <c r="J346" s="6">
        <v>9912</v>
      </c>
      <c r="K346" s="9">
        <v>5.07</v>
      </c>
      <c r="L346" s="8" t="s">
        <v>121</v>
      </c>
      <c r="M346" s="8" t="str">
        <f t="shared" si="25"/>
        <v>New_Model</v>
      </c>
      <c r="N346" s="8" t="str">
        <f t="shared" si="26"/>
        <v>Moderate_KM_Driven</v>
      </c>
      <c r="O346" s="9">
        <f t="shared" ca="1" si="27"/>
        <v>18118</v>
      </c>
      <c r="P346" s="8" t="str">
        <f t="shared" si="28"/>
        <v>Low_EMI</v>
      </c>
      <c r="Q346" s="8" t="str">
        <f t="shared" si="29"/>
        <v>Low_Price</v>
      </c>
    </row>
    <row r="347" spans="1:17" x14ac:dyDescent="0.25">
      <c r="A347">
        <v>2022</v>
      </c>
      <c r="B347" s="8" t="s">
        <v>82</v>
      </c>
      <c r="C347" s="8" t="s">
        <v>161</v>
      </c>
      <c r="D347" s="8" t="s">
        <v>681</v>
      </c>
      <c r="E347" s="8" t="s">
        <v>15</v>
      </c>
      <c r="F347" s="6">
        <v>12693</v>
      </c>
      <c r="G347" s="8" t="s">
        <v>27</v>
      </c>
      <c r="H347" s="8" t="s">
        <v>74</v>
      </c>
      <c r="I347" s="8" t="s">
        <v>682</v>
      </c>
      <c r="J347" s="6">
        <v>12981</v>
      </c>
      <c r="K347" s="9">
        <v>6.64</v>
      </c>
      <c r="L347" s="8" t="s">
        <v>39</v>
      </c>
      <c r="M347" s="8" t="str">
        <f t="shared" si="25"/>
        <v>New_Model</v>
      </c>
      <c r="N347" s="8" t="str">
        <f t="shared" si="26"/>
        <v>Low_KM_Driven</v>
      </c>
      <c r="O347" s="9">
        <f t="shared" ca="1" si="27"/>
        <v>6346.5</v>
      </c>
      <c r="P347" s="8" t="str">
        <f t="shared" si="28"/>
        <v>Low_EMI</v>
      </c>
      <c r="Q347" s="8" t="str">
        <f t="shared" si="29"/>
        <v>Low_Price</v>
      </c>
    </row>
    <row r="348" spans="1:17" x14ac:dyDescent="0.25">
      <c r="A348">
        <v>2021</v>
      </c>
      <c r="B348" s="8" t="s">
        <v>196</v>
      </c>
      <c r="C348" s="8" t="s">
        <v>519</v>
      </c>
      <c r="D348" s="8" t="s">
        <v>683</v>
      </c>
      <c r="E348" s="8" t="s">
        <v>15</v>
      </c>
      <c r="F348" s="6">
        <v>46266</v>
      </c>
      <c r="G348" s="8" t="s">
        <v>16</v>
      </c>
      <c r="H348" s="8" t="s">
        <v>17</v>
      </c>
      <c r="I348" s="8" t="s">
        <v>684</v>
      </c>
      <c r="J348" s="6">
        <v>13959</v>
      </c>
      <c r="K348" s="9">
        <v>7.14</v>
      </c>
      <c r="L348" s="8" t="s">
        <v>121</v>
      </c>
      <c r="M348" s="8" t="str">
        <f t="shared" si="25"/>
        <v>New_Model</v>
      </c>
      <c r="N348" s="8" t="str">
        <f t="shared" si="26"/>
        <v>Moderate_KM_Driven</v>
      </c>
      <c r="O348" s="9">
        <f t="shared" ca="1" si="27"/>
        <v>15422</v>
      </c>
      <c r="P348" s="8" t="str">
        <f t="shared" si="28"/>
        <v>Low_EMI</v>
      </c>
      <c r="Q348" s="8" t="str">
        <f t="shared" si="29"/>
        <v>Medium_price</v>
      </c>
    </row>
    <row r="349" spans="1:17" x14ac:dyDescent="0.25">
      <c r="A349">
        <v>2020</v>
      </c>
      <c r="B349" s="8" t="s">
        <v>12</v>
      </c>
      <c r="C349" s="8" t="s">
        <v>385</v>
      </c>
      <c r="D349" s="8" t="s">
        <v>386</v>
      </c>
      <c r="E349" s="8" t="s">
        <v>15</v>
      </c>
      <c r="F349" s="6">
        <v>24266</v>
      </c>
      <c r="G349" s="8" t="s">
        <v>27</v>
      </c>
      <c r="H349" s="8" t="s">
        <v>17</v>
      </c>
      <c r="I349" s="8" t="s">
        <v>685</v>
      </c>
      <c r="J349" s="6">
        <v>9365</v>
      </c>
      <c r="K349" s="9">
        <v>4.79</v>
      </c>
      <c r="L349" s="8" t="s">
        <v>39</v>
      </c>
      <c r="M349" s="8" t="str">
        <f t="shared" si="25"/>
        <v>New_Model</v>
      </c>
      <c r="N349" s="8" t="str">
        <f t="shared" si="26"/>
        <v>Low_KM_Driven</v>
      </c>
      <c r="O349" s="9">
        <f t="shared" ca="1" si="27"/>
        <v>6066.5</v>
      </c>
      <c r="P349" s="8" t="str">
        <f t="shared" si="28"/>
        <v>Low_EMI</v>
      </c>
      <c r="Q349" s="8" t="str">
        <f t="shared" si="29"/>
        <v>Low_Price</v>
      </c>
    </row>
    <row r="350" spans="1:17" x14ac:dyDescent="0.25">
      <c r="A350">
        <v>2021</v>
      </c>
      <c r="B350" s="8" t="s">
        <v>20</v>
      </c>
      <c r="C350" s="8" t="s">
        <v>686</v>
      </c>
      <c r="D350" s="8" t="s">
        <v>687</v>
      </c>
      <c r="E350" s="8" t="s">
        <v>15</v>
      </c>
      <c r="F350" s="6">
        <v>30541</v>
      </c>
      <c r="G350" s="8" t="s">
        <v>27</v>
      </c>
      <c r="H350" s="8" t="s">
        <v>74</v>
      </c>
      <c r="I350" s="8" t="s">
        <v>688</v>
      </c>
      <c r="J350" s="6">
        <v>12473</v>
      </c>
      <c r="K350" s="9">
        <v>6.38</v>
      </c>
      <c r="L350" s="8" t="s">
        <v>39</v>
      </c>
      <c r="M350" s="8" t="str">
        <f t="shared" si="25"/>
        <v>New_Model</v>
      </c>
      <c r="N350" s="8" t="str">
        <f t="shared" si="26"/>
        <v>Low_KM_Driven</v>
      </c>
      <c r="O350" s="9">
        <f t="shared" ca="1" si="27"/>
        <v>10180.33</v>
      </c>
      <c r="P350" s="8" t="str">
        <f t="shared" si="28"/>
        <v>Low_EMI</v>
      </c>
      <c r="Q350" s="8" t="str">
        <f t="shared" si="29"/>
        <v>Low_Price</v>
      </c>
    </row>
    <row r="351" spans="1:17" x14ac:dyDescent="0.25">
      <c r="A351">
        <v>2019</v>
      </c>
      <c r="B351" s="8" t="s">
        <v>53</v>
      </c>
      <c r="C351" s="8" t="s">
        <v>626</v>
      </c>
      <c r="D351" s="8" t="s">
        <v>689</v>
      </c>
      <c r="E351" s="8" t="s">
        <v>35</v>
      </c>
      <c r="F351" s="6">
        <v>52998</v>
      </c>
      <c r="G351" s="8" t="s">
        <v>16</v>
      </c>
      <c r="H351" s="8" t="s">
        <v>56</v>
      </c>
      <c r="I351" s="8" t="s">
        <v>690</v>
      </c>
      <c r="J351" s="6">
        <v>26874</v>
      </c>
      <c r="K351" s="9">
        <v>12.36</v>
      </c>
      <c r="L351" s="8" t="s">
        <v>121</v>
      </c>
      <c r="M351" s="8" t="str">
        <f t="shared" si="25"/>
        <v>Middle_Model</v>
      </c>
      <c r="N351" s="8" t="str">
        <f t="shared" si="26"/>
        <v>Moderate_KM_Driven</v>
      </c>
      <c r="O351" s="9">
        <f t="shared" ca="1" si="27"/>
        <v>10599.6</v>
      </c>
      <c r="P351" s="8" t="str">
        <f t="shared" si="28"/>
        <v>Average_EMI</v>
      </c>
      <c r="Q351" s="8" t="str">
        <f t="shared" si="29"/>
        <v>Medium_price</v>
      </c>
    </row>
    <row r="352" spans="1:17" x14ac:dyDescent="0.25">
      <c r="A352">
        <v>2017</v>
      </c>
      <c r="B352" s="8" t="s">
        <v>47</v>
      </c>
      <c r="C352" s="8" t="s">
        <v>403</v>
      </c>
      <c r="D352" s="8" t="s">
        <v>404</v>
      </c>
      <c r="E352" s="8" t="s">
        <v>15</v>
      </c>
      <c r="F352" s="6">
        <v>37935</v>
      </c>
      <c r="G352" s="8" t="s">
        <v>16</v>
      </c>
      <c r="H352" s="8" t="s">
        <v>17</v>
      </c>
      <c r="I352" s="8" t="s">
        <v>691</v>
      </c>
      <c r="J352" s="6">
        <v>12610</v>
      </c>
      <c r="K352" s="9">
        <v>6.45</v>
      </c>
      <c r="L352" s="8" t="s">
        <v>29</v>
      </c>
      <c r="M352" s="8" t="str">
        <f t="shared" si="25"/>
        <v>Middle_Model</v>
      </c>
      <c r="N352" s="8" t="str">
        <f t="shared" si="26"/>
        <v>Low_KM_Driven</v>
      </c>
      <c r="O352" s="9">
        <f t="shared" ca="1" si="27"/>
        <v>5419.29</v>
      </c>
      <c r="P352" s="8" t="str">
        <f t="shared" si="28"/>
        <v>Low_EMI</v>
      </c>
      <c r="Q352" s="8" t="str">
        <f t="shared" si="29"/>
        <v>Low_Price</v>
      </c>
    </row>
    <row r="353" spans="1:17" x14ac:dyDescent="0.25">
      <c r="A353">
        <v>2018</v>
      </c>
      <c r="B353" s="8" t="s">
        <v>12</v>
      </c>
      <c r="C353" s="8" t="s">
        <v>325</v>
      </c>
      <c r="D353" s="8" t="s">
        <v>326</v>
      </c>
      <c r="E353" s="8" t="s">
        <v>15</v>
      </c>
      <c r="F353" s="6">
        <v>80107</v>
      </c>
      <c r="G353" s="8" t="s">
        <v>133</v>
      </c>
      <c r="H353" s="8" t="s">
        <v>74</v>
      </c>
      <c r="I353" s="8" t="s">
        <v>692</v>
      </c>
      <c r="J353" s="6">
        <v>7703</v>
      </c>
      <c r="K353" s="9">
        <v>3.94</v>
      </c>
      <c r="L353" s="8" t="s">
        <v>39</v>
      </c>
      <c r="M353" s="8" t="str">
        <f t="shared" si="25"/>
        <v>Middle_Model</v>
      </c>
      <c r="N353" s="8" t="str">
        <f t="shared" si="26"/>
        <v>High_KM_Driven</v>
      </c>
      <c r="O353" s="9">
        <f t="shared" ca="1" si="27"/>
        <v>13351.17</v>
      </c>
      <c r="P353" s="8" t="str">
        <f t="shared" si="28"/>
        <v>Low_EMI</v>
      </c>
      <c r="Q353" s="8" t="str">
        <f t="shared" si="29"/>
        <v>Low_Price</v>
      </c>
    </row>
    <row r="354" spans="1:17" x14ac:dyDescent="0.25">
      <c r="A354">
        <v>2017</v>
      </c>
      <c r="B354" s="8" t="s">
        <v>20</v>
      </c>
      <c r="C354" s="8" t="s">
        <v>112</v>
      </c>
      <c r="D354" s="8" t="s">
        <v>693</v>
      </c>
      <c r="E354" s="8" t="s">
        <v>35</v>
      </c>
      <c r="F354" s="6">
        <v>52543</v>
      </c>
      <c r="G354" s="8" t="s">
        <v>27</v>
      </c>
      <c r="H354" s="8" t="s">
        <v>17</v>
      </c>
      <c r="I354" s="8" t="s">
        <v>694</v>
      </c>
      <c r="J354" s="6">
        <v>9990</v>
      </c>
      <c r="K354" s="9">
        <v>5.1100000000000003</v>
      </c>
      <c r="L354" s="8" t="s">
        <v>24</v>
      </c>
      <c r="M354" s="8" t="str">
        <f t="shared" si="25"/>
        <v>Middle_Model</v>
      </c>
      <c r="N354" s="8" t="str">
        <f t="shared" si="26"/>
        <v>Moderate_KM_Driven</v>
      </c>
      <c r="O354" s="9">
        <f t="shared" ca="1" si="27"/>
        <v>7506.14</v>
      </c>
      <c r="P354" s="8" t="str">
        <f t="shared" si="28"/>
        <v>Low_EMI</v>
      </c>
      <c r="Q354" s="8" t="str">
        <f t="shared" si="29"/>
        <v>Low_Price</v>
      </c>
    </row>
    <row r="355" spans="1:17" x14ac:dyDescent="0.25">
      <c r="A355">
        <v>2011</v>
      </c>
      <c r="B355" s="8" t="s">
        <v>20</v>
      </c>
      <c r="C355" s="8" t="s">
        <v>238</v>
      </c>
      <c r="D355" s="8" t="s">
        <v>87</v>
      </c>
      <c r="E355" s="8" t="s">
        <v>15</v>
      </c>
      <c r="F355" s="6">
        <v>57449</v>
      </c>
      <c r="G355" s="8" t="s">
        <v>16</v>
      </c>
      <c r="H355" s="8" t="s">
        <v>17</v>
      </c>
      <c r="I355" s="8" t="s">
        <v>695</v>
      </c>
      <c r="J355" s="6">
        <v>8426</v>
      </c>
      <c r="K355" s="9">
        <v>1.79</v>
      </c>
      <c r="L355" s="8" t="s">
        <v>24</v>
      </c>
      <c r="M355" s="8" t="str">
        <f t="shared" si="25"/>
        <v>Old_Model</v>
      </c>
      <c r="N355" s="8" t="str">
        <f t="shared" si="26"/>
        <v>Moderate_KM_Driven</v>
      </c>
      <c r="O355" s="9">
        <f t="shared" ca="1" si="27"/>
        <v>4419.1499999999996</v>
      </c>
      <c r="P355" s="8" t="str">
        <f t="shared" si="28"/>
        <v>Low_EMI</v>
      </c>
      <c r="Q355" s="8" t="str">
        <f t="shared" si="29"/>
        <v>Low_Price</v>
      </c>
    </row>
    <row r="356" spans="1:17" x14ac:dyDescent="0.25">
      <c r="A356">
        <v>2018</v>
      </c>
      <c r="B356" s="8" t="s">
        <v>12</v>
      </c>
      <c r="C356" s="8" t="s">
        <v>30</v>
      </c>
      <c r="D356" s="8" t="s">
        <v>696</v>
      </c>
      <c r="E356" s="8" t="s">
        <v>35</v>
      </c>
      <c r="F356" s="6">
        <v>50012</v>
      </c>
      <c r="G356" s="8" t="s">
        <v>27</v>
      </c>
      <c r="H356" s="8" t="s">
        <v>17</v>
      </c>
      <c r="I356" s="8" t="s">
        <v>697</v>
      </c>
      <c r="J356" s="6">
        <v>8035</v>
      </c>
      <c r="K356" s="9">
        <v>4.1100000000000003</v>
      </c>
      <c r="L356" s="8" t="s">
        <v>121</v>
      </c>
      <c r="M356" s="8" t="str">
        <f t="shared" si="25"/>
        <v>Middle_Model</v>
      </c>
      <c r="N356" s="8" t="str">
        <f t="shared" si="26"/>
        <v>Moderate_KM_Driven</v>
      </c>
      <c r="O356" s="9">
        <f t="shared" ca="1" si="27"/>
        <v>8335.33</v>
      </c>
      <c r="P356" s="8" t="str">
        <f t="shared" si="28"/>
        <v>Low_EMI</v>
      </c>
      <c r="Q356" s="8" t="str">
        <f t="shared" si="29"/>
        <v>Low_Price</v>
      </c>
    </row>
    <row r="357" spans="1:17" x14ac:dyDescent="0.25">
      <c r="A357">
        <v>2017</v>
      </c>
      <c r="B357" s="8" t="s">
        <v>12</v>
      </c>
      <c r="C357" s="8" t="s">
        <v>76</v>
      </c>
      <c r="D357" s="8" t="s">
        <v>77</v>
      </c>
      <c r="E357" s="8" t="s">
        <v>15</v>
      </c>
      <c r="F357" s="6">
        <v>54948</v>
      </c>
      <c r="G357" s="8" t="s">
        <v>16</v>
      </c>
      <c r="H357" s="8" t="s">
        <v>17</v>
      </c>
      <c r="I357" s="8" t="s">
        <v>698</v>
      </c>
      <c r="J357" s="6">
        <v>9267</v>
      </c>
      <c r="K357" s="9">
        <v>4.74</v>
      </c>
      <c r="L357" s="8" t="s">
        <v>121</v>
      </c>
      <c r="M357" s="8" t="str">
        <f t="shared" si="25"/>
        <v>Middle_Model</v>
      </c>
      <c r="N357" s="8" t="str">
        <f t="shared" si="26"/>
        <v>Moderate_KM_Driven</v>
      </c>
      <c r="O357" s="9">
        <f t="shared" ca="1" si="27"/>
        <v>7849.71</v>
      </c>
      <c r="P357" s="8" t="str">
        <f t="shared" si="28"/>
        <v>Low_EMI</v>
      </c>
      <c r="Q357" s="8" t="str">
        <f t="shared" si="29"/>
        <v>Low_Price</v>
      </c>
    </row>
    <row r="358" spans="1:17" x14ac:dyDescent="0.25">
      <c r="A358">
        <v>2011</v>
      </c>
      <c r="B358" s="8" t="s">
        <v>69</v>
      </c>
      <c r="C358" s="8" t="s">
        <v>699</v>
      </c>
      <c r="D358" s="8" t="s">
        <v>700</v>
      </c>
      <c r="E358" s="8" t="s">
        <v>15</v>
      </c>
      <c r="F358" s="6">
        <v>90308</v>
      </c>
      <c r="G358" s="8" t="s">
        <v>27</v>
      </c>
      <c r="H358" s="8" t="s">
        <v>17</v>
      </c>
      <c r="I358" s="8" t="s">
        <v>701</v>
      </c>
      <c r="J358" s="6">
        <v>9650</v>
      </c>
      <c r="K358" s="9">
        <v>2.0499999999999998</v>
      </c>
      <c r="L358" s="8" t="s">
        <v>24</v>
      </c>
      <c r="M358" s="8" t="str">
        <f t="shared" si="25"/>
        <v>Old_Model</v>
      </c>
      <c r="N358" s="8" t="str">
        <f t="shared" si="26"/>
        <v>High_KM_Driven</v>
      </c>
      <c r="O358" s="9">
        <f t="shared" ca="1" si="27"/>
        <v>6946.77</v>
      </c>
      <c r="P358" s="8" t="str">
        <f t="shared" si="28"/>
        <v>Low_EMI</v>
      </c>
      <c r="Q358" s="8" t="str">
        <f t="shared" si="29"/>
        <v>Low_Price</v>
      </c>
    </row>
    <row r="359" spans="1:17" x14ac:dyDescent="0.25">
      <c r="A359">
        <v>2020</v>
      </c>
      <c r="B359" s="8" t="s">
        <v>12</v>
      </c>
      <c r="C359" s="8" t="s">
        <v>76</v>
      </c>
      <c r="D359" s="8" t="s">
        <v>77</v>
      </c>
      <c r="E359" s="8" t="s">
        <v>15</v>
      </c>
      <c r="F359" s="6">
        <v>56966</v>
      </c>
      <c r="G359" s="8" t="s">
        <v>27</v>
      </c>
      <c r="H359" s="8" t="s">
        <v>17</v>
      </c>
      <c r="I359" s="8" t="s">
        <v>702</v>
      </c>
      <c r="J359" s="6">
        <v>13069</v>
      </c>
      <c r="K359" s="9">
        <v>6.68</v>
      </c>
      <c r="L359" s="8" t="s">
        <v>39</v>
      </c>
      <c r="M359" s="8" t="str">
        <f t="shared" si="25"/>
        <v>New_Model</v>
      </c>
      <c r="N359" s="8" t="str">
        <f t="shared" si="26"/>
        <v>Moderate_KM_Driven</v>
      </c>
      <c r="O359" s="9">
        <f t="shared" ca="1" si="27"/>
        <v>14241.5</v>
      </c>
      <c r="P359" s="8" t="str">
        <f t="shared" si="28"/>
        <v>Low_EMI</v>
      </c>
      <c r="Q359" s="8" t="str">
        <f t="shared" si="29"/>
        <v>Low_Price</v>
      </c>
    </row>
    <row r="360" spans="1:17" x14ac:dyDescent="0.25">
      <c r="A360">
        <v>2022</v>
      </c>
      <c r="B360" s="8" t="s">
        <v>53</v>
      </c>
      <c r="C360" s="8" t="s">
        <v>54</v>
      </c>
      <c r="D360" s="8" t="s">
        <v>703</v>
      </c>
      <c r="E360" s="8" t="s">
        <v>35</v>
      </c>
      <c r="F360" s="6">
        <v>13045</v>
      </c>
      <c r="G360" s="8" t="s">
        <v>27</v>
      </c>
      <c r="H360" s="8" t="s">
        <v>17</v>
      </c>
      <c r="I360" s="8" t="s">
        <v>704</v>
      </c>
      <c r="J360" s="6">
        <v>21680</v>
      </c>
      <c r="K360" s="9">
        <v>11.39</v>
      </c>
      <c r="L360" s="8" t="s">
        <v>93</v>
      </c>
      <c r="M360" s="8" t="str">
        <f t="shared" si="25"/>
        <v>New_Model</v>
      </c>
      <c r="N360" s="8" t="str">
        <f t="shared" si="26"/>
        <v>Low_KM_Driven</v>
      </c>
      <c r="O360" s="9">
        <f t="shared" ca="1" si="27"/>
        <v>6522.5</v>
      </c>
      <c r="P360" s="8" t="str">
        <f t="shared" si="28"/>
        <v>Low_EMI</v>
      </c>
      <c r="Q360" s="8" t="str">
        <f t="shared" si="29"/>
        <v>Medium_price</v>
      </c>
    </row>
    <row r="361" spans="1:17" x14ac:dyDescent="0.25">
      <c r="A361">
        <v>2016</v>
      </c>
      <c r="B361" s="8" t="s">
        <v>12</v>
      </c>
      <c r="C361" s="8" t="s">
        <v>279</v>
      </c>
      <c r="D361" s="8" t="s">
        <v>630</v>
      </c>
      <c r="E361" s="8" t="s">
        <v>15</v>
      </c>
      <c r="F361" s="6">
        <v>107298</v>
      </c>
      <c r="G361" s="8" t="s">
        <v>27</v>
      </c>
      <c r="H361" s="8" t="s">
        <v>17</v>
      </c>
      <c r="I361" s="8" t="s">
        <v>705</v>
      </c>
      <c r="J361" s="6">
        <v>10544</v>
      </c>
      <c r="K361" s="9">
        <v>4.74</v>
      </c>
      <c r="L361" s="8" t="s">
        <v>121</v>
      </c>
      <c r="M361" s="8" t="str">
        <f t="shared" si="25"/>
        <v>Middle_Model</v>
      </c>
      <c r="N361" s="8" t="str">
        <f t="shared" si="26"/>
        <v>High_KM_Driven</v>
      </c>
      <c r="O361" s="9">
        <f t="shared" ca="1" si="27"/>
        <v>13412.25</v>
      </c>
      <c r="P361" s="8" t="str">
        <f t="shared" si="28"/>
        <v>Low_EMI</v>
      </c>
      <c r="Q361" s="8" t="str">
        <f t="shared" si="29"/>
        <v>Low_Price</v>
      </c>
    </row>
    <row r="362" spans="1:17" x14ac:dyDescent="0.25">
      <c r="A362">
        <v>2014</v>
      </c>
      <c r="B362" s="8" t="s">
        <v>47</v>
      </c>
      <c r="C362" s="8" t="s">
        <v>89</v>
      </c>
      <c r="D362" s="8" t="s">
        <v>122</v>
      </c>
      <c r="E362" s="8" t="s">
        <v>15</v>
      </c>
      <c r="F362" s="6">
        <v>75245</v>
      </c>
      <c r="G362" s="8" t="s">
        <v>16</v>
      </c>
      <c r="H362" s="8" t="s">
        <v>17</v>
      </c>
      <c r="I362" s="8" t="s">
        <v>706</v>
      </c>
      <c r="J362" s="6">
        <v>10321</v>
      </c>
      <c r="K362" s="9">
        <v>4.6399999999999997</v>
      </c>
      <c r="L362" s="8" t="s">
        <v>121</v>
      </c>
      <c r="M362" s="8" t="str">
        <f t="shared" si="25"/>
        <v>Old_Model</v>
      </c>
      <c r="N362" s="8" t="str">
        <f t="shared" si="26"/>
        <v>Moderate_KM_Driven</v>
      </c>
      <c r="O362" s="9">
        <f t="shared" ca="1" si="27"/>
        <v>7524.5</v>
      </c>
      <c r="P362" s="8" t="str">
        <f t="shared" si="28"/>
        <v>Low_EMI</v>
      </c>
      <c r="Q362" s="8" t="str">
        <f t="shared" si="29"/>
        <v>Low_Price</v>
      </c>
    </row>
    <row r="363" spans="1:17" x14ac:dyDescent="0.25">
      <c r="A363">
        <v>2018</v>
      </c>
      <c r="B363" s="8" t="s">
        <v>12</v>
      </c>
      <c r="C363" s="8" t="s">
        <v>76</v>
      </c>
      <c r="D363" s="8" t="s">
        <v>77</v>
      </c>
      <c r="E363" s="8" t="s">
        <v>15</v>
      </c>
      <c r="F363" s="6">
        <v>45853</v>
      </c>
      <c r="G363" s="8" t="s">
        <v>16</v>
      </c>
      <c r="H363" s="8" t="s">
        <v>17</v>
      </c>
      <c r="I363" s="8" t="s">
        <v>707</v>
      </c>
      <c r="J363" s="6">
        <v>10205</v>
      </c>
      <c r="K363" s="9">
        <v>5.22</v>
      </c>
      <c r="L363" s="8" t="s">
        <v>29</v>
      </c>
      <c r="M363" s="8" t="str">
        <f t="shared" si="25"/>
        <v>Middle_Model</v>
      </c>
      <c r="N363" s="8" t="str">
        <f t="shared" si="26"/>
        <v>Moderate_KM_Driven</v>
      </c>
      <c r="O363" s="9">
        <f t="shared" ca="1" si="27"/>
        <v>7642.17</v>
      </c>
      <c r="P363" s="8" t="str">
        <f t="shared" si="28"/>
        <v>Low_EMI</v>
      </c>
      <c r="Q363" s="8" t="str">
        <f t="shared" si="29"/>
        <v>Low_Price</v>
      </c>
    </row>
    <row r="364" spans="1:17" x14ac:dyDescent="0.25">
      <c r="A364">
        <v>2010</v>
      </c>
      <c r="B364" s="8" t="s">
        <v>12</v>
      </c>
      <c r="C364" s="8" t="s">
        <v>37</v>
      </c>
      <c r="D364" s="8" t="s">
        <v>708</v>
      </c>
      <c r="E364" s="8" t="s">
        <v>15</v>
      </c>
      <c r="F364" s="6">
        <v>96995</v>
      </c>
      <c r="G364" s="8" t="s">
        <v>27</v>
      </c>
      <c r="H364" s="8" t="s">
        <v>17</v>
      </c>
      <c r="I364" s="8" t="s">
        <v>709</v>
      </c>
      <c r="J364" s="6">
        <v>15993</v>
      </c>
      <c r="K364" s="9">
        <v>1.8</v>
      </c>
      <c r="L364" s="8" t="s">
        <v>121</v>
      </c>
      <c r="M364" s="8" t="str">
        <f t="shared" si="25"/>
        <v>Old_Model</v>
      </c>
      <c r="N364" s="8" t="str">
        <f t="shared" si="26"/>
        <v>High_KM_Driven</v>
      </c>
      <c r="O364" s="9">
        <f t="shared" ca="1" si="27"/>
        <v>6928.21</v>
      </c>
      <c r="P364" s="8" t="str">
        <f t="shared" si="28"/>
        <v>Low_EMI</v>
      </c>
      <c r="Q364" s="8" t="str">
        <f t="shared" si="29"/>
        <v>Low_Price</v>
      </c>
    </row>
    <row r="365" spans="1:17" x14ac:dyDescent="0.25">
      <c r="A365">
        <v>2021</v>
      </c>
      <c r="B365" s="8" t="s">
        <v>82</v>
      </c>
      <c r="C365" s="8" t="s">
        <v>105</v>
      </c>
      <c r="D365" s="8" t="s">
        <v>369</v>
      </c>
      <c r="E365" s="8" t="s">
        <v>15</v>
      </c>
      <c r="F365" s="6">
        <v>8119</v>
      </c>
      <c r="G365" s="8" t="s">
        <v>27</v>
      </c>
      <c r="H365" s="8" t="s">
        <v>17</v>
      </c>
      <c r="I365" s="8" t="s">
        <v>710</v>
      </c>
      <c r="J365" s="6">
        <v>16331</v>
      </c>
      <c r="K365" s="9">
        <v>8.58</v>
      </c>
      <c r="L365" s="8" t="s">
        <v>19</v>
      </c>
      <c r="M365" s="8" t="str">
        <f t="shared" si="25"/>
        <v>New_Model</v>
      </c>
      <c r="N365" s="8" t="str">
        <f t="shared" si="26"/>
        <v>Low_KM_Driven</v>
      </c>
      <c r="O365" s="9">
        <f t="shared" ca="1" si="27"/>
        <v>2706.33</v>
      </c>
      <c r="P365" s="8" t="str">
        <f t="shared" si="28"/>
        <v>Low_EMI</v>
      </c>
      <c r="Q365" s="8" t="str">
        <f t="shared" si="29"/>
        <v>Medium_price</v>
      </c>
    </row>
    <row r="366" spans="1:17" x14ac:dyDescent="0.25">
      <c r="A366">
        <v>2015</v>
      </c>
      <c r="B366" s="8" t="s">
        <v>20</v>
      </c>
      <c r="C366" s="8" t="s">
        <v>112</v>
      </c>
      <c r="D366" s="8" t="s">
        <v>113</v>
      </c>
      <c r="E366" s="8" t="s">
        <v>15</v>
      </c>
      <c r="F366" s="6">
        <v>99108</v>
      </c>
      <c r="G366" s="8" t="s">
        <v>27</v>
      </c>
      <c r="H366" s="8" t="s">
        <v>17</v>
      </c>
      <c r="I366" s="8" t="s">
        <v>711</v>
      </c>
      <c r="J366" s="6">
        <v>6686</v>
      </c>
      <c r="K366" s="9">
        <v>3.42</v>
      </c>
      <c r="L366" s="8" t="s">
        <v>24</v>
      </c>
      <c r="M366" s="8" t="str">
        <f t="shared" si="25"/>
        <v>Middle_Model</v>
      </c>
      <c r="N366" s="8" t="str">
        <f t="shared" si="26"/>
        <v>High_KM_Driven</v>
      </c>
      <c r="O366" s="9">
        <f t="shared" ca="1" si="27"/>
        <v>11012</v>
      </c>
      <c r="P366" s="8" t="str">
        <f t="shared" si="28"/>
        <v>Low_EMI</v>
      </c>
      <c r="Q366" s="8" t="str">
        <f t="shared" si="29"/>
        <v>Low_Price</v>
      </c>
    </row>
    <row r="367" spans="1:17" x14ac:dyDescent="0.25">
      <c r="A367">
        <v>2013</v>
      </c>
      <c r="B367" s="8" t="s">
        <v>12</v>
      </c>
      <c r="C367" s="8" t="s">
        <v>37</v>
      </c>
      <c r="D367" s="8" t="s">
        <v>31</v>
      </c>
      <c r="E367" s="8" t="s">
        <v>15</v>
      </c>
      <c r="F367" s="6">
        <v>99639</v>
      </c>
      <c r="G367" s="8" t="s">
        <v>27</v>
      </c>
      <c r="H367" s="8" t="s">
        <v>17</v>
      </c>
      <c r="I367" s="8" t="s">
        <v>712</v>
      </c>
      <c r="J367" s="6">
        <v>7979</v>
      </c>
      <c r="K367" s="9">
        <v>3.03</v>
      </c>
      <c r="L367" s="8" t="s">
        <v>121</v>
      </c>
      <c r="M367" s="8" t="str">
        <f t="shared" si="25"/>
        <v>Old_Model</v>
      </c>
      <c r="N367" s="8" t="str">
        <f t="shared" si="26"/>
        <v>High_KM_Driven</v>
      </c>
      <c r="O367" s="9">
        <f t="shared" ca="1" si="27"/>
        <v>9058.09</v>
      </c>
      <c r="P367" s="8" t="str">
        <f t="shared" si="28"/>
        <v>Low_EMI</v>
      </c>
      <c r="Q367" s="8" t="str">
        <f t="shared" si="29"/>
        <v>Low_Price</v>
      </c>
    </row>
    <row r="368" spans="1:17" x14ac:dyDescent="0.25">
      <c r="A368">
        <v>2013</v>
      </c>
      <c r="B368" s="8" t="s">
        <v>12</v>
      </c>
      <c r="C368" s="8" t="s">
        <v>37</v>
      </c>
      <c r="D368" s="8" t="s">
        <v>31</v>
      </c>
      <c r="E368" s="8" t="s">
        <v>15</v>
      </c>
      <c r="F368" s="6">
        <v>46822</v>
      </c>
      <c r="G368" s="8" t="s">
        <v>16</v>
      </c>
      <c r="H368" s="8" t="s">
        <v>17</v>
      </c>
      <c r="I368" s="8" t="s">
        <v>713</v>
      </c>
      <c r="J368" s="6">
        <v>7716</v>
      </c>
      <c r="K368" s="9">
        <v>2.93</v>
      </c>
      <c r="L368" s="8" t="s">
        <v>39</v>
      </c>
      <c r="M368" s="8" t="str">
        <f t="shared" si="25"/>
        <v>Old_Model</v>
      </c>
      <c r="N368" s="8" t="str">
        <f t="shared" si="26"/>
        <v>Moderate_KM_Driven</v>
      </c>
      <c r="O368" s="9">
        <f t="shared" ca="1" si="27"/>
        <v>4256.55</v>
      </c>
      <c r="P368" s="8" t="str">
        <f t="shared" si="28"/>
        <v>Low_EMI</v>
      </c>
      <c r="Q368" s="8" t="str">
        <f t="shared" si="29"/>
        <v>Low_Price</v>
      </c>
    </row>
    <row r="369" spans="1:17" x14ac:dyDescent="0.25">
      <c r="A369">
        <v>2019</v>
      </c>
      <c r="B369" s="8" t="s">
        <v>12</v>
      </c>
      <c r="C369" s="8" t="s">
        <v>44</v>
      </c>
      <c r="D369" s="8" t="s">
        <v>714</v>
      </c>
      <c r="E369" s="8" t="s">
        <v>15</v>
      </c>
      <c r="F369" s="6">
        <v>102604</v>
      </c>
      <c r="G369" s="8" t="s">
        <v>27</v>
      </c>
      <c r="H369" s="8" t="s">
        <v>56</v>
      </c>
      <c r="I369" s="8" t="s">
        <v>715</v>
      </c>
      <c r="J369" s="6">
        <v>15260</v>
      </c>
      <c r="K369" s="9">
        <v>6.86</v>
      </c>
      <c r="L369" s="8" t="s">
        <v>39</v>
      </c>
      <c r="M369" s="8" t="str">
        <f t="shared" si="25"/>
        <v>Middle_Model</v>
      </c>
      <c r="N369" s="8" t="str">
        <f t="shared" si="26"/>
        <v>High_KM_Driven</v>
      </c>
      <c r="O369" s="9">
        <f t="shared" ca="1" si="27"/>
        <v>20520.8</v>
      </c>
      <c r="P369" s="8" t="str">
        <f t="shared" si="28"/>
        <v>Low_EMI</v>
      </c>
      <c r="Q369" s="8" t="str">
        <f t="shared" si="29"/>
        <v>Low_Price</v>
      </c>
    </row>
    <row r="370" spans="1:17" x14ac:dyDescent="0.25">
      <c r="A370">
        <v>2021</v>
      </c>
      <c r="B370" s="8" t="s">
        <v>12</v>
      </c>
      <c r="C370" s="8" t="s">
        <v>223</v>
      </c>
      <c r="D370" s="8" t="s">
        <v>716</v>
      </c>
      <c r="E370" s="8" t="s">
        <v>35</v>
      </c>
      <c r="F370" s="6">
        <v>23264</v>
      </c>
      <c r="G370" s="8" t="s">
        <v>16</v>
      </c>
      <c r="H370" s="8" t="s">
        <v>17</v>
      </c>
      <c r="I370" s="8" t="s">
        <v>717</v>
      </c>
      <c r="J370" s="6">
        <v>13998</v>
      </c>
      <c r="K370" s="9">
        <v>7.16</v>
      </c>
      <c r="L370" s="8" t="s">
        <v>29</v>
      </c>
      <c r="M370" s="8" t="str">
        <f t="shared" si="25"/>
        <v>New_Model</v>
      </c>
      <c r="N370" s="8" t="str">
        <f t="shared" si="26"/>
        <v>Low_KM_Driven</v>
      </c>
      <c r="O370" s="9">
        <f t="shared" ca="1" si="27"/>
        <v>7754.67</v>
      </c>
      <c r="P370" s="8" t="str">
        <f t="shared" si="28"/>
        <v>Low_EMI</v>
      </c>
      <c r="Q370" s="8" t="str">
        <f t="shared" si="29"/>
        <v>Medium_price</v>
      </c>
    </row>
    <row r="371" spans="1:17" x14ac:dyDescent="0.25">
      <c r="A371">
        <v>2021</v>
      </c>
      <c r="B371" s="8" t="s">
        <v>196</v>
      </c>
      <c r="C371" s="8" t="s">
        <v>216</v>
      </c>
      <c r="D371" s="8" t="s">
        <v>718</v>
      </c>
      <c r="E371" s="8" t="s">
        <v>35</v>
      </c>
      <c r="F371" s="6">
        <v>27646</v>
      </c>
      <c r="G371" s="8" t="s">
        <v>27</v>
      </c>
      <c r="H371" s="8" t="s">
        <v>17</v>
      </c>
      <c r="I371" s="8" t="s">
        <v>719</v>
      </c>
      <c r="J371" s="6">
        <v>8446</v>
      </c>
      <c r="K371" s="9">
        <v>4.32</v>
      </c>
      <c r="L371" s="8" t="s">
        <v>121</v>
      </c>
      <c r="M371" s="8" t="str">
        <f t="shared" si="25"/>
        <v>New_Model</v>
      </c>
      <c r="N371" s="8" t="str">
        <f t="shared" si="26"/>
        <v>Low_KM_Driven</v>
      </c>
      <c r="O371" s="9">
        <f t="shared" ca="1" si="27"/>
        <v>9215.33</v>
      </c>
      <c r="P371" s="8" t="str">
        <f t="shared" si="28"/>
        <v>Low_EMI</v>
      </c>
      <c r="Q371" s="8" t="str">
        <f t="shared" si="29"/>
        <v>Low_Price</v>
      </c>
    </row>
    <row r="372" spans="1:17" x14ac:dyDescent="0.25">
      <c r="A372">
        <v>2022</v>
      </c>
      <c r="B372" s="8" t="s">
        <v>12</v>
      </c>
      <c r="C372" s="8" t="s">
        <v>37</v>
      </c>
      <c r="D372" s="8" t="s">
        <v>51</v>
      </c>
      <c r="E372" s="8" t="s">
        <v>15</v>
      </c>
      <c r="F372" s="6">
        <v>24626</v>
      </c>
      <c r="G372" s="8" t="s">
        <v>27</v>
      </c>
      <c r="H372" s="8" t="s">
        <v>17</v>
      </c>
      <c r="I372" s="8" t="s">
        <v>720</v>
      </c>
      <c r="J372" s="6">
        <v>14799</v>
      </c>
      <c r="K372" s="9">
        <v>7.57</v>
      </c>
      <c r="L372" s="8" t="s">
        <v>121</v>
      </c>
      <c r="M372" s="8" t="str">
        <f t="shared" si="25"/>
        <v>New_Model</v>
      </c>
      <c r="N372" s="8" t="str">
        <f t="shared" si="26"/>
        <v>Low_KM_Driven</v>
      </c>
      <c r="O372" s="9">
        <f t="shared" ca="1" si="27"/>
        <v>12313</v>
      </c>
      <c r="P372" s="8" t="str">
        <f t="shared" si="28"/>
        <v>Low_EMI</v>
      </c>
      <c r="Q372" s="8" t="str">
        <f t="shared" si="29"/>
        <v>Medium_price</v>
      </c>
    </row>
    <row r="373" spans="1:17" x14ac:dyDescent="0.25">
      <c r="A373">
        <v>2019</v>
      </c>
      <c r="B373" s="8" t="s">
        <v>12</v>
      </c>
      <c r="C373" s="8" t="s">
        <v>76</v>
      </c>
      <c r="D373" s="8" t="s">
        <v>573</v>
      </c>
      <c r="E373" s="8" t="s">
        <v>35</v>
      </c>
      <c r="F373" s="6">
        <v>15895</v>
      </c>
      <c r="G373" s="8" t="s">
        <v>27</v>
      </c>
      <c r="H373" s="8" t="s">
        <v>17</v>
      </c>
      <c r="I373" s="8" t="s">
        <v>721</v>
      </c>
      <c r="J373" s="6">
        <v>14017</v>
      </c>
      <c r="K373" s="9">
        <v>7.17</v>
      </c>
      <c r="L373" s="8" t="s">
        <v>39</v>
      </c>
      <c r="M373" s="8" t="str">
        <f t="shared" si="25"/>
        <v>Middle_Model</v>
      </c>
      <c r="N373" s="8" t="str">
        <f t="shared" si="26"/>
        <v>Low_KM_Driven</v>
      </c>
      <c r="O373" s="9">
        <f t="shared" ca="1" si="27"/>
        <v>3179</v>
      </c>
      <c r="P373" s="8" t="str">
        <f t="shared" si="28"/>
        <v>Low_EMI</v>
      </c>
      <c r="Q373" s="8" t="str">
        <f t="shared" si="29"/>
        <v>Medium_price</v>
      </c>
    </row>
    <row r="374" spans="1:17" x14ac:dyDescent="0.25">
      <c r="A374">
        <v>2022</v>
      </c>
      <c r="B374" s="8" t="s">
        <v>196</v>
      </c>
      <c r="C374" s="8" t="s">
        <v>431</v>
      </c>
      <c r="D374" s="8" t="s">
        <v>432</v>
      </c>
      <c r="E374" s="8" t="s">
        <v>15</v>
      </c>
      <c r="F374" s="6">
        <v>21089</v>
      </c>
      <c r="G374" s="8" t="s">
        <v>27</v>
      </c>
      <c r="H374" s="8" t="s">
        <v>17</v>
      </c>
      <c r="I374" s="8" t="s">
        <v>722</v>
      </c>
      <c r="J374" s="6">
        <v>12336</v>
      </c>
      <c r="K374" s="9">
        <v>6.31</v>
      </c>
      <c r="L374" s="8" t="s">
        <v>39</v>
      </c>
      <c r="M374" s="8" t="str">
        <f t="shared" si="25"/>
        <v>New_Model</v>
      </c>
      <c r="N374" s="8" t="str">
        <f t="shared" si="26"/>
        <v>Low_KM_Driven</v>
      </c>
      <c r="O374" s="9">
        <f t="shared" ca="1" si="27"/>
        <v>10544.5</v>
      </c>
      <c r="P374" s="8" t="str">
        <f t="shared" si="28"/>
        <v>Low_EMI</v>
      </c>
      <c r="Q374" s="8" t="str">
        <f t="shared" si="29"/>
        <v>Low_Price</v>
      </c>
    </row>
    <row r="375" spans="1:17" x14ac:dyDescent="0.25">
      <c r="A375">
        <v>2020</v>
      </c>
      <c r="B375" s="8" t="s">
        <v>12</v>
      </c>
      <c r="C375" s="8" t="s">
        <v>385</v>
      </c>
      <c r="D375" s="8" t="s">
        <v>386</v>
      </c>
      <c r="E375" s="8" t="s">
        <v>15</v>
      </c>
      <c r="F375" s="6">
        <v>64042</v>
      </c>
      <c r="G375" s="8" t="s">
        <v>27</v>
      </c>
      <c r="H375" s="8" t="s">
        <v>17</v>
      </c>
      <c r="I375" s="8" t="s">
        <v>723</v>
      </c>
      <c r="J375" s="6">
        <v>8974</v>
      </c>
      <c r="K375" s="9">
        <v>4.59</v>
      </c>
      <c r="L375" s="8" t="s">
        <v>29</v>
      </c>
      <c r="M375" s="8" t="str">
        <f t="shared" si="25"/>
        <v>New_Model</v>
      </c>
      <c r="N375" s="8" t="str">
        <f t="shared" si="26"/>
        <v>Moderate_KM_Driven</v>
      </c>
      <c r="O375" s="9">
        <f t="shared" ca="1" si="27"/>
        <v>16010.5</v>
      </c>
      <c r="P375" s="8" t="str">
        <f t="shared" si="28"/>
        <v>Low_EMI</v>
      </c>
      <c r="Q375" s="8" t="str">
        <f t="shared" si="29"/>
        <v>Low_Price</v>
      </c>
    </row>
    <row r="376" spans="1:17" x14ac:dyDescent="0.25">
      <c r="A376">
        <v>2011</v>
      </c>
      <c r="B376" s="8" t="s">
        <v>20</v>
      </c>
      <c r="C376" s="8" t="s">
        <v>238</v>
      </c>
      <c r="D376" s="8" t="s">
        <v>87</v>
      </c>
      <c r="E376" s="8" t="s">
        <v>15</v>
      </c>
      <c r="F376" s="6">
        <v>55482</v>
      </c>
      <c r="G376" s="8" t="s">
        <v>16</v>
      </c>
      <c r="H376" s="8" t="s">
        <v>17</v>
      </c>
      <c r="I376" s="8" t="s">
        <v>724</v>
      </c>
      <c r="J376" s="6">
        <v>8379</v>
      </c>
      <c r="K376" s="9">
        <v>1.78</v>
      </c>
      <c r="L376" s="8" t="s">
        <v>93</v>
      </c>
      <c r="M376" s="8" t="str">
        <f t="shared" si="25"/>
        <v>Old_Model</v>
      </c>
      <c r="N376" s="8" t="str">
        <f t="shared" si="26"/>
        <v>Moderate_KM_Driven</v>
      </c>
      <c r="O376" s="9">
        <f t="shared" ca="1" si="27"/>
        <v>4267.8500000000004</v>
      </c>
      <c r="P376" s="8" t="str">
        <f t="shared" si="28"/>
        <v>Low_EMI</v>
      </c>
      <c r="Q376" s="8" t="str">
        <f t="shared" si="29"/>
        <v>Low_Price</v>
      </c>
    </row>
    <row r="377" spans="1:17" x14ac:dyDescent="0.25">
      <c r="A377">
        <v>2017</v>
      </c>
      <c r="B377" s="8" t="s">
        <v>12</v>
      </c>
      <c r="C377" s="8" t="s">
        <v>76</v>
      </c>
      <c r="D377" s="8" t="s">
        <v>725</v>
      </c>
      <c r="E377" s="8" t="s">
        <v>15</v>
      </c>
      <c r="F377" s="6">
        <v>65806</v>
      </c>
      <c r="G377" s="8" t="s">
        <v>27</v>
      </c>
      <c r="H377" s="8" t="s">
        <v>17</v>
      </c>
      <c r="I377" s="8" t="s">
        <v>726</v>
      </c>
      <c r="J377" s="6">
        <v>9834</v>
      </c>
      <c r="K377" s="9">
        <v>5.03</v>
      </c>
      <c r="L377" s="8" t="s">
        <v>121</v>
      </c>
      <c r="M377" s="8" t="str">
        <f t="shared" si="25"/>
        <v>Middle_Model</v>
      </c>
      <c r="N377" s="8" t="str">
        <f t="shared" si="26"/>
        <v>Moderate_KM_Driven</v>
      </c>
      <c r="O377" s="9">
        <f t="shared" ca="1" si="27"/>
        <v>9400.86</v>
      </c>
      <c r="P377" s="8" t="str">
        <f t="shared" si="28"/>
        <v>Low_EMI</v>
      </c>
      <c r="Q377" s="8" t="str">
        <f t="shared" si="29"/>
        <v>Low_Price</v>
      </c>
    </row>
    <row r="378" spans="1:17" x14ac:dyDescent="0.25">
      <c r="A378">
        <v>2019</v>
      </c>
      <c r="B378" s="8" t="s">
        <v>53</v>
      </c>
      <c r="C378" s="8" t="s">
        <v>626</v>
      </c>
      <c r="D378" s="8" t="s">
        <v>627</v>
      </c>
      <c r="E378" s="8" t="s">
        <v>15</v>
      </c>
      <c r="F378" s="6">
        <v>56122</v>
      </c>
      <c r="G378" s="8" t="s">
        <v>27</v>
      </c>
      <c r="H378" s="8" t="s">
        <v>56</v>
      </c>
      <c r="I378" s="8" t="s">
        <v>727</v>
      </c>
      <c r="J378" s="6">
        <v>21764</v>
      </c>
      <c r="K378" s="9">
        <v>10.01</v>
      </c>
      <c r="L378" s="8" t="s">
        <v>19</v>
      </c>
      <c r="M378" s="8" t="str">
        <f t="shared" si="25"/>
        <v>Middle_Model</v>
      </c>
      <c r="N378" s="8" t="str">
        <f t="shared" si="26"/>
        <v>Moderate_KM_Driven</v>
      </c>
      <c r="O378" s="9">
        <f t="shared" ca="1" si="27"/>
        <v>11224.4</v>
      </c>
      <c r="P378" s="8" t="str">
        <f t="shared" si="28"/>
        <v>Low_EMI</v>
      </c>
      <c r="Q378" s="8" t="str">
        <f t="shared" si="29"/>
        <v>Medium_price</v>
      </c>
    </row>
    <row r="379" spans="1:17" x14ac:dyDescent="0.25">
      <c r="A379">
        <v>2015</v>
      </c>
      <c r="B379" s="8" t="s">
        <v>69</v>
      </c>
      <c r="C379" s="8" t="s">
        <v>516</v>
      </c>
      <c r="D379" s="8" t="s">
        <v>728</v>
      </c>
      <c r="E379" s="8" t="s">
        <v>35</v>
      </c>
      <c r="F379" s="6">
        <v>100681</v>
      </c>
      <c r="G379" s="8" t="s">
        <v>27</v>
      </c>
      <c r="H379" s="8" t="s">
        <v>17</v>
      </c>
      <c r="I379" s="8" t="s">
        <v>729</v>
      </c>
      <c r="J379" s="6">
        <v>17729</v>
      </c>
      <c r="K379" s="9">
        <v>7.97</v>
      </c>
      <c r="L379" s="8" t="s">
        <v>39</v>
      </c>
      <c r="M379" s="8" t="str">
        <f t="shared" si="25"/>
        <v>Middle_Model</v>
      </c>
      <c r="N379" s="8" t="str">
        <f t="shared" si="26"/>
        <v>High_KM_Driven</v>
      </c>
      <c r="O379" s="9">
        <f t="shared" ca="1" si="27"/>
        <v>11186.78</v>
      </c>
      <c r="P379" s="8" t="str">
        <f t="shared" si="28"/>
        <v>Low_EMI</v>
      </c>
      <c r="Q379" s="8" t="str">
        <f t="shared" si="29"/>
        <v>Medium_price</v>
      </c>
    </row>
    <row r="380" spans="1:17" x14ac:dyDescent="0.25">
      <c r="A380">
        <v>2015</v>
      </c>
      <c r="B380" s="8" t="s">
        <v>108</v>
      </c>
      <c r="C380" s="8" t="s">
        <v>233</v>
      </c>
      <c r="D380" s="8" t="s">
        <v>730</v>
      </c>
      <c r="E380" s="8" t="s">
        <v>15</v>
      </c>
      <c r="F380" s="6">
        <v>98990</v>
      </c>
      <c r="G380" s="8" t="s">
        <v>27</v>
      </c>
      <c r="H380" s="8" t="s">
        <v>17</v>
      </c>
      <c r="I380" s="8" t="s">
        <v>731</v>
      </c>
      <c r="J380" s="6">
        <v>9912</v>
      </c>
      <c r="K380" s="9">
        <v>5.07</v>
      </c>
      <c r="L380" s="8" t="s">
        <v>121</v>
      </c>
      <c r="M380" s="8" t="str">
        <f t="shared" si="25"/>
        <v>Middle_Model</v>
      </c>
      <c r="N380" s="8" t="str">
        <f t="shared" si="26"/>
        <v>High_KM_Driven</v>
      </c>
      <c r="O380" s="9">
        <f t="shared" ca="1" si="27"/>
        <v>10998.89</v>
      </c>
      <c r="P380" s="8" t="str">
        <f t="shared" si="28"/>
        <v>Low_EMI</v>
      </c>
      <c r="Q380" s="8" t="str">
        <f t="shared" si="29"/>
        <v>Low_Price</v>
      </c>
    </row>
    <row r="381" spans="1:17" x14ac:dyDescent="0.25">
      <c r="A381">
        <v>2016</v>
      </c>
      <c r="B381" s="8" t="s">
        <v>47</v>
      </c>
      <c r="C381" s="8" t="s">
        <v>89</v>
      </c>
      <c r="D381" s="8" t="s">
        <v>317</v>
      </c>
      <c r="E381" s="8" t="s">
        <v>15</v>
      </c>
      <c r="F381" s="6">
        <v>77095</v>
      </c>
      <c r="G381" s="8" t="s">
        <v>27</v>
      </c>
      <c r="H381" s="8" t="s">
        <v>17</v>
      </c>
      <c r="I381" s="8" t="s">
        <v>732</v>
      </c>
      <c r="J381" s="6">
        <v>12336</v>
      </c>
      <c r="K381" s="9">
        <v>6.31</v>
      </c>
      <c r="L381" s="8" t="s">
        <v>19</v>
      </c>
      <c r="M381" s="8" t="str">
        <f t="shared" si="25"/>
        <v>Middle_Model</v>
      </c>
      <c r="N381" s="8" t="str">
        <f t="shared" si="26"/>
        <v>Moderate_KM_Driven</v>
      </c>
      <c r="O381" s="9">
        <f t="shared" ca="1" si="27"/>
        <v>9636.8799999999992</v>
      </c>
      <c r="P381" s="8" t="str">
        <f t="shared" si="28"/>
        <v>Low_EMI</v>
      </c>
      <c r="Q381" s="8" t="str">
        <f t="shared" si="29"/>
        <v>Low_Price</v>
      </c>
    </row>
    <row r="382" spans="1:17" x14ac:dyDescent="0.25">
      <c r="A382">
        <v>2015</v>
      </c>
      <c r="B382" s="8" t="s">
        <v>47</v>
      </c>
      <c r="C382" s="8" t="s">
        <v>89</v>
      </c>
      <c r="D382" s="8" t="s">
        <v>122</v>
      </c>
      <c r="E382" s="8" t="s">
        <v>15</v>
      </c>
      <c r="F382" s="6">
        <v>91368</v>
      </c>
      <c r="G382" s="8" t="s">
        <v>27</v>
      </c>
      <c r="H382" s="8" t="s">
        <v>17</v>
      </c>
      <c r="I382" s="8" t="s">
        <v>733</v>
      </c>
      <c r="J382" s="6">
        <v>9912</v>
      </c>
      <c r="K382" s="9">
        <v>5.07</v>
      </c>
      <c r="L382" s="8" t="s">
        <v>24</v>
      </c>
      <c r="M382" s="8" t="str">
        <f t="shared" si="25"/>
        <v>Middle_Model</v>
      </c>
      <c r="N382" s="8" t="str">
        <f t="shared" si="26"/>
        <v>High_KM_Driven</v>
      </c>
      <c r="O382" s="9">
        <f t="shared" ca="1" si="27"/>
        <v>10152</v>
      </c>
      <c r="P382" s="8" t="str">
        <f t="shared" si="28"/>
        <v>Low_EMI</v>
      </c>
      <c r="Q382" s="8" t="str">
        <f t="shared" si="29"/>
        <v>Low_Price</v>
      </c>
    </row>
    <row r="383" spans="1:17" x14ac:dyDescent="0.25">
      <c r="A383">
        <v>2014</v>
      </c>
      <c r="B383" s="8" t="s">
        <v>20</v>
      </c>
      <c r="C383" s="8" t="s">
        <v>86</v>
      </c>
      <c r="D383" s="8" t="s">
        <v>488</v>
      </c>
      <c r="E383" s="8" t="s">
        <v>15</v>
      </c>
      <c r="F383" s="6">
        <v>85084</v>
      </c>
      <c r="G383" s="8" t="s">
        <v>27</v>
      </c>
      <c r="H383" s="8" t="s">
        <v>17</v>
      </c>
      <c r="I383" s="8" t="s">
        <v>734</v>
      </c>
      <c r="J383" s="6">
        <v>7763</v>
      </c>
      <c r="K383" s="9">
        <v>3.49</v>
      </c>
      <c r="L383" s="8" t="s">
        <v>19</v>
      </c>
      <c r="M383" s="8" t="str">
        <f t="shared" si="25"/>
        <v>Old_Model</v>
      </c>
      <c r="N383" s="8" t="str">
        <f t="shared" si="26"/>
        <v>High_KM_Driven</v>
      </c>
      <c r="O383" s="9">
        <f t="shared" ca="1" si="27"/>
        <v>8508.4</v>
      </c>
      <c r="P383" s="8" t="str">
        <f t="shared" si="28"/>
        <v>Low_EMI</v>
      </c>
      <c r="Q383" s="8" t="str">
        <f t="shared" si="29"/>
        <v>Low_Price</v>
      </c>
    </row>
    <row r="384" spans="1:17" x14ac:dyDescent="0.25">
      <c r="A384">
        <v>2017</v>
      </c>
      <c r="B384" s="8" t="s">
        <v>20</v>
      </c>
      <c r="C384" s="8" t="s">
        <v>33</v>
      </c>
      <c r="D384" s="8" t="s">
        <v>94</v>
      </c>
      <c r="E384" s="8" t="s">
        <v>35</v>
      </c>
      <c r="F384" s="6">
        <v>95409</v>
      </c>
      <c r="G384" s="8" t="s">
        <v>16</v>
      </c>
      <c r="H384" s="8" t="s">
        <v>17</v>
      </c>
      <c r="I384" s="8" t="s">
        <v>735</v>
      </c>
      <c r="J384" s="6">
        <v>14252</v>
      </c>
      <c r="K384" s="9">
        <v>7.29</v>
      </c>
      <c r="L384" s="8" t="s">
        <v>29</v>
      </c>
      <c r="M384" s="8" t="str">
        <f t="shared" si="25"/>
        <v>Middle_Model</v>
      </c>
      <c r="N384" s="8" t="str">
        <f t="shared" si="26"/>
        <v>High_KM_Driven</v>
      </c>
      <c r="O384" s="9">
        <f t="shared" ca="1" si="27"/>
        <v>13629.86</v>
      </c>
      <c r="P384" s="8" t="str">
        <f t="shared" si="28"/>
        <v>Low_EMI</v>
      </c>
      <c r="Q384" s="8" t="str">
        <f t="shared" si="29"/>
        <v>Medium_price</v>
      </c>
    </row>
    <row r="385" spans="1:17" x14ac:dyDescent="0.25">
      <c r="A385">
        <v>2020</v>
      </c>
      <c r="B385" s="8" t="s">
        <v>12</v>
      </c>
      <c r="C385" s="8" t="s">
        <v>137</v>
      </c>
      <c r="D385" s="8" t="s">
        <v>637</v>
      </c>
      <c r="E385" s="8" t="s">
        <v>15</v>
      </c>
      <c r="F385" s="6">
        <v>15966</v>
      </c>
      <c r="G385" s="8" t="s">
        <v>27</v>
      </c>
      <c r="H385" s="8" t="s">
        <v>17</v>
      </c>
      <c r="I385" s="8" t="s">
        <v>736</v>
      </c>
      <c r="J385" s="6">
        <v>7957</v>
      </c>
      <c r="K385" s="9">
        <v>4.07</v>
      </c>
      <c r="L385" s="8" t="s">
        <v>19</v>
      </c>
      <c r="M385" s="8" t="str">
        <f t="shared" si="25"/>
        <v>New_Model</v>
      </c>
      <c r="N385" s="8" t="str">
        <f t="shared" si="26"/>
        <v>Low_KM_Driven</v>
      </c>
      <c r="O385" s="9">
        <f t="shared" ca="1" si="27"/>
        <v>3991.5</v>
      </c>
      <c r="P385" s="8" t="str">
        <f t="shared" si="28"/>
        <v>Low_EMI</v>
      </c>
      <c r="Q385" s="8" t="str">
        <f t="shared" si="29"/>
        <v>Low_Price</v>
      </c>
    </row>
    <row r="386" spans="1:17" x14ac:dyDescent="0.25">
      <c r="A386">
        <v>2019</v>
      </c>
      <c r="B386" s="8" t="s">
        <v>12</v>
      </c>
      <c r="C386" s="8" t="s">
        <v>76</v>
      </c>
      <c r="D386" s="8" t="s">
        <v>77</v>
      </c>
      <c r="E386" s="8" t="s">
        <v>15</v>
      </c>
      <c r="F386" s="6">
        <v>43478</v>
      </c>
      <c r="G386" s="8" t="s">
        <v>27</v>
      </c>
      <c r="H386" s="8" t="s">
        <v>17</v>
      </c>
      <c r="I386" s="8" t="s">
        <v>737</v>
      </c>
      <c r="J386" s="6">
        <v>11789</v>
      </c>
      <c r="K386" s="9">
        <v>6.03</v>
      </c>
      <c r="L386" s="8" t="s">
        <v>121</v>
      </c>
      <c r="M386" s="8" t="str">
        <f t="shared" si="25"/>
        <v>Middle_Model</v>
      </c>
      <c r="N386" s="8" t="str">
        <f t="shared" si="26"/>
        <v>Moderate_KM_Driven</v>
      </c>
      <c r="O386" s="9">
        <f t="shared" ca="1" si="27"/>
        <v>8695.6</v>
      </c>
      <c r="P386" s="8" t="str">
        <f t="shared" si="28"/>
        <v>Low_EMI</v>
      </c>
      <c r="Q386" s="8" t="str">
        <f t="shared" si="29"/>
        <v>Low_Price</v>
      </c>
    </row>
    <row r="387" spans="1:17" x14ac:dyDescent="0.25">
      <c r="A387">
        <v>2017</v>
      </c>
      <c r="B387" s="8" t="s">
        <v>219</v>
      </c>
      <c r="C387" s="8" t="s">
        <v>220</v>
      </c>
      <c r="D387" s="8" t="s">
        <v>738</v>
      </c>
      <c r="E387" s="8" t="s">
        <v>15</v>
      </c>
      <c r="F387" s="6">
        <v>50724</v>
      </c>
      <c r="G387" s="8" t="s">
        <v>27</v>
      </c>
      <c r="H387" s="8" t="s">
        <v>17</v>
      </c>
      <c r="I387" s="8" t="s">
        <v>739</v>
      </c>
      <c r="J387" s="6">
        <v>5865</v>
      </c>
      <c r="K387" s="9">
        <v>3</v>
      </c>
      <c r="L387" s="8" t="s">
        <v>39</v>
      </c>
      <c r="M387" s="8" t="str">
        <f t="shared" ref="M387:M450" si="30">IF(A387&gt;2019,"New_Model",IF(A387&gt;2014,"Middle_Model","Old_Model"))</f>
        <v>Middle_Model</v>
      </c>
      <c r="N387" s="8" t="str">
        <f t="shared" ref="N387:N450" si="31">IF(F387&lt;40000,"Low_KM_Driven",IF(F387&lt;80000,"Moderate_KM_Driven","High_KM_Driven"))</f>
        <v>Moderate_KM_Driven</v>
      </c>
      <c r="O387" s="9">
        <f t="shared" ref="O387:O450" ca="1" si="32">IFERROR(ROUND(F387/(YEAR(TODAY())-A387),2),F387)</f>
        <v>7246.29</v>
      </c>
      <c r="P387" s="8" t="str">
        <f t="shared" ref="P387:P450" si="33">IF(J387&lt;22000,"Low_EMI",IF(J387&lt;45000,"Average_EMI","High_EMI"))</f>
        <v>Low_EMI</v>
      </c>
      <c r="Q387" s="8" t="str">
        <f t="shared" ref="Q387:Q450" si="34">IF(K387&lt;7,"Low_Price",IF(K387&lt;14,"Medium_price","High_price"))</f>
        <v>Low_Price</v>
      </c>
    </row>
    <row r="388" spans="1:17" x14ac:dyDescent="0.25">
      <c r="A388">
        <v>2020</v>
      </c>
      <c r="B388" s="8" t="s">
        <v>12</v>
      </c>
      <c r="C388" s="8" t="s">
        <v>385</v>
      </c>
      <c r="D388" s="8" t="s">
        <v>386</v>
      </c>
      <c r="E388" s="8" t="s">
        <v>15</v>
      </c>
      <c r="F388" s="6">
        <v>54194</v>
      </c>
      <c r="G388" s="8" t="s">
        <v>27</v>
      </c>
      <c r="H388" s="8" t="s">
        <v>17</v>
      </c>
      <c r="I388" s="8" t="s">
        <v>740</v>
      </c>
      <c r="J388" s="6">
        <v>8915</v>
      </c>
      <c r="K388" s="9">
        <v>4.5599999999999996</v>
      </c>
      <c r="L388" s="8" t="s">
        <v>29</v>
      </c>
      <c r="M388" s="8" t="str">
        <f t="shared" si="30"/>
        <v>New_Model</v>
      </c>
      <c r="N388" s="8" t="str">
        <f t="shared" si="31"/>
        <v>Moderate_KM_Driven</v>
      </c>
      <c r="O388" s="9">
        <f t="shared" ca="1" si="32"/>
        <v>13548.5</v>
      </c>
      <c r="P388" s="8" t="str">
        <f t="shared" si="33"/>
        <v>Low_EMI</v>
      </c>
      <c r="Q388" s="8" t="str">
        <f t="shared" si="34"/>
        <v>Low_Price</v>
      </c>
    </row>
    <row r="389" spans="1:17" x14ac:dyDescent="0.25">
      <c r="A389">
        <v>2020</v>
      </c>
      <c r="B389" s="8" t="s">
        <v>12</v>
      </c>
      <c r="C389" s="8" t="s">
        <v>76</v>
      </c>
      <c r="D389" s="8" t="s">
        <v>77</v>
      </c>
      <c r="E389" s="8" t="s">
        <v>15</v>
      </c>
      <c r="F389" s="6">
        <v>57169</v>
      </c>
      <c r="G389" s="8" t="s">
        <v>27</v>
      </c>
      <c r="H389" s="8" t="s">
        <v>17</v>
      </c>
      <c r="I389" s="8" t="s">
        <v>741</v>
      </c>
      <c r="J389" s="6">
        <v>12434</v>
      </c>
      <c r="K389" s="9">
        <v>6.36</v>
      </c>
      <c r="L389" s="8" t="s">
        <v>121</v>
      </c>
      <c r="M389" s="8" t="str">
        <f t="shared" si="30"/>
        <v>New_Model</v>
      </c>
      <c r="N389" s="8" t="str">
        <f t="shared" si="31"/>
        <v>Moderate_KM_Driven</v>
      </c>
      <c r="O389" s="9">
        <f t="shared" ca="1" si="32"/>
        <v>14292.25</v>
      </c>
      <c r="P389" s="8" t="str">
        <f t="shared" si="33"/>
        <v>Low_EMI</v>
      </c>
      <c r="Q389" s="8" t="str">
        <f t="shared" si="34"/>
        <v>Low_Price</v>
      </c>
    </row>
    <row r="390" spans="1:17" x14ac:dyDescent="0.25">
      <c r="A390">
        <v>2019</v>
      </c>
      <c r="B390" s="8" t="s">
        <v>20</v>
      </c>
      <c r="C390" s="8" t="s">
        <v>58</v>
      </c>
      <c r="D390" s="8" t="s">
        <v>506</v>
      </c>
      <c r="E390" s="8" t="s">
        <v>35</v>
      </c>
      <c r="F390" s="6">
        <v>53350</v>
      </c>
      <c r="G390" s="8" t="s">
        <v>27</v>
      </c>
      <c r="H390" s="8" t="s">
        <v>17</v>
      </c>
      <c r="I390" s="8" t="s">
        <v>742</v>
      </c>
      <c r="J390" s="6">
        <v>17683</v>
      </c>
      <c r="K390" s="9">
        <v>9.2899999999999991</v>
      </c>
      <c r="L390" s="8" t="s">
        <v>93</v>
      </c>
      <c r="M390" s="8" t="str">
        <f t="shared" si="30"/>
        <v>Middle_Model</v>
      </c>
      <c r="N390" s="8" t="str">
        <f t="shared" si="31"/>
        <v>Moderate_KM_Driven</v>
      </c>
      <c r="O390" s="9">
        <f t="shared" ca="1" si="32"/>
        <v>10670</v>
      </c>
      <c r="P390" s="8" t="str">
        <f t="shared" si="33"/>
        <v>Low_EMI</v>
      </c>
      <c r="Q390" s="8" t="str">
        <f t="shared" si="34"/>
        <v>Medium_price</v>
      </c>
    </row>
    <row r="391" spans="1:17" x14ac:dyDescent="0.25">
      <c r="A391">
        <v>2021</v>
      </c>
      <c r="B391" s="8" t="s">
        <v>12</v>
      </c>
      <c r="C391" s="8" t="s">
        <v>13</v>
      </c>
      <c r="D391" s="8" t="s">
        <v>31</v>
      </c>
      <c r="E391" s="8" t="s">
        <v>15</v>
      </c>
      <c r="F391" s="6">
        <v>54855</v>
      </c>
      <c r="G391" s="8" t="s">
        <v>27</v>
      </c>
      <c r="H391" s="8" t="s">
        <v>17</v>
      </c>
      <c r="I391" s="8" t="s">
        <v>743</v>
      </c>
      <c r="J391" s="6">
        <v>6784</v>
      </c>
      <c r="K391" s="9">
        <v>3.47</v>
      </c>
      <c r="L391" s="8" t="s">
        <v>121</v>
      </c>
      <c r="M391" s="8" t="str">
        <f t="shared" si="30"/>
        <v>New_Model</v>
      </c>
      <c r="N391" s="8" t="str">
        <f t="shared" si="31"/>
        <v>Moderate_KM_Driven</v>
      </c>
      <c r="O391" s="9">
        <f t="shared" ca="1" si="32"/>
        <v>18285</v>
      </c>
      <c r="P391" s="8" t="str">
        <f t="shared" si="33"/>
        <v>Low_EMI</v>
      </c>
      <c r="Q391" s="8" t="str">
        <f t="shared" si="34"/>
        <v>Low_Price</v>
      </c>
    </row>
    <row r="392" spans="1:17" x14ac:dyDescent="0.25">
      <c r="A392">
        <v>2014</v>
      </c>
      <c r="B392" s="8" t="s">
        <v>12</v>
      </c>
      <c r="C392" s="8" t="s">
        <v>37</v>
      </c>
      <c r="D392" s="8" t="s">
        <v>559</v>
      </c>
      <c r="E392" s="8" t="s">
        <v>15</v>
      </c>
      <c r="F392" s="6">
        <v>74185</v>
      </c>
      <c r="G392" s="8" t="s">
        <v>27</v>
      </c>
      <c r="H392" s="8" t="s">
        <v>17</v>
      </c>
      <c r="I392" s="8" t="s">
        <v>744</v>
      </c>
      <c r="J392" s="6">
        <v>7496</v>
      </c>
      <c r="K392" s="9">
        <v>3.37</v>
      </c>
      <c r="L392" s="8" t="s">
        <v>121</v>
      </c>
      <c r="M392" s="8" t="str">
        <f t="shared" si="30"/>
        <v>Old_Model</v>
      </c>
      <c r="N392" s="8" t="str">
        <f t="shared" si="31"/>
        <v>Moderate_KM_Driven</v>
      </c>
      <c r="O392" s="9">
        <f t="shared" ca="1" si="32"/>
        <v>7418.5</v>
      </c>
      <c r="P392" s="8" t="str">
        <f t="shared" si="33"/>
        <v>Low_EMI</v>
      </c>
      <c r="Q392" s="8" t="str">
        <f t="shared" si="34"/>
        <v>Low_Price</v>
      </c>
    </row>
    <row r="393" spans="1:17" x14ac:dyDescent="0.25">
      <c r="A393">
        <v>2016</v>
      </c>
      <c r="B393" s="8" t="s">
        <v>12</v>
      </c>
      <c r="C393" s="8" t="s">
        <v>30</v>
      </c>
      <c r="D393" s="8" t="s">
        <v>596</v>
      </c>
      <c r="E393" s="8" t="s">
        <v>35</v>
      </c>
      <c r="F393" s="6">
        <v>37597</v>
      </c>
      <c r="G393" s="8" t="s">
        <v>16</v>
      </c>
      <c r="H393" s="8" t="s">
        <v>17</v>
      </c>
      <c r="I393" s="8" t="s">
        <v>745</v>
      </c>
      <c r="J393" s="6">
        <v>7879</v>
      </c>
      <c r="K393" s="9">
        <v>4.03</v>
      </c>
      <c r="L393" s="8" t="s">
        <v>93</v>
      </c>
      <c r="M393" s="8" t="str">
        <f t="shared" si="30"/>
        <v>Middle_Model</v>
      </c>
      <c r="N393" s="8" t="str">
        <f t="shared" si="31"/>
        <v>Low_KM_Driven</v>
      </c>
      <c r="O393" s="9">
        <f t="shared" ca="1" si="32"/>
        <v>4699.63</v>
      </c>
      <c r="P393" s="8" t="str">
        <f t="shared" si="33"/>
        <v>Low_EMI</v>
      </c>
      <c r="Q393" s="8" t="str">
        <f t="shared" si="34"/>
        <v>Low_Price</v>
      </c>
    </row>
    <row r="394" spans="1:17" x14ac:dyDescent="0.25">
      <c r="A394">
        <v>2015</v>
      </c>
      <c r="B394" s="8" t="s">
        <v>47</v>
      </c>
      <c r="C394" s="8" t="s">
        <v>89</v>
      </c>
      <c r="D394" s="8" t="s">
        <v>122</v>
      </c>
      <c r="E394" s="8" t="s">
        <v>15</v>
      </c>
      <c r="F394" s="6">
        <v>83104</v>
      </c>
      <c r="G394" s="8" t="s">
        <v>16</v>
      </c>
      <c r="H394" s="8" t="s">
        <v>17</v>
      </c>
      <c r="I394" s="8" t="s">
        <v>746</v>
      </c>
      <c r="J394" s="6">
        <v>9783</v>
      </c>
      <c r="K394" s="9">
        <v>5</v>
      </c>
      <c r="L394" s="8" t="s">
        <v>29</v>
      </c>
      <c r="M394" s="8" t="str">
        <f t="shared" si="30"/>
        <v>Middle_Model</v>
      </c>
      <c r="N394" s="8" t="str">
        <f t="shared" si="31"/>
        <v>High_KM_Driven</v>
      </c>
      <c r="O394" s="9">
        <f t="shared" ca="1" si="32"/>
        <v>9233.7800000000007</v>
      </c>
      <c r="P394" s="8" t="str">
        <f t="shared" si="33"/>
        <v>Low_EMI</v>
      </c>
      <c r="Q394" s="8" t="str">
        <f t="shared" si="34"/>
        <v>Low_Price</v>
      </c>
    </row>
    <row r="395" spans="1:17" x14ac:dyDescent="0.25">
      <c r="A395">
        <v>2020</v>
      </c>
      <c r="B395" s="8" t="s">
        <v>12</v>
      </c>
      <c r="C395" s="8" t="s">
        <v>76</v>
      </c>
      <c r="D395" s="8" t="s">
        <v>747</v>
      </c>
      <c r="E395" s="8" t="s">
        <v>35</v>
      </c>
      <c r="F395" s="6">
        <v>15673</v>
      </c>
      <c r="G395" s="8" t="s">
        <v>27</v>
      </c>
      <c r="H395" s="8" t="s">
        <v>17</v>
      </c>
      <c r="I395" s="8" t="s">
        <v>748</v>
      </c>
      <c r="J395" s="6">
        <v>15288</v>
      </c>
      <c r="K395" s="9">
        <v>7.82</v>
      </c>
      <c r="L395" s="8" t="s">
        <v>39</v>
      </c>
      <c r="M395" s="8" t="str">
        <f t="shared" si="30"/>
        <v>New_Model</v>
      </c>
      <c r="N395" s="8" t="str">
        <f t="shared" si="31"/>
        <v>Low_KM_Driven</v>
      </c>
      <c r="O395" s="9">
        <f t="shared" ca="1" si="32"/>
        <v>3918.25</v>
      </c>
      <c r="P395" s="8" t="str">
        <f t="shared" si="33"/>
        <v>Low_EMI</v>
      </c>
      <c r="Q395" s="8" t="str">
        <f t="shared" si="34"/>
        <v>Medium_price</v>
      </c>
    </row>
    <row r="396" spans="1:17" x14ac:dyDescent="0.25">
      <c r="A396">
        <v>2022</v>
      </c>
      <c r="B396" s="8" t="s">
        <v>12</v>
      </c>
      <c r="C396" s="8" t="s">
        <v>385</v>
      </c>
      <c r="D396" s="8" t="s">
        <v>749</v>
      </c>
      <c r="E396" s="8" t="s">
        <v>15</v>
      </c>
      <c r="F396" s="6">
        <v>13103</v>
      </c>
      <c r="G396" s="8" t="s">
        <v>27</v>
      </c>
      <c r="H396" s="8" t="s">
        <v>17</v>
      </c>
      <c r="I396" s="8" t="s">
        <v>750</v>
      </c>
      <c r="J396" s="6">
        <v>11105</v>
      </c>
      <c r="K396" s="9">
        <v>5.68</v>
      </c>
      <c r="L396" s="8" t="s">
        <v>121</v>
      </c>
      <c r="M396" s="8" t="str">
        <f t="shared" si="30"/>
        <v>New_Model</v>
      </c>
      <c r="N396" s="8" t="str">
        <f t="shared" si="31"/>
        <v>Low_KM_Driven</v>
      </c>
      <c r="O396" s="9">
        <f t="shared" ca="1" si="32"/>
        <v>6551.5</v>
      </c>
      <c r="P396" s="8" t="str">
        <f t="shared" si="33"/>
        <v>Low_EMI</v>
      </c>
      <c r="Q396" s="8" t="str">
        <f t="shared" si="34"/>
        <v>Low_Price</v>
      </c>
    </row>
    <row r="397" spans="1:17" x14ac:dyDescent="0.25">
      <c r="A397">
        <v>2014</v>
      </c>
      <c r="B397" s="8" t="s">
        <v>47</v>
      </c>
      <c r="C397" s="8" t="s">
        <v>89</v>
      </c>
      <c r="D397" s="8" t="s">
        <v>122</v>
      </c>
      <c r="E397" s="8" t="s">
        <v>15</v>
      </c>
      <c r="F397" s="6">
        <v>50752</v>
      </c>
      <c r="G397" s="8" t="s">
        <v>27</v>
      </c>
      <c r="H397" s="8" t="s">
        <v>17</v>
      </c>
      <c r="I397" s="8" t="s">
        <v>751</v>
      </c>
      <c r="J397" s="6">
        <v>11055</v>
      </c>
      <c r="K397" s="9">
        <v>4.97</v>
      </c>
      <c r="L397" s="8" t="s">
        <v>29</v>
      </c>
      <c r="M397" s="8" t="str">
        <f t="shared" si="30"/>
        <v>Old_Model</v>
      </c>
      <c r="N397" s="8" t="str">
        <f t="shared" si="31"/>
        <v>Moderate_KM_Driven</v>
      </c>
      <c r="O397" s="9">
        <f t="shared" ca="1" si="32"/>
        <v>5075.2</v>
      </c>
      <c r="P397" s="8" t="str">
        <f t="shared" si="33"/>
        <v>Low_EMI</v>
      </c>
      <c r="Q397" s="8" t="str">
        <f t="shared" si="34"/>
        <v>Low_Price</v>
      </c>
    </row>
    <row r="398" spans="1:17" x14ac:dyDescent="0.25">
      <c r="A398">
        <v>2019</v>
      </c>
      <c r="B398" s="8" t="s">
        <v>196</v>
      </c>
      <c r="C398" s="8" t="s">
        <v>431</v>
      </c>
      <c r="D398" s="8" t="s">
        <v>432</v>
      </c>
      <c r="E398" s="8" t="s">
        <v>15</v>
      </c>
      <c r="F398" s="6">
        <v>33392</v>
      </c>
      <c r="G398" s="8" t="s">
        <v>27</v>
      </c>
      <c r="H398" s="8" t="s">
        <v>17</v>
      </c>
      <c r="I398" s="8" t="s">
        <v>752</v>
      </c>
      <c r="J398" s="6">
        <v>9814</v>
      </c>
      <c r="K398" s="9">
        <v>5.0199999999999996</v>
      </c>
      <c r="L398" s="8" t="s">
        <v>39</v>
      </c>
      <c r="M398" s="8" t="str">
        <f t="shared" si="30"/>
        <v>Middle_Model</v>
      </c>
      <c r="N398" s="8" t="str">
        <f t="shared" si="31"/>
        <v>Low_KM_Driven</v>
      </c>
      <c r="O398" s="9">
        <f t="shared" ca="1" si="32"/>
        <v>6678.4</v>
      </c>
      <c r="P398" s="8" t="str">
        <f t="shared" si="33"/>
        <v>Low_EMI</v>
      </c>
      <c r="Q398" s="8" t="str">
        <f t="shared" si="34"/>
        <v>Low_Price</v>
      </c>
    </row>
    <row r="399" spans="1:17" x14ac:dyDescent="0.25">
      <c r="A399">
        <v>2017</v>
      </c>
      <c r="B399" s="8" t="s">
        <v>12</v>
      </c>
      <c r="C399" s="8" t="s">
        <v>223</v>
      </c>
      <c r="D399" s="8" t="s">
        <v>192</v>
      </c>
      <c r="E399" s="8" t="s">
        <v>15</v>
      </c>
      <c r="F399" s="6">
        <v>22263</v>
      </c>
      <c r="G399" s="8" t="s">
        <v>27</v>
      </c>
      <c r="H399" s="8" t="s">
        <v>17</v>
      </c>
      <c r="I399" s="8" t="s">
        <v>753</v>
      </c>
      <c r="J399" s="6">
        <v>9365</v>
      </c>
      <c r="K399" s="9">
        <v>4.79</v>
      </c>
      <c r="L399" s="8" t="s">
        <v>121</v>
      </c>
      <c r="M399" s="8" t="str">
        <f t="shared" si="30"/>
        <v>Middle_Model</v>
      </c>
      <c r="N399" s="8" t="str">
        <f t="shared" si="31"/>
        <v>Low_KM_Driven</v>
      </c>
      <c r="O399" s="9">
        <f t="shared" ca="1" si="32"/>
        <v>3180.43</v>
      </c>
      <c r="P399" s="8" t="str">
        <f t="shared" si="33"/>
        <v>Low_EMI</v>
      </c>
      <c r="Q399" s="8" t="str">
        <f t="shared" si="34"/>
        <v>Low_Price</v>
      </c>
    </row>
    <row r="400" spans="1:17" x14ac:dyDescent="0.25">
      <c r="A400">
        <v>2021</v>
      </c>
      <c r="B400" s="8" t="s">
        <v>12</v>
      </c>
      <c r="C400" s="8" t="s">
        <v>76</v>
      </c>
      <c r="D400" s="8" t="s">
        <v>80</v>
      </c>
      <c r="E400" s="8" t="s">
        <v>15</v>
      </c>
      <c r="F400" s="6">
        <v>33717</v>
      </c>
      <c r="G400" s="8" t="s">
        <v>27</v>
      </c>
      <c r="H400" s="8" t="s">
        <v>17</v>
      </c>
      <c r="I400" s="8" t="s">
        <v>754</v>
      </c>
      <c r="J400" s="6">
        <v>12160</v>
      </c>
      <c r="K400" s="9">
        <v>6.22</v>
      </c>
      <c r="L400" s="8" t="s">
        <v>121</v>
      </c>
      <c r="M400" s="8" t="str">
        <f t="shared" si="30"/>
        <v>New_Model</v>
      </c>
      <c r="N400" s="8" t="str">
        <f t="shared" si="31"/>
        <v>Low_KM_Driven</v>
      </c>
      <c r="O400" s="9">
        <f t="shared" ca="1" si="32"/>
        <v>11239</v>
      </c>
      <c r="P400" s="8" t="str">
        <f t="shared" si="33"/>
        <v>Low_EMI</v>
      </c>
      <c r="Q400" s="8" t="str">
        <f t="shared" si="34"/>
        <v>Low_Price</v>
      </c>
    </row>
    <row r="401" spans="1:17" x14ac:dyDescent="0.25">
      <c r="A401">
        <v>2019</v>
      </c>
      <c r="B401" s="8" t="s">
        <v>219</v>
      </c>
      <c r="C401" s="8" t="s">
        <v>220</v>
      </c>
      <c r="D401" s="8" t="s">
        <v>755</v>
      </c>
      <c r="E401" s="8" t="s">
        <v>15</v>
      </c>
      <c r="F401" s="6">
        <v>30616</v>
      </c>
      <c r="G401" s="8" t="s">
        <v>27</v>
      </c>
      <c r="H401" s="8" t="s">
        <v>17</v>
      </c>
      <c r="I401" s="8" t="s">
        <v>756</v>
      </c>
      <c r="J401" s="6">
        <v>8915</v>
      </c>
      <c r="K401" s="9">
        <v>4.5599999999999996</v>
      </c>
      <c r="L401" s="8" t="s">
        <v>39</v>
      </c>
      <c r="M401" s="8" t="str">
        <f t="shared" si="30"/>
        <v>Middle_Model</v>
      </c>
      <c r="N401" s="8" t="str">
        <f t="shared" si="31"/>
        <v>Low_KM_Driven</v>
      </c>
      <c r="O401" s="9">
        <f t="shared" ca="1" si="32"/>
        <v>6123.2</v>
      </c>
      <c r="P401" s="8" t="str">
        <f t="shared" si="33"/>
        <v>Low_EMI</v>
      </c>
      <c r="Q401" s="8" t="str">
        <f t="shared" si="34"/>
        <v>Low_Price</v>
      </c>
    </row>
    <row r="402" spans="1:17" x14ac:dyDescent="0.25">
      <c r="A402">
        <v>2011</v>
      </c>
      <c r="B402" s="8" t="s">
        <v>12</v>
      </c>
      <c r="C402" s="8" t="s">
        <v>37</v>
      </c>
      <c r="D402" s="8" t="s">
        <v>31</v>
      </c>
      <c r="E402" s="8" t="s">
        <v>15</v>
      </c>
      <c r="F402" s="6">
        <v>47552</v>
      </c>
      <c r="G402" s="8" t="s">
        <v>27</v>
      </c>
      <c r="H402" s="8" t="s">
        <v>17</v>
      </c>
      <c r="I402" s="8" t="s">
        <v>757</v>
      </c>
      <c r="J402" s="6">
        <v>11062</v>
      </c>
      <c r="K402" s="9">
        <v>2.35</v>
      </c>
      <c r="L402" s="8" t="s">
        <v>19</v>
      </c>
      <c r="M402" s="8" t="str">
        <f t="shared" si="30"/>
        <v>Old_Model</v>
      </c>
      <c r="N402" s="8" t="str">
        <f t="shared" si="31"/>
        <v>Moderate_KM_Driven</v>
      </c>
      <c r="O402" s="9">
        <f t="shared" ca="1" si="32"/>
        <v>3657.85</v>
      </c>
      <c r="P402" s="8" t="str">
        <f t="shared" si="33"/>
        <v>Low_EMI</v>
      </c>
      <c r="Q402" s="8" t="str">
        <f t="shared" si="34"/>
        <v>Low_Price</v>
      </c>
    </row>
    <row r="403" spans="1:17" x14ac:dyDescent="0.25">
      <c r="A403">
        <v>2020</v>
      </c>
      <c r="B403" s="8" t="s">
        <v>12</v>
      </c>
      <c r="C403" s="8" t="s">
        <v>385</v>
      </c>
      <c r="D403" s="8" t="s">
        <v>462</v>
      </c>
      <c r="E403" s="8" t="s">
        <v>15</v>
      </c>
      <c r="F403" s="6">
        <v>67693</v>
      </c>
      <c r="G403" s="8" t="s">
        <v>27</v>
      </c>
      <c r="H403" s="8" t="s">
        <v>74</v>
      </c>
      <c r="I403" s="8" t="s">
        <v>758</v>
      </c>
      <c r="J403" s="6">
        <v>10154</v>
      </c>
      <c r="K403" s="9">
        <v>5.19</v>
      </c>
      <c r="L403" s="8" t="s">
        <v>93</v>
      </c>
      <c r="M403" s="8" t="str">
        <f t="shared" si="30"/>
        <v>New_Model</v>
      </c>
      <c r="N403" s="8" t="str">
        <f t="shared" si="31"/>
        <v>Moderate_KM_Driven</v>
      </c>
      <c r="O403" s="9">
        <f t="shared" ca="1" si="32"/>
        <v>16923.25</v>
      </c>
      <c r="P403" s="8" t="str">
        <f t="shared" si="33"/>
        <v>Low_EMI</v>
      </c>
      <c r="Q403" s="8" t="str">
        <f t="shared" si="34"/>
        <v>Low_Price</v>
      </c>
    </row>
    <row r="404" spans="1:17" x14ac:dyDescent="0.25">
      <c r="A404">
        <v>2014</v>
      </c>
      <c r="B404" s="8" t="s">
        <v>12</v>
      </c>
      <c r="C404" s="8" t="s">
        <v>325</v>
      </c>
      <c r="D404" s="8" t="s">
        <v>504</v>
      </c>
      <c r="E404" s="8" t="s">
        <v>15</v>
      </c>
      <c r="F404" s="6">
        <v>53117</v>
      </c>
      <c r="G404" s="8" t="s">
        <v>27</v>
      </c>
      <c r="H404" s="8" t="s">
        <v>17</v>
      </c>
      <c r="I404" s="8" t="s">
        <v>759</v>
      </c>
      <c r="J404" s="6">
        <v>6117</v>
      </c>
      <c r="K404" s="9">
        <v>2.75</v>
      </c>
      <c r="L404" s="8" t="s">
        <v>39</v>
      </c>
      <c r="M404" s="8" t="str">
        <f t="shared" si="30"/>
        <v>Old_Model</v>
      </c>
      <c r="N404" s="8" t="str">
        <f t="shared" si="31"/>
        <v>Moderate_KM_Driven</v>
      </c>
      <c r="O404" s="9">
        <f t="shared" ca="1" si="32"/>
        <v>5311.7</v>
      </c>
      <c r="P404" s="8" t="str">
        <f t="shared" si="33"/>
        <v>Low_EMI</v>
      </c>
      <c r="Q404" s="8" t="str">
        <f t="shared" si="34"/>
        <v>Low_Price</v>
      </c>
    </row>
    <row r="405" spans="1:17" x14ac:dyDescent="0.25">
      <c r="A405">
        <v>2014</v>
      </c>
      <c r="B405" s="8" t="s">
        <v>12</v>
      </c>
      <c r="C405" s="8" t="s">
        <v>325</v>
      </c>
      <c r="D405" s="8" t="s">
        <v>328</v>
      </c>
      <c r="E405" s="8" t="s">
        <v>15</v>
      </c>
      <c r="F405" s="6">
        <v>72090</v>
      </c>
      <c r="G405" s="8" t="s">
        <v>27</v>
      </c>
      <c r="H405" s="8" t="s">
        <v>17</v>
      </c>
      <c r="I405" s="8" t="s">
        <v>760</v>
      </c>
      <c r="J405" s="6">
        <v>6050</v>
      </c>
      <c r="K405" s="9">
        <v>2.72</v>
      </c>
      <c r="L405" s="8" t="s">
        <v>39</v>
      </c>
      <c r="M405" s="8" t="str">
        <f t="shared" si="30"/>
        <v>Old_Model</v>
      </c>
      <c r="N405" s="8" t="str">
        <f t="shared" si="31"/>
        <v>Moderate_KM_Driven</v>
      </c>
      <c r="O405" s="9">
        <f t="shared" ca="1" si="32"/>
        <v>7209</v>
      </c>
      <c r="P405" s="8" t="str">
        <f t="shared" si="33"/>
        <v>Low_EMI</v>
      </c>
      <c r="Q405" s="8" t="str">
        <f t="shared" si="34"/>
        <v>Low_Price</v>
      </c>
    </row>
    <row r="406" spans="1:17" x14ac:dyDescent="0.25">
      <c r="A406">
        <v>2021</v>
      </c>
      <c r="B406" s="8" t="s">
        <v>82</v>
      </c>
      <c r="C406" s="8" t="s">
        <v>513</v>
      </c>
      <c r="D406" s="8" t="s">
        <v>162</v>
      </c>
      <c r="E406" s="8" t="s">
        <v>15</v>
      </c>
      <c r="F406" s="6">
        <v>24927</v>
      </c>
      <c r="G406" s="8" t="s">
        <v>27</v>
      </c>
      <c r="H406" s="8" t="s">
        <v>17</v>
      </c>
      <c r="I406" s="8" t="s">
        <v>761</v>
      </c>
      <c r="J406" s="6">
        <v>10283</v>
      </c>
      <c r="K406" s="9">
        <v>5.26</v>
      </c>
      <c r="L406" s="8" t="s">
        <v>39</v>
      </c>
      <c r="M406" s="8" t="str">
        <f t="shared" si="30"/>
        <v>New_Model</v>
      </c>
      <c r="N406" s="8" t="str">
        <f t="shared" si="31"/>
        <v>Low_KM_Driven</v>
      </c>
      <c r="O406" s="9">
        <f t="shared" ca="1" si="32"/>
        <v>8309</v>
      </c>
      <c r="P406" s="8" t="str">
        <f t="shared" si="33"/>
        <v>Low_EMI</v>
      </c>
      <c r="Q406" s="8" t="str">
        <f t="shared" si="34"/>
        <v>Low_Price</v>
      </c>
    </row>
    <row r="407" spans="1:17" x14ac:dyDescent="0.25">
      <c r="A407">
        <v>2017</v>
      </c>
      <c r="B407" s="8" t="s">
        <v>47</v>
      </c>
      <c r="C407" s="8" t="s">
        <v>89</v>
      </c>
      <c r="D407" s="8" t="s">
        <v>554</v>
      </c>
      <c r="E407" s="8" t="s">
        <v>35</v>
      </c>
      <c r="F407" s="6">
        <v>39103</v>
      </c>
      <c r="G407" s="8" t="s">
        <v>16</v>
      </c>
      <c r="H407" s="8" t="s">
        <v>17</v>
      </c>
      <c r="I407" s="8" t="s">
        <v>762</v>
      </c>
      <c r="J407" s="6">
        <v>15608</v>
      </c>
      <c r="K407" s="9">
        <v>8.1999999999999993</v>
      </c>
      <c r="L407" s="8" t="s">
        <v>39</v>
      </c>
      <c r="M407" s="8" t="str">
        <f t="shared" si="30"/>
        <v>Middle_Model</v>
      </c>
      <c r="N407" s="8" t="str">
        <f t="shared" si="31"/>
        <v>Low_KM_Driven</v>
      </c>
      <c r="O407" s="9">
        <f t="shared" ca="1" si="32"/>
        <v>5586.14</v>
      </c>
      <c r="P407" s="8" t="str">
        <f t="shared" si="33"/>
        <v>Low_EMI</v>
      </c>
      <c r="Q407" s="8" t="str">
        <f t="shared" si="34"/>
        <v>Medium_price</v>
      </c>
    </row>
    <row r="408" spans="1:17" x14ac:dyDescent="0.25">
      <c r="A408">
        <v>2010</v>
      </c>
      <c r="B408" s="8" t="s">
        <v>20</v>
      </c>
      <c r="C408" s="8" t="s">
        <v>238</v>
      </c>
      <c r="D408" s="8" t="s">
        <v>488</v>
      </c>
      <c r="E408" s="8" t="s">
        <v>15</v>
      </c>
      <c r="F408" s="6">
        <v>74924</v>
      </c>
      <c r="G408" s="8" t="s">
        <v>16</v>
      </c>
      <c r="H408" s="8" t="s">
        <v>17</v>
      </c>
      <c r="I408" s="8" t="s">
        <v>763</v>
      </c>
      <c r="J408" s="6">
        <v>11550</v>
      </c>
      <c r="K408" s="9">
        <v>1.3</v>
      </c>
      <c r="L408" s="8" t="s">
        <v>39</v>
      </c>
      <c r="M408" s="8" t="str">
        <f t="shared" si="30"/>
        <v>Old_Model</v>
      </c>
      <c r="N408" s="8" t="str">
        <f t="shared" si="31"/>
        <v>Moderate_KM_Driven</v>
      </c>
      <c r="O408" s="9">
        <f t="shared" ca="1" si="32"/>
        <v>5351.71</v>
      </c>
      <c r="P408" s="8" t="str">
        <f t="shared" si="33"/>
        <v>Low_EMI</v>
      </c>
      <c r="Q408" s="8" t="str">
        <f t="shared" si="34"/>
        <v>Low_Price</v>
      </c>
    </row>
    <row r="409" spans="1:17" x14ac:dyDescent="0.25">
      <c r="A409">
        <v>2019</v>
      </c>
      <c r="B409" s="8" t="s">
        <v>47</v>
      </c>
      <c r="C409" s="8" t="s">
        <v>48</v>
      </c>
      <c r="D409" s="8" t="s">
        <v>49</v>
      </c>
      <c r="E409" s="8" t="s">
        <v>15</v>
      </c>
      <c r="F409" s="6">
        <v>49131</v>
      </c>
      <c r="G409" s="8" t="s">
        <v>27</v>
      </c>
      <c r="H409" s="8" t="s">
        <v>17</v>
      </c>
      <c r="I409" s="8" t="s">
        <v>764</v>
      </c>
      <c r="J409" s="6">
        <v>11456</v>
      </c>
      <c r="K409" s="9">
        <v>5.86</v>
      </c>
      <c r="L409" s="8" t="s">
        <v>93</v>
      </c>
      <c r="M409" s="8" t="str">
        <f t="shared" si="30"/>
        <v>Middle_Model</v>
      </c>
      <c r="N409" s="8" t="str">
        <f t="shared" si="31"/>
        <v>Moderate_KM_Driven</v>
      </c>
      <c r="O409" s="9">
        <f t="shared" ca="1" si="32"/>
        <v>9826.2000000000007</v>
      </c>
      <c r="P409" s="8" t="str">
        <f t="shared" si="33"/>
        <v>Low_EMI</v>
      </c>
      <c r="Q409" s="8" t="str">
        <f t="shared" si="34"/>
        <v>Low_Price</v>
      </c>
    </row>
    <row r="410" spans="1:17" x14ac:dyDescent="0.25">
      <c r="A410">
        <v>2019</v>
      </c>
      <c r="B410" s="8" t="s">
        <v>12</v>
      </c>
      <c r="C410" s="8" t="s">
        <v>279</v>
      </c>
      <c r="D410" s="8" t="s">
        <v>440</v>
      </c>
      <c r="E410" s="8" t="s">
        <v>15</v>
      </c>
      <c r="F410" s="6">
        <v>66068</v>
      </c>
      <c r="G410" s="8" t="s">
        <v>27</v>
      </c>
      <c r="H410" s="8" t="s">
        <v>17</v>
      </c>
      <c r="I410" s="8" t="s">
        <v>765</v>
      </c>
      <c r="J410" s="6">
        <v>13353</v>
      </c>
      <c r="K410" s="9">
        <v>6.83</v>
      </c>
      <c r="L410" s="8" t="s">
        <v>121</v>
      </c>
      <c r="M410" s="8" t="str">
        <f t="shared" si="30"/>
        <v>Middle_Model</v>
      </c>
      <c r="N410" s="8" t="str">
        <f t="shared" si="31"/>
        <v>Moderate_KM_Driven</v>
      </c>
      <c r="O410" s="9">
        <f t="shared" ca="1" si="32"/>
        <v>13213.6</v>
      </c>
      <c r="P410" s="8" t="str">
        <f t="shared" si="33"/>
        <v>Low_EMI</v>
      </c>
      <c r="Q410" s="8" t="str">
        <f t="shared" si="34"/>
        <v>Low_Price</v>
      </c>
    </row>
    <row r="411" spans="1:17" x14ac:dyDescent="0.25">
      <c r="A411">
        <v>2017</v>
      </c>
      <c r="B411" s="8" t="s">
        <v>63</v>
      </c>
      <c r="C411" s="8" t="s">
        <v>64</v>
      </c>
      <c r="D411" s="8" t="s">
        <v>766</v>
      </c>
      <c r="E411" s="8" t="s">
        <v>15</v>
      </c>
      <c r="F411" s="6">
        <v>43277</v>
      </c>
      <c r="G411" s="8" t="s">
        <v>27</v>
      </c>
      <c r="H411" s="8" t="s">
        <v>17</v>
      </c>
      <c r="I411" s="8" t="s">
        <v>767</v>
      </c>
      <c r="J411" s="6">
        <v>11574</v>
      </c>
      <c r="K411" s="9">
        <v>5.92</v>
      </c>
      <c r="L411" s="8" t="s">
        <v>39</v>
      </c>
      <c r="M411" s="8" t="str">
        <f t="shared" si="30"/>
        <v>Middle_Model</v>
      </c>
      <c r="N411" s="8" t="str">
        <f t="shared" si="31"/>
        <v>Moderate_KM_Driven</v>
      </c>
      <c r="O411" s="9">
        <f t="shared" ca="1" si="32"/>
        <v>6182.43</v>
      </c>
      <c r="P411" s="8" t="str">
        <f t="shared" si="33"/>
        <v>Low_EMI</v>
      </c>
      <c r="Q411" s="8" t="str">
        <f t="shared" si="34"/>
        <v>Low_Price</v>
      </c>
    </row>
    <row r="412" spans="1:17" x14ac:dyDescent="0.25">
      <c r="A412">
        <v>2017</v>
      </c>
      <c r="B412" s="8" t="s">
        <v>12</v>
      </c>
      <c r="C412" s="8" t="s">
        <v>37</v>
      </c>
      <c r="D412" s="8" t="s">
        <v>102</v>
      </c>
      <c r="E412" s="8" t="s">
        <v>15</v>
      </c>
      <c r="F412" s="6">
        <v>42401</v>
      </c>
      <c r="G412" s="8" t="s">
        <v>27</v>
      </c>
      <c r="H412" s="8" t="s">
        <v>17</v>
      </c>
      <c r="I412" s="8" t="s">
        <v>768</v>
      </c>
      <c r="J412" s="6">
        <v>8758</v>
      </c>
      <c r="K412" s="9">
        <v>4.4800000000000004</v>
      </c>
      <c r="L412" s="8" t="s">
        <v>39</v>
      </c>
      <c r="M412" s="8" t="str">
        <f t="shared" si="30"/>
        <v>Middle_Model</v>
      </c>
      <c r="N412" s="8" t="str">
        <f t="shared" si="31"/>
        <v>Moderate_KM_Driven</v>
      </c>
      <c r="O412" s="9">
        <f t="shared" ca="1" si="32"/>
        <v>6057.29</v>
      </c>
      <c r="P412" s="8" t="str">
        <f t="shared" si="33"/>
        <v>Low_EMI</v>
      </c>
      <c r="Q412" s="8" t="str">
        <f t="shared" si="34"/>
        <v>Low_Price</v>
      </c>
    </row>
    <row r="413" spans="1:17" x14ac:dyDescent="0.25">
      <c r="A413">
        <v>2020</v>
      </c>
      <c r="B413" s="8" t="s">
        <v>196</v>
      </c>
      <c r="C413" s="8" t="s">
        <v>216</v>
      </c>
      <c r="D413" s="8" t="s">
        <v>664</v>
      </c>
      <c r="E413" s="8" t="s">
        <v>35</v>
      </c>
      <c r="F413" s="6">
        <v>52957</v>
      </c>
      <c r="G413" s="8" t="s">
        <v>27</v>
      </c>
      <c r="H413" s="8" t="s">
        <v>17</v>
      </c>
      <c r="I413" s="8" t="s">
        <v>769</v>
      </c>
      <c r="J413" s="6">
        <v>7927</v>
      </c>
      <c r="K413" s="9">
        <v>4.05</v>
      </c>
      <c r="L413" s="8" t="s">
        <v>39</v>
      </c>
      <c r="M413" s="8" t="str">
        <f t="shared" si="30"/>
        <v>New_Model</v>
      </c>
      <c r="N413" s="8" t="str">
        <f t="shared" si="31"/>
        <v>Moderate_KM_Driven</v>
      </c>
      <c r="O413" s="9">
        <f t="shared" ca="1" si="32"/>
        <v>13239.25</v>
      </c>
      <c r="P413" s="8" t="str">
        <f t="shared" si="33"/>
        <v>Low_EMI</v>
      </c>
      <c r="Q413" s="8" t="str">
        <f t="shared" si="34"/>
        <v>Low_Price</v>
      </c>
    </row>
    <row r="414" spans="1:17" x14ac:dyDescent="0.25">
      <c r="A414">
        <v>2020</v>
      </c>
      <c r="B414" s="8" t="s">
        <v>12</v>
      </c>
      <c r="C414" s="8" t="s">
        <v>76</v>
      </c>
      <c r="D414" s="8" t="s">
        <v>77</v>
      </c>
      <c r="E414" s="8" t="s">
        <v>15</v>
      </c>
      <c r="F414" s="6">
        <v>31845</v>
      </c>
      <c r="G414" s="8" t="s">
        <v>27</v>
      </c>
      <c r="H414" s="8" t="s">
        <v>17</v>
      </c>
      <c r="I414" s="8" t="s">
        <v>770</v>
      </c>
      <c r="J414" s="6">
        <v>12903</v>
      </c>
      <c r="K414" s="9">
        <v>6.6</v>
      </c>
      <c r="L414" s="8" t="s">
        <v>19</v>
      </c>
      <c r="M414" s="8" t="str">
        <f t="shared" si="30"/>
        <v>New_Model</v>
      </c>
      <c r="N414" s="8" t="str">
        <f t="shared" si="31"/>
        <v>Low_KM_Driven</v>
      </c>
      <c r="O414" s="9">
        <f t="shared" ca="1" si="32"/>
        <v>7961.25</v>
      </c>
      <c r="P414" s="8" t="str">
        <f t="shared" si="33"/>
        <v>Low_EMI</v>
      </c>
      <c r="Q414" s="8" t="str">
        <f t="shared" si="34"/>
        <v>Low_Price</v>
      </c>
    </row>
    <row r="415" spans="1:17" x14ac:dyDescent="0.25">
      <c r="A415">
        <v>2013</v>
      </c>
      <c r="B415" s="8" t="s">
        <v>47</v>
      </c>
      <c r="C415" s="8" t="s">
        <v>250</v>
      </c>
      <c r="D415" s="8" t="s">
        <v>251</v>
      </c>
      <c r="E415" s="8" t="s">
        <v>15</v>
      </c>
      <c r="F415" s="6">
        <v>42649</v>
      </c>
      <c r="G415" s="8" t="s">
        <v>27</v>
      </c>
      <c r="H415" s="8" t="s">
        <v>17</v>
      </c>
      <c r="I415" s="8" t="s">
        <v>771</v>
      </c>
      <c r="J415" s="6">
        <v>7900</v>
      </c>
      <c r="K415" s="9">
        <v>3</v>
      </c>
      <c r="L415" s="8" t="s">
        <v>121</v>
      </c>
      <c r="M415" s="8" t="str">
        <f t="shared" si="30"/>
        <v>Old_Model</v>
      </c>
      <c r="N415" s="8" t="str">
        <f t="shared" si="31"/>
        <v>Moderate_KM_Driven</v>
      </c>
      <c r="O415" s="9">
        <f t="shared" ca="1" si="32"/>
        <v>3877.18</v>
      </c>
      <c r="P415" s="8" t="str">
        <f t="shared" si="33"/>
        <v>Low_EMI</v>
      </c>
      <c r="Q415" s="8" t="str">
        <f t="shared" si="34"/>
        <v>Low_Price</v>
      </c>
    </row>
    <row r="416" spans="1:17" x14ac:dyDescent="0.25">
      <c r="A416">
        <v>2020</v>
      </c>
      <c r="B416" s="8" t="s">
        <v>12</v>
      </c>
      <c r="C416" s="8" t="s">
        <v>13</v>
      </c>
      <c r="D416" s="8" t="s">
        <v>31</v>
      </c>
      <c r="E416" s="8" t="s">
        <v>15</v>
      </c>
      <c r="F416" s="6">
        <v>35457</v>
      </c>
      <c r="G416" s="8" t="s">
        <v>27</v>
      </c>
      <c r="H416" s="8" t="s">
        <v>17</v>
      </c>
      <c r="I416" s="8" t="s">
        <v>772</v>
      </c>
      <c r="J416" s="6">
        <v>6510</v>
      </c>
      <c r="K416" s="9">
        <v>3.33</v>
      </c>
      <c r="L416" s="8" t="s">
        <v>39</v>
      </c>
      <c r="M416" s="8" t="str">
        <f t="shared" si="30"/>
        <v>New_Model</v>
      </c>
      <c r="N416" s="8" t="str">
        <f t="shared" si="31"/>
        <v>Low_KM_Driven</v>
      </c>
      <c r="O416" s="9">
        <f t="shared" ca="1" si="32"/>
        <v>8864.25</v>
      </c>
      <c r="P416" s="8" t="str">
        <f t="shared" si="33"/>
        <v>Low_EMI</v>
      </c>
      <c r="Q416" s="8" t="str">
        <f t="shared" si="34"/>
        <v>Low_Price</v>
      </c>
    </row>
    <row r="417" spans="1:17" x14ac:dyDescent="0.25">
      <c r="A417">
        <v>2011</v>
      </c>
      <c r="B417" s="8" t="s">
        <v>69</v>
      </c>
      <c r="C417" s="8" t="s">
        <v>699</v>
      </c>
      <c r="D417" s="8" t="s">
        <v>700</v>
      </c>
      <c r="E417" s="8" t="s">
        <v>15</v>
      </c>
      <c r="F417" s="6">
        <v>71433</v>
      </c>
      <c r="G417" s="8" t="s">
        <v>27</v>
      </c>
      <c r="H417" s="8" t="s">
        <v>17</v>
      </c>
      <c r="I417" s="8" t="s">
        <v>773</v>
      </c>
      <c r="J417" s="6">
        <v>11439</v>
      </c>
      <c r="K417" s="9">
        <v>2.4300000000000002</v>
      </c>
      <c r="L417" s="8" t="s">
        <v>39</v>
      </c>
      <c r="M417" s="8" t="str">
        <f t="shared" si="30"/>
        <v>Old_Model</v>
      </c>
      <c r="N417" s="8" t="str">
        <f t="shared" si="31"/>
        <v>Moderate_KM_Driven</v>
      </c>
      <c r="O417" s="9">
        <f t="shared" ca="1" si="32"/>
        <v>5494.85</v>
      </c>
      <c r="P417" s="8" t="str">
        <f t="shared" si="33"/>
        <v>Low_EMI</v>
      </c>
      <c r="Q417" s="8" t="str">
        <f t="shared" si="34"/>
        <v>Low_Price</v>
      </c>
    </row>
    <row r="418" spans="1:17" x14ac:dyDescent="0.25">
      <c r="A418">
        <v>2019</v>
      </c>
      <c r="B418" s="8" t="s">
        <v>12</v>
      </c>
      <c r="C418" s="8" t="s">
        <v>76</v>
      </c>
      <c r="D418" s="8" t="s">
        <v>77</v>
      </c>
      <c r="E418" s="8" t="s">
        <v>15</v>
      </c>
      <c r="F418" s="6">
        <v>59602</v>
      </c>
      <c r="G418" s="8" t="s">
        <v>16</v>
      </c>
      <c r="H418" s="8" t="s">
        <v>17</v>
      </c>
      <c r="I418" s="8" t="s">
        <v>774</v>
      </c>
      <c r="J418" s="6">
        <v>11730</v>
      </c>
      <c r="K418" s="9">
        <v>6</v>
      </c>
      <c r="L418" s="8" t="s">
        <v>29</v>
      </c>
      <c r="M418" s="8" t="str">
        <f t="shared" si="30"/>
        <v>Middle_Model</v>
      </c>
      <c r="N418" s="8" t="str">
        <f t="shared" si="31"/>
        <v>Moderate_KM_Driven</v>
      </c>
      <c r="O418" s="9">
        <f t="shared" ca="1" si="32"/>
        <v>11920.4</v>
      </c>
      <c r="P418" s="8" t="str">
        <f t="shared" si="33"/>
        <v>Low_EMI</v>
      </c>
      <c r="Q418" s="8" t="str">
        <f t="shared" si="34"/>
        <v>Low_Price</v>
      </c>
    </row>
    <row r="419" spans="1:17" x14ac:dyDescent="0.25">
      <c r="A419">
        <v>2015</v>
      </c>
      <c r="B419" s="8" t="s">
        <v>12</v>
      </c>
      <c r="C419" s="8" t="s">
        <v>279</v>
      </c>
      <c r="D419" s="8" t="s">
        <v>510</v>
      </c>
      <c r="E419" s="8" t="s">
        <v>15</v>
      </c>
      <c r="F419" s="6">
        <v>94923</v>
      </c>
      <c r="G419" s="8" t="s">
        <v>27</v>
      </c>
      <c r="H419" s="8" t="s">
        <v>17</v>
      </c>
      <c r="I419" s="8" t="s">
        <v>775</v>
      </c>
      <c r="J419" s="6">
        <v>9580</v>
      </c>
      <c r="K419" s="9">
        <v>4.9000000000000004</v>
      </c>
      <c r="L419" s="8" t="s">
        <v>24</v>
      </c>
      <c r="M419" s="8" t="str">
        <f t="shared" si="30"/>
        <v>Middle_Model</v>
      </c>
      <c r="N419" s="8" t="str">
        <f t="shared" si="31"/>
        <v>High_KM_Driven</v>
      </c>
      <c r="O419" s="9">
        <f t="shared" ca="1" si="32"/>
        <v>10547</v>
      </c>
      <c r="P419" s="8" t="str">
        <f t="shared" si="33"/>
        <v>Low_EMI</v>
      </c>
      <c r="Q419" s="8" t="str">
        <f t="shared" si="34"/>
        <v>Low_Price</v>
      </c>
    </row>
    <row r="420" spans="1:17" x14ac:dyDescent="0.25">
      <c r="A420">
        <v>2011</v>
      </c>
      <c r="B420" s="8" t="s">
        <v>20</v>
      </c>
      <c r="C420" s="8" t="s">
        <v>238</v>
      </c>
      <c r="D420" s="8" t="s">
        <v>776</v>
      </c>
      <c r="E420" s="8" t="s">
        <v>15</v>
      </c>
      <c r="F420" s="6">
        <v>82143</v>
      </c>
      <c r="G420" s="8" t="s">
        <v>16</v>
      </c>
      <c r="H420" s="8" t="s">
        <v>17</v>
      </c>
      <c r="I420" s="8" t="s">
        <v>777</v>
      </c>
      <c r="J420" s="6">
        <v>7155</v>
      </c>
      <c r="K420" s="9">
        <v>1.52</v>
      </c>
      <c r="L420" s="8" t="s">
        <v>24</v>
      </c>
      <c r="M420" s="8" t="str">
        <f t="shared" si="30"/>
        <v>Old_Model</v>
      </c>
      <c r="N420" s="8" t="str">
        <f t="shared" si="31"/>
        <v>High_KM_Driven</v>
      </c>
      <c r="O420" s="9">
        <f t="shared" ca="1" si="32"/>
        <v>6318.69</v>
      </c>
      <c r="P420" s="8" t="str">
        <f t="shared" si="33"/>
        <v>Low_EMI</v>
      </c>
      <c r="Q420" s="8" t="str">
        <f t="shared" si="34"/>
        <v>Low_Price</v>
      </c>
    </row>
    <row r="421" spans="1:17" x14ac:dyDescent="0.25">
      <c r="A421">
        <v>2018</v>
      </c>
      <c r="B421" s="8" t="s">
        <v>12</v>
      </c>
      <c r="C421" s="8" t="s">
        <v>279</v>
      </c>
      <c r="D421" s="8" t="s">
        <v>778</v>
      </c>
      <c r="E421" s="8" t="s">
        <v>35</v>
      </c>
      <c r="F421" s="6">
        <v>104059</v>
      </c>
      <c r="G421" s="8" t="s">
        <v>27</v>
      </c>
      <c r="H421" s="8" t="s">
        <v>17</v>
      </c>
      <c r="I421" s="8" t="s">
        <v>779</v>
      </c>
      <c r="J421" s="6">
        <v>15141</v>
      </c>
      <c r="K421" s="9">
        <v>6.81</v>
      </c>
      <c r="L421" s="8" t="s">
        <v>121</v>
      </c>
      <c r="M421" s="8" t="str">
        <f t="shared" si="30"/>
        <v>Middle_Model</v>
      </c>
      <c r="N421" s="8" t="str">
        <f t="shared" si="31"/>
        <v>High_KM_Driven</v>
      </c>
      <c r="O421" s="9">
        <f t="shared" ca="1" si="32"/>
        <v>17343.169999999998</v>
      </c>
      <c r="P421" s="8" t="str">
        <f t="shared" si="33"/>
        <v>Low_EMI</v>
      </c>
      <c r="Q421" s="8" t="str">
        <f t="shared" si="34"/>
        <v>Low_Price</v>
      </c>
    </row>
    <row r="422" spans="1:17" x14ac:dyDescent="0.25">
      <c r="A422">
        <v>2022</v>
      </c>
      <c r="B422" s="8" t="s">
        <v>196</v>
      </c>
      <c r="C422" s="8" t="s">
        <v>216</v>
      </c>
      <c r="D422" s="8" t="s">
        <v>780</v>
      </c>
      <c r="E422" s="8" t="s">
        <v>15</v>
      </c>
      <c r="F422" s="6">
        <v>15517</v>
      </c>
      <c r="G422" s="8" t="s">
        <v>27</v>
      </c>
      <c r="H422" s="8" t="s">
        <v>17</v>
      </c>
      <c r="I422" s="8" t="s">
        <v>781</v>
      </c>
      <c r="J422" s="6">
        <v>8974</v>
      </c>
      <c r="K422" s="9">
        <v>4.59</v>
      </c>
      <c r="L422" s="8" t="s">
        <v>19</v>
      </c>
      <c r="M422" s="8" t="str">
        <f t="shared" si="30"/>
        <v>New_Model</v>
      </c>
      <c r="N422" s="8" t="str">
        <f t="shared" si="31"/>
        <v>Low_KM_Driven</v>
      </c>
      <c r="O422" s="9">
        <f t="shared" ca="1" si="32"/>
        <v>7758.5</v>
      </c>
      <c r="P422" s="8" t="str">
        <f t="shared" si="33"/>
        <v>Low_EMI</v>
      </c>
      <c r="Q422" s="8" t="str">
        <f t="shared" si="34"/>
        <v>Low_Price</v>
      </c>
    </row>
    <row r="423" spans="1:17" x14ac:dyDescent="0.25">
      <c r="A423">
        <v>2017</v>
      </c>
      <c r="B423" s="8" t="s">
        <v>63</v>
      </c>
      <c r="C423" s="8" t="s">
        <v>64</v>
      </c>
      <c r="D423" s="8" t="s">
        <v>782</v>
      </c>
      <c r="E423" s="8" t="s">
        <v>35</v>
      </c>
      <c r="F423" s="6">
        <v>67602</v>
      </c>
      <c r="G423" s="8" t="s">
        <v>133</v>
      </c>
      <c r="H423" s="8" t="s">
        <v>17</v>
      </c>
      <c r="I423" s="8" t="s">
        <v>783</v>
      </c>
      <c r="J423" s="6">
        <v>12004</v>
      </c>
      <c r="K423" s="9">
        <v>6.14</v>
      </c>
      <c r="L423" s="8" t="s">
        <v>93</v>
      </c>
      <c r="M423" s="8" t="str">
        <f t="shared" si="30"/>
        <v>Middle_Model</v>
      </c>
      <c r="N423" s="8" t="str">
        <f t="shared" si="31"/>
        <v>Moderate_KM_Driven</v>
      </c>
      <c r="O423" s="9">
        <f t="shared" ca="1" si="32"/>
        <v>9657.43</v>
      </c>
      <c r="P423" s="8" t="str">
        <f t="shared" si="33"/>
        <v>Low_EMI</v>
      </c>
      <c r="Q423" s="8" t="str">
        <f t="shared" si="34"/>
        <v>Low_Price</v>
      </c>
    </row>
    <row r="424" spans="1:17" x14ac:dyDescent="0.25">
      <c r="A424">
        <v>2023</v>
      </c>
      <c r="B424" s="8" t="s">
        <v>53</v>
      </c>
      <c r="C424" s="8" t="s">
        <v>54</v>
      </c>
      <c r="D424" s="8" t="s">
        <v>434</v>
      </c>
      <c r="E424" s="8" t="s">
        <v>15</v>
      </c>
      <c r="F424" s="6">
        <v>12057</v>
      </c>
      <c r="G424" s="8" t="s">
        <v>27</v>
      </c>
      <c r="H424" s="8" t="s">
        <v>17</v>
      </c>
      <c r="I424" s="8" t="s">
        <v>784</v>
      </c>
      <c r="J424" s="6">
        <v>22803</v>
      </c>
      <c r="K424" s="9">
        <v>11.98</v>
      </c>
      <c r="L424" s="8" t="s">
        <v>24</v>
      </c>
      <c r="M424" s="8" t="str">
        <f t="shared" si="30"/>
        <v>New_Model</v>
      </c>
      <c r="N424" s="8" t="str">
        <f t="shared" si="31"/>
        <v>Low_KM_Driven</v>
      </c>
      <c r="O424" s="9">
        <f t="shared" ca="1" si="32"/>
        <v>12057</v>
      </c>
      <c r="P424" s="8" t="str">
        <f t="shared" si="33"/>
        <v>Average_EMI</v>
      </c>
      <c r="Q424" s="8" t="str">
        <f t="shared" si="34"/>
        <v>Medium_price</v>
      </c>
    </row>
    <row r="425" spans="1:17" x14ac:dyDescent="0.25">
      <c r="A425">
        <v>2012</v>
      </c>
      <c r="B425" s="8" t="s">
        <v>20</v>
      </c>
      <c r="C425" s="8" t="s">
        <v>238</v>
      </c>
      <c r="D425" s="8" t="s">
        <v>488</v>
      </c>
      <c r="E425" s="8" t="s">
        <v>15</v>
      </c>
      <c r="F425" s="6">
        <v>65838</v>
      </c>
      <c r="G425" s="8" t="s">
        <v>16</v>
      </c>
      <c r="H425" s="8" t="s">
        <v>17</v>
      </c>
      <c r="I425" s="8" t="s">
        <v>785</v>
      </c>
      <c r="J425" s="6">
        <v>6942</v>
      </c>
      <c r="K425" s="9">
        <v>2.09</v>
      </c>
      <c r="L425" s="8" t="s">
        <v>121</v>
      </c>
      <c r="M425" s="8" t="str">
        <f t="shared" si="30"/>
        <v>Old_Model</v>
      </c>
      <c r="N425" s="8" t="str">
        <f t="shared" si="31"/>
        <v>Moderate_KM_Driven</v>
      </c>
      <c r="O425" s="9">
        <f t="shared" ca="1" si="32"/>
        <v>5486.5</v>
      </c>
      <c r="P425" s="8" t="str">
        <f t="shared" si="33"/>
        <v>Low_EMI</v>
      </c>
      <c r="Q425" s="8" t="str">
        <f t="shared" si="34"/>
        <v>Low_Price</v>
      </c>
    </row>
    <row r="426" spans="1:17" x14ac:dyDescent="0.25">
      <c r="A426">
        <v>2020</v>
      </c>
      <c r="B426" s="8" t="s">
        <v>20</v>
      </c>
      <c r="C426" s="8" t="s">
        <v>112</v>
      </c>
      <c r="D426" s="8" t="s">
        <v>608</v>
      </c>
      <c r="E426" s="8" t="s">
        <v>15</v>
      </c>
      <c r="F426" s="6">
        <v>22924</v>
      </c>
      <c r="G426" s="8" t="s">
        <v>27</v>
      </c>
      <c r="H426" s="8" t="s">
        <v>17</v>
      </c>
      <c r="I426" s="8" t="s">
        <v>786</v>
      </c>
      <c r="J426" s="6">
        <v>11280</v>
      </c>
      <c r="K426" s="9">
        <v>5.77</v>
      </c>
      <c r="L426" s="8" t="s">
        <v>93</v>
      </c>
      <c r="M426" s="8" t="str">
        <f t="shared" si="30"/>
        <v>New_Model</v>
      </c>
      <c r="N426" s="8" t="str">
        <f t="shared" si="31"/>
        <v>Low_KM_Driven</v>
      </c>
      <c r="O426" s="9">
        <f t="shared" ca="1" si="32"/>
        <v>5731</v>
      </c>
      <c r="P426" s="8" t="str">
        <f t="shared" si="33"/>
        <v>Low_EMI</v>
      </c>
      <c r="Q426" s="8" t="str">
        <f t="shared" si="34"/>
        <v>Low_Price</v>
      </c>
    </row>
    <row r="427" spans="1:17" x14ac:dyDescent="0.25">
      <c r="A427">
        <v>2012</v>
      </c>
      <c r="B427" s="8" t="s">
        <v>12</v>
      </c>
      <c r="C427" s="8" t="s">
        <v>37</v>
      </c>
      <c r="D427" s="8" t="s">
        <v>630</v>
      </c>
      <c r="E427" s="8" t="s">
        <v>15</v>
      </c>
      <c r="F427" s="6">
        <v>55346</v>
      </c>
      <c r="G427" s="8" t="s">
        <v>27</v>
      </c>
      <c r="H427" s="8" t="s">
        <v>17</v>
      </c>
      <c r="I427" s="8" t="s">
        <v>787</v>
      </c>
      <c r="J427" s="6">
        <v>10695</v>
      </c>
      <c r="K427" s="9">
        <v>3.22</v>
      </c>
      <c r="L427" s="8" t="s">
        <v>39</v>
      </c>
      <c r="M427" s="8" t="str">
        <f t="shared" si="30"/>
        <v>Old_Model</v>
      </c>
      <c r="N427" s="8" t="str">
        <f t="shared" si="31"/>
        <v>Moderate_KM_Driven</v>
      </c>
      <c r="O427" s="9">
        <f t="shared" ca="1" si="32"/>
        <v>4612.17</v>
      </c>
      <c r="P427" s="8" t="str">
        <f t="shared" si="33"/>
        <v>Low_EMI</v>
      </c>
      <c r="Q427" s="8" t="str">
        <f t="shared" si="34"/>
        <v>Low_Price</v>
      </c>
    </row>
    <row r="428" spans="1:17" x14ac:dyDescent="0.25">
      <c r="A428">
        <v>2011</v>
      </c>
      <c r="B428" s="8" t="s">
        <v>12</v>
      </c>
      <c r="C428" s="8" t="s">
        <v>37</v>
      </c>
      <c r="D428" s="8" t="s">
        <v>31</v>
      </c>
      <c r="E428" s="8" t="s">
        <v>15</v>
      </c>
      <c r="F428" s="6">
        <v>68075</v>
      </c>
      <c r="G428" s="8" t="s">
        <v>27</v>
      </c>
      <c r="H428" s="8" t="s">
        <v>17</v>
      </c>
      <c r="I428" s="8" t="s">
        <v>788</v>
      </c>
      <c r="J428" s="6">
        <v>10450</v>
      </c>
      <c r="K428" s="9">
        <v>2.2200000000000002</v>
      </c>
      <c r="L428" s="8" t="s">
        <v>24</v>
      </c>
      <c r="M428" s="8" t="str">
        <f t="shared" si="30"/>
        <v>Old_Model</v>
      </c>
      <c r="N428" s="8" t="str">
        <f t="shared" si="31"/>
        <v>Moderate_KM_Driven</v>
      </c>
      <c r="O428" s="9">
        <f t="shared" ca="1" si="32"/>
        <v>5236.54</v>
      </c>
      <c r="P428" s="8" t="str">
        <f t="shared" si="33"/>
        <v>Low_EMI</v>
      </c>
      <c r="Q428" s="8" t="str">
        <f t="shared" si="34"/>
        <v>Low_Price</v>
      </c>
    </row>
    <row r="429" spans="1:17" x14ac:dyDescent="0.25">
      <c r="A429">
        <v>2017</v>
      </c>
      <c r="B429" s="8" t="s">
        <v>47</v>
      </c>
      <c r="C429" s="8" t="s">
        <v>250</v>
      </c>
      <c r="D429" s="8" t="s">
        <v>251</v>
      </c>
      <c r="E429" s="8" t="s">
        <v>15</v>
      </c>
      <c r="F429" s="6">
        <v>68484</v>
      </c>
      <c r="G429" s="8" t="s">
        <v>16</v>
      </c>
      <c r="H429" s="8" t="s">
        <v>17</v>
      </c>
      <c r="I429" s="8" t="s">
        <v>789</v>
      </c>
      <c r="J429" s="6">
        <v>8856</v>
      </c>
      <c r="K429" s="9">
        <v>4.53</v>
      </c>
      <c r="L429" s="8" t="s">
        <v>121</v>
      </c>
      <c r="M429" s="8" t="str">
        <f t="shared" si="30"/>
        <v>Middle_Model</v>
      </c>
      <c r="N429" s="8" t="str">
        <f t="shared" si="31"/>
        <v>Moderate_KM_Driven</v>
      </c>
      <c r="O429" s="9">
        <f t="shared" ca="1" si="32"/>
        <v>9783.43</v>
      </c>
      <c r="P429" s="8" t="str">
        <f t="shared" si="33"/>
        <v>Low_EMI</v>
      </c>
      <c r="Q429" s="8" t="str">
        <f t="shared" si="34"/>
        <v>Low_Price</v>
      </c>
    </row>
    <row r="430" spans="1:17" x14ac:dyDescent="0.25">
      <c r="A430">
        <v>2012</v>
      </c>
      <c r="B430" s="8" t="s">
        <v>12</v>
      </c>
      <c r="C430" s="8" t="s">
        <v>37</v>
      </c>
      <c r="D430" s="8" t="s">
        <v>559</v>
      </c>
      <c r="E430" s="8" t="s">
        <v>15</v>
      </c>
      <c r="F430" s="6">
        <v>43425</v>
      </c>
      <c r="G430" s="8" t="s">
        <v>16</v>
      </c>
      <c r="H430" s="8" t="s">
        <v>17</v>
      </c>
      <c r="I430" s="8" t="s">
        <v>790</v>
      </c>
      <c r="J430" s="6">
        <v>8669</v>
      </c>
      <c r="K430" s="9">
        <v>2.61</v>
      </c>
      <c r="L430" s="8" t="s">
        <v>121</v>
      </c>
      <c r="M430" s="8" t="str">
        <f t="shared" si="30"/>
        <v>Old_Model</v>
      </c>
      <c r="N430" s="8" t="str">
        <f t="shared" si="31"/>
        <v>Moderate_KM_Driven</v>
      </c>
      <c r="O430" s="9">
        <f t="shared" ca="1" si="32"/>
        <v>3618.75</v>
      </c>
      <c r="P430" s="8" t="str">
        <f t="shared" si="33"/>
        <v>Low_EMI</v>
      </c>
      <c r="Q430" s="8" t="str">
        <f t="shared" si="34"/>
        <v>Low_Price</v>
      </c>
    </row>
    <row r="431" spans="1:17" x14ac:dyDescent="0.25">
      <c r="A431">
        <v>2011</v>
      </c>
      <c r="B431" s="8" t="s">
        <v>69</v>
      </c>
      <c r="C431" s="8" t="s">
        <v>699</v>
      </c>
      <c r="D431" s="8" t="s">
        <v>700</v>
      </c>
      <c r="E431" s="8" t="s">
        <v>15</v>
      </c>
      <c r="F431" s="6">
        <v>95917</v>
      </c>
      <c r="G431" s="8" t="s">
        <v>27</v>
      </c>
      <c r="H431" s="8" t="s">
        <v>17</v>
      </c>
      <c r="I431" s="8" t="s">
        <v>791</v>
      </c>
      <c r="J431" s="6">
        <v>9415</v>
      </c>
      <c r="K431" s="9">
        <v>2</v>
      </c>
      <c r="L431" s="8" t="s">
        <v>121</v>
      </c>
      <c r="M431" s="8" t="str">
        <f t="shared" si="30"/>
        <v>Old_Model</v>
      </c>
      <c r="N431" s="8" t="str">
        <f t="shared" si="31"/>
        <v>High_KM_Driven</v>
      </c>
      <c r="O431" s="9">
        <f t="shared" ca="1" si="32"/>
        <v>7378.23</v>
      </c>
      <c r="P431" s="8" t="str">
        <f t="shared" si="33"/>
        <v>Low_EMI</v>
      </c>
      <c r="Q431" s="8" t="str">
        <f t="shared" si="34"/>
        <v>Low_Price</v>
      </c>
    </row>
    <row r="432" spans="1:17" x14ac:dyDescent="0.25">
      <c r="A432">
        <v>2022</v>
      </c>
      <c r="B432" s="8" t="s">
        <v>12</v>
      </c>
      <c r="C432" s="8" t="s">
        <v>137</v>
      </c>
      <c r="D432" s="8" t="s">
        <v>637</v>
      </c>
      <c r="E432" s="8" t="s">
        <v>15</v>
      </c>
      <c r="F432" s="6">
        <v>12690</v>
      </c>
      <c r="G432" s="8" t="s">
        <v>27</v>
      </c>
      <c r="H432" s="8" t="s">
        <v>17</v>
      </c>
      <c r="I432" s="8" t="s">
        <v>792</v>
      </c>
      <c r="J432" s="6">
        <v>9658</v>
      </c>
      <c r="K432" s="9">
        <v>4.9400000000000004</v>
      </c>
      <c r="L432" s="8" t="s">
        <v>24</v>
      </c>
      <c r="M432" s="8" t="str">
        <f t="shared" si="30"/>
        <v>New_Model</v>
      </c>
      <c r="N432" s="8" t="str">
        <f t="shared" si="31"/>
        <v>Low_KM_Driven</v>
      </c>
      <c r="O432" s="9">
        <f t="shared" ca="1" si="32"/>
        <v>6345</v>
      </c>
      <c r="P432" s="8" t="str">
        <f t="shared" si="33"/>
        <v>Low_EMI</v>
      </c>
      <c r="Q432" s="8" t="str">
        <f t="shared" si="34"/>
        <v>Low_Price</v>
      </c>
    </row>
    <row r="433" spans="1:17" x14ac:dyDescent="0.25">
      <c r="A433">
        <v>2021</v>
      </c>
      <c r="B433" s="8" t="s">
        <v>12</v>
      </c>
      <c r="C433" s="8" t="s">
        <v>76</v>
      </c>
      <c r="D433" s="8" t="s">
        <v>80</v>
      </c>
      <c r="E433" s="8" t="s">
        <v>15</v>
      </c>
      <c r="F433" s="6">
        <v>25705</v>
      </c>
      <c r="G433" s="8" t="s">
        <v>27</v>
      </c>
      <c r="H433" s="8" t="s">
        <v>17</v>
      </c>
      <c r="I433" s="8" t="s">
        <v>793</v>
      </c>
      <c r="J433" s="6">
        <v>13079</v>
      </c>
      <c r="K433" s="9">
        <v>6.69</v>
      </c>
      <c r="L433" s="8" t="s">
        <v>24</v>
      </c>
      <c r="M433" s="8" t="str">
        <f t="shared" si="30"/>
        <v>New_Model</v>
      </c>
      <c r="N433" s="8" t="str">
        <f t="shared" si="31"/>
        <v>Low_KM_Driven</v>
      </c>
      <c r="O433" s="9">
        <f t="shared" ca="1" si="32"/>
        <v>8568.33</v>
      </c>
      <c r="P433" s="8" t="str">
        <f t="shared" si="33"/>
        <v>Low_EMI</v>
      </c>
      <c r="Q433" s="8" t="str">
        <f t="shared" si="34"/>
        <v>Low_Price</v>
      </c>
    </row>
    <row r="434" spans="1:17" x14ac:dyDescent="0.25">
      <c r="A434">
        <v>2017</v>
      </c>
      <c r="B434" s="8" t="s">
        <v>12</v>
      </c>
      <c r="C434" s="8" t="s">
        <v>76</v>
      </c>
      <c r="D434" s="8" t="s">
        <v>80</v>
      </c>
      <c r="E434" s="8" t="s">
        <v>15</v>
      </c>
      <c r="F434" s="6">
        <v>47472</v>
      </c>
      <c r="G434" s="8" t="s">
        <v>27</v>
      </c>
      <c r="H434" s="8" t="s">
        <v>17</v>
      </c>
      <c r="I434" s="8" t="s">
        <v>794</v>
      </c>
      <c r="J434" s="6">
        <v>10166</v>
      </c>
      <c r="K434" s="9">
        <v>5.2</v>
      </c>
      <c r="L434" s="8" t="s">
        <v>93</v>
      </c>
      <c r="M434" s="8" t="str">
        <f t="shared" si="30"/>
        <v>Middle_Model</v>
      </c>
      <c r="N434" s="8" t="str">
        <f t="shared" si="31"/>
        <v>Moderate_KM_Driven</v>
      </c>
      <c r="O434" s="9">
        <f t="shared" ca="1" si="32"/>
        <v>6781.71</v>
      </c>
      <c r="P434" s="8" t="str">
        <f t="shared" si="33"/>
        <v>Low_EMI</v>
      </c>
      <c r="Q434" s="8" t="str">
        <f t="shared" si="34"/>
        <v>Low_Price</v>
      </c>
    </row>
    <row r="435" spans="1:17" x14ac:dyDescent="0.25">
      <c r="A435">
        <v>2013</v>
      </c>
      <c r="B435" s="8" t="s">
        <v>20</v>
      </c>
      <c r="C435" s="8" t="s">
        <v>86</v>
      </c>
      <c r="D435" s="8" t="s">
        <v>87</v>
      </c>
      <c r="E435" s="8" t="s">
        <v>15</v>
      </c>
      <c r="F435" s="6">
        <v>69108</v>
      </c>
      <c r="G435" s="8" t="s">
        <v>27</v>
      </c>
      <c r="H435" s="8" t="s">
        <v>17</v>
      </c>
      <c r="I435" s="8" t="s">
        <v>795</v>
      </c>
      <c r="J435" s="6">
        <v>7031</v>
      </c>
      <c r="K435" s="9">
        <v>2.67</v>
      </c>
      <c r="L435" s="8" t="s">
        <v>39</v>
      </c>
      <c r="M435" s="8" t="str">
        <f t="shared" si="30"/>
        <v>Old_Model</v>
      </c>
      <c r="N435" s="8" t="str">
        <f t="shared" si="31"/>
        <v>Moderate_KM_Driven</v>
      </c>
      <c r="O435" s="9">
        <f t="shared" ca="1" si="32"/>
        <v>6282.55</v>
      </c>
      <c r="P435" s="8" t="str">
        <f t="shared" si="33"/>
        <v>Low_EMI</v>
      </c>
      <c r="Q435" s="8" t="str">
        <f t="shared" si="34"/>
        <v>Low_Price</v>
      </c>
    </row>
    <row r="436" spans="1:17" x14ac:dyDescent="0.25">
      <c r="A436">
        <v>2011</v>
      </c>
      <c r="B436" s="8" t="s">
        <v>12</v>
      </c>
      <c r="C436" s="8" t="s">
        <v>325</v>
      </c>
      <c r="D436" s="8" t="s">
        <v>328</v>
      </c>
      <c r="E436" s="8" t="s">
        <v>15</v>
      </c>
      <c r="F436" s="6">
        <v>31824</v>
      </c>
      <c r="G436" s="8" t="s">
        <v>133</v>
      </c>
      <c r="H436" s="8" t="s">
        <v>17</v>
      </c>
      <c r="I436" s="8" t="s">
        <v>796</v>
      </c>
      <c r="J436" s="6">
        <v>9179</v>
      </c>
      <c r="K436" s="9">
        <v>1.95</v>
      </c>
      <c r="L436" s="8" t="s">
        <v>24</v>
      </c>
      <c r="M436" s="8" t="str">
        <f t="shared" si="30"/>
        <v>Old_Model</v>
      </c>
      <c r="N436" s="8" t="str">
        <f t="shared" si="31"/>
        <v>Low_KM_Driven</v>
      </c>
      <c r="O436" s="9">
        <f t="shared" ca="1" si="32"/>
        <v>2448</v>
      </c>
      <c r="P436" s="8" t="str">
        <f t="shared" si="33"/>
        <v>Low_EMI</v>
      </c>
      <c r="Q436" s="8" t="str">
        <f t="shared" si="34"/>
        <v>Low_Price</v>
      </c>
    </row>
    <row r="437" spans="1:17" x14ac:dyDescent="0.25">
      <c r="A437">
        <v>2013</v>
      </c>
      <c r="B437" s="8" t="s">
        <v>69</v>
      </c>
      <c r="C437" s="8" t="s">
        <v>699</v>
      </c>
      <c r="D437" s="8" t="s">
        <v>797</v>
      </c>
      <c r="E437" s="8" t="s">
        <v>15</v>
      </c>
      <c r="F437" s="6">
        <v>41856</v>
      </c>
      <c r="G437" s="8" t="s">
        <v>27</v>
      </c>
      <c r="H437" s="8" t="s">
        <v>17</v>
      </c>
      <c r="I437" s="8" t="s">
        <v>798</v>
      </c>
      <c r="J437" s="6">
        <v>8242</v>
      </c>
      <c r="K437" s="9">
        <v>3.13</v>
      </c>
      <c r="L437" s="8" t="s">
        <v>19</v>
      </c>
      <c r="M437" s="8" t="str">
        <f t="shared" si="30"/>
        <v>Old_Model</v>
      </c>
      <c r="N437" s="8" t="str">
        <f t="shared" si="31"/>
        <v>Moderate_KM_Driven</v>
      </c>
      <c r="O437" s="9">
        <f t="shared" ca="1" si="32"/>
        <v>3805.09</v>
      </c>
      <c r="P437" s="8" t="str">
        <f t="shared" si="33"/>
        <v>Low_EMI</v>
      </c>
      <c r="Q437" s="8" t="str">
        <f t="shared" si="34"/>
        <v>Low_Price</v>
      </c>
    </row>
    <row r="438" spans="1:17" x14ac:dyDescent="0.25">
      <c r="A438">
        <v>2019</v>
      </c>
      <c r="B438" s="8" t="s">
        <v>47</v>
      </c>
      <c r="C438" s="8" t="s">
        <v>403</v>
      </c>
      <c r="D438" s="8" t="s">
        <v>404</v>
      </c>
      <c r="E438" s="8" t="s">
        <v>15</v>
      </c>
      <c r="F438" s="6">
        <v>17242</v>
      </c>
      <c r="G438" s="8" t="s">
        <v>27</v>
      </c>
      <c r="H438" s="8" t="s">
        <v>17</v>
      </c>
      <c r="I438" s="8" t="s">
        <v>799</v>
      </c>
      <c r="J438" s="6">
        <v>14193</v>
      </c>
      <c r="K438" s="9">
        <v>7.26</v>
      </c>
      <c r="L438" s="8" t="s">
        <v>39</v>
      </c>
      <c r="M438" s="8" t="str">
        <f t="shared" si="30"/>
        <v>Middle_Model</v>
      </c>
      <c r="N438" s="8" t="str">
        <f t="shared" si="31"/>
        <v>Low_KM_Driven</v>
      </c>
      <c r="O438" s="9">
        <f t="shared" ca="1" si="32"/>
        <v>3448.4</v>
      </c>
      <c r="P438" s="8" t="str">
        <f t="shared" si="33"/>
        <v>Low_EMI</v>
      </c>
      <c r="Q438" s="8" t="str">
        <f t="shared" si="34"/>
        <v>Medium_price</v>
      </c>
    </row>
    <row r="439" spans="1:17" x14ac:dyDescent="0.25">
      <c r="A439">
        <v>2018</v>
      </c>
      <c r="B439" s="8" t="s">
        <v>219</v>
      </c>
      <c r="C439" s="8" t="s">
        <v>302</v>
      </c>
      <c r="D439" s="8" t="s">
        <v>800</v>
      </c>
      <c r="E439" s="8" t="s">
        <v>15</v>
      </c>
      <c r="F439" s="6">
        <v>84695</v>
      </c>
      <c r="G439" s="8" t="s">
        <v>27</v>
      </c>
      <c r="H439" s="8" t="s">
        <v>17</v>
      </c>
      <c r="I439" s="8" t="s">
        <v>801</v>
      </c>
      <c r="J439" s="6">
        <v>4340</v>
      </c>
      <c r="K439" s="9">
        <v>2.2200000000000002</v>
      </c>
      <c r="L439" s="8" t="s">
        <v>39</v>
      </c>
      <c r="M439" s="8" t="str">
        <f t="shared" si="30"/>
        <v>Middle_Model</v>
      </c>
      <c r="N439" s="8" t="str">
        <f t="shared" si="31"/>
        <v>High_KM_Driven</v>
      </c>
      <c r="O439" s="9">
        <f t="shared" ca="1" si="32"/>
        <v>14115.83</v>
      </c>
      <c r="P439" s="8" t="str">
        <f t="shared" si="33"/>
        <v>Low_EMI</v>
      </c>
      <c r="Q439" s="8" t="str">
        <f t="shared" si="34"/>
        <v>Low_Price</v>
      </c>
    </row>
    <row r="440" spans="1:17" x14ac:dyDescent="0.25">
      <c r="A440">
        <v>2015</v>
      </c>
      <c r="B440" s="8" t="s">
        <v>12</v>
      </c>
      <c r="C440" s="8" t="s">
        <v>76</v>
      </c>
      <c r="D440" s="8" t="s">
        <v>725</v>
      </c>
      <c r="E440" s="8" t="s">
        <v>15</v>
      </c>
      <c r="F440" s="6">
        <v>33752</v>
      </c>
      <c r="G440" s="8" t="s">
        <v>27</v>
      </c>
      <c r="H440" s="8" t="s">
        <v>17</v>
      </c>
      <c r="I440" s="8" t="s">
        <v>802</v>
      </c>
      <c r="J440" s="6">
        <v>10107</v>
      </c>
      <c r="K440" s="9">
        <v>5.17</v>
      </c>
      <c r="L440" s="8" t="s">
        <v>19</v>
      </c>
      <c r="M440" s="8" t="str">
        <f t="shared" si="30"/>
        <v>Middle_Model</v>
      </c>
      <c r="N440" s="8" t="str">
        <f t="shared" si="31"/>
        <v>Low_KM_Driven</v>
      </c>
      <c r="O440" s="9">
        <f t="shared" ca="1" si="32"/>
        <v>3750.22</v>
      </c>
      <c r="P440" s="8" t="str">
        <f t="shared" si="33"/>
        <v>Low_EMI</v>
      </c>
      <c r="Q440" s="8" t="str">
        <f t="shared" si="34"/>
        <v>Low_Price</v>
      </c>
    </row>
    <row r="441" spans="1:17" x14ac:dyDescent="0.25">
      <c r="A441">
        <v>2012</v>
      </c>
      <c r="B441" s="8" t="s">
        <v>12</v>
      </c>
      <c r="C441" s="8" t="s">
        <v>491</v>
      </c>
      <c r="D441" s="8" t="s">
        <v>192</v>
      </c>
      <c r="E441" s="8" t="s">
        <v>15</v>
      </c>
      <c r="F441" s="6">
        <v>52584</v>
      </c>
      <c r="G441" s="8" t="s">
        <v>16</v>
      </c>
      <c r="H441" s="8" t="s">
        <v>17</v>
      </c>
      <c r="I441" s="8" t="s">
        <v>803</v>
      </c>
      <c r="J441" s="6">
        <v>13020</v>
      </c>
      <c r="K441" s="9">
        <v>3.92</v>
      </c>
      <c r="L441" s="8" t="s">
        <v>121</v>
      </c>
      <c r="M441" s="8" t="str">
        <f t="shared" si="30"/>
        <v>Old_Model</v>
      </c>
      <c r="N441" s="8" t="str">
        <f t="shared" si="31"/>
        <v>Moderate_KM_Driven</v>
      </c>
      <c r="O441" s="9">
        <f t="shared" ca="1" si="32"/>
        <v>4382</v>
      </c>
      <c r="P441" s="8" t="str">
        <f t="shared" si="33"/>
        <v>Low_EMI</v>
      </c>
      <c r="Q441" s="8" t="str">
        <f t="shared" si="34"/>
        <v>Low_Price</v>
      </c>
    </row>
    <row r="442" spans="1:17" x14ac:dyDescent="0.25">
      <c r="A442">
        <v>2018</v>
      </c>
      <c r="B442" s="8" t="s">
        <v>47</v>
      </c>
      <c r="C442" s="8" t="s">
        <v>250</v>
      </c>
      <c r="D442" s="8" t="s">
        <v>804</v>
      </c>
      <c r="E442" s="8" t="s">
        <v>35</v>
      </c>
      <c r="F442" s="6">
        <v>49543</v>
      </c>
      <c r="G442" s="8" t="s">
        <v>16</v>
      </c>
      <c r="H442" s="8" t="s">
        <v>17</v>
      </c>
      <c r="I442" s="8" t="s">
        <v>805</v>
      </c>
      <c r="J442" s="6">
        <v>10811</v>
      </c>
      <c r="K442" s="9">
        <v>5.53</v>
      </c>
      <c r="L442" s="8" t="s">
        <v>121</v>
      </c>
      <c r="M442" s="8" t="str">
        <f t="shared" si="30"/>
        <v>Middle_Model</v>
      </c>
      <c r="N442" s="8" t="str">
        <f t="shared" si="31"/>
        <v>Moderate_KM_Driven</v>
      </c>
      <c r="O442" s="9">
        <f t="shared" ca="1" si="32"/>
        <v>8257.17</v>
      </c>
      <c r="P442" s="8" t="str">
        <f t="shared" si="33"/>
        <v>Low_EMI</v>
      </c>
      <c r="Q442" s="8" t="str">
        <f t="shared" si="34"/>
        <v>Low_Price</v>
      </c>
    </row>
    <row r="443" spans="1:17" x14ac:dyDescent="0.25">
      <c r="A443">
        <v>2020</v>
      </c>
      <c r="B443" s="8" t="s">
        <v>12</v>
      </c>
      <c r="C443" s="8" t="s">
        <v>76</v>
      </c>
      <c r="D443" s="8" t="s">
        <v>725</v>
      </c>
      <c r="E443" s="8" t="s">
        <v>15</v>
      </c>
      <c r="F443" s="6">
        <v>65829</v>
      </c>
      <c r="G443" s="8" t="s">
        <v>16</v>
      </c>
      <c r="H443" s="8" t="s">
        <v>17</v>
      </c>
      <c r="I443" s="8" t="s">
        <v>806</v>
      </c>
      <c r="J443" s="6">
        <v>11984</v>
      </c>
      <c r="K443" s="9">
        <v>6.13</v>
      </c>
      <c r="L443" s="8" t="s">
        <v>121</v>
      </c>
      <c r="M443" s="8" t="str">
        <f t="shared" si="30"/>
        <v>New_Model</v>
      </c>
      <c r="N443" s="8" t="str">
        <f t="shared" si="31"/>
        <v>Moderate_KM_Driven</v>
      </c>
      <c r="O443" s="9">
        <f t="shared" ca="1" si="32"/>
        <v>16457.25</v>
      </c>
      <c r="P443" s="8" t="str">
        <f t="shared" si="33"/>
        <v>Low_EMI</v>
      </c>
      <c r="Q443" s="8" t="str">
        <f t="shared" si="34"/>
        <v>Low_Price</v>
      </c>
    </row>
    <row r="444" spans="1:17" x14ac:dyDescent="0.25">
      <c r="A444">
        <v>2018</v>
      </c>
      <c r="B444" s="8" t="s">
        <v>82</v>
      </c>
      <c r="C444" s="8" t="s">
        <v>335</v>
      </c>
      <c r="D444" s="8" t="s">
        <v>807</v>
      </c>
      <c r="E444" s="8" t="s">
        <v>15</v>
      </c>
      <c r="F444" s="6">
        <v>35764</v>
      </c>
      <c r="G444" s="8" t="s">
        <v>27</v>
      </c>
      <c r="H444" s="8" t="s">
        <v>17</v>
      </c>
      <c r="I444" s="8" t="s">
        <v>808</v>
      </c>
      <c r="J444" s="6">
        <v>8407</v>
      </c>
      <c r="K444" s="9">
        <v>4.3</v>
      </c>
      <c r="L444" s="8" t="s">
        <v>39</v>
      </c>
      <c r="M444" s="8" t="str">
        <f t="shared" si="30"/>
        <v>Middle_Model</v>
      </c>
      <c r="N444" s="8" t="str">
        <f t="shared" si="31"/>
        <v>Low_KM_Driven</v>
      </c>
      <c r="O444" s="9">
        <f t="shared" ca="1" si="32"/>
        <v>5960.67</v>
      </c>
      <c r="P444" s="8" t="str">
        <f t="shared" si="33"/>
        <v>Low_EMI</v>
      </c>
      <c r="Q444" s="8" t="str">
        <f t="shared" si="34"/>
        <v>Low_Price</v>
      </c>
    </row>
    <row r="445" spans="1:17" x14ac:dyDescent="0.25">
      <c r="A445">
        <v>2019</v>
      </c>
      <c r="B445" s="8" t="s">
        <v>20</v>
      </c>
      <c r="C445" s="8" t="s">
        <v>58</v>
      </c>
      <c r="D445" s="8" t="s">
        <v>506</v>
      </c>
      <c r="E445" s="8" t="s">
        <v>35</v>
      </c>
      <c r="F445" s="6">
        <v>72340</v>
      </c>
      <c r="G445" s="8" t="s">
        <v>27</v>
      </c>
      <c r="H445" s="8" t="s">
        <v>17</v>
      </c>
      <c r="I445" s="8" t="s">
        <v>809</v>
      </c>
      <c r="J445" s="6">
        <v>17036</v>
      </c>
      <c r="K445" s="9">
        <v>8.9499999999999993</v>
      </c>
      <c r="L445" s="8" t="s">
        <v>39</v>
      </c>
      <c r="M445" s="8" t="str">
        <f t="shared" si="30"/>
        <v>Middle_Model</v>
      </c>
      <c r="N445" s="8" t="str">
        <f t="shared" si="31"/>
        <v>Moderate_KM_Driven</v>
      </c>
      <c r="O445" s="9">
        <f t="shared" ca="1" si="32"/>
        <v>14468</v>
      </c>
      <c r="P445" s="8" t="str">
        <f t="shared" si="33"/>
        <v>Low_EMI</v>
      </c>
      <c r="Q445" s="8" t="str">
        <f t="shared" si="34"/>
        <v>Medium_price</v>
      </c>
    </row>
    <row r="446" spans="1:17" x14ac:dyDescent="0.25">
      <c r="A446">
        <v>2023</v>
      </c>
      <c r="B446" s="8" t="s">
        <v>196</v>
      </c>
      <c r="C446" s="8" t="s">
        <v>431</v>
      </c>
      <c r="D446" s="8" t="s">
        <v>810</v>
      </c>
      <c r="E446" s="8" t="s">
        <v>15</v>
      </c>
      <c r="F446" s="6">
        <v>14050</v>
      </c>
      <c r="G446" s="8" t="s">
        <v>27</v>
      </c>
      <c r="H446" s="8" t="s">
        <v>17</v>
      </c>
      <c r="I446" s="8" t="s">
        <v>811</v>
      </c>
      <c r="J446" s="6">
        <v>14936</v>
      </c>
      <c r="K446" s="9">
        <v>7.64</v>
      </c>
      <c r="L446" s="8" t="s">
        <v>93</v>
      </c>
      <c r="M446" s="8" t="str">
        <f t="shared" si="30"/>
        <v>New_Model</v>
      </c>
      <c r="N446" s="8" t="str">
        <f t="shared" si="31"/>
        <v>Low_KM_Driven</v>
      </c>
      <c r="O446" s="9">
        <f t="shared" ca="1" si="32"/>
        <v>14050</v>
      </c>
      <c r="P446" s="8" t="str">
        <f t="shared" si="33"/>
        <v>Low_EMI</v>
      </c>
      <c r="Q446" s="8" t="str">
        <f t="shared" si="34"/>
        <v>Medium_price</v>
      </c>
    </row>
    <row r="447" spans="1:17" x14ac:dyDescent="0.25">
      <c r="A447">
        <v>2015</v>
      </c>
      <c r="B447" s="8" t="s">
        <v>20</v>
      </c>
      <c r="C447" s="8" t="s">
        <v>112</v>
      </c>
      <c r="D447" s="8" t="s">
        <v>619</v>
      </c>
      <c r="E447" s="8" t="s">
        <v>35</v>
      </c>
      <c r="F447" s="6">
        <v>16739</v>
      </c>
      <c r="G447" s="8" t="s">
        <v>16</v>
      </c>
      <c r="H447" s="8" t="s">
        <v>17</v>
      </c>
      <c r="I447" s="8" t="s">
        <v>812</v>
      </c>
      <c r="J447" s="6">
        <v>9716</v>
      </c>
      <c r="K447" s="9">
        <v>4.97</v>
      </c>
      <c r="L447" s="8" t="s">
        <v>24</v>
      </c>
      <c r="M447" s="8" t="str">
        <f t="shared" si="30"/>
        <v>Middle_Model</v>
      </c>
      <c r="N447" s="8" t="str">
        <f t="shared" si="31"/>
        <v>Low_KM_Driven</v>
      </c>
      <c r="O447" s="9">
        <f t="shared" ca="1" si="32"/>
        <v>1859.89</v>
      </c>
      <c r="P447" s="8" t="str">
        <f t="shared" si="33"/>
        <v>Low_EMI</v>
      </c>
      <c r="Q447" s="8" t="str">
        <f t="shared" si="34"/>
        <v>Low_Price</v>
      </c>
    </row>
    <row r="448" spans="1:17" x14ac:dyDescent="0.25">
      <c r="A448">
        <v>2012</v>
      </c>
      <c r="B448" s="8" t="s">
        <v>69</v>
      </c>
      <c r="C448" s="8" t="s">
        <v>699</v>
      </c>
      <c r="D448" s="8" t="s">
        <v>813</v>
      </c>
      <c r="E448" s="8" t="s">
        <v>15</v>
      </c>
      <c r="F448" s="6">
        <v>77476</v>
      </c>
      <c r="G448" s="8" t="s">
        <v>27</v>
      </c>
      <c r="H448" s="8" t="s">
        <v>17</v>
      </c>
      <c r="I448" s="8" t="s">
        <v>814</v>
      </c>
      <c r="J448" s="6">
        <v>9234</v>
      </c>
      <c r="K448" s="9">
        <v>2.78</v>
      </c>
      <c r="L448" s="8" t="s">
        <v>19</v>
      </c>
      <c r="M448" s="8" t="str">
        <f t="shared" si="30"/>
        <v>Old_Model</v>
      </c>
      <c r="N448" s="8" t="str">
        <f t="shared" si="31"/>
        <v>Moderate_KM_Driven</v>
      </c>
      <c r="O448" s="9">
        <f t="shared" ca="1" si="32"/>
        <v>6456.33</v>
      </c>
      <c r="P448" s="8" t="str">
        <f t="shared" si="33"/>
        <v>Low_EMI</v>
      </c>
      <c r="Q448" s="8" t="str">
        <f t="shared" si="34"/>
        <v>Low_Price</v>
      </c>
    </row>
    <row r="449" spans="1:17" x14ac:dyDescent="0.25">
      <c r="A449">
        <v>2015</v>
      </c>
      <c r="B449" s="8" t="s">
        <v>47</v>
      </c>
      <c r="C449" s="8" t="s">
        <v>549</v>
      </c>
      <c r="D449" s="8" t="s">
        <v>815</v>
      </c>
      <c r="E449" s="8" t="s">
        <v>35</v>
      </c>
      <c r="F449" s="6">
        <v>44303</v>
      </c>
      <c r="G449" s="8" t="s">
        <v>27</v>
      </c>
      <c r="H449" s="8" t="s">
        <v>17</v>
      </c>
      <c r="I449" s="8" t="s">
        <v>816</v>
      </c>
      <c r="J449" s="6">
        <v>7683</v>
      </c>
      <c r="K449" s="9">
        <v>3.93</v>
      </c>
      <c r="L449" s="8" t="s">
        <v>39</v>
      </c>
      <c r="M449" s="8" t="str">
        <f t="shared" si="30"/>
        <v>Middle_Model</v>
      </c>
      <c r="N449" s="8" t="str">
        <f t="shared" si="31"/>
        <v>Moderate_KM_Driven</v>
      </c>
      <c r="O449" s="9">
        <f t="shared" ca="1" si="32"/>
        <v>4922.5600000000004</v>
      </c>
      <c r="P449" s="8" t="str">
        <f t="shared" si="33"/>
        <v>Low_EMI</v>
      </c>
      <c r="Q449" s="8" t="str">
        <f t="shared" si="34"/>
        <v>Low_Price</v>
      </c>
    </row>
    <row r="450" spans="1:17" x14ac:dyDescent="0.25">
      <c r="A450">
        <v>2016</v>
      </c>
      <c r="B450" s="8" t="s">
        <v>20</v>
      </c>
      <c r="C450" s="8" t="s">
        <v>112</v>
      </c>
      <c r="D450" s="8" t="s">
        <v>675</v>
      </c>
      <c r="E450" s="8" t="s">
        <v>15</v>
      </c>
      <c r="F450" s="6">
        <v>59812</v>
      </c>
      <c r="G450" s="8" t="s">
        <v>133</v>
      </c>
      <c r="H450" s="8" t="s">
        <v>17</v>
      </c>
      <c r="I450" s="8" t="s">
        <v>817</v>
      </c>
      <c r="J450" s="6">
        <v>7713</v>
      </c>
      <c r="K450" s="9">
        <v>3.94</v>
      </c>
      <c r="L450" s="8" t="s">
        <v>93</v>
      </c>
      <c r="M450" s="8" t="str">
        <f t="shared" si="30"/>
        <v>Middle_Model</v>
      </c>
      <c r="N450" s="8" t="str">
        <f t="shared" si="31"/>
        <v>Moderate_KM_Driven</v>
      </c>
      <c r="O450" s="9">
        <f t="shared" ca="1" si="32"/>
        <v>7476.5</v>
      </c>
      <c r="P450" s="8" t="str">
        <f t="shared" si="33"/>
        <v>Low_EMI</v>
      </c>
      <c r="Q450" s="8" t="str">
        <f t="shared" si="34"/>
        <v>Low_Price</v>
      </c>
    </row>
    <row r="451" spans="1:17" x14ac:dyDescent="0.25">
      <c r="A451">
        <v>2018</v>
      </c>
      <c r="B451" s="8" t="s">
        <v>20</v>
      </c>
      <c r="C451" s="8" t="s">
        <v>33</v>
      </c>
      <c r="D451" s="8" t="s">
        <v>818</v>
      </c>
      <c r="E451" s="8" t="s">
        <v>35</v>
      </c>
      <c r="F451" s="6">
        <v>60349</v>
      </c>
      <c r="G451" s="8" t="s">
        <v>27</v>
      </c>
      <c r="H451" s="8" t="s">
        <v>56</v>
      </c>
      <c r="I451" s="8" t="s">
        <v>819</v>
      </c>
      <c r="J451" s="6">
        <v>24450</v>
      </c>
      <c r="K451" s="9">
        <v>9.4600000000000009</v>
      </c>
      <c r="L451" s="8" t="s">
        <v>121</v>
      </c>
      <c r="M451" s="8" t="str">
        <f t="shared" ref="M451:M514" si="35">IF(A451&gt;2019,"New_Model",IF(A451&gt;2014,"Middle_Model","Old_Model"))</f>
        <v>Middle_Model</v>
      </c>
      <c r="N451" s="8" t="str">
        <f t="shared" ref="N451:N514" si="36">IF(F451&lt;40000,"Low_KM_Driven",IF(F451&lt;80000,"Moderate_KM_Driven","High_KM_Driven"))</f>
        <v>Moderate_KM_Driven</v>
      </c>
      <c r="O451" s="9">
        <f t="shared" ref="O451:O514" ca="1" si="37">IFERROR(ROUND(F451/(YEAR(TODAY())-A451),2),F451)</f>
        <v>10058.17</v>
      </c>
      <c r="P451" s="8" t="str">
        <f t="shared" ref="P451:P514" si="38">IF(J451&lt;22000,"Low_EMI",IF(J451&lt;45000,"Average_EMI","High_EMI"))</f>
        <v>Average_EMI</v>
      </c>
      <c r="Q451" s="8" t="str">
        <f t="shared" ref="Q451:Q514" si="39">IF(K451&lt;7,"Low_Price",IF(K451&lt;14,"Medium_price","High_price"))</f>
        <v>Medium_price</v>
      </c>
    </row>
    <row r="452" spans="1:17" x14ac:dyDescent="0.25">
      <c r="A452">
        <v>2014</v>
      </c>
      <c r="B452" s="8" t="s">
        <v>12</v>
      </c>
      <c r="C452" s="8" t="s">
        <v>37</v>
      </c>
      <c r="D452" s="8" t="s">
        <v>708</v>
      </c>
      <c r="E452" s="8" t="s">
        <v>15</v>
      </c>
      <c r="F452" s="6">
        <v>62656</v>
      </c>
      <c r="G452" s="8" t="s">
        <v>27</v>
      </c>
      <c r="H452" s="8" t="s">
        <v>17</v>
      </c>
      <c r="I452" s="8" t="s">
        <v>820</v>
      </c>
      <c r="J452" s="6">
        <v>9031</v>
      </c>
      <c r="K452" s="9">
        <v>4.0599999999999996</v>
      </c>
      <c r="L452" s="8" t="s">
        <v>24</v>
      </c>
      <c r="M452" s="8" t="str">
        <f t="shared" si="35"/>
        <v>Old_Model</v>
      </c>
      <c r="N452" s="8" t="str">
        <f t="shared" si="36"/>
        <v>Moderate_KM_Driven</v>
      </c>
      <c r="O452" s="9">
        <f t="shared" ca="1" si="37"/>
        <v>6265.6</v>
      </c>
      <c r="P452" s="8" t="str">
        <f t="shared" si="38"/>
        <v>Low_EMI</v>
      </c>
      <c r="Q452" s="8" t="str">
        <f t="shared" si="39"/>
        <v>Low_Price</v>
      </c>
    </row>
    <row r="453" spans="1:17" x14ac:dyDescent="0.25">
      <c r="A453">
        <v>2012</v>
      </c>
      <c r="B453" s="8" t="s">
        <v>20</v>
      </c>
      <c r="C453" s="8" t="s">
        <v>238</v>
      </c>
      <c r="D453" s="8" t="s">
        <v>87</v>
      </c>
      <c r="E453" s="8" t="s">
        <v>15</v>
      </c>
      <c r="F453" s="6">
        <v>61470</v>
      </c>
      <c r="G453" s="8" t="s">
        <v>27</v>
      </c>
      <c r="H453" s="8" t="s">
        <v>17</v>
      </c>
      <c r="I453" s="8" t="s">
        <v>821</v>
      </c>
      <c r="J453" s="6">
        <v>7141</v>
      </c>
      <c r="K453" s="9">
        <v>2.15</v>
      </c>
      <c r="L453" s="8" t="s">
        <v>24</v>
      </c>
      <c r="M453" s="8" t="str">
        <f t="shared" si="35"/>
        <v>Old_Model</v>
      </c>
      <c r="N453" s="8" t="str">
        <f t="shared" si="36"/>
        <v>Moderate_KM_Driven</v>
      </c>
      <c r="O453" s="9">
        <f t="shared" ca="1" si="37"/>
        <v>5122.5</v>
      </c>
      <c r="P453" s="8" t="str">
        <f t="shared" si="38"/>
        <v>Low_EMI</v>
      </c>
      <c r="Q453" s="8" t="str">
        <f t="shared" si="39"/>
        <v>Low_Price</v>
      </c>
    </row>
    <row r="454" spans="1:17" x14ac:dyDescent="0.25">
      <c r="A454">
        <v>2021</v>
      </c>
      <c r="B454" s="8" t="s">
        <v>53</v>
      </c>
      <c r="C454" s="8" t="s">
        <v>54</v>
      </c>
      <c r="D454" s="8" t="s">
        <v>703</v>
      </c>
      <c r="E454" s="8" t="s">
        <v>35</v>
      </c>
      <c r="F454" s="6">
        <v>16669</v>
      </c>
      <c r="G454" s="8" t="s">
        <v>27</v>
      </c>
      <c r="H454" s="8" t="s">
        <v>17</v>
      </c>
      <c r="I454" s="8" t="s">
        <v>822</v>
      </c>
      <c r="J454" s="6">
        <v>21090</v>
      </c>
      <c r="K454" s="9">
        <v>11.08</v>
      </c>
      <c r="L454" s="8" t="s">
        <v>29</v>
      </c>
      <c r="M454" s="8" t="str">
        <f t="shared" si="35"/>
        <v>New_Model</v>
      </c>
      <c r="N454" s="8" t="str">
        <f t="shared" si="36"/>
        <v>Low_KM_Driven</v>
      </c>
      <c r="O454" s="9">
        <f t="shared" ca="1" si="37"/>
        <v>5556.33</v>
      </c>
      <c r="P454" s="8" t="str">
        <f t="shared" si="38"/>
        <v>Low_EMI</v>
      </c>
      <c r="Q454" s="8" t="str">
        <f t="shared" si="39"/>
        <v>Medium_price</v>
      </c>
    </row>
    <row r="455" spans="1:17" x14ac:dyDescent="0.25">
      <c r="A455">
        <v>2014</v>
      </c>
      <c r="B455" s="8" t="s">
        <v>47</v>
      </c>
      <c r="C455" s="8" t="s">
        <v>89</v>
      </c>
      <c r="D455" s="8" t="s">
        <v>823</v>
      </c>
      <c r="E455" s="8" t="s">
        <v>15</v>
      </c>
      <c r="F455" s="6">
        <v>47069</v>
      </c>
      <c r="G455" s="8" t="s">
        <v>27</v>
      </c>
      <c r="H455" s="8" t="s">
        <v>17</v>
      </c>
      <c r="I455" s="8" t="s">
        <v>824</v>
      </c>
      <c r="J455" s="6">
        <v>10188</v>
      </c>
      <c r="K455" s="9">
        <v>4.58</v>
      </c>
      <c r="L455" s="8" t="s">
        <v>19</v>
      </c>
      <c r="M455" s="8" t="str">
        <f t="shared" si="35"/>
        <v>Old_Model</v>
      </c>
      <c r="N455" s="8" t="str">
        <f t="shared" si="36"/>
        <v>Moderate_KM_Driven</v>
      </c>
      <c r="O455" s="9">
        <f t="shared" ca="1" si="37"/>
        <v>4706.8999999999996</v>
      </c>
      <c r="P455" s="8" t="str">
        <f t="shared" si="38"/>
        <v>Low_EMI</v>
      </c>
      <c r="Q455" s="8" t="str">
        <f t="shared" si="39"/>
        <v>Low_Price</v>
      </c>
    </row>
    <row r="456" spans="1:17" x14ac:dyDescent="0.25">
      <c r="A456">
        <v>2022</v>
      </c>
      <c r="B456" s="8" t="s">
        <v>164</v>
      </c>
      <c r="C456" s="8" t="s">
        <v>297</v>
      </c>
      <c r="D456" s="8" t="s">
        <v>825</v>
      </c>
      <c r="E456" s="8" t="s">
        <v>15</v>
      </c>
      <c r="F456" s="6">
        <v>22717</v>
      </c>
      <c r="G456" s="8" t="s">
        <v>27</v>
      </c>
      <c r="H456" s="8" t="s">
        <v>17</v>
      </c>
      <c r="I456" s="8" t="s">
        <v>826</v>
      </c>
      <c r="J456" s="6">
        <v>22289</v>
      </c>
      <c r="K456" s="9">
        <v>11.71</v>
      </c>
      <c r="L456" s="8" t="s">
        <v>24</v>
      </c>
      <c r="M456" s="8" t="str">
        <f t="shared" si="35"/>
        <v>New_Model</v>
      </c>
      <c r="N456" s="8" t="str">
        <f t="shared" si="36"/>
        <v>Low_KM_Driven</v>
      </c>
      <c r="O456" s="9">
        <f t="shared" ca="1" si="37"/>
        <v>11358.5</v>
      </c>
      <c r="P456" s="8" t="str">
        <f t="shared" si="38"/>
        <v>Average_EMI</v>
      </c>
      <c r="Q456" s="8" t="str">
        <f t="shared" si="39"/>
        <v>Medium_price</v>
      </c>
    </row>
    <row r="457" spans="1:17" x14ac:dyDescent="0.25">
      <c r="A457">
        <v>2019</v>
      </c>
      <c r="B457" s="8" t="s">
        <v>53</v>
      </c>
      <c r="C457" s="8" t="s">
        <v>54</v>
      </c>
      <c r="D457" s="8" t="s">
        <v>434</v>
      </c>
      <c r="E457" s="8" t="s">
        <v>15</v>
      </c>
      <c r="F457" s="6">
        <v>47914</v>
      </c>
      <c r="G457" s="8" t="s">
        <v>27</v>
      </c>
      <c r="H457" s="8" t="s">
        <v>17</v>
      </c>
      <c r="I457" s="8" t="s">
        <v>827</v>
      </c>
      <c r="J457" s="6">
        <v>16921</v>
      </c>
      <c r="K457" s="9">
        <v>8.89</v>
      </c>
      <c r="L457" s="8" t="s">
        <v>19</v>
      </c>
      <c r="M457" s="8" t="str">
        <f t="shared" si="35"/>
        <v>Middle_Model</v>
      </c>
      <c r="N457" s="8" t="str">
        <f t="shared" si="36"/>
        <v>Moderate_KM_Driven</v>
      </c>
      <c r="O457" s="9">
        <f t="shared" ca="1" si="37"/>
        <v>9582.7999999999993</v>
      </c>
      <c r="P457" s="8" t="str">
        <f t="shared" si="38"/>
        <v>Low_EMI</v>
      </c>
      <c r="Q457" s="8" t="str">
        <f t="shared" si="39"/>
        <v>Medium_price</v>
      </c>
    </row>
    <row r="458" spans="1:17" x14ac:dyDescent="0.25">
      <c r="A458">
        <v>2019</v>
      </c>
      <c r="B458" s="8" t="s">
        <v>47</v>
      </c>
      <c r="C458" s="8" t="s">
        <v>250</v>
      </c>
      <c r="D458" s="8" t="s">
        <v>251</v>
      </c>
      <c r="E458" s="8" t="s">
        <v>15</v>
      </c>
      <c r="F458" s="6">
        <v>54392</v>
      </c>
      <c r="G458" s="8" t="s">
        <v>27</v>
      </c>
      <c r="H458" s="8" t="s">
        <v>17</v>
      </c>
      <c r="I458" s="8" t="s">
        <v>828</v>
      </c>
      <c r="J458" s="6">
        <v>11740</v>
      </c>
      <c r="K458" s="9">
        <v>6</v>
      </c>
      <c r="L458" s="8" t="s">
        <v>93</v>
      </c>
      <c r="M458" s="8" t="str">
        <f t="shared" si="35"/>
        <v>Middle_Model</v>
      </c>
      <c r="N458" s="8" t="str">
        <f t="shared" si="36"/>
        <v>Moderate_KM_Driven</v>
      </c>
      <c r="O458" s="9">
        <f t="shared" ca="1" si="37"/>
        <v>10878.4</v>
      </c>
      <c r="P458" s="8" t="str">
        <f t="shared" si="38"/>
        <v>Low_EMI</v>
      </c>
      <c r="Q458" s="8" t="str">
        <f t="shared" si="39"/>
        <v>Low_Price</v>
      </c>
    </row>
    <row r="459" spans="1:17" x14ac:dyDescent="0.25">
      <c r="A459">
        <v>2021</v>
      </c>
      <c r="B459" s="8" t="s">
        <v>12</v>
      </c>
      <c r="C459" s="8" t="s">
        <v>76</v>
      </c>
      <c r="D459" s="8" t="s">
        <v>80</v>
      </c>
      <c r="E459" s="8" t="s">
        <v>15</v>
      </c>
      <c r="F459" s="6">
        <v>29923</v>
      </c>
      <c r="G459" s="8" t="s">
        <v>27</v>
      </c>
      <c r="H459" s="8" t="s">
        <v>17</v>
      </c>
      <c r="I459" s="8" t="s">
        <v>829</v>
      </c>
      <c r="J459" s="6">
        <v>12375</v>
      </c>
      <c r="K459" s="9">
        <v>6.33</v>
      </c>
      <c r="L459" s="8" t="s">
        <v>29</v>
      </c>
      <c r="M459" s="8" t="str">
        <f t="shared" si="35"/>
        <v>New_Model</v>
      </c>
      <c r="N459" s="8" t="str">
        <f t="shared" si="36"/>
        <v>Low_KM_Driven</v>
      </c>
      <c r="O459" s="9">
        <f t="shared" ca="1" si="37"/>
        <v>9974.33</v>
      </c>
      <c r="P459" s="8" t="str">
        <f t="shared" si="38"/>
        <v>Low_EMI</v>
      </c>
      <c r="Q459" s="8" t="str">
        <f t="shared" si="39"/>
        <v>Low_Price</v>
      </c>
    </row>
    <row r="460" spans="1:17" x14ac:dyDescent="0.25">
      <c r="A460">
        <v>2018</v>
      </c>
      <c r="B460" s="8" t="s">
        <v>12</v>
      </c>
      <c r="C460" s="8" t="s">
        <v>76</v>
      </c>
      <c r="D460" s="8" t="s">
        <v>573</v>
      </c>
      <c r="E460" s="8" t="s">
        <v>35</v>
      </c>
      <c r="F460" s="6">
        <v>54458</v>
      </c>
      <c r="G460" s="8" t="s">
        <v>16</v>
      </c>
      <c r="H460" s="8" t="s">
        <v>17</v>
      </c>
      <c r="I460" s="8" t="s">
        <v>830</v>
      </c>
      <c r="J460" s="6">
        <v>10948</v>
      </c>
      <c r="K460" s="9">
        <v>5.6</v>
      </c>
      <c r="L460" s="8" t="s">
        <v>29</v>
      </c>
      <c r="M460" s="8" t="str">
        <f t="shared" si="35"/>
        <v>Middle_Model</v>
      </c>
      <c r="N460" s="8" t="str">
        <f t="shared" si="36"/>
        <v>Moderate_KM_Driven</v>
      </c>
      <c r="O460" s="9">
        <f t="shared" ca="1" si="37"/>
        <v>9076.33</v>
      </c>
      <c r="P460" s="8" t="str">
        <f t="shared" si="38"/>
        <v>Low_EMI</v>
      </c>
      <c r="Q460" s="8" t="str">
        <f t="shared" si="39"/>
        <v>Low_Price</v>
      </c>
    </row>
    <row r="461" spans="1:17" x14ac:dyDescent="0.25">
      <c r="A461">
        <v>2017</v>
      </c>
      <c r="B461" s="8" t="s">
        <v>20</v>
      </c>
      <c r="C461" s="8" t="s">
        <v>33</v>
      </c>
      <c r="D461" s="8" t="s">
        <v>94</v>
      </c>
      <c r="E461" s="8" t="s">
        <v>35</v>
      </c>
      <c r="F461" s="6">
        <v>74436</v>
      </c>
      <c r="G461" s="8" t="s">
        <v>27</v>
      </c>
      <c r="H461" s="8" t="s">
        <v>17</v>
      </c>
      <c r="I461" s="8" t="s">
        <v>831</v>
      </c>
      <c r="J461" s="6">
        <v>16046</v>
      </c>
      <c r="K461" s="9">
        <v>8.43</v>
      </c>
      <c r="L461" s="8" t="s">
        <v>39</v>
      </c>
      <c r="M461" s="8" t="str">
        <f t="shared" si="35"/>
        <v>Middle_Model</v>
      </c>
      <c r="N461" s="8" t="str">
        <f t="shared" si="36"/>
        <v>Moderate_KM_Driven</v>
      </c>
      <c r="O461" s="9">
        <f t="shared" ca="1" si="37"/>
        <v>10633.71</v>
      </c>
      <c r="P461" s="8" t="str">
        <f t="shared" si="38"/>
        <v>Low_EMI</v>
      </c>
      <c r="Q461" s="8" t="str">
        <f t="shared" si="39"/>
        <v>Medium_price</v>
      </c>
    </row>
    <row r="462" spans="1:17" x14ac:dyDescent="0.25">
      <c r="A462">
        <v>2021</v>
      </c>
      <c r="B462" s="8" t="s">
        <v>12</v>
      </c>
      <c r="C462" s="8" t="s">
        <v>137</v>
      </c>
      <c r="D462" s="8" t="s">
        <v>832</v>
      </c>
      <c r="E462" s="8" t="s">
        <v>15</v>
      </c>
      <c r="F462" s="6">
        <v>15360</v>
      </c>
      <c r="G462" s="8" t="s">
        <v>27</v>
      </c>
      <c r="H462" s="8" t="s">
        <v>17</v>
      </c>
      <c r="I462" s="8" t="s">
        <v>833</v>
      </c>
      <c r="J462" s="6">
        <v>8035</v>
      </c>
      <c r="K462" s="9">
        <v>4.1100000000000003</v>
      </c>
      <c r="L462" s="8" t="s">
        <v>29</v>
      </c>
      <c r="M462" s="8" t="str">
        <f t="shared" si="35"/>
        <v>New_Model</v>
      </c>
      <c r="N462" s="8" t="str">
        <f t="shared" si="36"/>
        <v>Low_KM_Driven</v>
      </c>
      <c r="O462" s="9">
        <f t="shared" ca="1" si="37"/>
        <v>5120</v>
      </c>
      <c r="P462" s="8" t="str">
        <f t="shared" si="38"/>
        <v>Low_EMI</v>
      </c>
      <c r="Q462" s="8" t="str">
        <f t="shared" si="39"/>
        <v>Low_Price</v>
      </c>
    </row>
    <row r="463" spans="1:17" x14ac:dyDescent="0.25">
      <c r="A463">
        <v>2017</v>
      </c>
      <c r="B463" s="8" t="s">
        <v>12</v>
      </c>
      <c r="C463" s="8" t="s">
        <v>279</v>
      </c>
      <c r="D463" s="8" t="s">
        <v>452</v>
      </c>
      <c r="E463" s="8" t="s">
        <v>15</v>
      </c>
      <c r="F463" s="6">
        <v>43537</v>
      </c>
      <c r="G463" s="8" t="s">
        <v>27</v>
      </c>
      <c r="H463" s="8" t="s">
        <v>17</v>
      </c>
      <c r="I463" s="8" t="s">
        <v>834</v>
      </c>
      <c r="J463" s="6">
        <v>13235</v>
      </c>
      <c r="K463" s="9">
        <v>6.77</v>
      </c>
      <c r="L463" s="8" t="s">
        <v>39</v>
      </c>
      <c r="M463" s="8" t="str">
        <f t="shared" si="35"/>
        <v>Middle_Model</v>
      </c>
      <c r="N463" s="8" t="str">
        <f t="shared" si="36"/>
        <v>Moderate_KM_Driven</v>
      </c>
      <c r="O463" s="9">
        <f t="shared" ca="1" si="37"/>
        <v>6219.57</v>
      </c>
      <c r="P463" s="8" t="str">
        <f t="shared" si="38"/>
        <v>Low_EMI</v>
      </c>
      <c r="Q463" s="8" t="str">
        <f t="shared" si="39"/>
        <v>Low_Price</v>
      </c>
    </row>
    <row r="464" spans="1:17" x14ac:dyDescent="0.25">
      <c r="A464">
        <v>2019</v>
      </c>
      <c r="B464" s="8" t="s">
        <v>196</v>
      </c>
      <c r="C464" s="8" t="s">
        <v>216</v>
      </c>
      <c r="D464" s="8" t="s">
        <v>646</v>
      </c>
      <c r="E464" s="8" t="s">
        <v>15</v>
      </c>
      <c r="F464" s="6">
        <v>50023</v>
      </c>
      <c r="G464" s="8" t="s">
        <v>27</v>
      </c>
      <c r="H464" s="8" t="s">
        <v>17</v>
      </c>
      <c r="I464" s="8" t="s">
        <v>835</v>
      </c>
      <c r="J464" s="6">
        <v>6667</v>
      </c>
      <c r="K464" s="9">
        <v>3.41</v>
      </c>
      <c r="L464" s="8" t="s">
        <v>39</v>
      </c>
      <c r="M464" s="8" t="str">
        <f t="shared" si="35"/>
        <v>Middle_Model</v>
      </c>
      <c r="N464" s="8" t="str">
        <f t="shared" si="36"/>
        <v>Moderate_KM_Driven</v>
      </c>
      <c r="O464" s="9">
        <f t="shared" ca="1" si="37"/>
        <v>10004.6</v>
      </c>
      <c r="P464" s="8" t="str">
        <f t="shared" si="38"/>
        <v>Low_EMI</v>
      </c>
      <c r="Q464" s="8" t="str">
        <f t="shared" si="39"/>
        <v>Low_Price</v>
      </c>
    </row>
    <row r="465" spans="1:17" x14ac:dyDescent="0.25">
      <c r="A465">
        <v>2015</v>
      </c>
      <c r="B465" s="8" t="s">
        <v>12</v>
      </c>
      <c r="C465" s="8" t="s">
        <v>76</v>
      </c>
      <c r="D465" s="8" t="s">
        <v>80</v>
      </c>
      <c r="E465" s="8" t="s">
        <v>15</v>
      </c>
      <c r="F465" s="6">
        <v>69173</v>
      </c>
      <c r="G465" s="8" t="s">
        <v>27</v>
      </c>
      <c r="H465" s="8" t="s">
        <v>17</v>
      </c>
      <c r="I465" s="8" t="s">
        <v>836</v>
      </c>
      <c r="J465" s="6">
        <v>8304</v>
      </c>
      <c r="K465" s="9">
        <v>4.25</v>
      </c>
      <c r="L465" s="8" t="s">
        <v>19</v>
      </c>
      <c r="M465" s="8" t="str">
        <f t="shared" si="35"/>
        <v>Middle_Model</v>
      </c>
      <c r="N465" s="8" t="str">
        <f t="shared" si="36"/>
        <v>Moderate_KM_Driven</v>
      </c>
      <c r="O465" s="9">
        <f t="shared" ca="1" si="37"/>
        <v>7685.89</v>
      </c>
      <c r="P465" s="8" t="str">
        <f t="shared" si="38"/>
        <v>Low_EMI</v>
      </c>
      <c r="Q465" s="8" t="str">
        <f t="shared" si="39"/>
        <v>Low_Price</v>
      </c>
    </row>
    <row r="466" spans="1:17" x14ac:dyDescent="0.25">
      <c r="A466">
        <v>2015</v>
      </c>
      <c r="B466" s="8" t="s">
        <v>12</v>
      </c>
      <c r="C466" s="8" t="s">
        <v>279</v>
      </c>
      <c r="D466" s="8" t="s">
        <v>510</v>
      </c>
      <c r="E466" s="8" t="s">
        <v>15</v>
      </c>
      <c r="F466" s="6">
        <v>109535</v>
      </c>
      <c r="G466" s="8" t="s">
        <v>27</v>
      </c>
      <c r="H466" s="8" t="s">
        <v>17</v>
      </c>
      <c r="I466" s="8" t="s">
        <v>837</v>
      </c>
      <c r="J466" s="6">
        <v>10277</v>
      </c>
      <c r="K466" s="9">
        <v>4.62</v>
      </c>
      <c r="L466" s="8" t="s">
        <v>19</v>
      </c>
      <c r="M466" s="8" t="str">
        <f t="shared" si="35"/>
        <v>Middle_Model</v>
      </c>
      <c r="N466" s="8" t="str">
        <f t="shared" si="36"/>
        <v>High_KM_Driven</v>
      </c>
      <c r="O466" s="9">
        <f t="shared" ca="1" si="37"/>
        <v>12170.56</v>
      </c>
      <c r="P466" s="8" t="str">
        <f t="shared" si="38"/>
        <v>Low_EMI</v>
      </c>
      <c r="Q466" s="8" t="str">
        <f t="shared" si="39"/>
        <v>Low_Price</v>
      </c>
    </row>
    <row r="467" spans="1:17" x14ac:dyDescent="0.25">
      <c r="A467">
        <v>2021</v>
      </c>
      <c r="B467" s="8" t="s">
        <v>196</v>
      </c>
      <c r="C467" s="8" t="s">
        <v>431</v>
      </c>
      <c r="D467" s="8" t="s">
        <v>838</v>
      </c>
      <c r="E467" s="8" t="s">
        <v>15</v>
      </c>
      <c r="F467" s="6">
        <v>28929</v>
      </c>
      <c r="G467" s="8" t="s">
        <v>27</v>
      </c>
      <c r="H467" s="8" t="s">
        <v>17</v>
      </c>
      <c r="I467" s="8" t="s">
        <v>839</v>
      </c>
      <c r="J467" s="6">
        <v>10498</v>
      </c>
      <c r="K467" s="9">
        <v>5.37</v>
      </c>
      <c r="L467" s="8" t="s">
        <v>29</v>
      </c>
      <c r="M467" s="8" t="str">
        <f t="shared" si="35"/>
        <v>New_Model</v>
      </c>
      <c r="N467" s="8" t="str">
        <f t="shared" si="36"/>
        <v>Low_KM_Driven</v>
      </c>
      <c r="O467" s="9">
        <f t="shared" ca="1" si="37"/>
        <v>9643</v>
      </c>
      <c r="P467" s="8" t="str">
        <f t="shared" si="38"/>
        <v>Low_EMI</v>
      </c>
      <c r="Q467" s="8" t="str">
        <f t="shared" si="39"/>
        <v>Low_Price</v>
      </c>
    </row>
    <row r="468" spans="1:17" x14ac:dyDescent="0.25">
      <c r="A468">
        <v>2011</v>
      </c>
      <c r="B468" s="8" t="s">
        <v>20</v>
      </c>
      <c r="C468" s="8" t="s">
        <v>496</v>
      </c>
      <c r="D468" s="8" t="s">
        <v>557</v>
      </c>
      <c r="E468" s="8" t="s">
        <v>15</v>
      </c>
      <c r="F468" s="6">
        <v>69102</v>
      </c>
      <c r="G468" s="8" t="s">
        <v>16</v>
      </c>
      <c r="H468" s="8" t="s">
        <v>17</v>
      </c>
      <c r="I468" s="8" t="s">
        <v>840</v>
      </c>
      <c r="J468" s="6">
        <v>7720</v>
      </c>
      <c r="K468" s="9">
        <v>1.64</v>
      </c>
      <c r="L468" s="8" t="s">
        <v>24</v>
      </c>
      <c r="M468" s="8" t="str">
        <f t="shared" si="35"/>
        <v>Old_Model</v>
      </c>
      <c r="N468" s="8" t="str">
        <f t="shared" si="36"/>
        <v>Moderate_KM_Driven</v>
      </c>
      <c r="O468" s="9">
        <f t="shared" ca="1" si="37"/>
        <v>5315.54</v>
      </c>
      <c r="P468" s="8" t="str">
        <f t="shared" si="38"/>
        <v>Low_EMI</v>
      </c>
      <c r="Q468" s="8" t="str">
        <f t="shared" si="39"/>
        <v>Low_Price</v>
      </c>
    </row>
    <row r="469" spans="1:17" x14ac:dyDescent="0.25">
      <c r="A469">
        <v>2018</v>
      </c>
      <c r="B469" s="8" t="s">
        <v>12</v>
      </c>
      <c r="C469" s="8" t="s">
        <v>76</v>
      </c>
      <c r="D469" s="8" t="s">
        <v>531</v>
      </c>
      <c r="E469" s="8" t="s">
        <v>35</v>
      </c>
      <c r="F469" s="6">
        <v>94466</v>
      </c>
      <c r="G469" s="8" t="s">
        <v>27</v>
      </c>
      <c r="H469" s="8" t="s">
        <v>17</v>
      </c>
      <c r="I469" s="8" t="s">
        <v>841</v>
      </c>
      <c r="J469" s="6">
        <v>10362</v>
      </c>
      <c r="K469" s="9">
        <v>5.3</v>
      </c>
      <c r="L469" s="8" t="s">
        <v>29</v>
      </c>
      <c r="M469" s="8" t="str">
        <f t="shared" si="35"/>
        <v>Middle_Model</v>
      </c>
      <c r="N469" s="8" t="str">
        <f t="shared" si="36"/>
        <v>High_KM_Driven</v>
      </c>
      <c r="O469" s="9">
        <f t="shared" ca="1" si="37"/>
        <v>15744.33</v>
      </c>
      <c r="P469" s="8" t="str">
        <f t="shared" si="38"/>
        <v>Low_EMI</v>
      </c>
      <c r="Q469" s="8" t="str">
        <f t="shared" si="39"/>
        <v>Low_Price</v>
      </c>
    </row>
    <row r="470" spans="1:17" x14ac:dyDescent="0.25">
      <c r="A470">
        <v>2019</v>
      </c>
      <c r="B470" s="8" t="s">
        <v>12</v>
      </c>
      <c r="C470" s="8" t="s">
        <v>279</v>
      </c>
      <c r="D470" s="8" t="s">
        <v>650</v>
      </c>
      <c r="E470" s="8" t="s">
        <v>35</v>
      </c>
      <c r="F470" s="6">
        <v>31431</v>
      </c>
      <c r="G470" s="8" t="s">
        <v>27</v>
      </c>
      <c r="H470" s="8" t="s">
        <v>17</v>
      </c>
      <c r="I470" s="8" t="s">
        <v>842</v>
      </c>
      <c r="J470" s="6">
        <v>15523</v>
      </c>
      <c r="K470" s="9">
        <v>7.94</v>
      </c>
      <c r="L470" s="8" t="s">
        <v>121</v>
      </c>
      <c r="M470" s="8" t="str">
        <f t="shared" si="35"/>
        <v>Middle_Model</v>
      </c>
      <c r="N470" s="8" t="str">
        <f t="shared" si="36"/>
        <v>Low_KM_Driven</v>
      </c>
      <c r="O470" s="9">
        <f t="shared" ca="1" si="37"/>
        <v>6286.2</v>
      </c>
      <c r="P470" s="8" t="str">
        <f t="shared" si="38"/>
        <v>Low_EMI</v>
      </c>
      <c r="Q470" s="8" t="str">
        <f t="shared" si="39"/>
        <v>Medium_price</v>
      </c>
    </row>
    <row r="471" spans="1:17" x14ac:dyDescent="0.25">
      <c r="A471">
        <v>2022</v>
      </c>
      <c r="B471" s="8" t="s">
        <v>196</v>
      </c>
      <c r="C471" s="8" t="s">
        <v>216</v>
      </c>
      <c r="D471" s="8" t="s">
        <v>273</v>
      </c>
      <c r="E471" s="8" t="s">
        <v>15</v>
      </c>
      <c r="F471" s="6">
        <v>7162</v>
      </c>
      <c r="G471" s="8" t="s">
        <v>27</v>
      </c>
      <c r="H471" s="8" t="s">
        <v>17</v>
      </c>
      <c r="I471" s="8" t="s">
        <v>843</v>
      </c>
      <c r="J471" s="6">
        <v>8563</v>
      </c>
      <c r="K471" s="9">
        <v>4.38</v>
      </c>
      <c r="L471" s="8" t="s">
        <v>121</v>
      </c>
      <c r="M471" s="8" t="str">
        <f t="shared" si="35"/>
        <v>New_Model</v>
      </c>
      <c r="N471" s="8" t="str">
        <f t="shared" si="36"/>
        <v>Low_KM_Driven</v>
      </c>
      <c r="O471" s="9">
        <f t="shared" ca="1" si="37"/>
        <v>3581</v>
      </c>
      <c r="P471" s="8" t="str">
        <f t="shared" si="38"/>
        <v>Low_EMI</v>
      </c>
      <c r="Q471" s="8" t="str">
        <f t="shared" si="39"/>
        <v>Low_Price</v>
      </c>
    </row>
    <row r="472" spans="1:17" x14ac:dyDescent="0.25">
      <c r="A472">
        <v>2017</v>
      </c>
      <c r="B472" s="8" t="s">
        <v>20</v>
      </c>
      <c r="C472" s="8" t="s">
        <v>112</v>
      </c>
      <c r="D472" s="8" t="s">
        <v>113</v>
      </c>
      <c r="E472" s="8" t="s">
        <v>15</v>
      </c>
      <c r="F472" s="6">
        <v>79122</v>
      </c>
      <c r="G472" s="8" t="s">
        <v>27</v>
      </c>
      <c r="H472" s="8" t="s">
        <v>17</v>
      </c>
      <c r="I472" s="8" t="s">
        <v>844</v>
      </c>
      <c r="J472" s="6">
        <v>8367</v>
      </c>
      <c r="K472" s="9">
        <v>4.28</v>
      </c>
      <c r="L472" s="8" t="s">
        <v>121</v>
      </c>
      <c r="M472" s="8" t="str">
        <f t="shared" si="35"/>
        <v>Middle_Model</v>
      </c>
      <c r="N472" s="8" t="str">
        <f t="shared" si="36"/>
        <v>Moderate_KM_Driven</v>
      </c>
      <c r="O472" s="9">
        <f t="shared" ca="1" si="37"/>
        <v>11303.14</v>
      </c>
      <c r="P472" s="8" t="str">
        <f t="shared" si="38"/>
        <v>Low_EMI</v>
      </c>
      <c r="Q472" s="8" t="str">
        <f t="shared" si="39"/>
        <v>Low_Price</v>
      </c>
    </row>
    <row r="473" spans="1:17" x14ac:dyDescent="0.25">
      <c r="A473">
        <v>2017</v>
      </c>
      <c r="B473" s="8" t="s">
        <v>12</v>
      </c>
      <c r="C473" s="8" t="s">
        <v>76</v>
      </c>
      <c r="D473" s="8" t="s">
        <v>77</v>
      </c>
      <c r="E473" s="8" t="s">
        <v>15</v>
      </c>
      <c r="F473" s="6">
        <v>115870</v>
      </c>
      <c r="G473" s="8" t="s">
        <v>27</v>
      </c>
      <c r="H473" s="8" t="s">
        <v>17</v>
      </c>
      <c r="I473" s="8" t="s">
        <v>845</v>
      </c>
      <c r="J473" s="6">
        <v>10622</v>
      </c>
      <c r="K473" s="9">
        <v>4.78</v>
      </c>
      <c r="L473" s="8" t="s">
        <v>19</v>
      </c>
      <c r="M473" s="8" t="str">
        <f t="shared" si="35"/>
        <v>Middle_Model</v>
      </c>
      <c r="N473" s="8" t="str">
        <f t="shared" si="36"/>
        <v>High_KM_Driven</v>
      </c>
      <c r="O473" s="9">
        <f t="shared" ca="1" si="37"/>
        <v>16552.86</v>
      </c>
      <c r="P473" s="8" t="str">
        <f t="shared" si="38"/>
        <v>Low_EMI</v>
      </c>
      <c r="Q473" s="8" t="str">
        <f t="shared" si="39"/>
        <v>Low_Price</v>
      </c>
    </row>
    <row r="474" spans="1:17" x14ac:dyDescent="0.25">
      <c r="A474">
        <v>2019</v>
      </c>
      <c r="B474" s="8" t="s">
        <v>20</v>
      </c>
      <c r="C474" s="8" t="s">
        <v>96</v>
      </c>
      <c r="D474" s="8" t="s">
        <v>354</v>
      </c>
      <c r="E474" s="8" t="s">
        <v>15</v>
      </c>
      <c r="F474" s="6">
        <v>89405</v>
      </c>
      <c r="G474" s="8" t="s">
        <v>27</v>
      </c>
      <c r="H474" s="8" t="s">
        <v>74</v>
      </c>
      <c r="I474" s="8" t="s">
        <v>846</v>
      </c>
      <c r="J474" s="6">
        <v>9189</v>
      </c>
      <c r="K474" s="9">
        <v>4.7</v>
      </c>
      <c r="L474" s="8" t="s">
        <v>39</v>
      </c>
      <c r="M474" s="8" t="str">
        <f t="shared" si="35"/>
        <v>Middle_Model</v>
      </c>
      <c r="N474" s="8" t="str">
        <f t="shared" si="36"/>
        <v>High_KM_Driven</v>
      </c>
      <c r="O474" s="9">
        <f t="shared" ca="1" si="37"/>
        <v>17881</v>
      </c>
      <c r="P474" s="8" t="str">
        <f t="shared" si="38"/>
        <v>Low_EMI</v>
      </c>
      <c r="Q474" s="8" t="str">
        <f t="shared" si="39"/>
        <v>Low_Price</v>
      </c>
    </row>
    <row r="475" spans="1:17" x14ac:dyDescent="0.25">
      <c r="A475">
        <v>2017</v>
      </c>
      <c r="B475" s="8" t="s">
        <v>82</v>
      </c>
      <c r="C475" s="8" t="s">
        <v>105</v>
      </c>
      <c r="D475" s="8" t="s">
        <v>115</v>
      </c>
      <c r="E475" s="8" t="s">
        <v>15</v>
      </c>
      <c r="F475" s="6">
        <v>40890</v>
      </c>
      <c r="G475" s="8" t="s">
        <v>16</v>
      </c>
      <c r="H475" s="8" t="s">
        <v>17</v>
      </c>
      <c r="I475" s="8" t="s">
        <v>847</v>
      </c>
      <c r="J475" s="6">
        <v>12317</v>
      </c>
      <c r="K475" s="9">
        <v>6.3</v>
      </c>
      <c r="L475" s="8" t="s">
        <v>39</v>
      </c>
      <c r="M475" s="8" t="str">
        <f t="shared" si="35"/>
        <v>Middle_Model</v>
      </c>
      <c r="N475" s="8" t="str">
        <f t="shared" si="36"/>
        <v>Moderate_KM_Driven</v>
      </c>
      <c r="O475" s="9">
        <f t="shared" ca="1" si="37"/>
        <v>5841.43</v>
      </c>
      <c r="P475" s="8" t="str">
        <f t="shared" si="38"/>
        <v>Low_EMI</v>
      </c>
      <c r="Q475" s="8" t="str">
        <f t="shared" si="39"/>
        <v>Low_Price</v>
      </c>
    </row>
    <row r="476" spans="1:17" x14ac:dyDescent="0.25">
      <c r="A476">
        <v>2020</v>
      </c>
      <c r="B476" s="8" t="s">
        <v>196</v>
      </c>
      <c r="C476" s="8" t="s">
        <v>216</v>
      </c>
      <c r="D476" s="8" t="s">
        <v>664</v>
      </c>
      <c r="E476" s="8" t="s">
        <v>35</v>
      </c>
      <c r="F476" s="6">
        <v>12381</v>
      </c>
      <c r="G476" s="8" t="s">
        <v>27</v>
      </c>
      <c r="H476" s="8" t="s">
        <v>17</v>
      </c>
      <c r="I476" s="8" t="s">
        <v>848</v>
      </c>
      <c r="J476" s="6">
        <v>8250</v>
      </c>
      <c r="K476" s="9">
        <v>4.22</v>
      </c>
      <c r="L476" s="8" t="s">
        <v>121</v>
      </c>
      <c r="M476" s="8" t="str">
        <f t="shared" si="35"/>
        <v>New_Model</v>
      </c>
      <c r="N476" s="8" t="str">
        <f t="shared" si="36"/>
        <v>Low_KM_Driven</v>
      </c>
      <c r="O476" s="9">
        <f t="shared" ca="1" si="37"/>
        <v>3095.25</v>
      </c>
      <c r="P476" s="8" t="str">
        <f t="shared" si="38"/>
        <v>Low_EMI</v>
      </c>
      <c r="Q476" s="8" t="str">
        <f t="shared" si="39"/>
        <v>Low_Price</v>
      </c>
    </row>
    <row r="477" spans="1:17" x14ac:dyDescent="0.25">
      <c r="A477">
        <v>2018</v>
      </c>
      <c r="B477" s="8" t="s">
        <v>12</v>
      </c>
      <c r="C477" s="8" t="s">
        <v>76</v>
      </c>
      <c r="D477" s="8" t="s">
        <v>531</v>
      </c>
      <c r="E477" s="8" t="s">
        <v>35</v>
      </c>
      <c r="F477" s="6">
        <v>70189</v>
      </c>
      <c r="G477" s="8" t="s">
        <v>27</v>
      </c>
      <c r="H477" s="8" t="s">
        <v>17</v>
      </c>
      <c r="I477" s="8" t="s">
        <v>849</v>
      </c>
      <c r="J477" s="6">
        <v>10714</v>
      </c>
      <c r="K477" s="9">
        <v>5.48</v>
      </c>
      <c r="L477" s="8" t="s">
        <v>39</v>
      </c>
      <c r="M477" s="8" t="str">
        <f t="shared" si="35"/>
        <v>Middle_Model</v>
      </c>
      <c r="N477" s="8" t="str">
        <f t="shared" si="36"/>
        <v>Moderate_KM_Driven</v>
      </c>
      <c r="O477" s="9">
        <f t="shared" ca="1" si="37"/>
        <v>11698.17</v>
      </c>
      <c r="P477" s="8" t="str">
        <f t="shared" si="38"/>
        <v>Low_EMI</v>
      </c>
      <c r="Q477" s="8" t="str">
        <f t="shared" si="39"/>
        <v>Low_Price</v>
      </c>
    </row>
    <row r="478" spans="1:17" x14ac:dyDescent="0.25">
      <c r="A478">
        <v>2012</v>
      </c>
      <c r="B478" s="8" t="s">
        <v>12</v>
      </c>
      <c r="C478" s="8" t="s">
        <v>37</v>
      </c>
      <c r="D478" s="8" t="s">
        <v>559</v>
      </c>
      <c r="E478" s="8" t="s">
        <v>15</v>
      </c>
      <c r="F478" s="6">
        <v>51629</v>
      </c>
      <c r="G478" s="8" t="s">
        <v>27</v>
      </c>
      <c r="H478" s="8" t="s">
        <v>17</v>
      </c>
      <c r="I478" s="8" t="s">
        <v>850</v>
      </c>
      <c r="J478" s="6">
        <v>9267</v>
      </c>
      <c r="K478" s="9">
        <v>2.79</v>
      </c>
      <c r="L478" s="8" t="s">
        <v>121</v>
      </c>
      <c r="M478" s="8" t="str">
        <f t="shared" si="35"/>
        <v>Old_Model</v>
      </c>
      <c r="N478" s="8" t="str">
        <f t="shared" si="36"/>
        <v>Moderate_KM_Driven</v>
      </c>
      <c r="O478" s="9">
        <f t="shared" ca="1" si="37"/>
        <v>4302.42</v>
      </c>
      <c r="P478" s="8" t="str">
        <f t="shared" si="38"/>
        <v>Low_EMI</v>
      </c>
      <c r="Q478" s="8" t="str">
        <f t="shared" si="39"/>
        <v>Low_Price</v>
      </c>
    </row>
    <row r="479" spans="1:17" x14ac:dyDescent="0.25">
      <c r="A479">
        <v>2020</v>
      </c>
      <c r="B479" s="8" t="s">
        <v>12</v>
      </c>
      <c r="C479" s="8" t="s">
        <v>76</v>
      </c>
      <c r="D479" s="8" t="s">
        <v>77</v>
      </c>
      <c r="E479" s="8" t="s">
        <v>15</v>
      </c>
      <c r="F479" s="6">
        <v>74081</v>
      </c>
      <c r="G479" s="8" t="s">
        <v>27</v>
      </c>
      <c r="H479" s="8" t="s">
        <v>17</v>
      </c>
      <c r="I479" s="8" t="s">
        <v>851</v>
      </c>
      <c r="J479" s="6">
        <v>11984</v>
      </c>
      <c r="K479" s="9">
        <v>6.13</v>
      </c>
      <c r="L479" s="8" t="s">
        <v>29</v>
      </c>
      <c r="M479" s="8" t="str">
        <f t="shared" si="35"/>
        <v>New_Model</v>
      </c>
      <c r="N479" s="8" t="str">
        <f t="shared" si="36"/>
        <v>Moderate_KM_Driven</v>
      </c>
      <c r="O479" s="9">
        <f t="shared" ca="1" si="37"/>
        <v>18520.25</v>
      </c>
      <c r="P479" s="8" t="str">
        <f t="shared" si="38"/>
        <v>Low_EMI</v>
      </c>
      <c r="Q479" s="8" t="str">
        <f t="shared" si="39"/>
        <v>Low_Price</v>
      </c>
    </row>
    <row r="480" spans="1:17" x14ac:dyDescent="0.25">
      <c r="A480">
        <v>2014</v>
      </c>
      <c r="B480" s="8" t="s">
        <v>47</v>
      </c>
      <c r="C480" s="8" t="s">
        <v>89</v>
      </c>
      <c r="D480" s="8" t="s">
        <v>122</v>
      </c>
      <c r="E480" s="8" t="s">
        <v>15</v>
      </c>
      <c r="F480" s="6">
        <v>97635</v>
      </c>
      <c r="G480" s="8" t="s">
        <v>16</v>
      </c>
      <c r="H480" s="8" t="s">
        <v>17</v>
      </c>
      <c r="I480" s="8" t="s">
        <v>852</v>
      </c>
      <c r="J480" s="6">
        <v>10522</v>
      </c>
      <c r="K480" s="9">
        <v>4.7300000000000004</v>
      </c>
      <c r="L480" s="8" t="s">
        <v>19</v>
      </c>
      <c r="M480" s="8" t="str">
        <f t="shared" si="35"/>
        <v>Old_Model</v>
      </c>
      <c r="N480" s="8" t="str">
        <f t="shared" si="36"/>
        <v>High_KM_Driven</v>
      </c>
      <c r="O480" s="9">
        <f t="shared" ca="1" si="37"/>
        <v>9763.5</v>
      </c>
      <c r="P480" s="8" t="str">
        <f t="shared" si="38"/>
        <v>Low_EMI</v>
      </c>
      <c r="Q480" s="8" t="str">
        <f t="shared" si="39"/>
        <v>Low_Price</v>
      </c>
    </row>
    <row r="481" spans="1:17" x14ac:dyDescent="0.25">
      <c r="A481">
        <v>2015</v>
      </c>
      <c r="B481" s="8" t="s">
        <v>12</v>
      </c>
      <c r="C481" s="8" t="s">
        <v>76</v>
      </c>
      <c r="D481" s="8" t="s">
        <v>80</v>
      </c>
      <c r="E481" s="8" t="s">
        <v>15</v>
      </c>
      <c r="F481" s="6">
        <v>69216</v>
      </c>
      <c r="G481" s="8" t="s">
        <v>27</v>
      </c>
      <c r="H481" s="8" t="s">
        <v>17</v>
      </c>
      <c r="I481" s="8" t="s">
        <v>853</v>
      </c>
      <c r="J481" s="6">
        <v>8758</v>
      </c>
      <c r="K481" s="9">
        <v>4.4800000000000004</v>
      </c>
      <c r="L481" s="8" t="s">
        <v>121</v>
      </c>
      <c r="M481" s="8" t="str">
        <f t="shared" si="35"/>
        <v>Middle_Model</v>
      </c>
      <c r="N481" s="8" t="str">
        <f t="shared" si="36"/>
        <v>Moderate_KM_Driven</v>
      </c>
      <c r="O481" s="9">
        <f t="shared" ca="1" si="37"/>
        <v>7690.67</v>
      </c>
      <c r="P481" s="8" t="str">
        <f t="shared" si="38"/>
        <v>Low_EMI</v>
      </c>
      <c r="Q481" s="8" t="str">
        <f t="shared" si="39"/>
        <v>Low_Price</v>
      </c>
    </row>
    <row r="482" spans="1:17" x14ac:dyDescent="0.25">
      <c r="A482">
        <v>2017</v>
      </c>
      <c r="B482" s="8" t="s">
        <v>12</v>
      </c>
      <c r="C482" s="8" t="s">
        <v>76</v>
      </c>
      <c r="D482" s="8" t="s">
        <v>573</v>
      </c>
      <c r="E482" s="8" t="s">
        <v>35</v>
      </c>
      <c r="F482" s="6">
        <v>36035</v>
      </c>
      <c r="G482" s="8" t="s">
        <v>27</v>
      </c>
      <c r="H482" s="8" t="s">
        <v>17</v>
      </c>
      <c r="I482" s="8" t="s">
        <v>854</v>
      </c>
      <c r="J482" s="6">
        <v>11046</v>
      </c>
      <c r="K482" s="9">
        <v>5.65</v>
      </c>
      <c r="L482" s="8" t="s">
        <v>19</v>
      </c>
      <c r="M482" s="8" t="str">
        <f t="shared" si="35"/>
        <v>Middle_Model</v>
      </c>
      <c r="N482" s="8" t="str">
        <f t="shared" si="36"/>
        <v>Low_KM_Driven</v>
      </c>
      <c r="O482" s="9">
        <f t="shared" ca="1" si="37"/>
        <v>5147.8599999999997</v>
      </c>
      <c r="P482" s="8" t="str">
        <f t="shared" si="38"/>
        <v>Low_EMI</v>
      </c>
      <c r="Q482" s="8" t="str">
        <f t="shared" si="39"/>
        <v>Low_Price</v>
      </c>
    </row>
    <row r="483" spans="1:17" x14ac:dyDescent="0.25">
      <c r="A483">
        <v>2019</v>
      </c>
      <c r="B483" s="8" t="s">
        <v>20</v>
      </c>
      <c r="C483" s="8" t="s">
        <v>58</v>
      </c>
      <c r="D483" s="8" t="s">
        <v>506</v>
      </c>
      <c r="E483" s="8" t="s">
        <v>35</v>
      </c>
      <c r="F483" s="6">
        <v>70908</v>
      </c>
      <c r="G483" s="8" t="s">
        <v>27</v>
      </c>
      <c r="H483" s="8" t="s">
        <v>17</v>
      </c>
      <c r="I483" s="8" t="s">
        <v>855</v>
      </c>
      <c r="J483" s="6">
        <v>17683</v>
      </c>
      <c r="K483" s="9">
        <v>9.2899999999999991</v>
      </c>
      <c r="L483" s="8" t="s">
        <v>121</v>
      </c>
      <c r="M483" s="8" t="str">
        <f t="shared" si="35"/>
        <v>Middle_Model</v>
      </c>
      <c r="N483" s="8" t="str">
        <f t="shared" si="36"/>
        <v>Moderate_KM_Driven</v>
      </c>
      <c r="O483" s="9">
        <f t="shared" ca="1" si="37"/>
        <v>14181.6</v>
      </c>
      <c r="P483" s="8" t="str">
        <f t="shared" si="38"/>
        <v>Low_EMI</v>
      </c>
      <c r="Q483" s="8" t="str">
        <f t="shared" si="39"/>
        <v>Medium_price</v>
      </c>
    </row>
    <row r="484" spans="1:17" x14ac:dyDescent="0.25">
      <c r="A484">
        <v>2017</v>
      </c>
      <c r="B484" s="8" t="s">
        <v>12</v>
      </c>
      <c r="C484" s="8" t="s">
        <v>30</v>
      </c>
      <c r="D484" s="8" t="s">
        <v>144</v>
      </c>
      <c r="E484" s="8" t="s">
        <v>35</v>
      </c>
      <c r="F484" s="6">
        <v>22156</v>
      </c>
      <c r="G484" s="8" t="s">
        <v>27</v>
      </c>
      <c r="H484" s="8" t="s">
        <v>17</v>
      </c>
      <c r="I484" s="8" t="s">
        <v>856</v>
      </c>
      <c r="J484" s="6">
        <v>7957</v>
      </c>
      <c r="K484" s="9">
        <v>4.07</v>
      </c>
      <c r="L484" s="8" t="s">
        <v>29</v>
      </c>
      <c r="M484" s="8" t="str">
        <f t="shared" si="35"/>
        <v>Middle_Model</v>
      </c>
      <c r="N484" s="8" t="str">
        <f t="shared" si="36"/>
        <v>Low_KM_Driven</v>
      </c>
      <c r="O484" s="9">
        <f t="shared" ca="1" si="37"/>
        <v>3165.14</v>
      </c>
      <c r="P484" s="8" t="str">
        <f t="shared" si="38"/>
        <v>Low_EMI</v>
      </c>
      <c r="Q484" s="8" t="str">
        <f t="shared" si="39"/>
        <v>Low_Price</v>
      </c>
    </row>
    <row r="485" spans="1:17" x14ac:dyDescent="0.25">
      <c r="A485">
        <v>2021</v>
      </c>
      <c r="B485" s="8" t="s">
        <v>12</v>
      </c>
      <c r="C485" s="8" t="s">
        <v>76</v>
      </c>
      <c r="D485" s="8" t="s">
        <v>80</v>
      </c>
      <c r="E485" s="8" t="s">
        <v>15</v>
      </c>
      <c r="F485" s="6">
        <v>41436</v>
      </c>
      <c r="G485" s="8" t="s">
        <v>27</v>
      </c>
      <c r="H485" s="8" t="s">
        <v>17</v>
      </c>
      <c r="I485" s="8" t="s">
        <v>857</v>
      </c>
      <c r="J485" s="6">
        <v>11906</v>
      </c>
      <c r="K485" s="9">
        <v>6.09</v>
      </c>
      <c r="L485" s="8" t="s">
        <v>39</v>
      </c>
      <c r="M485" s="8" t="str">
        <f t="shared" si="35"/>
        <v>New_Model</v>
      </c>
      <c r="N485" s="8" t="str">
        <f t="shared" si="36"/>
        <v>Moderate_KM_Driven</v>
      </c>
      <c r="O485" s="9">
        <f t="shared" ca="1" si="37"/>
        <v>13812</v>
      </c>
      <c r="P485" s="8" t="str">
        <f t="shared" si="38"/>
        <v>Low_EMI</v>
      </c>
      <c r="Q485" s="8" t="str">
        <f t="shared" si="39"/>
        <v>Low_Price</v>
      </c>
    </row>
    <row r="486" spans="1:17" x14ac:dyDescent="0.25">
      <c r="A486">
        <v>2022</v>
      </c>
      <c r="B486" s="8" t="s">
        <v>196</v>
      </c>
      <c r="C486" s="8" t="s">
        <v>431</v>
      </c>
      <c r="D486" s="8" t="s">
        <v>810</v>
      </c>
      <c r="E486" s="8" t="s">
        <v>15</v>
      </c>
      <c r="F486" s="6">
        <v>30508</v>
      </c>
      <c r="G486" s="8" t="s">
        <v>27</v>
      </c>
      <c r="H486" s="8" t="s">
        <v>17</v>
      </c>
      <c r="I486" s="8" t="s">
        <v>858</v>
      </c>
      <c r="J486" s="6">
        <v>14702</v>
      </c>
      <c r="K486" s="9">
        <v>7.52</v>
      </c>
      <c r="L486" s="8" t="s">
        <v>93</v>
      </c>
      <c r="M486" s="8" t="str">
        <f t="shared" si="35"/>
        <v>New_Model</v>
      </c>
      <c r="N486" s="8" t="str">
        <f t="shared" si="36"/>
        <v>Low_KM_Driven</v>
      </c>
      <c r="O486" s="9">
        <f t="shared" ca="1" si="37"/>
        <v>15254</v>
      </c>
      <c r="P486" s="8" t="str">
        <f t="shared" si="38"/>
        <v>Low_EMI</v>
      </c>
      <c r="Q486" s="8" t="str">
        <f t="shared" si="39"/>
        <v>Medium_price</v>
      </c>
    </row>
    <row r="487" spans="1:17" x14ac:dyDescent="0.25">
      <c r="A487">
        <v>2011</v>
      </c>
      <c r="B487" s="8" t="s">
        <v>20</v>
      </c>
      <c r="C487" s="8" t="s">
        <v>86</v>
      </c>
      <c r="D487" s="8" t="s">
        <v>488</v>
      </c>
      <c r="E487" s="8" t="s">
        <v>15</v>
      </c>
      <c r="F487" s="6">
        <v>71485</v>
      </c>
      <c r="G487" s="8" t="s">
        <v>27</v>
      </c>
      <c r="H487" s="8" t="s">
        <v>17</v>
      </c>
      <c r="I487" s="8" t="s">
        <v>859</v>
      </c>
      <c r="J487" s="6">
        <v>9791</v>
      </c>
      <c r="K487" s="9">
        <v>2.08</v>
      </c>
      <c r="L487" s="8" t="s">
        <v>19</v>
      </c>
      <c r="M487" s="8" t="str">
        <f t="shared" si="35"/>
        <v>Old_Model</v>
      </c>
      <c r="N487" s="8" t="str">
        <f t="shared" si="36"/>
        <v>Moderate_KM_Driven</v>
      </c>
      <c r="O487" s="9">
        <f t="shared" ca="1" si="37"/>
        <v>5498.85</v>
      </c>
      <c r="P487" s="8" t="str">
        <f t="shared" si="38"/>
        <v>Low_EMI</v>
      </c>
      <c r="Q487" s="8" t="str">
        <f t="shared" si="39"/>
        <v>Low_Price</v>
      </c>
    </row>
    <row r="488" spans="1:17" x14ac:dyDescent="0.25">
      <c r="A488">
        <v>2019</v>
      </c>
      <c r="B488" s="8" t="s">
        <v>12</v>
      </c>
      <c r="C488" s="8" t="s">
        <v>76</v>
      </c>
      <c r="D488" s="8" t="s">
        <v>725</v>
      </c>
      <c r="E488" s="8" t="s">
        <v>15</v>
      </c>
      <c r="F488" s="6">
        <v>48887</v>
      </c>
      <c r="G488" s="8" t="s">
        <v>27</v>
      </c>
      <c r="H488" s="8" t="s">
        <v>17</v>
      </c>
      <c r="I488" s="8" t="s">
        <v>860</v>
      </c>
      <c r="J488" s="6">
        <v>12532</v>
      </c>
      <c r="K488" s="9">
        <v>6.41</v>
      </c>
      <c r="L488" s="8" t="s">
        <v>121</v>
      </c>
      <c r="M488" s="8" t="str">
        <f t="shared" si="35"/>
        <v>Middle_Model</v>
      </c>
      <c r="N488" s="8" t="str">
        <f t="shared" si="36"/>
        <v>Moderate_KM_Driven</v>
      </c>
      <c r="O488" s="9">
        <f t="shared" ca="1" si="37"/>
        <v>9777.4</v>
      </c>
      <c r="P488" s="8" t="str">
        <f t="shared" si="38"/>
        <v>Low_EMI</v>
      </c>
      <c r="Q488" s="8" t="str">
        <f t="shared" si="39"/>
        <v>Low_Price</v>
      </c>
    </row>
    <row r="489" spans="1:17" x14ac:dyDescent="0.25">
      <c r="A489">
        <v>2011</v>
      </c>
      <c r="B489" s="8" t="s">
        <v>12</v>
      </c>
      <c r="C489" s="8" t="s">
        <v>325</v>
      </c>
      <c r="D489" s="8" t="s">
        <v>861</v>
      </c>
      <c r="E489" s="8" t="s">
        <v>15</v>
      </c>
      <c r="F489" s="6">
        <v>93282</v>
      </c>
      <c r="G489" s="8" t="s">
        <v>27</v>
      </c>
      <c r="H489" s="8" t="s">
        <v>17</v>
      </c>
      <c r="I489" s="8" t="s">
        <v>862</v>
      </c>
      <c r="J489" s="6">
        <v>8379</v>
      </c>
      <c r="K489" s="9">
        <v>1.78</v>
      </c>
      <c r="L489" s="8" t="s">
        <v>29</v>
      </c>
      <c r="M489" s="8" t="str">
        <f t="shared" si="35"/>
        <v>Old_Model</v>
      </c>
      <c r="N489" s="8" t="str">
        <f t="shared" si="36"/>
        <v>High_KM_Driven</v>
      </c>
      <c r="O489" s="9">
        <f t="shared" ca="1" si="37"/>
        <v>7175.54</v>
      </c>
      <c r="P489" s="8" t="str">
        <f t="shared" si="38"/>
        <v>Low_EMI</v>
      </c>
      <c r="Q489" s="8" t="str">
        <f t="shared" si="39"/>
        <v>Low_Price</v>
      </c>
    </row>
    <row r="490" spans="1:17" x14ac:dyDescent="0.25">
      <c r="A490">
        <v>2017</v>
      </c>
      <c r="B490" s="8" t="s">
        <v>12</v>
      </c>
      <c r="C490" s="8" t="s">
        <v>279</v>
      </c>
      <c r="D490" s="8" t="s">
        <v>863</v>
      </c>
      <c r="E490" s="8" t="s">
        <v>35</v>
      </c>
      <c r="F490" s="6">
        <v>63948</v>
      </c>
      <c r="G490" s="8" t="s">
        <v>27</v>
      </c>
      <c r="H490" s="8" t="s">
        <v>17</v>
      </c>
      <c r="I490" s="8" t="s">
        <v>864</v>
      </c>
      <c r="J490" s="6">
        <v>13054</v>
      </c>
      <c r="K490" s="9">
        <v>6.68</v>
      </c>
      <c r="L490" s="8" t="s">
        <v>121</v>
      </c>
      <c r="M490" s="8" t="str">
        <f t="shared" si="35"/>
        <v>Middle_Model</v>
      </c>
      <c r="N490" s="8" t="str">
        <f t="shared" si="36"/>
        <v>Moderate_KM_Driven</v>
      </c>
      <c r="O490" s="9">
        <f t="shared" ca="1" si="37"/>
        <v>9135.43</v>
      </c>
      <c r="P490" s="8" t="str">
        <f t="shared" si="38"/>
        <v>Low_EMI</v>
      </c>
      <c r="Q490" s="8" t="str">
        <f t="shared" si="39"/>
        <v>Low_Price</v>
      </c>
    </row>
    <row r="491" spans="1:17" x14ac:dyDescent="0.25">
      <c r="A491">
        <v>2015</v>
      </c>
      <c r="B491" s="8" t="s">
        <v>12</v>
      </c>
      <c r="C491" s="8" t="s">
        <v>37</v>
      </c>
      <c r="D491" s="8" t="s">
        <v>708</v>
      </c>
      <c r="E491" s="8" t="s">
        <v>15</v>
      </c>
      <c r="F491" s="6">
        <v>43488</v>
      </c>
      <c r="G491" s="8" t="s">
        <v>16</v>
      </c>
      <c r="H491" s="8" t="s">
        <v>17</v>
      </c>
      <c r="I491" s="8" t="s">
        <v>865</v>
      </c>
      <c r="J491" s="6">
        <v>8661</v>
      </c>
      <c r="K491" s="9">
        <v>4.43</v>
      </c>
      <c r="L491" s="8" t="s">
        <v>29</v>
      </c>
      <c r="M491" s="8" t="str">
        <f t="shared" si="35"/>
        <v>Middle_Model</v>
      </c>
      <c r="N491" s="8" t="str">
        <f t="shared" si="36"/>
        <v>Moderate_KM_Driven</v>
      </c>
      <c r="O491" s="9">
        <f t="shared" ca="1" si="37"/>
        <v>4832</v>
      </c>
      <c r="P491" s="8" t="str">
        <f t="shared" si="38"/>
        <v>Low_EMI</v>
      </c>
      <c r="Q491" s="8" t="str">
        <f t="shared" si="39"/>
        <v>Low_Price</v>
      </c>
    </row>
    <row r="492" spans="1:17" x14ac:dyDescent="0.25">
      <c r="A492">
        <v>2014</v>
      </c>
      <c r="B492" s="8" t="s">
        <v>69</v>
      </c>
      <c r="C492" s="8" t="s">
        <v>699</v>
      </c>
      <c r="D492" s="8" t="s">
        <v>866</v>
      </c>
      <c r="E492" s="8" t="s">
        <v>15</v>
      </c>
      <c r="F492" s="6">
        <v>76413</v>
      </c>
      <c r="G492" s="8" t="s">
        <v>16</v>
      </c>
      <c r="H492" s="8" t="s">
        <v>17</v>
      </c>
      <c r="I492" s="8" t="s">
        <v>867</v>
      </c>
      <c r="J492" s="6">
        <v>7719</v>
      </c>
      <c r="K492" s="9">
        <v>3.47</v>
      </c>
      <c r="L492" s="8" t="s">
        <v>39</v>
      </c>
      <c r="M492" s="8" t="str">
        <f t="shared" si="35"/>
        <v>Old_Model</v>
      </c>
      <c r="N492" s="8" t="str">
        <f t="shared" si="36"/>
        <v>Moderate_KM_Driven</v>
      </c>
      <c r="O492" s="9">
        <f t="shared" ca="1" si="37"/>
        <v>7641.3</v>
      </c>
      <c r="P492" s="8" t="str">
        <f t="shared" si="38"/>
        <v>Low_EMI</v>
      </c>
      <c r="Q492" s="8" t="str">
        <f t="shared" si="39"/>
        <v>Low_Price</v>
      </c>
    </row>
    <row r="493" spans="1:17" x14ac:dyDescent="0.25">
      <c r="A493">
        <v>2020</v>
      </c>
      <c r="B493" s="8" t="s">
        <v>196</v>
      </c>
      <c r="C493" s="8" t="s">
        <v>216</v>
      </c>
      <c r="D493" s="8" t="s">
        <v>472</v>
      </c>
      <c r="E493" s="8" t="s">
        <v>35</v>
      </c>
      <c r="F493" s="6">
        <v>24956</v>
      </c>
      <c r="G493" s="8" t="s">
        <v>27</v>
      </c>
      <c r="H493" s="8" t="s">
        <v>17</v>
      </c>
      <c r="I493" s="8" t="s">
        <v>868</v>
      </c>
      <c r="J493" s="6">
        <v>9071</v>
      </c>
      <c r="K493" s="9">
        <v>4.6399999999999997</v>
      </c>
      <c r="L493" s="8" t="s">
        <v>24</v>
      </c>
      <c r="M493" s="8" t="str">
        <f t="shared" si="35"/>
        <v>New_Model</v>
      </c>
      <c r="N493" s="8" t="str">
        <f t="shared" si="36"/>
        <v>Low_KM_Driven</v>
      </c>
      <c r="O493" s="9">
        <f t="shared" ca="1" si="37"/>
        <v>6239</v>
      </c>
      <c r="P493" s="8" t="str">
        <f t="shared" si="38"/>
        <v>Low_EMI</v>
      </c>
      <c r="Q493" s="8" t="str">
        <f t="shared" si="39"/>
        <v>Low_Price</v>
      </c>
    </row>
    <row r="494" spans="1:17" x14ac:dyDescent="0.25">
      <c r="A494">
        <v>2018</v>
      </c>
      <c r="B494" s="8" t="s">
        <v>20</v>
      </c>
      <c r="C494" s="8" t="s">
        <v>33</v>
      </c>
      <c r="D494" s="8" t="s">
        <v>94</v>
      </c>
      <c r="E494" s="8" t="s">
        <v>35</v>
      </c>
      <c r="F494" s="6">
        <v>86490</v>
      </c>
      <c r="G494" s="8" t="s">
        <v>27</v>
      </c>
      <c r="H494" s="8" t="s">
        <v>17</v>
      </c>
      <c r="I494" s="8" t="s">
        <v>869</v>
      </c>
      <c r="J494" s="6">
        <v>17340</v>
      </c>
      <c r="K494" s="9">
        <v>9.11</v>
      </c>
      <c r="L494" s="8" t="s">
        <v>39</v>
      </c>
      <c r="M494" s="8" t="str">
        <f t="shared" si="35"/>
        <v>Middle_Model</v>
      </c>
      <c r="N494" s="8" t="str">
        <f t="shared" si="36"/>
        <v>High_KM_Driven</v>
      </c>
      <c r="O494" s="9">
        <f t="shared" ca="1" si="37"/>
        <v>14415</v>
      </c>
      <c r="P494" s="8" t="str">
        <f t="shared" si="38"/>
        <v>Low_EMI</v>
      </c>
      <c r="Q494" s="8" t="str">
        <f t="shared" si="39"/>
        <v>Medium_price</v>
      </c>
    </row>
    <row r="495" spans="1:17" x14ac:dyDescent="0.25">
      <c r="A495">
        <v>2017</v>
      </c>
      <c r="B495" s="8" t="s">
        <v>12</v>
      </c>
      <c r="C495" s="8" t="s">
        <v>279</v>
      </c>
      <c r="D495" s="8" t="s">
        <v>452</v>
      </c>
      <c r="E495" s="8" t="s">
        <v>15</v>
      </c>
      <c r="F495" s="6">
        <v>77919</v>
      </c>
      <c r="G495" s="8" t="s">
        <v>27</v>
      </c>
      <c r="H495" s="8" t="s">
        <v>17</v>
      </c>
      <c r="I495" s="8" t="s">
        <v>870</v>
      </c>
      <c r="J495" s="6">
        <v>11750</v>
      </c>
      <c r="K495" s="9">
        <v>6.01</v>
      </c>
      <c r="L495" s="8" t="s">
        <v>121</v>
      </c>
      <c r="M495" s="8" t="str">
        <f t="shared" si="35"/>
        <v>Middle_Model</v>
      </c>
      <c r="N495" s="8" t="str">
        <f t="shared" si="36"/>
        <v>Moderate_KM_Driven</v>
      </c>
      <c r="O495" s="9">
        <f t="shared" ca="1" si="37"/>
        <v>11131.29</v>
      </c>
      <c r="P495" s="8" t="str">
        <f t="shared" si="38"/>
        <v>Low_EMI</v>
      </c>
      <c r="Q495" s="8" t="str">
        <f t="shared" si="39"/>
        <v>Low_Price</v>
      </c>
    </row>
    <row r="496" spans="1:17" x14ac:dyDescent="0.25">
      <c r="A496">
        <v>2015</v>
      </c>
      <c r="B496" s="8" t="s">
        <v>12</v>
      </c>
      <c r="C496" s="8" t="s">
        <v>76</v>
      </c>
      <c r="D496" s="8" t="s">
        <v>871</v>
      </c>
      <c r="E496" s="8" t="s">
        <v>15</v>
      </c>
      <c r="F496" s="6">
        <v>70867</v>
      </c>
      <c r="G496" s="8" t="s">
        <v>16</v>
      </c>
      <c r="H496" s="8" t="s">
        <v>56</v>
      </c>
      <c r="I496" s="8" t="s">
        <v>872</v>
      </c>
      <c r="J496" s="6">
        <v>40870</v>
      </c>
      <c r="K496" s="9">
        <v>4.5999999999999996</v>
      </c>
      <c r="L496" s="8" t="s">
        <v>39</v>
      </c>
      <c r="M496" s="8" t="str">
        <f t="shared" si="35"/>
        <v>Middle_Model</v>
      </c>
      <c r="N496" s="8" t="str">
        <f t="shared" si="36"/>
        <v>Moderate_KM_Driven</v>
      </c>
      <c r="O496" s="9">
        <f t="shared" ca="1" si="37"/>
        <v>7874.11</v>
      </c>
      <c r="P496" s="8" t="str">
        <f t="shared" si="38"/>
        <v>Average_EMI</v>
      </c>
      <c r="Q496" s="8" t="str">
        <f t="shared" si="39"/>
        <v>Low_Price</v>
      </c>
    </row>
    <row r="497" spans="1:17" x14ac:dyDescent="0.25">
      <c r="A497">
        <v>2011</v>
      </c>
      <c r="B497" s="8" t="s">
        <v>20</v>
      </c>
      <c r="C497" s="8" t="s">
        <v>86</v>
      </c>
      <c r="D497" s="8" t="s">
        <v>87</v>
      </c>
      <c r="E497" s="8" t="s">
        <v>15</v>
      </c>
      <c r="F497" s="6">
        <v>97176</v>
      </c>
      <c r="G497" s="8" t="s">
        <v>27</v>
      </c>
      <c r="H497" s="8" t="s">
        <v>17</v>
      </c>
      <c r="I497" s="8" t="s">
        <v>873</v>
      </c>
      <c r="J497" s="6">
        <v>9650</v>
      </c>
      <c r="K497" s="9">
        <v>2.0499999999999998</v>
      </c>
      <c r="L497" s="8" t="s">
        <v>29</v>
      </c>
      <c r="M497" s="8" t="str">
        <f t="shared" si="35"/>
        <v>Old_Model</v>
      </c>
      <c r="N497" s="8" t="str">
        <f t="shared" si="36"/>
        <v>High_KM_Driven</v>
      </c>
      <c r="O497" s="9">
        <f t="shared" ca="1" si="37"/>
        <v>7475.08</v>
      </c>
      <c r="P497" s="8" t="str">
        <f t="shared" si="38"/>
        <v>Low_EMI</v>
      </c>
      <c r="Q497" s="8" t="str">
        <f t="shared" si="39"/>
        <v>Low_Price</v>
      </c>
    </row>
    <row r="498" spans="1:17" x14ac:dyDescent="0.25">
      <c r="A498">
        <v>2021</v>
      </c>
      <c r="B498" s="8" t="s">
        <v>196</v>
      </c>
      <c r="C498" s="8" t="s">
        <v>431</v>
      </c>
      <c r="D498" s="8" t="s">
        <v>520</v>
      </c>
      <c r="E498" s="8" t="s">
        <v>35</v>
      </c>
      <c r="F498" s="6">
        <v>24190</v>
      </c>
      <c r="G498" s="8" t="s">
        <v>27</v>
      </c>
      <c r="H498" s="8" t="s">
        <v>17</v>
      </c>
      <c r="I498" s="8" t="s">
        <v>874</v>
      </c>
      <c r="J498" s="6">
        <v>14369</v>
      </c>
      <c r="K498" s="9">
        <v>7.35</v>
      </c>
      <c r="L498" s="8" t="s">
        <v>29</v>
      </c>
      <c r="M498" s="8" t="str">
        <f t="shared" si="35"/>
        <v>New_Model</v>
      </c>
      <c r="N498" s="8" t="str">
        <f t="shared" si="36"/>
        <v>Low_KM_Driven</v>
      </c>
      <c r="O498" s="9">
        <f t="shared" ca="1" si="37"/>
        <v>8063.33</v>
      </c>
      <c r="P498" s="8" t="str">
        <f t="shared" si="38"/>
        <v>Low_EMI</v>
      </c>
      <c r="Q498" s="8" t="str">
        <f t="shared" si="39"/>
        <v>Medium_price</v>
      </c>
    </row>
    <row r="499" spans="1:17" x14ac:dyDescent="0.25">
      <c r="A499">
        <v>2017</v>
      </c>
      <c r="B499" s="8" t="s">
        <v>12</v>
      </c>
      <c r="C499" s="8" t="s">
        <v>76</v>
      </c>
      <c r="D499" s="8" t="s">
        <v>77</v>
      </c>
      <c r="E499" s="8" t="s">
        <v>15</v>
      </c>
      <c r="F499" s="6">
        <v>66418</v>
      </c>
      <c r="G499" s="8" t="s">
        <v>27</v>
      </c>
      <c r="H499" s="8" t="s">
        <v>17</v>
      </c>
      <c r="I499" s="8" t="s">
        <v>875</v>
      </c>
      <c r="J499" s="6">
        <v>10010</v>
      </c>
      <c r="K499" s="9">
        <v>5.12</v>
      </c>
      <c r="L499" s="8" t="s">
        <v>39</v>
      </c>
      <c r="M499" s="8" t="str">
        <f t="shared" si="35"/>
        <v>Middle_Model</v>
      </c>
      <c r="N499" s="8" t="str">
        <f t="shared" si="36"/>
        <v>Moderate_KM_Driven</v>
      </c>
      <c r="O499" s="9">
        <f t="shared" ca="1" si="37"/>
        <v>9488.2900000000009</v>
      </c>
      <c r="P499" s="8" t="str">
        <f t="shared" si="38"/>
        <v>Low_EMI</v>
      </c>
      <c r="Q499" s="8" t="str">
        <f t="shared" si="39"/>
        <v>Low_Price</v>
      </c>
    </row>
    <row r="500" spans="1:17" x14ac:dyDescent="0.25">
      <c r="A500">
        <v>2014</v>
      </c>
      <c r="B500" s="8" t="s">
        <v>12</v>
      </c>
      <c r="C500" s="8" t="s">
        <v>279</v>
      </c>
      <c r="D500" s="8" t="s">
        <v>31</v>
      </c>
      <c r="E500" s="8" t="s">
        <v>15</v>
      </c>
      <c r="F500" s="6">
        <v>58200</v>
      </c>
      <c r="G500" s="8" t="s">
        <v>27</v>
      </c>
      <c r="H500" s="8" t="s">
        <v>17</v>
      </c>
      <c r="I500" s="8" t="s">
        <v>876</v>
      </c>
      <c r="J500" s="6">
        <v>9165</v>
      </c>
      <c r="K500" s="9">
        <v>4.12</v>
      </c>
      <c r="L500" s="8" t="s">
        <v>121</v>
      </c>
      <c r="M500" s="8" t="str">
        <f t="shared" si="35"/>
        <v>Old_Model</v>
      </c>
      <c r="N500" s="8" t="str">
        <f t="shared" si="36"/>
        <v>Moderate_KM_Driven</v>
      </c>
      <c r="O500" s="9">
        <f t="shared" ca="1" si="37"/>
        <v>5820</v>
      </c>
      <c r="P500" s="8" t="str">
        <f t="shared" si="38"/>
        <v>Low_EMI</v>
      </c>
      <c r="Q500" s="8" t="str">
        <f t="shared" si="39"/>
        <v>Low_Price</v>
      </c>
    </row>
    <row r="501" spans="1:17" x14ac:dyDescent="0.25">
      <c r="A501">
        <v>2015</v>
      </c>
      <c r="B501" s="8" t="s">
        <v>20</v>
      </c>
      <c r="C501" s="8" t="s">
        <v>25</v>
      </c>
      <c r="D501" s="8" t="s">
        <v>26</v>
      </c>
      <c r="E501" s="8" t="s">
        <v>15</v>
      </c>
      <c r="F501" s="6">
        <v>84601</v>
      </c>
      <c r="G501" s="8" t="s">
        <v>27</v>
      </c>
      <c r="H501" s="8" t="s">
        <v>17</v>
      </c>
      <c r="I501" s="8" t="s">
        <v>877</v>
      </c>
      <c r="J501" s="6">
        <v>8563</v>
      </c>
      <c r="K501" s="9">
        <v>4.38</v>
      </c>
      <c r="L501" s="8" t="s">
        <v>121</v>
      </c>
      <c r="M501" s="8" t="str">
        <f t="shared" si="35"/>
        <v>Middle_Model</v>
      </c>
      <c r="N501" s="8" t="str">
        <f t="shared" si="36"/>
        <v>High_KM_Driven</v>
      </c>
      <c r="O501" s="9">
        <f t="shared" ca="1" si="37"/>
        <v>9400.11</v>
      </c>
      <c r="P501" s="8" t="str">
        <f t="shared" si="38"/>
        <v>Low_EMI</v>
      </c>
      <c r="Q501" s="8" t="str">
        <f t="shared" si="39"/>
        <v>Low_Price</v>
      </c>
    </row>
    <row r="502" spans="1:17" x14ac:dyDescent="0.25">
      <c r="A502">
        <v>2017</v>
      </c>
      <c r="B502" s="8" t="s">
        <v>12</v>
      </c>
      <c r="C502" s="8" t="s">
        <v>279</v>
      </c>
      <c r="D502" s="8" t="s">
        <v>863</v>
      </c>
      <c r="E502" s="8" t="s">
        <v>35</v>
      </c>
      <c r="F502" s="6">
        <v>62898</v>
      </c>
      <c r="G502" s="8" t="s">
        <v>16</v>
      </c>
      <c r="H502" s="8" t="s">
        <v>17</v>
      </c>
      <c r="I502" s="8" t="s">
        <v>878</v>
      </c>
      <c r="J502" s="6">
        <v>12708</v>
      </c>
      <c r="K502" s="9">
        <v>6.5</v>
      </c>
      <c r="L502" s="8" t="s">
        <v>39</v>
      </c>
      <c r="M502" s="8" t="str">
        <f t="shared" si="35"/>
        <v>Middle_Model</v>
      </c>
      <c r="N502" s="8" t="str">
        <f t="shared" si="36"/>
        <v>Moderate_KM_Driven</v>
      </c>
      <c r="O502" s="9">
        <f t="shared" ca="1" si="37"/>
        <v>8985.43</v>
      </c>
      <c r="P502" s="8" t="str">
        <f t="shared" si="38"/>
        <v>Low_EMI</v>
      </c>
      <c r="Q502" s="8" t="str">
        <f t="shared" si="39"/>
        <v>Low_Price</v>
      </c>
    </row>
    <row r="503" spans="1:17" x14ac:dyDescent="0.25">
      <c r="A503">
        <v>2017</v>
      </c>
      <c r="B503" s="8" t="s">
        <v>12</v>
      </c>
      <c r="C503" s="8" t="s">
        <v>37</v>
      </c>
      <c r="D503" s="8" t="s">
        <v>630</v>
      </c>
      <c r="E503" s="8" t="s">
        <v>15</v>
      </c>
      <c r="F503" s="6">
        <v>68287</v>
      </c>
      <c r="G503" s="8" t="s">
        <v>27</v>
      </c>
      <c r="H503" s="8" t="s">
        <v>17</v>
      </c>
      <c r="I503" s="8" t="s">
        <v>879</v>
      </c>
      <c r="J503" s="6">
        <v>9951</v>
      </c>
      <c r="K503" s="9">
        <v>5.09</v>
      </c>
      <c r="L503" s="8" t="s">
        <v>121</v>
      </c>
      <c r="M503" s="8" t="str">
        <f t="shared" si="35"/>
        <v>Middle_Model</v>
      </c>
      <c r="N503" s="8" t="str">
        <f t="shared" si="36"/>
        <v>Moderate_KM_Driven</v>
      </c>
      <c r="O503" s="9">
        <f t="shared" ca="1" si="37"/>
        <v>9755.2900000000009</v>
      </c>
      <c r="P503" s="8" t="str">
        <f t="shared" si="38"/>
        <v>Low_EMI</v>
      </c>
      <c r="Q503" s="8" t="str">
        <f t="shared" si="39"/>
        <v>Low_Price</v>
      </c>
    </row>
    <row r="504" spans="1:17" x14ac:dyDescent="0.25">
      <c r="A504">
        <v>2016</v>
      </c>
      <c r="B504" s="8" t="s">
        <v>20</v>
      </c>
      <c r="C504" s="8" t="s">
        <v>112</v>
      </c>
      <c r="D504" s="8" t="s">
        <v>677</v>
      </c>
      <c r="E504" s="8" t="s">
        <v>15</v>
      </c>
      <c r="F504" s="6">
        <v>97399</v>
      </c>
      <c r="G504" s="8" t="s">
        <v>27</v>
      </c>
      <c r="H504" s="8" t="s">
        <v>17</v>
      </c>
      <c r="I504" s="8" t="s">
        <v>880</v>
      </c>
      <c r="J504" s="6">
        <v>8289</v>
      </c>
      <c r="K504" s="9">
        <v>4.24</v>
      </c>
      <c r="L504" s="8" t="s">
        <v>121</v>
      </c>
      <c r="M504" s="8" t="str">
        <f t="shared" si="35"/>
        <v>Middle_Model</v>
      </c>
      <c r="N504" s="8" t="str">
        <f t="shared" si="36"/>
        <v>High_KM_Driven</v>
      </c>
      <c r="O504" s="9">
        <f t="shared" ca="1" si="37"/>
        <v>12174.88</v>
      </c>
      <c r="P504" s="8" t="str">
        <f t="shared" si="38"/>
        <v>Low_EMI</v>
      </c>
      <c r="Q504" s="8" t="str">
        <f t="shared" si="39"/>
        <v>Low_Price</v>
      </c>
    </row>
    <row r="505" spans="1:17" x14ac:dyDescent="0.25">
      <c r="A505">
        <v>2017</v>
      </c>
      <c r="B505" s="8" t="s">
        <v>47</v>
      </c>
      <c r="C505" s="8" t="s">
        <v>48</v>
      </c>
      <c r="D505" s="8" t="s">
        <v>881</v>
      </c>
      <c r="E505" s="8" t="s">
        <v>35</v>
      </c>
      <c r="F505" s="6">
        <v>95825</v>
      </c>
      <c r="G505" s="8" t="s">
        <v>16</v>
      </c>
      <c r="H505" s="8" t="s">
        <v>17</v>
      </c>
      <c r="I505" s="8" t="s">
        <v>882</v>
      </c>
      <c r="J505" s="6">
        <v>10186</v>
      </c>
      <c r="K505" s="9">
        <v>5.21</v>
      </c>
      <c r="L505" s="8" t="s">
        <v>39</v>
      </c>
      <c r="M505" s="8" t="str">
        <f t="shared" si="35"/>
        <v>Middle_Model</v>
      </c>
      <c r="N505" s="8" t="str">
        <f t="shared" si="36"/>
        <v>High_KM_Driven</v>
      </c>
      <c r="O505" s="9">
        <f t="shared" ca="1" si="37"/>
        <v>13689.29</v>
      </c>
      <c r="P505" s="8" t="str">
        <f t="shared" si="38"/>
        <v>Low_EMI</v>
      </c>
      <c r="Q505" s="8" t="str">
        <f t="shared" si="39"/>
        <v>Low_Price</v>
      </c>
    </row>
    <row r="506" spans="1:17" x14ac:dyDescent="0.25">
      <c r="A506">
        <v>2018</v>
      </c>
      <c r="B506" s="8" t="s">
        <v>12</v>
      </c>
      <c r="C506" s="8" t="s">
        <v>76</v>
      </c>
      <c r="D506" s="8" t="s">
        <v>573</v>
      </c>
      <c r="E506" s="8" t="s">
        <v>35</v>
      </c>
      <c r="F506" s="6">
        <v>36969</v>
      </c>
      <c r="G506" s="8" t="s">
        <v>27</v>
      </c>
      <c r="H506" s="8" t="s">
        <v>17</v>
      </c>
      <c r="I506" s="8" t="s">
        <v>883</v>
      </c>
      <c r="J506" s="6">
        <v>12864</v>
      </c>
      <c r="K506" s="9">
        <v>6.58</v>
      </c>
      <c r="L506" s="8" t="s">
        <v>121</v>
      </c>
      <c r="M506" s="8" t="str">
        <f t="shared" si="35"/>
        <v>Middle_Model</v>
      </c>
      <c r="N506" s="8" t="str">
        <f t="shared" si="36"/>
        <v>Low_KM_Driven</v>
      </c>
      <c r="O506" s="9">
        <f t="shared" ca="1" si="37"/>
        <v>6161.5</v>
      </c>
      <c r="P506" s="8" t="str">
        <f t="shared" si="38"/>
        <v>Low_EMI</v>
      </c>
      <c r="Q506" s="8" t="str">
        <f t="shared" si="39"/>
        <v>Low_Price</v>
      </c>
    </row>
    <row r="507" spans="1:17" x14ac:dyDescent="0.25">
      <c r="A507">
        <v>2018</v>
      </c>
      <c r="B507" s="8" t="s">
        <v>12</v>
      </c>
      <c r="C507" s="8" t="s">
        <v>279</v>
      </c>
      <c r="D507" s="8" t="s">
        <v>884</v>
      </c>
      <c r="E507" s="8" t="s">
        <v>15</v>
      </c>
      <c r="F507" s="6">
        <v>95723</v>
      </c>
      <c r="G507" s="8" t="s">
        <v>27</v>
      </c>
      <c r="H507" s="8" t="s">
        <v>17</v>
      </c>
      <c r="I507" s="8" t="s">
        <v>885</v>
      </c>
      <c r="J507" s="6">
        <v>12571</v>
      </c>
      <c r="K507" s="9">
        <v>6.43</v>
      </c>
      <c r="L507" s="8" t="s">
        <v>39</v>
      </c>
      <c r="M507" s="8" t="str">
        <f t="shared" si="35"/>
        <v>Middle_Model</v>
      </c>
      <c r="N507" s="8" t="str">
        <f t="shared" si="36"/>
        <v>High_KM_Driven</v>
      </c>
      <c r="O507" s="9">
        <f t="shared" ca="1" si="37"/>
        <v>15953.83</v>
      </c>
      <c r="P507" s="8" t="str">
        <f t="shared" si="38"/>
        <v>Low_EMI</v>
      </c>
      <c r="Q507" s="8" t="str">
        <f t="shared" si="39"/>
        <v>Low_Price</v>
      </c>
    </row>
    <row r="508" spans="1:17" x14ac:dyDescent="0.25">
      <c r="A508">
        <v>2017</v>
      </c>
      <c r="B508" s="8" t="s">
        <v>12</v>
      </c>
      <c r="C508" s="8" t="s">
        <v>279</v>
      </c>
      <c r="D508" s="8" t="s">
        <v>863</v>
      </c>
      <c r="E508" s="8" t="s">
        <v>35</v>
      </c>
      <c r="F508" s="6">
        <v>91528</v>
      </c>
      <c r="G508" s="8" t="s">
        <v>27</v>
      </c>
      <c r="H508" s="8" t="s">
        <v>17</v>
      </c>
      <c r="I508" s="8" t="s">
        <v>886</v>
      </c>
      <c r="J508" s="6">
        <v>12258</v>
      </c>
      <c r="K508" s="9">
        <v>6.27</v>
      </c>
      <c r="L508" s="8" t="s">
        <v>39</v>
      </c>
      <c r="M508" s="8" t="str">
        <f t="shared" si="35"/>
        <v>Middle_Model</v>
      </c>
      <c r="N508" s="8" t="str">
        <f t="shared" si="36"/>
        <v>High_KM_Driven</v>
      </c>
      <c r="O508" s="9">
        <f t="shared" ca="1" si="37"/>
        <v>13075.43</v>
      </c>
      <c r="P508" s="8" t="str">
        <f t="shared" si="38"/>
        <v>Low_EMI</v>
      </c>
      <c r="Q508" s="8" t="str">
        <f t="shared" si="39"/>
        <v>Low_Price</v>
      </c>
    </row>
    <row r="509" spans="1:17" x14ac:dyDescent="0.25">
      <c r="A509">
        <v>2020</v>
      </c>
      <c r="B509" s="8" t="s">
        <v>196</v>
      </c>
      <c r="C509" s="8" t="s">
        <v>431</v>
      </c>
      <c r="D509" s="8" t="s">
        <v>520</v>
      </c>
      <c r="E509" s="8" t="s">
        <v>35</v>
      </c>
      <c r="F509" s="6">
        <v>13341</v>
      </c>
      <c r="G509" s="8" t="s">
        <v>27</v>
      </c>
      <c r="H509" s="8" t="s">
        <v>17</v>
      </c>
      <c r="I509" s="8" t="s">
        <v>887</v>
      </c>
      <c r="J509" s="6">
        <v>13392</v>
      </c>
      <c r="K509" s="9">
        <v>6.85</v>
      </c>
      <c r="L509" s="8" t="s">
        <v>39</v>
      </c>
      <c r="M509" s="8" t="str">
        <f t="shared" si="35"/>
        <v>New_Model</v>
      </c>
      <c r="N509" s="8" t="str">
        <f t="shared" si="36"/>
        <v>Low_KM_Driven</v>
      </c>
      <c r="O509" s="9">
        <f t="shared" ca="1" si="37"/>
        <v>3335.25</v>
      </c>
      <c r="P509" s="8" t="str">
        <f t="shared" si="38"/>
        <v>Low_EMI</v>
      </c>
      <c r="Q509" s="8" t="str">
        <f t="shared" si="39"/>
        <v>Low_Price</v>
      </c>
    </row>
    <row r="510" spans="1:17" x14ac:dyDescent="0.25">
      <c r="A510">
        <v>2011</v>
      </c>
      <c r="B510" s="8" t="s">
        <v>47</v>
      </c>
      <c r="C510" s="8" t="s">
        <v>48</v>
      </c>
      <c r="D510" s="8" t="s">
        <v>888</v>
      </c>
      <c r="E510" s="8" t="s">
        <v>15</v>
      </c>
      <c r="F510" s="6">
        <v>74253</v>
      </c>
      <c r="G510" s="8" t="s">
        <v>27</v>
      </c>
      <c r="H510" s="8" t="s">
        <v>17</v>
      </c>
      <c r="I510" s="8" t="s">
        <v>889</v>
      </c>
      <c r="J510" s="6">
        <v>10403</v>
      </c>
      <c r="K510" s="9">
        <v>2.21</v>
      </c>
      <c r="L510" s="8" t="s">
        <v>39</v>
      </c>
      <c r="M510" s="8" t="str">
        <f t="shared" si="35"/>
        <v>Old_Model</v>
      </c>
      <c r="N510" s="8" t="str">
        <f t="shared" si="36"/>
        <v>Moderate_KM_Driven</v>
      </c>
      <c r="O510" s="9">
        <f t="shared" ca="1" si="37"/>
        <v>5711.77</v>
      </c>
      <c r="P510" s="8" t="str">
        <f t="shared" si="38"/>
        <v>Low_EMI</v>
      </c>
      <c r="Q510" s="8" t="str">
        <f t="shared" si="39"/>
        <v>Low_Price</v>
      </c>
    </row>
    <row r="511" spans="1:17" x14ac:dyDescent="0.25">
      <c r="A511">
        <v>2017</v>
      </c>
      <c r="B511" s="8" t="s">
        <v>20</v>
      </c>
      <c r="C511" s="8" t="s">
        <v>112</v>
      </c>
      <c r="D511" s="8" t="s">
        <v>113</v>
      </c>
      <c r="E511" s="8" t="s">
        <v>15</v>
      </c>
      <c r="F511" s="6">
        <v>60443</v>
      </c>
      <c r="G511" s="8" t="s">
        <v>27</v>
      </c>
      <c r="H511" s="8" t="s">
        <v>17</v>
      </c>
      <c r="I511" s="8" t="s">
        <v>890</v>
      </c>
      <c r="J511" s="6">
        <v>8270</v>
      </c>
      <c r="K511" s="9">
        <v>4.2300000000000004</v>
      </c>
      <c r="L511" s="8" t="s">
        <v>121</v>
      </c>
      <c r="M511" s="8" t="str">
        <f t="shared" si="35"/>
        <v>Middle_Model</v>
      </c>
      <c r="N511" s="8" t="str">
        <f t="shared" si="36"/>
        <v>Moderate_KM_Driven</v>
      </c>
      <c r="O511" s="9">
        <f t="shared" ca="1" si="37"/>
        <v>8634.7099999999991</v>
      </c>
      <c r="P511" s="8" t="str">
        <f t="shared" si="38"/>
        <v>Low_EMI</v>
      </c>
      <c r="Q511" s="8" t="str">
        <f t="shared" si="39"/>
        <v>Low_Price</v>
      </c>
    </row>
    <row r="512" spans="1:17" x14ac:dyDescent="0.25">
      <c r="A512">
        <v>2017</v>
      </c>
      <c r="B512" s="8" t="s">
        <v>12</v>
      </c>
      <c r="C512" s="8" t="s">
        <v>76</v>
      </c>
      <c r="D512" s="8" t="s">
        <v>77</v>
      </c>
      <c r="E512" s="8" t="s">
        <v>15</v>
      </c>
      <c r="F512" s="6">
        <v>29406</v>
      </c>
      <c r="G512" s="8" t="s">
        <v>16</v>
      </c>
      <c r="H512" s="8" t="s">
        <v>17</v>
      </c>
      <c r="I512" s="8" t="s">
        <v>891</v>
      </c>
      <c r="J512" s="6">
        <v>10303</v>
      </c>
      <c r="K512" s="9">
        <v>5.27</v>
      </c>
      <c r="L512" s="8" t="s">
        <v>39</v>
      </c>
      <c r="M512" s="8" t="str">
        <f t="shared" si="35"/>
        <v>Middle_Model</v>
      </c>
      <c r="N512" s="8" t="str">
        <f t="shared" si="36"/>
        <v>Low_KM_Driven</v>
      </c>
      <c r="O512" s="9">
        <f t="shared" ca="1" si="37"/>
        <v>4200.8599999999997</v>
      </c>
      <c r="P512" s="8" t="str">
        <f t="shared" si="38"/>
        <v>Low_EMI</v>
      </c>
      <c r="Q512" s="8" t="str">
        <f t="shared" si="39"/>
        <v>Low_Price</v>
      </c>
    </row>
    <row r="513" spans="1:17" x14ac:dyDescent="0.25">
      <c r="A513">
        <v>2012</v>
      </c>
      <c r="B513" s="8" t="s">
        <v>12</v>
      </c>
      <c r="C513" s="8" t="s">
        <v>37</v>
      </c>
      <c r="D513" s="8" t="s">
        <v>559</v>
      </c>
      <c r="E513" s="8" t="s">
        <v>15</v>
      </c>
      <c r="F513" s="6">
        <v>54292</v>
      </c>
      <c r="G513" s="8" t="s">
        <v>27</v>
      </c>
      <c r="H513" s="8" t="s">
        <v>17</v>
      </c>
      <c r="I513" s="8" t="s">
        <v>892</v>
      </c>
      <c r="J513" s="6">
        <v>10301</v>
      </c>
      <c r="K513" s="9">
        <v>3.1</v>
      </c>
      <c r="L513" s="8" t="s">
        <v>19</v>
      </c>
      <c r="M513" s="8" t="str">
        <f t="shared" si="35"/>
        <v>Old_Model</v>
      </c>
      <c r="N513" s="8" t="str">
        <f t="shared" si="36"/>
        <v>Moderate_KM_Driven</v>
      </c>
      <c r="O513" s="9">
        <f t="shared" ca="1" si="37"/>
        <v>4524.33</v>
      </c>
      <c r="P513" s="8" t="str">
        <f t="shared" si="38"/>
        <v>Low_EMI</v>
      </c>
      <c r="Q513" s="8" t="str">
        <f t="shared" si="39"/>
        <v>Low_Price</v>
      </c>
    </row>
    <row r="514" spans="1:17" x14ac:dyDescent="0.25">
      <c r="A514">
        <v>2012</v>
      </c>
      <c r="B514" s="8" t="s">
        <v>20</v>
      </c>
      <c r="C514" s="8" t="s">
        <v>238</v>
      </c>
      <c r="D514" s="8" t="s">
        <v>776</v>
      </c>
      <c r="E514" s="8" t="s">
        <v>15</v>
      </c>
      <c r="F514" s="6">
        <v>100144</v>
      </c>
      <c r="G514" s="8" t="s">
        <v>27</v>
      </c>
      <c r="H514" s="8" t="s">
        <v>17</v>
      </c>
      <c r="I514" s="8" t="s">
        <v>893</v>
      </c>
      <c r="J514" s="6">
        <v>6809</v>
      </c>
      <c r="K514" s="9">
        <v>2.0499999999999998</v>
      </c>
      <c r="L514" s="8" t="s">
        <v>24</v>
      </c>
      <c r="M514" s="8" t="str">
        <f t="shared" si="35"/>
        <v>Old_Model</v>
      </c>
      <c r="N514" s="8" t="str">
        <f t="shared" si="36"/>
        <v>High_KM_Driven</v>
      </c>
      <c r="O514" s="9">
        <f t="shared" ca="1" si="37"/>
        <v>8345.33</v>
      </c>
      <c r="P514" s="8" t="str">
        <f t="shared" si="38"/>
        <v>Low_EMI</v>
      </c>
      <c r="Q514" s="8" t="str">
        <f t="shared" si="39"/>
        <v>Low_Price</v>
      </c>
    </row>
    <row r="515" spans="1:17" x14ac:dyDescent="0.25">
      <c r="A515">
        <v>2020</v>
      </c>
      <c r="B515" s="8" t="s">
        <v>12</v>
      </c>
      <c r="C515" s="8" t="s">
        <v>76</v>
      </c>
      <c r="D515" s="8" t="s">
        <v>77</v>
      </c>
      <c r="E515" s="8" t="s">
        <v>15</v>
      </c>
      <c r="F515" s="6">
        <v>59231</v>
      </c>
      <c r="G515" s="8" t="s">
        <v>16</v>
      </c>
      <c r="H515" s="8" t="s">
        <v>17</v>
      </c>
      <c r="I515" s="8" t="s">
        <v>894</v>
      </c>
      <c r="J515" s="6">
        <v>12453</v>
      </c>
      <c r="K515" s="9">
        <v>6.37</v>
      </c>
      <c r="L515" s="8" t="s">
        <v>19</v>
      </c>
      <c r="M515" s="8" t="str">
        <f t="shared" ref="M515:M578" si="40">IF(A515&gt;2019,"New_Model",IF(A515&gt;2014,"Middle_Model","Old_Model"))</f>
        <v>New_Model</v>
      </c>
      <c r="N515" s="8" t="str">
        <f t="shared" ref="N515:N578" si="41">IF(F515&lt;40000,"Low_KM_Driven",IF(F515&lt;80000,"Moderate_KM_Driven","High_KM_Driven"))</f>
        <v>Moderate_KM_Driven</v>
      </c>
      <c r="O515" s="9">
        <f t="shared" ref="O515:O578" ca="1" si="42">IFERROR(ROUND(F515/(YEAR(TODAY())-A515),2),F515)</f>
        <v>14807.75</v>
      </c>
      <c r="P515" s="8" t="str">
        <f t="shared" ref="P515:P578" si="43">IF(J515&lt;22000,"Low_EMI",IF(J515&lt;45000,"Average_EMI","High_EMI"))</f>
        <v>Low_EMI</v>
      </c>
      <c r="Q515" s="8" t="str">
        <f t="shared" ref="Q515:Q578" si="44">IF(K515&lt;7,"Low_Price",IF(K515&lt;14,"Medium_price","High_price"))</f>
        <v>Low_Price</v>
      </c>
    </row>
    <row r="516" spans="1:17" x14ac:dyDescent="0.25">
      <c r="A516">
        <v>2018</v>
      </c>
      <c r="B516" s="8" t="s">
        <v>12</v>
      </c>
      <c r="C516" s="8" t="s">
        <v>279</v>
      </c>
      <c r="D516" s="8" t="s">
        <v>863</v>
      </c>
      <c r="E516" s="8" t="s">
        <v>35</v>
      </c>
      <c r="F516" s="6">
        <v>119884</v>
      </c>
      <c r="G516" s="8" t="s">
        <v>27</v>
      </c>
      <c r="H516" s="8" t="s">
        <v>17</v>
      </c>
      <c r="I516" s="8" t="s">
        <v>895</v>
      </c>
      <c r="J516" s="6">
        <v>16817</v>
      </c>
      <c r="K516" s="9">
        <v>7.56</v>
      </c>
      <c r="L516" s="8" t="s">
        <v>121</v>
      </c>
      <c r="M516" s="8" t="str">
        <f t="shared" si="40"/>
        <v>Middle_Model</v>
      </c>
      <c r="N516" s="8" t="str">
        <f t="shared" si="41"/>
        <v>High_KM_Driven</v>
      </c>
      <c r="O516" s="9">
        <f t="shared" ca="1" si="42"/>
        <v>19980.669999999998</v>
      </c>
      <c r="P516" s="8" t="str">
        <f t="shared" si="43"/>
        <v>Low_EMI</v>
      </c>
      <c r="Q516" s="8" t="str">
        <f t="shared" si="44"/>
        <v>Medium_price</v>
      </c>
    </row>
    <row r="517" spans="1:17" x14ac:dyDescent="0.25">
      <c r="A517">
        <v>2013</v>
      </c>
      <c r="B517" s="8" t="s">
        <v>12</v>
      </c>
      <c r="C517" s="8" t="s">
        <v>37</v>
      </c>
      <c r="D517" s="8" t="s">
        <v>31</v>
      </c>
      <c r="E517" s="8" t="s">
        <v>15</v>
      </c>
      <c r="F517" s="6">
        <v>82496</v>
      </c>
      <c r="G517" s="8" t="s">
        <v>27</v>
      </c>
      <c r="H517" s="8" t="s">
        <v>17</v>
      </c>
      <c r="I517" s="8" t="s">
        <v>896</v>
      </c>
      <c r="J517" s="6">
        <v>8506</v>
      </c>
      <c r="K517" s="9">
        <v>3.23</v>
      </c>
      <c r="L517" s="8" t="s">
        <v>29</v>
      </c>
      <c r="M517" s="8" t="str">
        <f t="shared" si="40"/>
        <v>Old_Model</v>
      </c>
      <c r="N517" s="8" t="str">
        <f t="shared" si="41"/>
        <v>High_KM_Driven</v>
      </c>
      <c r="O517" s="9">
        <f t="shared" ca="1" si="42"/>
        <v>7499.64</v>
      </c>
      <c r="P517" s="8" t="str">
        <f t="shared" si="43"/>
        <v>Low_EMI</v>
      </c>
      <c r="Q517" s="8" t="str">
        <f t="shared" si="44"/>
        <v>Low_Price</v>
      </c>
    </row>
    <row r="518" spans="1:17" x14ac:dyDescent="0.25">
      <c r="A518">
        <v>2022</v>
      </c>
      <c r="B518" s="8" t="s">
        <v>12</v>
      </c>
      <c r="C518" s="8" t="s">
        <v>137</v>
      </c>
      <c r="D518" s="8" t="s">
        <v>637</v>
      </c>
      <c r="E518" s="8" t="s">
        <v>15</v>
      </c>
      <c r="F518" s="6">
        <v>21688</v>
      </c>
      <c r="G518" s="8" t="s">
        <v>16</v>
      </c>
      <c r="H518" s="8" t="s">
        <v>17</v>
      </c>
      <c r="I518" s="8" t="s">
        <v>897</v>
      </c>
      <c r="J518" s="6">
        <v>8895</v>
      </c>
      <c r="K518" s="9">
        <v>4.55</v>
      </c>
      <c r="L518" s="8" t="s">
        <v>39</v>
      </c>
      <c r="M518" s="8" t="str">
        <f t="shared" si="40"/>
        <v>New_Model</v>
      </c>
      <c r="N518" s="8" t="str">
        <f t="shared" si="41"/>
        <v>Low_KM_Driven</v>
      </c>
      <c r="O518" s="9">
        <f t="shared" ca="1" si="42"/>
        <v>10844</v>
      </c>
      <c r="P518" s="8" t="str">
        <f t="shared" si="43"/>
        <v>Low_EMI</v>
      </c>
      <c r="Q518" s="8" t="str">
        <f t="shared" si="44"/>
        <v>Low_Price</v>
      </c>
    </row>
    <row r="519" spans="1:17" x14ac:dyDescent="0.25">
      <c r="A519">
        <v>2021</v>
      </c>
      <c r="B519" s="8" t="s">
        <v>53</v>
      </c>
      <c r="C519" s="8" t="s">
        <v>54</v>
      </c>
      <c r="D519" s="8" t="s">
        <v>898</v>
      </c>
      <c r="E519" s="8" t="s">
        <v>15</v>
      </c>
      <c r="F519" s="6">
        <v>12532</v>
      </c>
      <c r="G519" s="8" t="s">
        <v>27</v>
      </c>
      <c r="H519" s="8" t="s">
        <v>17</v>
      </c>
      <c r="I519" s="8" t="s">
        <v>899</v>
      </c>
      <c r="J519" s="6">
        <v>21166</v>
      </c>
      <c r="K519" s="9">
        <v>11.12</v>
      </c>
      <c r="L519" s="8" t="s">
        <v>19</v>
      </c>
      <c r="M519" s="8" t="str">
        <f t="shared" si="40"/>
        <v>New_Model</v>
      </c>
      <c r="N519" s="8" t="str">
        <f t="shared" si="41"/>
        <v>Low_KM_Driven</v>
      </c>
      <c r="O519" s="9">
        <f t="shared" ca="1" si="42"/>
        <v>4177.33</v>
      </c>
      <c r="P519" s="8" t="str">
        <f t="shared" si="43"/>
        <v>Low_EMI</v>
      </c>
      <c r="Q519" s="8" t="str">
        <f t="shared" si="44"/>
        <v>Medium_price</v>
      </c>
    </row>
    <row r="520" spans="1:17" x14ac:dyDescent="0.25">
      <c r="A520">
        <v>2017</v>
      </c>
      <c r="B520" s="8" t="s">
        <v>12</v>
      </c>
      <c r="C520" s="8" t="s">
        <v>76</v>
      </c>
      <c r="D520" s="8" t="s">
        <v>80</v>
      </c>
      <c r="E520" s="8" t="s">
        <v>15</v>
      </c>
      <c r="F520" s="6">
        <v>105428</v>
      </c>
      <c r="G520" s="8" t="s">
        <v>27</v>
      </c>
      <c r="H520" s="8" t="s">
        <v>17</v>
      </c>
      <c r="I520" s="8" t="s">
        <v>900</v>
      </c>
      <c r="J520" s="6">
        <v>10566</v>
      </c>
      <c r="K520" s="9">
        <v>4.75</v>
      </c>
      <c r="L520" s="8" t="s">
        <v>93</v>
      </c>
      <c r="M520" s="8" t="str">
        <f t="shared" si="40"/>
        <v>Middle_Model</v>
      </c>
      <c r="N520" s="8" t="str">
        <f t="shared" si="41"/>
        <v>High_KM_Driven</v>
      </c>
      <c r="O520" s="9">
        <f t="shared" ca="1" si="42"/>
        <v>15061.14</v>
      </c>
      <c r="P520" s="8" t="str">
        <f t="shared" si="43"/>
        <v>Low_EMI</v>
      </c>
      <c r="Q520" s="8" t="str">
        <f t="shared" si="44"/>
        <v>Low_Price</v>
      </c>
    </row>
    <row r="521" spans="1:17" x14ac:dyDescent="0.25">
      <c r="A521">
        <v>2011</v>
      </c>
      <c r="B521" s="8" t="s">
        <v>69</v>
      </c>
      <c r="C521" s="8" t="s">
        <v>699</v>
      </c>
      <c r="D521" s="8" t="s">
        <v>866</v>
      </c>
      <c r="E521" s="8" t="s">
        <v>15</v>
      </c>
      <c r="F521" s="6">
        <v>73409</v>
      </c>
      <c r="G521" s="8" t="s">
        <v>27</v>
      </c>
      <c r="H521" s="8" t="s">
        <v>17</v>
      </c>
      <c r="I521" s="8" t="s">
        <v>901</v>
      </c>
      <c r="J521" s="6">
        <v>11439</v>
      </c>
      <c r="K521" s="9">
        <v>2.4300000000000002</v>
      </c>
      <c r="L521" s="8" t="s">
        <v>93</v>
      </c>
      <c r="M521" s="8" t="str">
        <f t="shared" si="40"/>
        <v>Old_Model</v>
      </c>
      <c r="N521" s="8" t="str">
        <f t="shared" si="41"/>
        <v>Moderate_KM_Driven</v>
      </c>
      <c r="O521" s="9">
        <f t="shared" ca="1" si="42"/>
        <v>5646.85</v>
      </c>
      <c r="P521" s="8" t="str">
        <f t="shared" si="43"/>
        <v>Low_EMI</v>
      </c>
      <c r="Q521" s="8" t="str">
        <f t="shared" si="44"/>
        <v>Low_Price</v>
      </c>
    </row>
    <row r="522" spans="1:17" x14ac:dyDescent="0.25">
      <c r="A522">
        <v>2016</v>
      </c>
      <c r="B522" s="8" t="s">
        <v>20</v>
      </c>
      <c r="C522" s="8" t="s">
        <v>112</v>
      </c>
      <c r="D522" s="8" t="s">
        <v>902</v>
      </c>
      <c r="E522" s="8" t="s">
        <v>35</v>
      </c>
      <c r="F522" s="6">
        <v>25133</v>
      </c>
      <c r="G522" s="8" t="s">
        <v>16</v>
      </c>
      <c r="H522" s="8" t="s">
        <v>17</v>
      </c>
      <c r="I522" s="8" t="s">
        <v>903</v>
      </c>
      <c r="J522" s="6">
        <v>8778</v>
      </c>
      <c r="K522" s="9">
        <v>4.49</v>
      </c>
      <c r="L522" s="8" t="s">
        <v>93</v>
      </c>
      <c r="M522" s="8" t="str">
        <f t="shared" si="40"/>
        <v>Middle_Model</v>
      </c>
      <c r="N522" s="8" t="str">
        <f t="shared" si="41"/>
        <v>Low_KM_Driven</v>
      </c>
      <c r="O522" s="9">
        <f t="shared" ca="1" si="42"/>
        <v>3141.63</v>
      </c>
      <c r="P522" s="8" t="str">
        <f t="shared" si="43"/>
        <v>Low_EMI</v>
      </c>
      <c r="Q522" s="8" t="str">
        <f t="shared" si="44"/>
        <v>Low_Price</v>
      </c>
    </row>
    <row r="523" spans="1:17" x14ac:dyDescent="0.25">
      <c r="A523">
        <v>2011</v>
      </c>
      <c r="B523" s="8" t="s">
        <v>69</v>
      </c>
      <c r="C523" s="8" t="s">
        <v>699</v>
      </c>
      <c r="D523" s="8" t="s">
        <v>71</v>
      </c>
      <c r="E523" s="8" t="s">
        <v>15</v>
      </c>
      <c r="F523" s="6">
        <v>68623</v>
      </c>
      <c r="G523" s="8" t="s">
        <v>16</v>
      </c>
      <c r="H523" s="8" t="s">
        <v>17</v>
      </c>
      <c r="I523" s="8" t="s">
        <v>904</v>
      </c>
      <c r="J523" s="6">
        <v>9697</v>
      </c>
      <c r="K523" s="9">
        <v>2.06</v>
      </c>
      <c r="L523" s="8" t="s">
        <v>121</v>
      </c>
      <c r="M523" s="8" t="str">
        <f t="shared" si="40"/>
        <v>Old_Model</v>
      </c>
      <c r="N523" s="8" t="str">
        <f t="shared" si="41"/>
        <v>Moderate_KM_Driven</v>
      </c>
      <c r="O523" s="9">
        <f t="shared" ca="1" si="42"/>
        <v>5278.69</v>
      </c>
      <c r="P523" s="8" t="str">
        <f t="shared" si="43"/>
        <v>Low_EMI</v>
      </c>
      <c r="Q523" s="8" t="str">
        <f t="shared" si="44"/>
        <v>Low_Price</v>
      </c>
    </row>
    <row r="524" spans="1:17" x14ac:dyDescent="0.25">
      <c r="A524">
        <v>2013</v>
      </c>
      <c r="B524" s="8" t="s">
        <v>12</v>
      </c>
      <c r="C524" s="8" t="s">
        <v>37</v>
      </c>
      <c r="D524" s="8" t="s">
        <v>192</v>
      </c>
      <c r="E524" s="8" t="s">
        <v>15</v>
      </c>
      <c r="F524" s="6">
        <v>61671</v>
      </c>
      <c r="G524" s="8" t="s">
        <v>27</v>
      </c>
      <c r="H524" s="8" t="s">
        <v>17</v>
      </c>
      <c r="I524" s="8" t="s">
        <v>905</v>
      </c>
      <c r="J524" s="6">
        <v>8856</v>
      </c>
      <c r="K524" s="9">
        <v>3.36</v>
      </c>
      <c r="L524" s="8" t="s">
        <v>29</v>
      </c>
      <c r="M524" s="8" t="str">
        <f t="shared" si="40"/>
        <v>Old_Model</v>
      </c>
      <c r="N524" s="8" t="str">
        <f t="shared" si="41"/>
        <v>Moderate_KM_Driven</v>
      </c>
      <c r="O524" s="9">
        <f t="shared" ca="1" si="42"/>
        <v>5606.45</v>
      </c>
      <c r="P524" s="8" t="str">
        <f t="shared" si="43"/>
        <v>Low_EMI</v>
      </c>
      <c r="Q524" s="8" t="str">
        <f t="shared" si="44"/>
        <v>Low_Price</v>
      </c>
    </row>
    <row r="525" spans="1:17" x14ac:dyDescent="0.25">
      <c r="A525">
        <v>2017</v>
      </c>
      <c r="B525" s="8" t="s">
        <v>47</v>
      </c>
      <c r="C525" s="8" t="s">
        <v>89</v>
      </c>
      <c r="D525" s="8" t="s">
        <v>90</v>
      </c>
      <c r="E525" s="8" t="s">
        <v>15</v>
      </c>
      <c r="F525" s="6">
        <v>78493</v>
      </c>
      <c r="G525" s="8" t="s">
        <v>27</v>
      </c>
      <c r="H525" s="8" t="s">
        <v>17</v>
      </c>
      <c r="I525" s="8" t="s">
        <v>906</v>
      </c>
      <c r="J525" s="6">
        <v>11638</v>
      </c>
      <c r="K525" s="9">
        <v>5.95</v>
      </c>
      <c r="L525" s="8" t="s">
        <v>24</v>
      </c>
      <c r="M525" s="8" t="str">
        <f t="shared" si="40"/>
        <v>Middle_Model</v>
      </c>
      <c r="N525" s="8" t="str">
        <f t="shared" si="41"/>
        <v>Moderate_KM_Driven</v>
      </c>
      <c r="O525" s="9">
        <f t="shared" ca="1" si="42"/>
        <v>11213.29</v>
      </c>
      <c r="P525" s="8" t="str">
        <f t="shared" si="43"/>
        <v>Low_EMI</v>
      </c>
      <c r="Q525" s="8" t="str">
        <f t="shared" si="44"/>
        <v>Low_Price</v>
      </c>
    </row>
    <row r="526" spans="1:17" x14ac:dyDescent="0.25">
      <c r="A526">
        <v>2015</v>
      </c>
      <c r="B526" s="8" t="s">
        <v>47</v>
      </c>
      <c r="C526" s="8" t="s">
        <v>48</v>
      </c>
      <c r="D526" s="8" t="s">
        <v>907</v>
      </c>
      <c r="E526" s="8" t="s">
        <v>35</v>
      </c>
      <c r="F526" s="6">
        <v>31802</v>
      </c>
      <c r="G526" s="8" t="s">
        <v>27</v>
      </c>
      <c r="H526" s="8" t="s">
        <v>17</v>
      </c>
      <c r="I526" s="8" t="s">
        <v>908</v>
      </c>
      <c r="J526" s="6">
        <v>8270</v>
      </c>
      <c r="K526" s="9">
        <v>4.2300000000000004</v>
      </c>
      <c r="L526" s="8" t="s">
        <v>24</v>
      </c>
      <c r="M526" s="8" t="str">
        <f t="shared" si="40"/>
        <v>Middle_Model</v>
      </c>
      <c r="N526" s="8" t="str">
        <f t="shared" si="41"/>
        <v>Low_KM_Driven</v>
      </c>
      <c r="O526" s="9">
        <f t="shared" ca="1" si="42"/>
        <v>3533.56</v>
      </c>
      <c r="P526" s="8" t="str">
        <f t="shared" si="43"/>
        <v>Low_EMI</v>
      </c>
      <c r="Q526" s="8" t="str">
        <f t="shared" si="44"/>
        <v>Low_Price</v>
      </c>
    </row>
    <row r="527" spans="1:17" x14ac:dyDescent="0.25">
      <c r="A527">
        <v>2020</v>
      </c>
      <c r="B527" s="8" t="s">
        <v>196</v>
      </c>
      <c r="C527" s="8" t="s">
        <v>216</v>
      </c>
      <c r="D527" s="8" t="s">
        <v>909</v>
      </c>
      <c r="E527" s="8" t="s">
        <v>15</v>
      </c>
      <c r="F527" s="6">
        <v>4640</v>
      </c>
      <c r="G527" s="8" t="s">
        <v>27</v>
      </c>
      <c r="H527" s="8" t="s">
        <v>17</v>
      </c>
      <c r="I527" s="8" t="s">
        <v>910</v>
      </c>
      <c r="J527" s="6">
        <v>7996</v>
      </c>
      <c r="K527" s="9">
        <v>4.09</v>
      </c>
      <c r="L527" s="8" t="s">
        <v>29</v>
      </c>
      <c r="M527" s="8" t="str">
        <f t="shared" si="40"/>
        <v>New_Model</v>
      </c>
      <c r="N527" s="8" t="str">
        <f t="shared" si="41"/>
        <v>Low_KM_Driven</v>
      </c>
      <c r="O527" s="9">
        <f t="shared" ca="1" si="42"/>
        <v>1160</v>
      </c>
      <c r="P527" s="8" t="str">
        <f t="shared" si="43"/>
        <v>Low_EMI</v>
      </c>
      <c r="Q527" s="8" t="str">
        <f t="shared" si="44"/>
        <v>Low_Price</v>
      </c>
    </row>
    <row r="528" spans="1:17" x14ac:dyDescent="0.25">
      <c r="A528">
        <v>2020</v>
      </c>
      <c r="B528" s="8" t="s">
        <v>12</v>
      </c>
      <c r="C528" s="8" t="s">
        <v>385</v>
      </c>
      <c r="D528" s="8" t="s">
        <v>386</v>
      </c>
      <c r="E528" s="8" t="s">
        <v>15</v>
      </c>
      <c r="F528" s="6">
        <v>20914</v>
      </c>
      <c r="G528" s="8" t="s">
        <v>27</v>
      </c>
      <c r="H528" s="8" t="s">
        <v>17</v>
      </c>
      <c r="I528" s="8" t="s">
        <v>911</v>
      </c>
      <c r="J528" s="6">
        <v>9234</v>
      </c>
      <c r="K528" s="9">
        <v>4.72</v>
      </c>
      <c r="L528" s="8" t="s">
        <v>121</v>
      </c>
      <c r="M528" s="8" t="str">
        <f t="shared" si="40"/>
        <v>New_Model</v>
      </c>
      <c r="N528" s="8" t="str">
        <f t="shared" si="41"/>
        <v>Low_KM_Driven</v>
      </c>
      <c r="O528" s="9">
        <f t="shared" ca="1" si="42"/>
        <v>5228.5</v>
      </c>
      <c r="P528" s="8" t="str">
        <f t="shared" si="43"/>
        <v>Low_EMI</v>
      </c>
      <c r="Q528" s="8" t="str">
        <f t="shared" si="44"/>
        <v>Low_Price</v>
      </c>
    </row>
    <row r="529" spans="1:17" x14ac:dyDescent="0.25">
      <c r="A529">
        <v>2018</v>
      </c>
      <c r="B529" s="8" t="s">
        <v>20</v>
      </c>
      <c r="C529" s="8" t="s">
        <v>448</v>
      </c>
      <c r="D529" s="8" t="s">
        <v>419</v>
      </c>
      <c r="E529" s="8" t="s">
        <v>15</v>
      </c>
      <c r="F529" s="6">
        <v>87732</v>
      </c>
      <c r="G529" s="8" t="s">
        <v>27</v>
      </c>
      <c r="H529" s="8" t="s">
        <v>74</v>
      </c>
      <c r="I529" s="8" t="s">
        <v>912</v>
      </c>
      <c r="J529" s="6">
        <v>9912</v>
      </c>
      <c r="K529" s="9">
        <v>5.07</v>
      </c>
      <c r="L529" s="8" t="s">
        <v>39</v>
      </c>
      <c r="M529" s="8" t="str">
        <f t="shared" si="40"/>
        <v>Middle_Model</v>
      </c>
      <c r="N529" s="8" t="str">
        <f t="shared" si="41"/>
        <v>High_KM_Driven</v>
      </c>
      <c r="O529" s="9">
        <f t="shared" ca="1" si="42"/>
        <v>14622</v>
      </c>
      <c r="P529" s="8" t="str">
        <f t="shared" si="43"/>
        <v>Low_EMI</v>
      </c>
      <c r="Q529" s="8" t="str">
        <f t="shared" si="44"/>
        <v>Low_Price</v>
      </c>
    </row>
    <row r="530" spans="1:17" x14ac:dyDescent="0.25">
      <c r="A530">
        <v>2019</v>
      </c>
      <c r="B530" s="8" t="s">
        <v>53</v>
      </c>
      <c r="C530" s="8" t="s">
        <v>913</v>
      </c>
      <c r="D530" s="8" t="s">
        <v>914</v>
      </c>
      <c r="E530" s="8" t="s">
        <v>15</v>
      </c>
      <c r="F530" s="6">
        <v>21437</v>
      </c>
      <c r="G530" s="8" t="s">
        <v>27</v>
      </c>
      <c r="H530" s="8" t="s">
        <v>56</v>
      </c>
      <c r="I530" s="8" t="s">
        <v>915</v>
      </c>
      <c r="J530" s="6">
        <v>26330</v>
      </c>
      <c r="K530" s="9">
        <v>12.11</v>
      </c>
      <c r="L530" s="8" t="s">
        <v>29</v>
      </c>
      <c r="M530" s="8" t="str">
        <f t="shared" si="40"/>
        <v>Middle_Model</v>
      </c>
      <c r="N530" s="8" t="str">
        <f t="shared" si="41"/>
        <v>Low_KM_Driven</v>
      </c>
      <c r="O530" s="9">
        <f t="shared" ca="1" si="42"/>
        <v>4287.3999999999996</v>
      </c>
      <c r="P530" s="8" t="str">
        <f t="shared" si="43"/>
        <v>Average_EMI</v>
      </c>
      <c r="Q530" s="8" t="str">
        <f t="shared" si="44"/>
        <v>Medium_price</v>
      </c>
    </row>
    <row r="531" spans="1:17" x14ac:dyDescent="0.25">
      <c r="A531">
        <v>2019</v>
      </c>
      <c r="B531" s="8" t="s">
        <v>20</v>
      </c>
      <c r="C531" s="8" t="s">
        <v>96</v>
      </c>
      <c r="D531" s="8" t="s">
        <v>916</v>
      </c>
      <c r="E531" s="8" t="s">
        <v>15</v>
      </c>
      <c r="F531" s="6">
        <v>69331</v>
      </c>
      <c r="G531" s="8" t="s">
        <v>27</v>
      </c>
      <c r="H531" s="8" t="s">
        <v>17</v>
      </c>
      <c r="I531" s="8" t="s">
        <v>917</v>
      </c>
      <c r="J531" s="6">
        <v>7605</v>
      </c>
      <c r="K531" s="9">
        <v>3.89</v>
      </c>
      <c r="L531" s="8" t="s">
        <v>121</v>
      </c>
      <c r="M531" s="8" t="str">
        <f t="shared" si="40"/>
        <v>Middle_Model</v>
      </c>
      <c r="N531" s="8" t="str">
        <f t="shared" si="41"/>
        <v>Moderate_KM_Driven</v>
      </c>
      <c r="O531" s="9">
        <f t="shared" ca="1" si="42"/>
        <v>13866.2</v>
      </c>
      <c r="P531" s="8" t="str">
        <f t="shared" si="43"/>
        <v>Low_EMI</v>
      </c>
      <c r="Q531" s="8" t="str">
        <f t="shared" si="44"/>
        <v>Low_Price</v>
      </c>
    </row>
    <row r="532" spans="1:17" x14ac:dyDescent="0.25">
      <c r="A532">
        <v>2019</v>
      </c>
      <c r="B532" s="8" t="s">
        <v>12</v>
      </c>
      <c r="C532" s="8" t="s">
        <v>918</v>
      </c>
      <c r="D532" s="8" t="s">
        <v>919</v>
      </c>
      <c r="E532" s="8" t="s">
        <v>35</v>
      </c>
      <c r="F532" s="6">
        <v>21515</v>
      </c>
      <c r="G532" s="8" t="s">
        <v>27</v>
      </c>
      <c r="H532" s="8" t="s">
        <v>17</v>
      </c>
      <c r="I532" s="8" t="s">
        <v>920</v>
      </c>
      <c r="J532" s="6">
        <v>19814</v>
      </c>
      <c r="K532" s="9">
        <v>10.41</v>
      </c>
      <c r="L532" s="8" t="s">
        <v>29</v>
      </c>
      <c r="M532" s="8" t="str">
        <f t="shared" si="40"/>
        <v>Middle_Model</v>
      </c>
      <c r="N532" s="8" t="str">
        <f t="shared" si="41"/>
        <v>Low_KM_Driven</v>
      </c>
      <c r="O532" s="9">
        <f t="shared" ca="1" si="42"/>
        <v>4303</v>
      </c>
      <c r="P532" s="8" t="str">
        <f t="shared" si="43"/>
        <v>Low_EMI</v>
      </c>
      <c r="Q532" s="8" t="str">
        <f t="shared" si="44"/>
        <v>Medium_price</v>
      </c>
    </row>
    <row r="533" spans="1:17" x14ac:dyDescent="0.25">
      <c r="A533">
        <v>2023</v>
      </c>
      <c r="B533" s="8" t="s">
        <v>12</v>
      </c>
      <c r="C533" s="8" t="s">
        <v>225</v>
      </c>
      <c r="D533" s="8" t="s">
        <v>921</v>
      </c>
      <c r="E533" s="8" t="s">
        <v>15</v>
      </c>
      <c r="F533" s="6">
        <v>19281</v>
      </c>
      <c r="G533" s="8" t="s">
        <v>27</v>
      </c>
      <c r="H533" s="8" t="s">
        <v>17</v>
      </c>
      <c r="I533" s="8" t="s">
        <v>922</v>
      </c>
      <c r="J533" s="6">
        <v>17816</v>
      </c>
      <c r="K533" s="9">
        <v>9.36</v>
      </c>
      <c r="L533" s="8" t="s">
        <v>39</v>
      </c>
      <c r="M533" s="8" t="str">
        <f t="shared" si="40"/>
        <v>New_Model</v>
      </c>
      <c r="N533" s="8" t="str">
        <f t="shared" si="41"/>
        <v>Low_KM_Driven</v>
      </c>
      <c r="O533" s="9">
        <f t="shared" ca="1" si="42"/>
        <v>19281</v>
      </c>
      <c r="P533" s="8" t="str">
        <f t="shared" si="43"/>
        <v>Low_EMI</v>
      </c>
      <c r="Q533" s="8" t="str">
        <f t="shared" si="44"/>
        <v>Medium_price</v>
      </c>
    </row>
    <row r="534" spans="1:17" x14ac:dyDescent="0.25">
      <c r="A534">
        <v>2017</v>
      </c>
      <c r="B534" s="8" t="s">
        <v>219</v>
      </c>
      <c r="C534" s="8" t="s">
        <v>220</v>
      </c>
      <c r="D534" s="8" t="s">
        <v>738</v>
      </c>
      <c r="E534" s="8" t="s">
        <v>15</v>
      </c>
      <c r="F534" s="6">
        <v>59370</v>
      </c>
      <c r="G534" s="8" t="s">
        <v>16</v>
      </c>
      <c r="H534" s="8" t="s">
        <v>17</v>
      </c>
      <c r="I534" s="8" t="s">
        <v>923</v>
      </c>
      <c r="J534" s="6">
        <v>5239</v>
      </c>
      <c r="K534" s="9">
        <v>2.68</v>
      </c>
      <c r="L534" s="8" t="s">
        <v>121</v>
      </c>
      <c r="M534" s="8" t="str">
        <f t="shared" si="40"/>
        <v>Middle_Model</v>
      </c>
      <c r="N534" s="8" t="str">
        <f t="shared" si="41"/>
        <v>Moderate_KM_Driven</v>
      </c>
      <c r="O534" s="9">
        <f t="shared" ca="1" si="42"/>
        <v>8481.43</v>
      </c>
      <c r="P534" s="8" t="str">
        <f t="shared" si="43"/>
        <v>Low_EMI</v>
      </c>
      <c r="Q534" s="8" t="str">
        <f t="shared" si="44"/>
        <v>Low_Price</v>
      </c>
    </row>
    <row r="535" spans="1:17" x14ac:dyDescent="0.25">
      <c r="A535">
        <v>2019</v>
      </c>
      <c r="B535" s="8" t="s">
        <v>12</v>
      </c>
      <c r="C535" s="8" t="s">
        <v>37</v>
      </c>
      <c r="D535" s="8" t="s">
        <v>192</v>
      </c>
      <c r="E535" s="8" t="s">
        <v>15</v>
      </c>
      <c r="F535" s="6">
        <v>57073</v>
      </c>
      <c r="G535" s="8" t="s">
        <v>27</v>
      </c>
      <c r="H535" s="8" t="s">
        <v>17</v>
      </c>
      <c r="I535" s="8" t="s">
        <v>924</v>
      </c>
      <c r="J535" s="6">
        <v>8993</v>
      </c>
      <c r="K535" s="9">
        <v>4.5999999999999996</v>
      </c>
      <c r="L535" s="8" t="s">
        <v>39</v>
      </c>
      <c r="M535" s="8" t="str">
        <f t="shared" si="40"/>
        <v>Middle_Model</v>
      </c>
      <c r="N535" s="8" t="str">
        <f t="shared" si="41"/>
        <v>Moderate_KM_Driven</v>
      </c>
      <c r="O535" s="9">
        <f t="shared" ca="1" si="42"/>
        <v>11414.6</v>
      </c>
      <c r="P535" s="8" t="str">
        <f t="shared" si="43"/>
        <v>Low_EMI</v>
      </c>
      <c r="Q535" s="8" t="str">
        <f t="shared" si="44"/>
        <v>Low_Price</v>
      </c>
    </row>
    <row r="536" spans="1:17" x14ac:dyDescent="0.25">
      <c r="A536">
        <v>2021</v>
      </c>
      <c r="B536" s="8" t="s">
        <v>155</v>
      </c>
      <c r="C536" s="8" t="s">
        <v>156</v>
      </c>
      <c r="D536" s="8" t="s">
        <v>925</v>
      </c>
      <c r="E536" s="8" t="s">
        <v>15</v>
      </c>
      <c r="F536" s="6">
        <v>13471</v>
      </c>
      <c r="G536" s="8" t="s">
        <v>27</v>
      </c>
      <c r="H536" s="8" t="s">
        <v>17</v>
      </c>
      <c r="I536" s="8" t="s">
        <v>926</v>
      </c>
      <c r="J536" s="6">
        <v>18132</v>
      </c>
      <c r="K536" s="9">
        <v>9.5299999999999994</v>
      </c>
      <c r="L536" s="8" t="s">
        <v>121</v>
      </c>
      <c r="M536" s="8" t="str">
        <f t="shared" si="40"/>
        <v>New_Model</v>
      </c>
      <c r="N536" s="8" t="str">
        <f t="shared" si="41"/>
        <v>Low_KM_Driven</v>
      </c>
      <c r="O536" s="9">
        <f t="shared" ca="1" si="42"/>
        <v>4490.33</v>
      </c>
      <c r="P536" s="8" t="str">
        <f t="shared" si="43"/>
        <v>Low_EMI</v>
      </c>
      <c r="Q536" s="8" t="str">
        <f t="shared" si="44"/>
        <v>Medium_price</v>
      </c>
    </row>
    <row r="537" spans="1:17" x14ac:dyDescent="0.25">
      <c r="A537">
        <v>2017</v>
      </c>
      <c r="B537" s="8" t="s">
        <v>20</v>
      </c>
      <c r="C537" s="8" t="s">
        <v>21</v>
      </c>
      <c r="D537" s="8" t="s">
        <v>22</v>
      </c>
      <c r="E537" s="8" t="s">
        <v>15</v>
      </c>
      <c r="F537" s="6">
        <v>79384</v>
      </c>
      <c r="G537" s="8" t="s">
        <v>16</v>
      </c>
      <c r="H537" s="8" t="s">
        <v>17</v>
      </c>
      <c r="I537" s="8" t="s">
        <v>927</v>
      </c>
      <c r="J537" s="6">
        <v>13470</v>
      </c>
      <c r="K537" s="9">
        <v>6.89</v>
      </c>
      <c r="L537" s="8" t="s">
        <v>121</v>
      </c>
      <c r="M537" s="8" t="str">
        <f t="shared" si="40"/>
        <v>Middle_Model</v>
      </c>
      <c r="N537" s="8" t="str">
        <f t="shared" si="41"/>
        <v>Moderate_KM_Driven</v>
      </c>
      <c r="O537" s="9">
        <f t="shared" ca="1" si="42"/>
        <v>11340.57</v>
      </c>
      <c r="P537" s="8" t="str">
        <f t="shared" si="43"/>
        <v>Low_EMI</v>
      </c>
      <c r="Q537" s="8" t="str">
        <f t="shared" si="44"/>
        <v>Low_Price</v>
      </c>
    </row>
    <row r="538" spans="1:17" x14ac:dyDescent="0.25">
      <c r="A538">
        <v>2016</v>
      </c>
      <c r="B538" s="8" t="s">
        <v>12</v>
      </c>
      <c r="C538" s="8" t="s">
        <v>30</v>
      </c>
      <c r="D538" s="8" t="s">
        <v>31</v>
      </c>
      <c r="E538" s="8" t="s">
        <v>15</v>
      </c>
      <c r="F538" s="6">
        <v>54080</v>
      </c>
      <c r="G538" s="8" t="s">
        <v>16</v>
      </c>
      <c r="H538" s="8" t="s">
        <v>17</v>
      </c>
      <c r="I538" s="8" t="s">
        <v>928</v>
      </c>
      <c r="J538" s="6">
        <v>5767</v>
      </c>
      <c r="K538" s="9">
        <v>2.95</v>
      </c>
      <c r="L538" s="8" t="s">
        <v>93</v>
      </c>
      <c r="M538" s="8" t="str">
        <f t="shared" si="40"/>
        <v>Middle_Model</v>
      </c>
      <c r="N538" s="8" t="str">
        <f t="shared" si="41"/>
        <v>Moderate_KM_Driven</v>
      </c>
      <c r="O538" s="9">
        <f t="shared" ca="1" si="42"/>
        <v>6760</v>
      </c>
      <c r="P538" s="8" t="str">
        <f t="shared" si="43"/>
        <v>Low_EMI</v>
      </c>
      <c r="Q538" s="8" t="str">
        <f t="shared" si="44"/>
        <v>Low_Price</v>
      </c>
    </row>
    <row r="539" spans="1:17" x14ac:dyDescent="0.25">
      <c r="A539">
        <v>2023</v>
      </c>
      <c r="B539" s="8" t="s">
        <v>108</v>
      </c>
      <c r="C539" s="8" t="s">
        <v>109</v>
      </c>
      <c r="D539" s="8" t="s">
        <v>929</v>
      </c>
      <c r="E539" s="8" t="s">
        <v>35</v>
      </c>
      <c r="F539" s="6">
        <v>9083</v>
      </c>
      <c r="G539" s="8" t="s">
        <v>27</v>
      </c>
      <c r="H539" s="8" t="s">
        <v>17</v>
      </c>
      <c r="I539" s="8" t="s">
        <v>930</v>
      </c>
      <c r="J539" s="6">
        <v>26895</v>
      </c>
      <c r="K539" s="9">
        <v>14.13</v>
      </c>
      <c r="L539" s="8" t="s">
        <v>29</v>
      </c>
      <c r="M539" s="8" t="str">
        <f t="shared" si="40"/>
        <v>New_Model</v>
      </c>
      <c r="N539" s="8" t="str">
        <f t="shared" si="41"/>
        <v>Low_KM_Driven</v>
      </c>
      <c r="O539" s="9">
        <f t="shared" ca="1" si="42"/>
        <v>9083</v>
      </c>
      <c r="P539" s="8" t="str">
        <f t="shared" si="43"/>
        <v>Average_EMI</v>
      </c>
      <c r="Q539" s="8" t="str">
        <f t="shared" si="44"/>
        <v>High_price</v>
      </c>
    </row>
    <row r="540" spans="1:17" x14ac:dyDescent="0.25">
      <c r="A540">
        <v>2018</v>
      </c>
      <c r="B540" s="8" t="s">
        <v>12</v>
      </c>
      <c r="C540" s="8" t="s">
        <v>325</v>
      </c>
      <c r="D540" s="8" t="s">
        <v>326</v>
      </c>
      <c r="E540" s="8" t="s">
        <v>15</v>
      </c>
      <c r="F540" s="6">
        <v>56257</v>
      </c>
      <c r="G540" s="8" t="s">
        <v>27</v>
      </c>
      <c r="H540" s="8" t="s">
        <v>74</v>
      </c>
      <c r="I540" s="8" t="s">
        <v>931</v>
      </c>
      <c r="J540" s="6">
        <v>7468</v>
      </c>
      <c r="K540" s="9">
        <v>3.82</v>
      </c>
      <c r="L540" s="8" t="s">
        <v>39</v>
      </c>
      <c r="M540" s="8" t="str">
        <f t="shared" si="40"/>
        <v>Middle_Model</v>
      </c>
      <c r="N540" s="8" t="str">
        <f t="shared" si="41"/>
        <v>Moderate_KM_Driven</v>
      </c>
      <c r="O540" s="9">
        <f t="shared" ca="1" si="42"/>
        <v>9376.17</v>
      </c>
      <c r="P540" s="8" t="str">
        <f t="shared" si="43"/>
        <v>Low_EMI</v>
      </c>
      <c r="Q540" s="8" t="str">
        <f t="shared" si="44"/>
        <v>Low_Price</v>
      </c>
    </row>
    <row r="541" spans="1:17" x14ac:dyDescent="0.25">
      <c r="A541">
        <v>2019</v>
      </c>
      <c r="B541" s="8" t="s">
        <v>219</v>
      </c>
      <c r="C541" s="8" t="s">
        <v>302</v>
      </c>
      <c r="D541" s="8" t="s">
        <v>800</v>
      </c>
      <c r="E541" s="8" t="s">
        <v>15</v>
      </c>
      <c r="F541" s="6">
        <v>22317</v>
      </c>
      <c r="G541" s="8" t="s">
        <v>27</v>
      </c>
      <c r="H541" s="8" t="s">
        <v>17</v>
      </c>
      <c r="I541" s="8" t="s">
        <v>932</v>
      </c>
      <c r="J541" s="6">
        <v>4751</v>
      </c>
      <c r="K541" s="9">
        <v>2.4300000000000002</v>
      </c>
      <c r="L541" s="8" t="s">
        <v>121</v>
      </c>
      <c r="M541" s="8" t="str">
        <f t="shared" si="40"/>
        <v>Middle_Model</v>
      </c>
      <c r="N541" s="8" t="str">
        <f t="shared" si="41"/>
        <v>Low_KM_Driven</v>
      </c>
      <c r="O541" s="9">
        <f t="shared" ca="1" si="42"/>
        <v>4463.3999999999996</v>
      </c>
      <c r="P541" s="8" t="str">
        <f t="shared" si="43"/>
        <v>Low_EMI</v>
      </c>
      <c r="Q541" s="8" t="str">
        <f t="shared" si="44"/>
        <v>Low_Price</v>
      </c>
    </row>
    <row r="542" spans="1:17" x14ac:dyDescent="0.25">
      <c r="A542">
        <v>2022</v>
      </c>
      <c r="B542" s="8" t="s">
        <v>82</v>
      </c>
      <c r="C542" s="8" t="s">
        <v>200</v>
      </c>
      <c r="D542" s="8" t="s">
        <v>933</v>
      </c>
      <c r="E542" s="8" t="s">
        <v>35</v>
      </c>
      <c r="F542" s="6">
        <v>31676</v>
      </c>
      <c r="G542" s="8" t="s">
        <v>27</v>
      </c>
      <c r="H542" s="8" t="s">
        <v>56</v>
      </c>
      <c r="I542" s="8" t="s">
        <v>934</v>
      </c>
      <c r="J542" s="6">
        <v>36869</v>
      </c>
      <c r="K542" s="9">
        <v>19.37</v>
      </c>
      <c r="L542" s="8" t="s">
        <v>39</v>
      </c>
      <c r="M542" s="8" t="str">
        <f t="shared" si="40"/>
        <v>New_Model</v>
      </c>
      <c r="N542" s="8" t="str">
        <f t="shared" si="41"/>
        <v>Low_KM_Driven</v>
      </c>
      <c r="O542" s="9">
        <f t="shared" ca="1" si="42"/>
        <v>15838</v>
      </c>
      <c r="P542" s="8" t="str">
        <f t="shared" si="43"/>
        <v>Average_EMI</v>
      </c>
      <c r="Q542" s="8" t="str">
        <f t="shared" si="44"/>
        <v>High_price</v>
      </c>
    </row>
    <row r="543" spans="1:17" x14ac:dyDescent="0.25">
      <c r="A543">
        <v>2015</v>
      </c>
      <c r="B543" s="8" t="s">
        <v>12</v>
      </c>
      <c r="C543" s="8" t="s">
        <v>279</v>
      </c>
      <c r="D543" s="8" t="s">
        <v>510</v>
      </c>
      <c r="E543" s="8" t="s">
        <v>15</v>
      </c>
      <c r="F543" s="6">
        <v>45312</v>
      </c>
      <c r="G543" s="8" t="s">
        <v>27</v>
      </c>
      <c r="H543" s="8" t="s">
        <v>17</v>
      </c>
      <c r="I543" s="8" t="s">
        <v>935</v>
      </c>
      <c r="J543" s="6">
        <v>9149</v>
      </c>
      <c r="K543" s="9">
        <v>4.68</v>
      </c>
      <c r="L543" s="8" t="s">
        <v>29</v>
      </c>
      <c r="M543" s="8" t="str">
        <f t="shared" si="40"/>
        <v>Middle_Model</v>
      </c>
      <c r="N543" s="8" t="str">
        <f t="shared" si="41"/>
        <v>Moderate_KM_Driven</v>
      </c>
      <c r="O543" s="9">
        <f t="shared" ca="1" si="42"/>
        <v>5034.67</v>
      </c>
      <c r="P543" s="8" t="str">
        <f t="shared" si="43"/>
        <v>Low_EMI</v>
      </c>
      <c r="Q543" s="8" t="str">
        <f t="shared" si="44"/>
        <v>Low_Price</v>
      </c>
    </row>
    <row r="544" spans="1:17" x14ac:dyDescent="0.25">
      <c r="A544">
        <v>2018</v>
      </c>
      <c r="B544" s="8" t="s">
        <v>12</v>
      </c>
      <c r="C544" s="8" t="s">
        <v>30</v>
      </c>
      <c r="D544" s="8" t="s">
        <v>31</v>
      </c>
      <c r="E544" s="8" t="s">
        <v>15</v>
      </c>
      <c r="F544" s="6">
        <v>11942</v>
      </c>
      <c r="G544" s="8" t="s">
        <v>27</v>
      </c>
      <c r="H544" s="8" t="s">
        <v>17</v>
      </c>
      <c r="I544" s="8" t="s">
        <v>936</v>
      </c>
      <c r="J544" s="6">
        <v>7918</v>
      </c>
      <c r="K544" s="9">
        <v>4.05</v>
      </c>
      <c r="L544" s="8" t="s">
        <v>121</v>
      </c>
      <c r="M544" s="8" t="str">
        <f t="shared" si="40"/>
        <v>Middle_Model</v>
      </c>
      <c r="N544" s="8" t="str">
        <f t="shared" si="41"/>
        <v>Low_KM_Driven</v>
      </c>
      <c r="O544" s="9">
        <f t="shared" ca="1" si="42"/>
        <v>1990.33</v>
      </c>
      <c r="P544" s="8" t="str">
        <f t="shared" si="43"/>
        <v>Low_EMI</v>
      </c>
      <c r="Q544" s="8" t="str">
        <f t="shared" si="44"/>
        <v>Low_Price</v>
      </c>
    </row>
    <row r="545" spans="1:17" x14ac:dyDescent="0.25">
      <c r="A545">
        <v>2019</v>
      </c>
      <c r="B545" s="8" t="s">
        <v>63</v>
      </c>
      <c r="C545" s="8" t="s">
        <v>64</v>
      </c>
      <c r="D545" s="8" t="s">
        <v>65</v>
      </c>
      <c r="E545" s="8" t="s">
        <v>15</v>
      </c>
      <c r="F545" s="6">
        <v>27603</v>
      </c>
      <c r="G545" s="8" t="s">
        <v>133</v>
      </c>
      <c r="H545" s="8" t="s">
        <v>56</v>
      </c>
      <c r="I545" s="8" t="s">
        <v>937</v>
      </c>
      <c r="J545" s="6">
        <v>14904</v>
      </c>
      <c r="K545" s="9">
        <v>6.7</v>
      </c>
      <c r="L545" s="8" t="s">
        <v>39</v>
      </c>
      <c r="M545" s="8" t="str">
        <f t="shared" si="40"/>
        <v>Middle_Model</v>
      </c>
      <c r="N545" s="8" t="str">
        <f t="shared" si="41"/>
        <v>Low_KM_Driven</v>
      </c>
      <c r="O545" s="9">
        <f t="shared" ca="1" si="42"/>
        <v>5520.6</v>
      </c>
      <c r="P545" s="8" t="str">
        <f t="shared" si="43"/>
        <v>Low_EMI</v>
      </c>
      <c r="Q545" s="8" t="str">
        <f t="shared" si="44"/>
        <v>Low_Price</v>
      </c>
    </row>
    <row r="546" spans="1:17" x14ac:dyDescent="0.25">
      <c r="A546">
        <v>2021</v>
      </c>
      <c r="B546" s="8" t="s">
        <v>47</v>
      </c>
      <c r="C546" s="8" t="s">
        <v>250</v>
      </c>
      <c r="D546" s="8" t="s">
        <v>804</v>
      </c>
      <c r="E546" s="8" t="s">
        <v>35</v>
      </c>
      <c r="F546" s="6">
        <v>43503</v>
      </c>
      <c r="G546" s="8" t="s">
        <v>27</v>
      </c>
      <c r="H546" s="8" t="s">
        <v>17</v>
      </c>
      <c r="I546" s="8" t="s">
        <v>938</v>
      </c>
      <c r="J546" s="6">
        <v>12942</v>
      </c>
      <c r="K546" s="9">
        <v>6.62</v>
      </c>
      <c r="L546" s="8" t="s">
        <v>19</v>
      </c>
      <c r="M546" s="8" t="str">
        <f t="shared" si="40"/>
        <v>New_Model</v>
      </c>
      <c r="N546" s="8" t="str">
        <f t="shared" si="41"/>
        <v>Moderate_KM_Driven</v>
      </c>
      <c r="O546" s="9">
        <f t="shared" ca="1" si="42"/>
        <v>14501</v>
      </c>
      <c r="P546" s="8" t="str">
        <f t="shared" si="43"/>
        <v>Low_EMI</v>
      </c>
      <c r="Q546" s="8" t="str">
        <f t="shared" si="44"/>
        <v>Low_Price</v>
      </c>
    </row>
    <row r="547" spans="1:17" x14ac:dyDescent="0.25">
      <c r="A547">
        <v>2016</v>
      </c>
      <c r="B547" s="8" t="s">
        <v>20</v>
      </c>
      <c r="C547" s="8" t="s">
        <v>33</v>
      </c>
      <c r="D547" s="8" t="s">
        <v>212</v>
      </c>
      <c r="E547" s="8" t="s">
        <v>15</v>
      </c>
      <c r="F547" s="6">
        <v>118002</v>
      </c>
      <c r="G547" s="8" t="s">
        <v>27</v>
      </c>
      <c r="H547" s="8" t="s">
        <v>17</v>
      </c>
      <c r="I547" s="8" t="s">
        <v>939</v>
      </c>
      <c r="J547" s="6">
        <v>14225</v>
      </c>
      <c r="K547" s="9">
        <v>6.39</v>
      </c>
      <c r="L547" s="8" t="s">
        <v>93</v>
      </c>
      <c r="M547" s="8" t="str">
        <f t="shared" si="40"/>
        <v>Middle_Model</v>
      </c>
      <c r="N547" s="8" t="str">
        <f t="shared" si="41"/>
        <v>High_KM_Driven</v>
      </c>
      <c r="O547" s="9">
        <f t="shared" ca="1" si="42"/>
        <v>14750.25</v>
      </c>
      <c r="P547" s="8" t="str">
        <f t="shared" si="43"/>
        <v>Low_EMI</v>
      </c>
      <c r="Q547" s="8" t="str">
        <f t="shared" si="44"/>
        <v>Low_Price</v>
      </c>
    </row>
    <row r="548" spans="1:17" x14ac:dyDescent="0.25">
      <c r="A548">
        <v>2019</v>
      </c>
      <c r="B548" s="8" t="s">
        <v>196</v>
      </c>
      <c r="C548" s="8" t="s">
        <v>197</v>
      </c>
      <c r="D548" s="8" t="s">
        <v>940</v>
      </c>
      <c r="E548" s="8" t="s">
        <v>15</v>
      </c>
      <c r="F548" s="6">
        <v>39254</v>
      </c>
      <c r="G548" s="8" t="s">
        <v>27</v>
      </c>
      <c r="H548" s="8" t="s">
        <v>17</v>
      </c>
      <c r="I548" s="8" t="s">
        <v>941</v>
      </c>
      <c r="J548" s="6">
        <v>12766</v>
      </c>
      <c r="K548" s="9">
        <v>6.53</v>
      </c>
      <c r="L548" s="8" t="s">
        <v>39</v>
      </c>
      <c r="M548" s="8" t="str">
        <f t="shared" si="40"/>
        <v>Middle_Model</v>
      </c>
      <c r="N548" s="8" t="str">
        <f t="shared" si="41"/>
        <v>Low_KM_Driven</v>
      </c>
      <c r="O548" s="9">
        <f t="shared" ca="1" si="42"/>
        <v>7850.8</v>
      </c>
      <c r="P548" s="8" t="str">
        <f t="shared" si="43"/>
        <v>Low_EMI</v>
      </c>
      <c r="Q548" s="8" t="str">
        <f t="shared" si="44"/>
        <v>Low_Price</v>
      </c>
    </row>
    <row r="549" spans="1:17" x14ac:dyDescent="0.25">
      <c r="A549">
        <v>2011</v>
      </c>
      <c r="B549" s="8" t="s">
        <v>47</v>
      </c>
      <c r="C549" s="8" t="s">
        <v>89</v>
      </c>
      <c r="D549" s="8" t="s">
        <v>381</v>
      </c>
      <c r="E549" s="8" t="s">
        <v>15</v>
      </c>
      <c r="F549" s="6">
        <v>88490</v>
      </c>
      <c r="G549" s="8" t="s">
        <v>27</v>
      </c>
      <c r="H549" s="8" t="s">
        <v>17</v>
      </c>
      <c r="I549" s="8" t="s">
        <v>942</v>
      </c>
      <c r="J549" s="6">
        <v>12333</v>
      </c>
      <c r="K549" s="9">
        <v>2.62</v>
      </c>
      <c r="L549" s="8" t="s">
        <v>121</v>
      </c>
      <c r="M549" s="8" t="str">
        <f t="shared" si="40"/>
        <v>Old_Model</v>
      </c>
      <c r="N549" s="8" t="str">
        <f t="shared" si="41"/>
        <v>High_KM_Driven</v>
      </c>
      <c r="O549" s="9">
        <f t="shared" ca="1" si="42"/>
        <v>6806.92</v>
      </c>
      <c r="P549" s="8" t="str">
        <f t="shared" si="43"/>
        <v>Low_EMI</v>
      </c>
      <c r="Q549" s="8" t="str">
        <f t="shared" si="44"/>
        <v>Low_Price</v>
      </c>
    </row>
    <row r="550" spans="1:17" x14ac:dyDescent="0.25">
      <c r="A550">
        <v>2020</v>
      </c>
      <c r="B550" s="8" t="s">
        <v>12</v>
      </c>
      <c r="C550" s="8" t="s">
        <v>44</v>
      </c>
      <c r="D550" s="8" t="s">
        <v>45</v>
      </c>
      <c r="E550" s="8" t="s">
        <v>35</v>
      </c>
      <c r="F550" s="6">
        <v>30949</v>
      </c>
      <c r="G550" s="8" t="s">
        <v>27</v>
      </c>
      <c r="H550" s="8" t="s">
        <v>17</v>
      </c>
      <c r="I550" s="8" t="s">
        <v>943</v>
      </c>
      <c r="J550" s="6">
        <v>15570</v>
      </c>
      <c r="K550" s="9">
        <v>8.18</v>
      </c>
      <c r="L550" s="8" t="s">
        <v>39</v>
      </c>
      <c r="M550" s="8" t="str">
        <f t="shared" si="40"/>
        <v>New_Model</v>
      </c>
      <c r="N550" s="8" t="str">
        <f t="shared" si="41"/>
        <v>Low_KM_Driven</v>
      </c>
      <c r="O550" s="9">
        <f t="shared" ca="1" si="42"/>
        <v>7737.25</v>
      </c>
      <c r="P550" s="8" t="str">
        <f t="shared" si="43"/>
        <v>Low_EMI</v>
      </c>
      <c r="Q550" s="8" t="str">
        <f t="shared" si="44"/>
        <v>Medium_price</v>
      </c>
    </row>
    <row r="551" spans="1:17" x14ac:dyDescent="0.25">
      <c r="A551">
        <v>2020</v>
      </c>
      <c r="B551" s="8" t="s">
        <v>47</v>
      </c>
      <c r="C551" s="8" t="s">
        <v>250</v>
      </c>
      <c r="D551" s="8" t="s">
        <v>251</v>
      </c>
      <c r="E551" s="8" t="s">
        <v>15</v>
      </c>
      <c r="F551" s="6">
        <v>47733</v>
      </c>
      <c r="G551" s="8" t="s">
        <v>16</v>
      </c>
      <c r="H551" s="8" t="s">
        <v>17</v>
      </c>
      <c r="I551" s="8" t="s">
        <v>944</v>
      </c>
      <c r="J551" s="6">
        <v>10186</v>
      </c>
      <c r="K551" s="9">
        <v>5.21</v>
      </c>
      <c r="L551" s="8" t="s">
        <v>121</v>
      </c>
      <c r="M551" s="8" t="str">
        <f t="shared" si="40"/>
        <v>New_Model</v>
      </c>
      <c r="N551" s="8" t="str">
        <f t="shared" si="41"/>
        <v>Moderate_KM_Driven</v>
      </c>
      <c r="O551" s="9">
        <f t="shared" ca="1" si="42"/>
        <v>11933.25</v>
      </c>
      <c r="P551" s="8" t="str">
        <f t="shared" si="43"/>
        <v>Low_EMI</v>
      </c>
      <c r="Q551" s="8" t="str">
        <f t="shared" si="44"/>
        <v>Low_Price</v>
      </c>
    </row>
    <row r="552" spans="1:17" x14ac:dyDescent="0.25">
      <c r="A552">
        <v>2022</v>
      </c>
      <c r="B552" s="8" t="s">
        <v>12</v>
      </c>
      <c r="C552" s="8" t="s">
        <v>457</v>
      </c>
      <c r="D552" s="8" t="s">
        <v>945</v>
      </c>
      <c r="E552" s="8" t="s">
        <v>15</v>
      </c>
      <c r="F552" s="6">
        <v>18015</v>
      </c>
      <c r="G552" s="8" t="s">
        <v>27</v>
      </c>
      <c r="H552" s="8" t="s">
        <v>17</v>
      </c>
      <c r="I552" s="8" t="s">
        <v>946</v>
      </c>
      <c r="J552" s="6">
        <v>10538</v>
      </c>
      <c r="K552" s="9">
        <v>5.39</v>
      </c>
      <c r="L552" s="8" t="s">
        <v>39</v>
      </c>
      <c r="M552" s="8" t="str">
        <f t="shared" si="40"/>
        <v>New_Model</v>
      </c>
      <c r="N552" s="8" t="str">
        <f t="shared" si="41"/>
        <v>Low_KM_Driven</v>
      </c>
      <c r="O552" s="9">
        <f t="shared" ca="1" si="42"/>
        <v>9007.5</v>
      </c>
      <c r="P552" s="8" t="str">
        <f t="shared" si="43"/>
        <v>Low_EMI</v>
      </c>
      <c r="Q552" s="8" t="str">
        <f t="shared" si="44"/>
        <v>Low_Price</v>
      </c>
    </row>
    <row r="553" spans="1:17" x14ac:dyDescent="0.25">
      <c r="A553">
        <v>2019</v>
      </c>
      <c r="B553" s="8" t="s">
        <v>47</v>
      </c>
      <c r="C553" s="8" t="s">
        <v>48</v>
      </c>
      <c r="D553" s="8" t="s">
        <v>947</v>
      </c>
      <c r="E553" s="8" t="s">
        <v>15</v>
      </c>
      <c r="F553" s="6">
        <v>27362</v>
      </c>
      <c r="G553" s="8" t="s">
        <v>27</v>
      </c>
      <c r="H553" s="8" t="s">
        <v>56</v>
      </c>
      <c r="I553" s="8" t="s">
        <v>948</v>
      </c>
      <c r="J553" s="6">
        <v>13369</v>
      </c>
      <c r="K553" s="9">
        <v>6.01</v>
      </c>
      <c r="L553" s="8" t="s">
        <v>24</v>
      </c>
      <c r="M553" s="8" t="str">
        <f t="shared" si="40"/>
        <v>Middle_Model</v>
      </c>
      <c r="N553" s="8" t="str">
        <f t="shared" si="41"/>
        <v>Low_KM_Driven</v>
      </c>
      <c r="O553" s="9">
        <f t="shared" ca="1" si="42"/>
        <v>5472.4</v>
      </c>
      <c r="P553" s="8" t="str">
        <f t="shared" si="43"/>
        <v>Low_EMI</v>
      </c>
      <c r="Q553" s="8" t="str">
        <f t="shared" si="44"/>
        <v>Low_Price</v>
      </c>
    </row>
    <row r="554" spans="1:17" x14ac:dyDescent="0.25">
      <c r="A554">
        <v>2016</v>
      </c>
      <c r="B554" s="8" t="s">
        <v>82</v>
      </c>
      <c r="C554" s="8" t="s">
        <v>161</v>
      </c>
      <c r="D554" s="8" t="s">
        <v>269</v>
      </c>
      <c r="E554" s="8" t="s">
        <v>15</v>
      </c>
      <c r="F554" s="6">
        <v>37522</v>
      </c>
      <c r="G554" s="8" t="s">
        <v>27</v>
      </c>
      <c r="H554" s="8" t="s">
        <v>17</v>
      </c>
      <c r="I554" s="8" t="s">
        <v>949</v>
      </c>
      <c r="J554" s="6">
        <v>6764</v>
      </c>
      <c r="K554" s="9">
        <v>3.46</v>
      </c>
      <c r="L554" s="8" t="s">
        <v>29</v>
      </c>
      <c r="M554" s="8" t="str">
        <f t="shared" si="40"/>
        <v>Middle_Model</v>
      </c>
      <c r="N554" s="8" t="str">
        <f t="shared" si="41"/>
        <v>Low_KM_Driven</v>
      </c>
      <c r="O554" s="9">
        <f t="shared" ca="1" si="42"/>
        <v>4690.25</v>
      </c>
      <c r="P554" s="8" t="str">
        <f t="shared" si="43"/>
        <v>Low_EMI</v>
      </c>
      <c r="Q554" s="8" t="str">
        <f t="shared" si="44"/>
        <v>Low_Price</v>
      </c>
    </row>
    <row r="555" spans="1:17" x14ac:dyDescent="0.25">
      <c r="A555">
        <v>2019</v>
      </c>
      <c r="B555" s="8" t="s">
        <v>12</v>
      </c>
      <c r="C555" s="8" t="s">
        <v>457</v>
      </c>
      <c r="D555" s="8" t="s">
        <v>945</v>
      </c>
      <c r="E555" s="8" t="s">
        <v>15</v>
      </c>
      <c r="F555" s="6">
        <v>47387</v>
      </c>
      <c r="G555" s="8" t="s">
        <v>27</v>
      </c>
      <c r="H555" s="8" t="s">
        <v>17</v>
      </c>
      <c r="I555" s="8" t="s">
        <v>950</v>
      </c>
      <c r="J555" s="6">
        <v>8719</v>
      </c>
      <c r="K555" s="9">
        <v>4.46</v>
      </c>
      <c r="L555" s="8" t="s">
        <v>29</v>
      </c>
      <c r="M555" s="8" t="str">
        <f t="shared" si="40"/>
        <v>Middle_Model</v>
      </c>
      <c r="N555" s="8" t="str">
        <f t="shared" si="41"/>
        <v>Moderate_KM_Driven</v>
      </c>
      <c r="O555" s="9">
        <f t="shared" ca="1" si="42"/>
        <v>9477.4</v>
      </c>
      <c r="P555" s="8" t="str">
        <f t="shared" si="43"/>
        <v>Low_EMI</v>
      </c>
      <c r="Q555" s="8" t="str">
        <f t="shared" si="44"/>
        <v>Low_Price</v>
      </c>
    </row>
    <row r="556" spans="1:17" x14ac:dyDescent="0.25">
      <c r="A556">
        <v>2020</v>
      </c>
      <c r="B556" s="8" t="s">
        <v>12</v>
      </c>
      <c r="C556" s="8" t="s">
        <v>76</v>
      </c>
      <c r="D556" s="8" t="s">
        <v>80</v>
      </c>
      <c r="E556" s="8" t="s">
        <v>15</v>
      </c>
      <c r="F556" s="6">
        <v>27841</v>
      </c>
      <c r="G556" s="8" t="s">
        <v>27</v>
      </c>
      <c r="H556" s="8" t="s">
        <v>17</v>
      </c>
      <c r="I556" s="8" t="s">
        <v>951</v>
      </c>
      <c r="J556" s="6">
        <v>11613</v>
      </c>
      <c r="K556" s="9">
        <v>5.94</v>
      </c>
      <c r="L556" s="8" t="s">
        <v>39</v>
      </c>
      <c r="M556" s="8" t="str">
        <f t="shared" si="40"/>
        <v>New_Model</v>
      </c>
      <c r="N556" s="8" t="str">
        <f t="shared" si="41"/>
        <v>Low_KM_Driven</v>
      </c>
      <c r="O556" s="9">
        <f t="shared" ca="1" si="42"/>
        <v>6960.25</v>
      </c>
      <c r="P556" s="8" t="str">
        <f t="shared" si="43"/>
        <v>Low_EMI</v>
      </c>
      <c r="Q556" s="8" t="str">
        <f t="shared" si="44"/>
        <v>Low_Price</v>
      </c>
    </row>
    <row r="557" spans="1:17" x14ac:dyDescent="0.25">
      <c r="A557">
        <v>2019</v>
      </c>
      <c r="B557" s="8" t="s">
        <v>12</v>
      </c>
      <c r="C557" s="8" t="s">
        <v>44</v>
      </c>
      <c r="D557" s="8" t="s">
        <v>952</v>
      </c>
      <c r="E557" s="8" t="s">
        <v>35</v>
      </c>
      <c r="F557" s="6">
        <v>28098</v>
      </c>
      <c r="G557" s="8" t="s">
        <v>27</v>
      </c>
      <c r="H557" s="8" t="s">
        <v>56</v>
      </c>
      <c r="I557" s="8" t="s">
        <v>953</v>
      </c>
      <c r="J557" s="6">
        <v>16528</v>
      </c>
      <c r="K557" s="9">
        <v>7.43</v>
      </c>
      <c r="L557" s="8" t="s">
        <v>39</v>
      </c>
      <c r="M557" s="8" t="str">
        <f t="shared" si="40"/>
        <v>Middle_Model</v>
      </c>
      <c r="N557" s="8" t="str">
        <f t="shared" si="41"/>
        <v>Low_KM_Driven</v>
      </c>
      <c r="O557" s="9">
        <f t="shared" ca="1" si="42"/>
        <v>5619.6</v>
      </c>
      <c r="P557" s="8" t="str">
        <f t="shared" si="43"/>
        <v>Low_EMI</v>
      </c>
      <c r="Q557" s="8" t="str">
        <f t="shared" si="44"/>
        <v>Medium_price</v>
      </c>
    </row>
    <row r="558" spans="1:17" x14ac:dyDescent="0.25">
      <c r="A558">
        <v>2018</v>
      </c>
      <c r="B558" s="8" t="s">
        <v>12</v>
      </c>
      <c r="C558" s="8" t="s">
        <v>13</v>
      </c>
      <c r="D558" s="8" t="s">
        <v>14</v>
      </c>
      <c r="E558" s="8" t="s">
        <v>15</v>
      </c>
      <c r="F558" s="6">
        <v>67026</v>
      </c>
      <c r="G558" s="8" t="s">
        <v>16</v>
      </c>
      <c r="H558" s="8" t="s">
        <v>17</v>
      </c>
      <c r="I558" s="8" t="s">
        <v>954</v>
      </c>
      <c r="J558" s="6">
        <v>5181</v>
      </c>
      <c r="K558" s="9">
        <v>2.65</v>
      </c>
      <c r="L558" s="8" t="s">
        <v>29</v>
      </c>
      <c r="M558" s="8" t="str">
        <f t="shared" si="40"/>
        <v>Middle_Model</v>
      </c>
      <c r="N558" s="8" t="str">
        <f t="shared" si="41"/>
        <v>Moderate_KM_Driven</v>
      </c>
      <c r="O558" s="9">
        <f t="shared" ca="1" si="42"/>
        <v>11171</v>
      </c>
      <c r="P558" s="8" t="str">
        <f t="shared" si="43"/>
        <v>Low_EMI</v>
      </c>
      <c r="Q558" s="8" t="str">
        <f t="shared" si="44"/>
        <v>Low_Price</v>
      </c>
    </row>
    <row r="559" spans="1:17" x14ac:dyDescent="0.25">
      <c r="A559">
        <v>2022</v>
      </c>
      <c r="B559" s="8" t="s">
        <v>12</v>
      </c>
      <c r="C559" s="8" t="s">
        <v>30</v>
      </c>
      <c r="D559" s="8" t="s">
        <v>31</v>
      </c>
      <c r="E559" s="8" t="s">
        <v>15</v>
      </c>
      <c r="F559" s="6">
        <v>12708</v>
      </c>
      <c r="G559" s="8" t="s">
        <v>27</v>
      </c>
      <c r="H559" s="8" t="s">
        <v>17</v>
      </c>
      <c r="I559" s="8" t="s">
        <v>955</v>
      </c>
      <c r="J559" s="6">
        <v>9658</v>
      </c>
      <c r="K559" s="9">
        <v>4.9400000000000004</v>
      </c>
      <c r="L559" s="8" t="s">
        <v>29</v>
      </c>
      <c r="M559" s="8" t="str">
        <f t="shared" si="40"/>
        <v>New_Model</v>
      </c>
      <c r="N559" s="8" t="str">
        <f t="shared" si="41"/>
        <v>Low_KM_Driven</v>
      </c>
      <c r="O559" s="9">
        <f t="shared" ca="1" si="42"/>
        <v>6354</v>
      </c>
      <c r="P559" s="8" t="str">
        <f t="shared" si="43"/>
        <v>Low_EMI</v>
      </c>
      <c r="Q559" s="8" t="str">
        <f t="shared" si="44"/>
        <v>Low_Price</v>
      </c>
    </row>
    <row r="560" spans="1:17" x14ac:dyDescent="0.25">
      <c r="A560">
        <v>2015</v>
      </c>
      <c r="B560" s="8" t="s">
        <v>20</v>
      </c>
      <c r="C560" s="8" t="s">
        <v>112</v>
      </c>
      <c r="D560" s="8" t="s">
        <v>113</v>
      </c>
      <c r="E560" s="8" t="s">
        <v>15</v>
      </c>
      <c r="F560" s="6">
        <v>50181</v>
      </c>
      <c r="G560" s="8" t="s">
        <v>16</v>
      </c>
      <c r="H560" s="8" t="s">
        <v>74</v>
      </c>
      <c r="I560" s="8" t="s">
        <v>956</v>
      </c>
      <c r="J560" s="6">
        <v>8980</v>
      </c>
      <c r="K560" s="9">
        <v>3.41</v>
      </c>
      <c r="L560" s="8" t="s">
        <v>24</v>
      </c>
      <c r="M560" s="8" t="str">
        <f t="shared" si="40"/>
        <v>Middle_Model</v>
      </c>
      <c r="N560" s="8" t="str">
        <f t="shared" si="41"/>
        <v>Moderate_KM_Driven</v>
      </c>
      <c r="O560" s="9">
        <f t="shared" ca="1" si="42"/>
        <v>5575.67</v>
      </c>
      <c r="P560" s="8" t="str">
        <f t="shared" si="43"/>
        <v>Low_EMI</v>
      </c>
      <c r="Q560" s="8" t="str">
        <f t="shared" si="44"/>
        <v>Low_Price</v>
      </c>
    </row>
    <row r="561" spans="1:17" x14ac:dyDescent="0.25">
      <c r="A561">
        <v>2012</v>
      </c>
      <c r="B561" s="8" t="s">
        <v>47</v>
      </c>
      <c r="C561" s="8" t="s">
        <v>549</v>
      </c>
      <c r="D561" s="8" t="s">
        <v>957</v>
      </c>
      <c r="E561" s="8" t="s">
        <v>15</v>
      </c>
      <c r="F561" s="6">
        <v>62578</v>
      </c>
      <c r="G561" s="8" t="s">
        <v>16</v>
      </c>
      <c r="H561" s="8" t="s">
        <v>17</v>
      </c>
      <c r="I561" s="8" t="s">
        <v>958</v>
      </c>
      <c r="J561" s="6">
        <v>7108</v>
      </c>
      <c r="K561" s="9">
        <v>2.14</v>
      </c>
      <c r="L561" s="8" t="s">
        <v>29</v>
      </c>
      <c r="M561" s="8" t="str">
        <f t="shared" si="40"/>
        <v>Old_Model</v>
      </c>
      <c r="N561" s="8" t="str">
        <f t="shared" si="41"/>
        <v>Moderate_KM_Driven</v>
      </c>
      <c r="O561" s="9">
        <f t="shared" ca="1" si="42"/>
        <v>5214.83</v>
      </c>
      <c r="P561" s="8" t="str">
        <f t="shared" si="43"/>
        <v>Low_EMI</v>
      </c>
      <c r="Q561" s="8" t="str">
        <f t="shared" si="44"/>
        <v>Low_Price</v>
      </c>
    </row>
    <row r="562" spans="1:17" x14ac:dyDescent="0.25">
      <c r="A562">
        <v>2015</v>
      </c>
      <c r="B562" s="8" t="s">
        <v>20</v>
      </c>
      <c r="C562" s="8" t="s">
        <v>86</v>
      </c>
      <c r="D562" s="8" t="s">
        <v>959</v>
      </c>
      <c r="E562" s="8" t="s">
        <v>15</v>
      </c>
      <c r="F562" s="6">
        <v>51090</v>
      </c>
      <c r="G562" s="8" t="s">
        <v>27</v>
      </c>
      <c r="H562" s="8" t="s">
        <v>17</v>
      </c>
      <c r="I562" s="8" t="s">
        <v>960</v>
      </c>
      <c r="J562" s="6">
        <v>9325</v>
      </c>
      <c r="K562" s="9">
        <v>4.7699999999999996</v>
      </c>
      <c r="L562" s="8" t="s">
        <v>121</v>
      </c>
      <c r="M562" s="8" t="str">
        <f t="shared" si="40"/>
        <v>Middle_Model</v>
      </c>
      <c r="N562" s="8" t="str">
        <f t="shared" si="41"/>
        <v>Moderate_KM_Driven</v>
      </c>
      <c r="O562" s="9">
        <f t="shared" ca="1" si="42"/>
        <v>5676.67</v>
      </c>
      <c r="P562" s="8" t="str">
        <f t="shared" si="43"/>
        <v>Low_EMI</v>
      </c>
      <c r="Q562" s="8" t="str">
        <f t="shared" si="44"/>
        <v>Low_Price</v>
      </c>
    </row>
    <row r="563" spans="1:17" x14ac:dyDescent="0.25">
      <c r="A563">
        <v>2015</v>
      </c>
      <c r="B563" s="8" t="s">
        <v>20</v>
      </c>
      <c r="C563" s="8" t="s">
        <v>112</v>
      </c>
      <c r="D563" s="8" t="s">
        <v>113</v>
      </c>
      <c r="E563" s="8" t="s">
        <v>15</v>
      </c>
      <c r="F563" s="6">
        <v>62536</v>
      </c>
      <c r="G563" s="8" t="s">
        <v>27</v>
      </c>
      <c r="H563" s="8" t="s">
        <v>17</v>
      </c>
      <c r="I563" s="8" t="s">
        <v>961</v>
      </c>
      <c r="J563" s="6">
        <v>6471</v>
      </c>
      <c r="K563" s="9">
        <v>3.31</v>
      </c>
      <c r="L563" s="8" t="s">
        <v>39</v>
      </c>
      <c r="M563" s="8" t="str">
        <f t="shared" si="40"/>
        <v>Middle_Model</v>
      </c>
      <c r="N563" s="8" t="str">
        <f t="shared" si="41"/>
        <v>Moderate_KM_Driven</v>
      </c>
      <c r="O563" s="9">
        <f t="shared" ca="1" si="42"/>
        <v>6948.44</v>
      </c>
      <c r="P563" s="8" t="str">
        <f t="shared" si="43"/>
        <v>Low_EMI</v>
      </c>
      <c r="Q563" s="8" t="str">
        <f t="shared" si="44"/>
        <v>Low_Price</v>
      </c>
    </row>
    <row r="564" spans="1:17" x14ac:dyDescent="0.25">
      <c r="A564">
        <v>2019</v>
      </c>
      <c r="B564" s="8" t="s">
        <v>53</v>
      </c>
      <c r="C564" s="8" t="s">
        <v>626</v>
      </c>
      <c r="D564" s="8" t="s">
        <v>962</v>
      </c>
      <c r="E564" s="8" t="s">
        <v>35</v>
      </c>
      <c r="F564" s="6">
        <v>15070</v>
      </c>
      <c r="G564" s="8" t="s">
        <v>16</v>
      </c>
      <c r="H564" s="8" t="s">
        <v>56</v>
      </c>
      <c r="I564" s="8" t="s">
        <v>963</v>
      </c>
      <c r="J564" s="6">
        <v>24271</v>
      </c>
      <c r="K564" s="9">
        <v>11.16</v>
      </c>
      <c r="L564" s="8" t="s">
        <v>29</v>
      </c>
      <c r="M564" s="8" t="str">
        <f t="shared" si="40"/>
        <v>Middle_Model</v>
      </c>
      <c r="N564" s="8" t="str">
        <f t="shared" si="41"/>
        <v>Low_KM_Driven</v>
      </c>
      <c r="O564" s="9">
        <f t="shared" ca="1" si="42"/>
        <v>3014</v>
      </c>
      <c r="P564" s="8" t="str">
        <f t="shared" si="43"/>
        <v>Average_EMI</v>
      </c>
      <c r="Q564" s="8" t="str">
        <f t="shared" si="44"/>
        <v>Medium_price</v>
      </c>
    </row>
    <row r="565" spans="1:17" x14ac:dyDescent="0.25">
      <c r="A565">
        <v>2017</v>
      </c>
      <c r="B565" s="8" t="s">
        <v>20</v>
      </c>
      <c r="C565" s="8" t="s">
        <v>385</v>
      </c>
      <c r="D565" s="8" t="s">
        <v>964</v>
      </c>
      <c r="E565" s="8" t="s">
        <v>35</v>
      </c>
      <c r="F565" s="6">
        <v>113960</v>
      </c>
      <c r="G565" s="8" t="s">
        <v>27</v>
      </c>
      <c r="H565" s="8" t="s">
        <v>17</v>
      </c>
      <c r="I565" s="8" t="s">
        <v>965</v>
      </c>
      <c r="J565" s="6">
        <v>19416</v>
      </c>
      <c r="K565" s="9">
        <v>8.93</v>
      </c>
      <c r="L565" s="8" t="s">
        <v>19</v>
      </c>
      <c r="M565" s="8" t="str">
        <f t="shared" si="40"/>
        <v>Middle_Model</v>
      </c>
      <c r="N565" s="8" t="str">
        <f t="shared" si="41"/>
        <v>High_KM_Driven</v>
      </c>
      <c r="O565" s="9">
        <f t="shared" ca="1" si="42"/>
        <v>16280</v>
      </c>
      <c r="P565" s="8" t="str">
        <f t="shared" si="43"/>
        <v>Low_EMI</v>
      </c>
      <c r="Q565" s="8" t="str">
        <f t="shared" si="44"/>
        <v>Medium_price</v>
      </c>
    </row>
    <row r="566" spans="1:17" x14ac:dyDescent="0.25">
      <c r="A566">
        <v>2015</v>
      </c>
      <c r="B566" s="8" t="s">
        <v>12</v>
      </c>
      <c r="C566" s="8" t="s">
        <v>37</v>
      </c>
      <c r="D566" s="8" t="s">
        <v>102</v>
      </c>
      <c r="E566" s="8" t="s">
        <v>15</v>
      </c>
      <c r="F566" s="6">
        <v>71287</v>
      </c>
      <c r="G566" s="8" t="s">
        <v>16</v>
      </c>
      <c r="H566" s="8" t="s">
        <v>17</v>
      </c>
      <c r="I566" s="8" t="s">
        <v>966</v>
      </c>
      <c r="J566" s="6">
        <v>6784</v>
      </c>
      <c r="K566" s="9">
        <v>3.47</v>
      </c>
      <c r="L566" s="8" t="s">
        <v>24</v>
      </c>
      <c r="M566" s="8" t="str">
        <f t="shared" si="40"/>
        <v>Middle_Model</v>
      </c>
      <c r="N566" s="8" t="str">
        <f t="shared" si="41"/>
        <v>Moderate_KM_Driven</v>
      </c>
      <c r="O566" s="9">
        <f t="shared" ca="1" si="42"/>
        <v>7920.78</v>
      </c>
      <c r="P566" s="8" t="str">
        <f t="shared" si="43"/>
        <v>Low_EMI</v>
      </c>
      <c r="Q566" s="8" t="str">
        <f t="shared" si="44"/>
        <v>Low_Price</v>
      </c>
    </row>
    <row r="567" spans="1:17" x14ac:dyDescent="0.25">
      <c r="A567">
        <v>2018</v>
      </c>
      <c r="B567" s="8" t="s">
        <v>20</v>
      </c>
      <c r="C567" s="8" t="s">
        <v>112</v>
      </c>
      <c r="D567" s="8" t="s">
        <v>902</v>
      </c>
      <c r="E567" s="8" t="s">
        <v>35</v>
      </c>
      <c r="F567" s="6">
        <v>44018</v>
      </c>
      <c r="G567" s="8" t="s">
        <v>27</v>
      </c>
      <c r="H567" s="8" t="s">
        <v>17</v>
      </c>
      <c r="I567" s="8" t="s">
        <v>967</v>
      </c>
      <c r="J567" s="6">
        <v>9892</v>
      </c>
      <c r="K567" s="9">
        <v>5.0599999999999996</v>
      </c>
      <c r="L567" s="8" t="s">
        <v>121</v>
      </c>
      <c r="M567" s="8" t="str">
        <f t="shared" si="40"/>
        <v>Middle_Model</v>
      </c>
      <c r="N567" s="8" t="str">
        <f t="shared" si="41"/>
        <v>Moderate_KM_Driven</v>
      </c>
      <c r="O567" s="9">
        <f t="shared" ca="1" si="42"/>
        <v>7336.33</v>
      </c>
      <c r="P567" s="8" t="str">
        <f t="shared" si="43"/>
        <v>Low_EMI</v>
      </c>
      <c r="Q567" s="8" t="str">
        <f t="shared" si="44"/>
        <v>Low_Price</v>
      </c>
    </row>
    <row r="568" spans="1:17" x14ac:dyDescent="0.25">
      <c r="A568">
        <v>2017</v>
      </c>
      <c r="B568" s="8" t="s">
        <v>20</v>
      </c>
      <c r="C568" s="8" t="s">
        <v>112</v>
      </c>
      <c r="D568" s="8" t="s">
        <v>113</v>
      </c>
      <c r="E568" s="8" t="s">
        <v>15</v>
      </c>
      <c r="F568" s="6">
        <v>96739</v>
      </c>
      <c r="G568" s="8" t="s">
        <v>27</v>
      </c>
      <c r="H568" s="8" t="s">
        <v>17</v>
      </c>
      <c r="I568" s="8" t="s">
        <v>968</v>
      </c>
      <c r="J568" s="6">
        <v>7644</v>
      </c>
      <c r="K568" s="9">
        <v>3.91</v>
      </c>
      <c r="L568" s="8" t="s">
        <v>19</v>
      </c>
      <c r="M568" s="8" t="str">
        <f t="shared" si="40"/>
        <v>Middle_Model</v>
      </c>
      <c r="N568" s="8" t="str">
        <f t="shared" si="41"/>
        <v>High_KM_Driven</v>
      </c>
      <c r="O568" s="9">
        <f t="shared" ca="1" si="42"/>
        <v>13819.86</v>
      </c>
      <c r="P568" s="8" t="str">
        <f t="shared" si="43"/>
        <v>Low_EMI</v>
      </c>
      <c r="Q568" s="8" t="str">
        <f t="shared" si="44"/>
        <v>Low_Price</v>
      </c>
    </row>
    <row r="569" spans="1:17" x14ac:dyDescent="0.25">
      <c r="A569">
        <v>2012</v>
      </c>
      <c r="B569" s="8" t="s">
        <v>12</v>
      </c>
      <c r="C569" s="8" t="s">
        <v>37</v>
      </c>
      <c r="D569" s="8" t="s">
        <v>31</v>
      </c>
      <c r="E569" s="8" t="s">
        <v>15</v>
      </c>
      <c r="F569" s="6">
        <v>34096</v>
      </c>
      <c r="G569" s="8" t="s">
        <v>27</v>
      </c>
      <c r="H569" s="8" t="s">
        <v>17</v>
      </c>
      <c r="I569" s="8" t="s">
        <v>969</v>
      </c>
      <c r="J569" s="6">
        <v>9034</v>
      </c>
      <c r="K569" s="9">
        <v>2.72</v>
      </c>
      <c r="L569" s="8" t="s">
        <v>24</v>
      </c>
      <c r="M569" s="8" t="str">
        <f t="shared" si="40"/>
        <v>Old_Model</v>
      </c>
      <c r="N569" s="8" t="str">
        <f t="shared" si="41"/>
        <v>Low_KM_Driven</v>
      </c>
      <c r="O569" s="9">
        <f t="shared" ca="1" si="42"/>
        <v>2841.33</v>
      </c>
      <c r="P569" s="8" t="str">
        <f t="shared" si="43"/>
        <v>Low_EMI</v>
      </c>
      <c r="Q569" s="8" t="str">
        <f t="shared" si="44"/>
        <v>Low_Price</v>
      </c>
    </row>
    <row r="570" spans="1:17" x14ac:dyDescent="0.25">
      <c r="A570">
        <v>2015</v>
      </c>
      <c r="B570" s="8" t="s">
        <v>20</v>
      </c>
      <c r="C570" s="8" t="s">
        <v>112</v>
      </c>
      <c r="D570" s="8" t="s">
        <v>677</v>
      </c>
      <c r="E570" s="8" t="s">
        <v>15</v>
      </c>
      <c r="F570" s="6">
        <v>40819</v>
      </c>
      <c r="G570" s="8" t="s">
        <v>16</v>
      </c>
      <c r="H570" s="8" t="s">
        <v>17</v>
      </c>
      <c r="I570" s="8" t="s">
        <v>970</v>
      </c>
      <c r="J570" s="6">
        <v>6608</v>
      </c>
      <c r="K570" s="9">
        <v>3.38</v>
      </c>
      <c r="L570" s="8" t="s">
        <v>39</v>
      </c>
      <c r="M570" s="8" t="str">
        <f t="shared" si="40"/>
        <v>Middle_Model</v>
      </c>
      <c r="N570" s="8" t="str">
        <f t="shared" si="41"/>
        <v>Moderate_KM_Driven</v>
      </c>
      <c r="O570" s="9">
        <f t="shared" ca="1" si="42"/>
        <v>4535.4399999999996</v>
      </c>
      <c r="P570" s="8" t="str">
        <f t="shared" si="43"/>
        <v>Low_EMI</v>
      </c>
      <c r="Q570" s="8" t="str">
        <f t="shared" si="44"/>
        <v>Low_Price</v>
      </c>
    </row>
    <row r="571" spans="1:17" x14ac:dyDescent="0.25">
      <c r="A571">
        <v>2020</v>
      </c>
      <c r="B571" s="8" t="s">
        <v>47</v>
      </c>
      <c r="C571" s="8" t="s">
        <v>250</v>
      </c>
      <c r="D571" s="8" t="s">
        <v>804</v>
      </c>
      <c r="E571" s="8" t="s">
        <v>35</v>
      </c>
      <c r="F571" s="6">
        <v>9644</v>
      </c>
      <c r="G571" s="8" t="s">
        <v>27</v>
      </c>
      <c r="H571" s="8" t="s">
        <v>17</v>
      </c>
      <c r="I571" s="8" t="s">
        <v>971</v>
      </c>
      <c r="J571" s="6">
        <v>13587</v>
      </c>
      <c r="K571" s="9">
        <v>6.95</v>
      </c>
      <c r="L571" s="8" t="s">
        <v>121</v>
      </c>
      <c r="M571" s="8" t="str">
        <f t="shared" si="40"/>
        <v>New_Model</v>
      </c>
      <c r="N571" s="8" t="str">
        <f t="shared" si="41"/>
        <v>Low_KM_Driven</v>
      </c>
      <c r="O571" s="9">
        <f t="shared" ca="1" si="42"/>
        <v>2411</v>
      </c>
      <c r="P571" s="8" t="str">
        <f t="shared" si="43"/>
        <v>Low_EMI</v>
      </c>
      <c r="Q571" s="8" t="str">
        <f t="shared" si="44"/>
        <v>Low_Price</v>
      </c>
    </row>
    <row r="572" spans="1:17" x14ac:dyDescent="0.25">
      <c r="A572">
        <v>2022</v>
      </c>
      <c r="B572" s="8" t="s">
        <v>12</v>
      </c>
      <c r="C572" s="8" t="s">
        <v>385</v>
      </c>
      <c r="D572" s="8" t="s">
        <v>972</v>
      </c>
      <c r="E572" s="8" t="s">
        <v>15</v>
      </c>
      <c r="F572" s="6">
        <v>6799</v>
      </c>
      <c r="G572" s="8" t="s">
        <v>27</v>
      </c>
      <c r="H572" s="8" t="s">
        <v>74</v>
      </c>
      <c r="I572" s="8" t="s">
        <v>973</v>
      </c>
      <c r="J572" s="6">
        <v>11808</v>
      </c>
      <c r="K572" s="9">
        <v>6.04</v>
      </c>
      <c r="L572" s="8" t="s">
        <v>121</v>
      </c>
      <c r="M572" s="8" t="str">
        <f t="shared" si="40"/>
        <v>New_Model</v>
      </c>
      <c r="N572" s="8" t="str">
        <f t="shared" si="41"/>
        <v>Low_KM_Driven</v>
      </c>
      <c r="O572" s="9">
        <f t="shared" ca="1" si="42"/>
        <v>3399.5</v>
      </c>
      <c r="P572" s="8" t="str">
        <f t="shared" si="43"/>
        <v>Low_EMI</v>
      </c>
      <c r="Q572" s="8" t="str">
        <f t="shared" si="44"/>
        <v>Low_Price</v>
      </c>
    </row>
    <row r="573" spans="1:17" x14ac:dyDescent="0.25">
      <c r="A573">
        <v>2019</v>
      </c>
      <c r="B573" s="8" t="s">
        <v>63</v>
      </c>
      <c r="C573" s="8" t="s">
        <v>64</v>
      </c>
      <c r="D573" s="8" t="s">
        <v>65</v>
      </c>
      <c r="E573" s="8" t="s">
        <v>15</v>
      </c>
      <c r="F573" s="6">
        <v>71456</v>
      </c>
      <c r="G573" s="8" t="s">
        <v>27</v>
      </c>
      <c r="H573" s="8" t="s">
        <v>56</v>
      </c>
      <c r="I573" s="8" t="s">
        <v>974</v>
      </c>
      <c r="J573" s="6">
        <v>15467</v>
      </c>
      <c r="K573" s="9">
        <v>6.95</v>
      </c>
      <c r="L573" s="8" t="s">
        <v>93</v>
      </c>
      <c r="M573" s="8" t="str">
        <f t="shared" si="40"/>
        <v>Middle_Model</v>
      </c>
      <c r="N573" s="8" t="str">
        <f t="shared" si="41"/>
        <v>Moderate_KM_Driven</v>
      </c>
      <c r="O573" s="9">
        <f t="shared" ca="1" si="42"/>
        <v>14291.2</v>
      </c>
      <c r="P573" s="8" t="str">
        <f t="shared" si="43"/>
        <v>Low_EMI</v>
      </c>
      <c r="Q573" s="8" t="str">
        <f t="shared" si="44"/>
        <v>Low_Price</v>
      </c>
    </row>
    <row r="574" spans="1:17" x14ac:dyDescent="0.25">
      <c r="A574">
        <v>2015</v>
      </c>
      <c r="B574" s="8" t="s">
        <v>12</v>
      </c>
      <c r="C574" s="8" t="s">
        <v>279</v>
      </c>
      <c r="D574" s="8" t="s">
        <v>510</v>
      </c>
      <c r="E574" s="8" t="s">
        <v>15</v>
      </c>
      <c r="F574" s="6">
        <v>41361</v>
      </c>
      <c r="G574" s="8" t="s">
        <v>27</v>
      </c>
      <c r="H574" s="8" t="s">
        <v>17</v>
      </c>
      <c r="I574" s="8" t="s">
        <v>975</v>
      </c>
      <c r="J574" s="6">
        <v>9501</v>
      </c>
      <c r="K574" s="9">
        <v>4.8600000000000003</v>
      </c>
      <c r="L574" s="8" t="s">
        <v>24</v>
      </c>
      <c r="M574" s="8" t="str">
        <f t="shared" si="40"/>
        <v>Middle_Model</v>
      </c>
      <c r="N574" s="8" t="str">
        <f t="shared" si="41"/>
        <v>Moderate_KM_Driven</v>
      </c>
      <c r="O574" s="9">
        <f t="shared" ca="1" si="42"/>
        <v>4595.67</v>
      </c>
      <c r="P574" s="8" t="str">
        <f t="shared" si="43"/>
        <v>Low_EMI</v>
      </c>
      <c r="Q574" s="8" t="str">
        <f t="shared" si="44"/>
        <v>Low_Price</v>
      </c>
    </row>
    <row r="575" spans="1:17" x14ac:dyDescent="0.25">
      <c r="A575">
        <v>2015</v>
      </c>
      <c r="B575" s="8" t="s">
        <v>47</v>
      </c>
      <c r="C575" s="8" t="s">
        <v>48</v>
      </c>
      <c r="D575" s="8" t="s">
        <v>976</v>
      </c>
      <c r="E575" s="8" t="s">
        <v>15</v>
      </c>
      <c r="F575" s="6">
        <v>57702</v>
      </c>
      <c r="G575" s="8" t="s">
        <v>27</v>
      </c>
      <c r="H575" s="8" t="s">
        <v>17</v>
      </c>
      <c r="I575" s="8" t="s">
        <v>977</v>
      </c>
      <c r="J575" s="6">
        <v>7722</v>
      </c>
      <c r="K575" s="9">
        <v>3.95</v>
      </c>
      <c r="L575" s="8" t="s">
        <v>19</v>
      </c>
      <c r="M575" s="8" t="str">
        <f t="shared" si="40"/>
        <v>Middle_Model</v>
      </c>
      <c r="N575" s="8" t="str">
        <f t="shared" si="41"/>
        <v>Moderate_KM_Driven</v>
      </c>
      <c r="O575" s="9">
        <f t="shared" ca="1" si="42"/>
        <v>6411.33</v>
      </c>
      <c r="P575" s="8" t="str">
        <f t="shared" si="43"/>
        <v>Low_EMI</v>
      </c>
      <c r="Q575" s="8" t="str">
        <f t="shared" si="44"/>
        <v>Low_Price</v>
      </c>
    </row>
    <row r="576" spans="1:17" x14ac:dyDescent="0.25">
      <c r="A576">
        <v>2012</v>
      </c>
      <c r="B576" s="8" t="s">
        <v>12</v>
      </c>
      <c r="C576" s="8" t="s">
        <v>37</v>
      </c>
      <c r="D576" s="8" t="s">
        <v>192</v>
      </c>
      <c r="E576" s="8" t="s">
        <v>15</v>
      </c>
      <c r="F576" s="6">
        <v>41942</v>
      </c>
      <c r="G576" s="8" t="s">
        <v>27</v>
      </c>
      <c r="H576" s="8" t="s">
        <v>17</v>
      </c>
      <c r="I576" s="8" t="s">
        <v>978</v>
      </c>
      <c r="J576" s="6">
        <v>8669</v>
      </c>
      <c r="K576" s="9">
        <v>2.61</v>
      </c>
      <c r="L576" s="8" t="s">
        <v>93</v>
      </c>
      <c r="M576" s="8" t="str">
        <f t="shared" si="40"/>
        <v>Old_Model</v>
      </c>
      <c r="N576" s="8" t="str">
        <f t="shared" si="41"/>
        <v>Moderate_KM_Driven</v>
      </c>
      <c r="O576" s="9">
        <f t="shared" ca="1" si="42"/>
        <v>3495.17</v>
      </c>
      <c r="P576" s="8" t="str">
        <f t="shared" si="43"/>
        <v>Low_EMI</v>
      </c>
      <c r="Q576" s="8" t="str">
        <f t="shared" si="44"/>
        <v>Low_Price</v>
      </c>
    </row>
    <row r="577" spans="1:17" x14ac:dyDescent="0.25">
      <c r="A577">
        <v>2018</v>
      </c>
      <c r="B577" s="8" t="s">
        <v>20</v>
      </c>
      <c r="C577" s="8" t="s">
        <v>33</v>
      </c>
      <c r="D577" s="8" t="s">
        <v>979</v>
      </c>
      <c r="E577" s="8" t="s">
        <v>15</v>
      </c>
      <c r="F577" s="6">
        <v>53315</v>
      </c>
      <c r="G577" s="8" t="s">
        <v>27</v>
      </c>
      <c r="H577" s="8" t="s">
        <v>17</v>
      </c>
      <c r="I577" s="8" t="s">
        <v>980</v>
      </c>
      <c r="J577" s="6">
        <v>17607</v>
      </c>
      <c r="K577" s="9">
        <v>9.25</v>
      </c>
      <c r="L577" s="8" t="s">
        <v>121</v>
      </c>
      <c r="M577" s="8" t="str">
        <f t="shared" si="40"/>
        <v>Middle_Model</v>
      </c>
      <c r="N577" s="8" t="str">
        <f t="shared" si="41"/>
        <v>Moderate_KM_Driven</v>
      </c>
      <c r="O577" s="9">
        <f t="shared" ca="1" si="42"/>
        <v>8885.83</v>
      </c>
      <c r="P577" s="8" t="str">
        <f t="shared" si="43"/>
        <v>Low_EMI</v>
      </c>
      <c r="Q577" s="8" t="str">
        <f t="shared" si="44"/>
        <v>Medium_price</v>
      </c>
    </row>
    <row r="578" spans="1:17" x14ac:dyDescent="0.25">
      <c r="A578">
        <v>2015</v>
      </c>
      <c r="B578" s="8" t="s">
        <v>47</v>
      </c>
      <c r="C578" s="8" t="s">
        <v>48</v>
      </c>
      <c r="D578" s="8" t="s">
        <v>881</v>
      </c>
      <c r="E578" s="8" t="s">
        <v>35</v>
      </c>
      <c r="F578" s="6">
        <v>40511</v>
      </c>
      <c r="G578" s="8" t="s">
        <v>27</v>
      </c>
      <c r="H578" s="8" t="s">
        <v>17</v>
      </c>
      <c r="I578" s="8" t="s">
        <v>981</v>
      </c>
      <c r="J578" s="6">
        <v>8817</v>
      </c>
      <c r="K578" s="9">
        <v>4.51</v>
      </c>
      <c r="L578" s="8" t="s">
        <v>121</v>
      </c>
      <c r="M578" s="8" t="str">
        <f t="shared" si="40"/>
        <v>Middle_Model</v>
      </c>
      <c r="N578" s="8" t="str">
        <f t="shared" si="41"/>
        <v>Moderate_KM_Driven</v>
      </c>
      <c r="O578" s="9">
        <f t="shared" ca="1" si="42"/>
        <v>4501.22</v>
      </c>
      <c r="P578" s="8" t="str">
        <f t="shared" si="43"/>
        <v>Low_EMI</v>
      </c>
      <c r="Q578" s="8" t="str">
        <f t="shared" si="44"/>
        <v>Low_Price</v>
      </c>
    </row>
    <row r="579" spans="1:17" x14ac:dyDescent="0.25">
      <c r="A579">
        <v>2017</v>
      </c>
      <c r="B579" s="8" t="s">
        <v>12</v>
      </c>
      <c r="C579" s="8" t="s">
        <v>76</v>
      </c>
      <c r="D579" s="8" t="s">
        <v>80</v>
      </c>
      <c r="E579" s="8" t="s">
        <v>15</v>
      </c>
      <c r="F579" s="6">
        <v>65897</v>
      </c>
      <c r="G579" s="8" t="s">
        <v>27</v>
      </c>
      <c r="H579" s="8" t="s">
        <v>17</v>
      </c>
      <c r="I579" s="8" t="s">
        <v>982</v>
      </c>
      <c r="J579" s="6">
        <v>8915</v>
      </c>
      <c r="K579" s="9">
        <v>4.5599999999999996</v>
      </c>
      <c r="L579" s="8" t="s">
        <v>121</v>
      </c>
      <c r="M579" s="8" t="str">
        <f t="shared" ref="M579:M642" si="45">IF(A579&gt;2019,"New_Model",IF(A579&gt;2014,"Middle_Model","Old_Model"))</f>
        <v>Middle_Model</v>
      </c>
      <c r="N579" s="8" t="str">
        <f t="shared" ref="N579:N642" si="46">IF(F579&lt;40000,"Low_KM_Driven",IF(F579&lt;80000,"Moderate_KM_Driven","High_KM_Driven"))</f>
        <v>Moderate_KM_Driven</v>
      </c>
      <c r="O579" s="9">
        <f t="shared" ref="O579:O642" ca="1" si="47">IFERROR(ROUND(F579/(YEAR(TODAY())-A579),2),F579)</f>
        <v>9413.86</v>
      </c>
      <c r="P579" s="8" t="str">
        <f t="shared" ref="P579:P642" si="48">IF(J579&lt;22000,"Low_EMI",IF(J579&lt;45000,"Average_EMI","High_EMI"))</f>
        <v>Low_EMI</v>
      </c>
      <c r="Q579" s="8" t="str">
        <f t="shared" ref="Q579:Q642" si="49">IF(K579&lt;7,"Low_Price",IF(K579&lt;14,"Medium_price","High_price"))</f>
        <v>Low_Price</v>
      </c>
    </row>
    <row r="580" spans="1:17" x14ac:dyDescent="0.25">
      <c r="A580">
        <v>2019</v>
      </c>
      <c r="B580" s="8" t="s">
        <v>12</v>
      </c>
      <c r="C580" s="8" t="s">
        <v>279</v>
      </c>
      <c r="D580" s="8" t="s">
        <v>983</v>
      </c>
      <c r="E580" s="8" t="s">
        <v>15</v>
      </c>
      <c r="F580" s="6">
        <v>61329</v>
      </c>
      <c r="G580" s="8" t="s">
        <v>27</v>
      </c>
      <c r="H580" s="8" t="s">
        <v>56</v>
      </c>
      <c r="I580" s="8" t="s">
        <v>984</v>
      </c>
      <c r="J580" s="6">
        <v>15616</v>
      </c>
      <c r="K580" s="9">
        <v>7.02</v>
      </c>
      <c r="L580" s="8" t="s">
        <v>39</v>
      </c>
      <c r="M580" s="8" t="str">
        <f t="shared" si="45"/>
        <v>Middle_Model</v>
      </c>
      <c r="N580" s="8" t="str">
        <f t="shared" si="46"/>
        <v>Moderate_KM_Driven</v>
      </c>
      <c r="O580" s="9">
        <f t="shared" ca="1" si="47"/>
        <v>12265.8</v>
      </c>
      <c r="P580" s="8" t="str">
        <f t="shared" si="48"/>
        <v>Low_EMI</v>
      </c>
      <c r="Q580" s="8" t="str">
        <f t="shared" si="49"/>
        <v>Medium_price</v>
      </c>
    </row>
    <row r="581" spans="1:17" x14ac:dyDescent="0.25">
      <c r="A581">
        <v>2022</v>
      </c>
      <c r="B581" s="8" t="s">
        <v>12</v>
      </c>
      <c r="C581" s="8" t="s">
        <v>13</v>
      </c>
      <c r="D581" s="8" t="s">
        <v>31</v>
      </c>
      <c r="E581" s="8" t="s">
        <v>15</v>
      </c>
      <c r="F581" s="6">
        <v>34574</v>
      </c>
      <c r="G581" s="8" t="s">
        <v>27</v>
      </c>
      <c r="H581" s="8" t="s">
        <v>17</v>
      </c>
      <c r="I581" s="8" t="s">
        <v>985</v>
      </c>
      <c r="J581" s="6">
        <v>7351</v>
      </c>
      <c r="K581" s="9">
        <v>3.76</v>
      </c>
      <c r="L581" s="8" t="s">
        <v>39</v>
      </c>
      <c r="M581" s="8" t="str">
        <f t="shared" si="45"/>
        <v>New_Model</v>
      </c>
      <c r="N581" s="8" t="str">
        <f t="shared" si="46"/>
        <v>Low_KM_Driven</v>
      </c>
      <c r="O581" s="9">
        <f t="shared" ca="1" si="47"/>
        <v>17287</v>
      </c>
      <c r="P581" s="8" t="str">
        <f t="shared" si="48"/>
        <v>Low_EMI</v>
      </c>
      <c r="Q581" s="8" t="str">
        <f t="shared" si="49"/>
        <v>Low_Price</v>
      </c>
    </row>
    <row r="582" spans="1:17" x14ac:dyDescent="0.25">
      <c r="A582">
        <v>2019</v>
      </c>
      <c r="B582" s="8" t="s">
        <v>20</v>
      </c>
      <c r="C582" s="8" t="s">
        <v>96</v>
      </c>
      <c r="D582" s="8" t="s">
        <v>383</v>
      </c>
      <c r="E582" s="8" t="s">
        <v>15</v>
      </c>
      <c r="F582" s="6">
        <v>41083</v>
      </c>
      <c r="G582" s="8" t="s">
        <v>16</v>
      </c>
      <c r="H582" s="8" t="s">
        <v>17</v>
      </c>
      <c r="I582" s="8" t="s">
        <v>986</v>
      </c>
      <c r="J582" s="6">
        <v>7752</v>
      </c>
      <c r="K582" s="9">
        <v>3.96</v>
      </c>
      <c r="L582" s="8" t="s">
        <v>29</v>
      </c>
      <c r="M582" s="8" t="str">
        <f t="shared" si="45"/>
        <v>Middle_Model</v>
      </c>
      <c r="N582" s="8" t="str">
        <f t="shared" si="46"/>
        <v>Moderate_KM_Driven</v>
      </c>
      <c r="O582" s="9">
        <f t="shared" ca="1" si="47"/>
        <v>8216.6</v>
      </c>
      <c r="P582" s="8" t="str">
        <f t="shared" si="48"/>
        <v>Low_EMI</v>
      </c>
      <c r="Q582" s="8" t="str">
        <f t="shared" si="49"/>
        <v>Low_Price</v>
      </c>
    </row>
    <row r="583" spans="1:17" x14ac:dyDescent="0.25">
      <c r="A583">
        <v>2019</v>
      </c>
      <c r="B583" s="8" t="s">
        <v>47</v>
      </c>
      <c r="C583" s="8" t="s">
        <v>250</v>
      </c>
      <c r="D583" s="8" t="s">
        <v>251</v>
      </c>
      <c r="E583" s="8" t="s">
        <v>15</v>
      </c>
      <c r="F583" s="6">
        <v>23160</v>
      </c>
      <c r="G583" s="8" t="s">
        <v>27</v>
      </c>
      <c r="H583" s="8" t="s">
        <v>17</v>
      </c>
      <c r="I583" s="8" t="s">
        <v>987</v>
      </c>
      <c r="J583" s="6">
        <v>11887</v>
      </c>
      <c r="K583" s="9">
        <v>6.08</v>
      </c>
      <c r="L583" s="8" t="s">
        <v>39</v>
      </c>
      <c r="M583" s="8" t="str">
        <f t="shared" si="45"/>
        <v>Middle_Model</v>
      </c>
      <c r="N583" s="8" t="str">
        <f t="shared" si="46"/>
        <v>Low_KM_Driven</v>
      </c>
      <c r="O583" s="9">
        <f t="shared" ca="1" si="47"/>
        <v>4632</v>
      </c>
      <c r="P583" s="8" t="str">
        <f t="shared" si="48"/>
        <v>Low_EMI</v>
      </c>
      <c r="Q583" s="8" t="str">
        <f t="shared" si="49"/>
        <v>Low_Price</v>
      </c>
    </row>
    <row r="584" spans="1:17" x14ac:dyDescent="0.25">
      <c r="A584">
        <v>2017</v>
      </c>
      <c r="B584" s="8" t="s">
        <v>47</v>
      </c>
      <c r="C584" s="8" t="s">
        <v>250</v>
      </c>
      <c r="D584" s="8" t="s">
        <v>251</v>
      </c>
      <c r="E584" s="8" t="s">
        <v>15</v>
      </c>
      <c r="F584" s="6">
        <v>65833</v>
      </c>
      <c r="G584" s="8" t="s">
        <v>27</v>
      </c>
      <c r="H584" s="8" t="s">
        <v>17</v>
      </c>
      <c r="I584" s="8" t="s">
        <v>988</v>
      </c>
      <c r="J584" s="6">
        <v>8465</v>
      </c>
      <c r="K584" s="9">
        <v>4.33</v>
      </c>
      <c r="L584" s="8" t="s">
        <v>121</v>
      </c>
      <c r="M584" s="8" t="str">
        <f t="shared" si="45"/>
        <v>Middle_Model</v>
      </c>
      <c r="N584" s="8" t="str">
        <f t="shared" si="46"/>
        <v>Moderate_KM_Driven</v>
      </c>
      <c r="O584" s="9">
        <f t="shared" ca="1" si="47"/>
        <v>9404.7099999999991</v>
      </c>
      <c r="P584" s="8" t="str">
        <f t="shared" si="48"/>
        <v>Low_EMI</v>
      </c>
      <c r="Q584" s="8" t="str">
        <f t="shared" si="49"/>
        <v>Low_Price</v>
      </c>
    </row>
    <row r="585" spans="1:17" x14ac:dyDescent="0.25">
      <c r="A585">
        <v>2017</v>
      </c>
      <c r="B585" s="8" t="s">
        <v>12</v>
      </c>
      <c r="C585" s="8" t="s">
        <v>30</v>
      </c>
      <c r="D585" s="8" t="s">
        <v>31</v>
      </c>
      <c r="E585" s="8" t="s">
        <v>15</v>
      </c>
      <c r="F585" s="6">
        <v>67082</v>
      </c>
      <c r="G585" s="8" t="s">
        <v>27</v>
      </c>
      <c r="H585" s="8" t="s">
        <v>17</v>
      </c>
      <c r="I585" s="8" t="s">
        <v>989</v>
      </c>
      <c r="J585" s="6">
        <v>7292</v>
      </c>
      <c r="K585" s="9">
        <v>3.73</v>
      </c>
      <c r="L585" s="8" t="s">
        <v>121</v>
      </c>
      <c r="M585" s="8" t="str">
        <f t="shared" si="45"/>
        <v>Middle_Model</v>
      </c>
      <c r="N585" s="8" t="str">
        <f t="shared" si="46"/>
        <v>Moderate_KM_Driven</v>
      </c>
      <c r="O585" s="9">
        <f t="shared" ca="1" si="47"/>
        <v>9583.14</v>
      </c>
      <c r="P585" s="8" t="str">
        <f t="shared" si="48"/>
        <v>Low_EMI</v>
      </c>
      <c r="Q585" s="8" t="str">
        <f t="shared" si="49"/>
        <v>Low_Price</v>
      </c>
    </row>
    <row r="586" spans="1:17" x14ac:dyDescent="0.25">
      <c r="A586">
        <v>2020</v>
      </c>
      <c r="B586" s="8" t="s">
        <v>12</v>
      </c>
      <c r="C586" s="8" t="s">
        <v>13</v>
      </c>
      <c r="D586" s="8" t="s">
        <v>31</v>
      </c>
      <c r="E586" s="8" t="s">
        <v>15</v>
      </c>
      <c r="F586" s="6">
        <v>27508</v>
      </c>
      <c r="G586" s="8" t="s">
        <v>27</v>
      </c>
      <c r="H586" s="8" t="s">
        <v>17</v>
      </c>
      <c r="I586" s="8" t="s">
        <v>990</v>
      </c>
      <c r="J586" s="6">
        <v>6862</v>
      </c>
      <c r="K586" s="9">
        <v>3.51</v>
      </c>
      <c r="L586" s="8" t="s">
        <v>29</v>
      </c>
      <c r="M586" s="8" t="str">
        <f t="shared" si="45"/>
        <v>New_Model</v>
      </c>
      <c r="N586" s="8" t="str">
        <f t="shared" si="46"/>
        <v>Low_KM_Driven</v>
      </c>
      <c r="O586" s="9">
        <f t="shared" ca="1" si="47"/>
        <v>6877</v>
      </c>
      <c r="P586" s="8" t="str">
        <f t="shared" si="48"/>
        <v>Low_EMI</v>
      </c>
      <c r="Q586" s="8" t="str">
        <f t="shared" si="49"/>
        <v>Low_Price</v>
      </c>
    </row>
    <row r="587" spans="1:17" x14ac:dyDescent="0.25">
      <c r="A587">
        <v>2019</v>
      </c>
      <c r="B587" s="8" t="s">
        <v>196</v>
      </c>
      <c r="C587" s="8" t="s">
        <v>197</v>
      </c>
      <c r="D587" s="8" t="s">
        <v>991</v>
      </c>
      <c r="E587" s="8" t="s">
        <v>15</v>
      </c>
      <c r="F587" s="6">
        <v>40838</v>
      </c>
      <c r="G587" s="8" t="s">
        <v>27</v>
      </c>
      <c r="H587" s="8" t="s">
        <v>56</v>
      </c>
      <c r="I587" s="8" t="s">
        <v>992</v>
      </c>
      <c r="J587" s="6">
        <v>16861</v>
      </c>
      <c r="K587" s="9">
        <v>7.58</v>
      </c>
      <c r="L587" s="8" t="s">
        <v>121</v>
      </c>
      <c r="M587" s="8" t="str">
        <f t="shared" si="45"/>
        <v>Middle_Model</v>
      </c>
      <c r="N587" s="8" t="str">
        <f t="shared" si="46"/>
        <v>Moderate_KM_Driven</v>
      </c>
      <c r="O587" s="9">
        <f t="shared" ca="1" si="47"/>
        <v>8167.6</v>
      </c>
      <c r="P587" s="8" t="str">
        <f t="shared" si="48"/>
        <v>Low_EMI</v>
      </c>
      <c r="Q587" s="8" t="str">
        <f t="shared" si="49"/>
        <v>Medium_price</v>
      </c>
    </row>
    <row r="588" spans="1:17" x14ac:dyDescent="0.25">
      <c r="A588">
        <v>2022</v>
      </c>
      <c r="B588" s="8" t="s">
        <v>82</v>
      </c>
      <c r="C588" s="8" t="s">
        <v>105</v>
      </c>
      <c r="D588" s="8" t="s">
        <v>115</v>
      </c>
      <c r="E588" s="8" t="s">
        <v>15</v>
      </c>
      <c r="F588" s="6">
        <v>30719</v>
      </c>
      <c r="G588" s="8" t="s">
        <v>27</v>
      </c>
      <c r="H588" s="8" t="s">
        <v>17</v>
      </c>
      <c r="I588" s="8" t="s">
        <v>993</v>
      </c>
      <c r="J588" s="6">
        <v>16484</v>
      </c>
      <c r="K588" s="9">
        <v>8.66</v>
      </c>
      <c r="L588" s="8" t="s">
        <v>29</v>
      </c>
      <c r="M588" s="8" t="str">
        <f t="shared" si="45"/>
        <v>New_Model</v>
      </c>
      <c r="N588" s="8" t="str">
        <f t="shared" si="46"/>
        <v>Low_KM_Driven</v>
      </c>
      <c r="O588" s="9">
        <f t="shared" ca="1" si="47"/>
        <v>15359.5</v>
      </c>
      <c r="P588" s="8" t="str">
        <f t="shared" si="48"/>
        <v>Low_EMI</v>
      </c>
      <c r="Q588" s="8" t="str">
        <f t="shared" si="49"/>
        <v>Medium_price</v>
      </c>
    </row>
    <row r="589" spans="1:17" x14ac:dyDescent="0.25">
      <c r="A589">
        <v>2017</v>
      </c>
      <c r="B589" s="8" t="s">
        <v>12</v>
      </c>
      <c r="C589" s="8" t="s">
        <v>325</v>
      </c>
      <c r="D589" s="8" t="s">
        <v>326</v>
      </c>
      <c r="E589" s="8" t="s">
        <v>15</v>
      </c>
      <c r="F589" s="6">
        <v>110029</v>
      </c>
      <c r="G589" s="8" t="s">
        <v>27</v>
      </c>
      <c r="H589" s="8" t="s">
        <v>74</v>
      </c>
      <c r="I589" s="8" t="s">
        <v>994</v>
      </c>
      <c r="J589" s="6">
        <v>7385</v>
      </c>
      <c r="K589" s="9">
        <v>3.32</v>
      </c>
      <c r="L589" s="8" t="s">
        <v>39</v>
      </c>
      <c r="M589" s="8" t="str">
        <f t="shared" si="45"/>
        <v>Middle_Model</v>
      </c>
      <c r="N589" s="8" t="str">
        <f t="shared" si="46"/>
        <v>High_KM_Driven</v>
      </c>
      <c r="O589" s="9">
        <f t="shared" ca="1" si="47"/>
        <v>15718.43</v>
      </c>
      <c r="P589" s="8" t="str">
        <f t="shared" si="48"/>
        <v>Low_EMI</v>
      </c>
      <c r="Q589" s="8" t="str">
        <f t="shared" si="49"/>
        <v>Low_Price</v>
      </c>
    </row>
    <row r="590" spans="1:17" x14ac:dyDescent="0.25">
      <c r="A590">
        <v>2017</v>
      </c>
      <c r="B590" s="8" t="s">
        <v>20</v>
      </c>
      <c r="C590" s="8" t="s">
        <v>112</v>
      </c>
      <c r="D590" s="8" t="s">
        <v>113</v>
      </c>
      <c r="E590" s="8" t="s">
        <v>15</v>
      </c>
      <c r="F590" s="6">
        <v>26617</v>
      </c>
      <c r="G590" s="8" t="s">
        <v>27</v>
      </c>
      <c r="H590" s="8" t="s">
        <v>17</v>
      </c>
      <c r="I590" s="8" t="s">
        <v>995</v>
      </c>
      <c r="J590" s="6">
        <v>8328</v>
      </c>
      <c r="K590" s="9">
        <v>4.26</v>
      </c>
      <c r="L590" s="8" t="s">
        <v>121</v>
      </c>
      <c r="M590" s="8" t="str">
        <f t="shared" si="45"/>
        <v>Middle_Model</v>
      </c>
      <c r="N590" s="8" t="str">
        <f t="shared" si="46"/>
        <v>Low_KM_Driven</v>
      </c>
      <c r="O590" s="9">
        <f t="shared" ca="1" si="47"/>
        <v>3802.43</v>
      </c>
      <c r="P590" s="8" t="str">
        <f t="shared" si="48"/>
        <v>Low_EMI</v>
      </c>
      <c r="Q590" s="8" t="str">
        <f t="shared" si="49"/>
        <v>Low_Price</v>
      </c>
    </row>
    <row r="591" spans="1:17" x14ac:dyDescent="0.25">
      <c r="A591">
        <v>2014</v>
      </c>
      <c r="B591" s="8" t="s">
        <v>20</v>
      </c>
      <c r="C591" s="8" t="s">
        <v>25</v>
      </c>
      <c r="D591" s="8" t="s">
        <v>26</v>
      </c>
      <c r="E591" s="8" t="s">
        <v>15</v>
      </c>
      <c r="F591" s="6">
        <v>52966</v>
      </c>
      <c r="G591" s="8" t="s">
        <v>16</v>
      </c>
      <c r="H591" s="8" t="s">
        <v>17</v>
      </c>
      <c r="I591" s="8" t="s">
        <v>996</v>
      </c>
      <c r="J591" s="6">
        <v>8742</v>
      </c>
      <c r="K591" s="9">
        <v>3.93</v>
      </c>
      <c r="L591" s="8" t="s">
        <v>121</v>
      </c>
      <c r="M591" s="8" t="str">
        <f t="shared" si="45"/>
        <v>Old_Model</v>
      </c>
      <c r="N591" s="8" t="str">
        <f t="shared" si="46"/>
        <v>Moderate_KM_Driven</v>
      </c>
      <c r="O591" s="9">
        <f t="shared" ca="1" si="47"/>
        <v>5296.6</v>
      </c>
      <c r="P591" s="8" t="str">
        <f t="shared" si="48"/>
        <v>Low_EMI</v>
      </c>
      <c r="Q591" s="8" t="str">
        <f t="shared" si="49"/>
        <v>Low_Price</v>
      </c>
    </row>
    <row r="592" spans="1:17" x14ac:dyDescent="0.25">
      <c r="A592">
        <v>2018</v>
      </c>
      <c r="B592" s="8" t="s">
        <v>63</v>
      </c>
      <c r="C592" s="8" t="s">
        <v>64</v>
      </c>
      <c r="D592" s="8" t="s">
        <v>482</v>
      </c>
      <c r="E592" s="8" t="s">
        <v>35</v>
      </c>
      <c r="F592" s="6">
        <v>80913</v>
      </c>
      <c r="G592" s="8" t="s">
        <v>27</v>
      </c>
      <c r="H592" s="8" t="s">
        <v>17</v>
      </c>
      <c r="I592" s="8" t="s">
        <v>997</v>
      </c>
      <c r="J592" s="6">
        <v>14799</v>
      </c>
      <c r="K592" s="9">
        <v>7.57</v>
      </c>
      <c r="L592" s="8" t="s">
        <v>39</v>
      </c>
      <c r="M592" s="8" t="str">
        <f t="shared" si="45"/>
        <v>Middle_Model</v>
      </c>
      <c r="N592" s="8" t="str">
        <f t="shared" si="46"/>
        <v>High_KM_Driven</v>
      </c>
      <c r="O592" s="9">
        <f t="shared" ca="1" si="47"/>
        <v>13485.5</v>
      </c>
      <c r="P592" s="8" t="str">
        <f t="shared" si="48"/>
        <v>Low_EMI</v>
      </c>
      <c r="Q592" s="8" t="str">
        <f t="shared" si="49"/>
        <v>Medium_price</v>
      </c>
    </row>
    <row r="593" spans="1:17" x14ac:dyDescent="0.25">
      <c r="A593">
        <v>2016</v>
      </c>
      <c r="B593" s="8" t="s">
        <v>47</v>
      </c>
      <c r="C593" s="8" t="s">
        <v>89</v>
      </c>
      <c r="D593" s="8" t="s">
        <v>90</v>
      </c>
      <c r="E593" s="8" t="s">
        <v>15</v>
      </c>
      <c r="F593" s="6">
        <v>97885</v>
      </c>
      <c r="G593" s="8" t="s">
        <v>16</v>
      </c>
      <c r="H593" s="8" t="s">
        <v>17</v>
      </c>
      <c r="I593" s="8" t="s">
        <v>998</v>
      </c>
      <c r="J593" s="6">
        <v>10772</v>
      </c>
      <c r="K593" s="9">
        <v>5.51</v>
      </c>
      <c r="L593" s="8" t="s">
        <v>29</v>
      </c>
      <c r="M593" s="8" t="str">
        <f t="shared" si="45"/>
        <v>Middle_Model</v>
      </c>
      <c r="N593" s="8" t="str">
        <f t="shared" si="46"/>
        <v>High_KM_Driven</v>
      </c>
      <c r="O593" s="9">
        <f t="shared" ca="1" si="47"/>
        <v>12235.63</v>
      </c>
      <c r="P593" s="8" t="str">
        <f t="shared" si="48"/>
        <v>Low_EMI</v>
      </c>
      <c r="Q593" s="8" t="str">
        <f t="shared" si="49"/>
        <v>Low_Price</v>
      </c>
    </row>
    <row r="594" spans="1:17" x14ac:dyDescent="0.25">
      <c r="A594">
        <v>2015</v>
      </c>
      <c r="B594" s="8" t="s">
        <v>12</v>
      </c>
      <c r="C594" s="8" t="s">
        <v>37</v>
      </c>
      <c r="D594" s="8" t="s">
        <v>102</v>
      </c>
      <c r="E594" s="8" t="s">
        <v>15</v>
      </c>
      <c r="F594" s="6">
        <v>65365</v>
      </c>
      <c r="G594" s="8" t="s">
        <v>27</v>
      </c>
      <c r="H594" s="8" t="s">
        <v>17</v>
      </c>
      <c r="I594" s="8" t="s">
        <v>999</v>
      </c>
      <c r="J594" s="6">
        <v>7234</v>
      </c>
      <c r="K594" s="9">
        <v>3.7</v>
      </c>
      <c r="L594" s="8" t="s">
        <v>29</v>
      </c>
      <c r="M594" s="8" t="str">
        <f t="shared" si="45"/>
        <v>Middle_Model</v>
      </c>
      <c r="N594" s="8" t="str">
        <f t="shared" si="46"/>
        <v>Moderate_KM_Driven</v>
      </c>
      <c r="O594" s="9">
        <f t="shared" ca="1" si="47"/>
        <v>7262.78</v>
      </c>
      <c r="P594" s="8" t="str">
        <f t="shared" si="48"/>
        <v>Low_EMI</v>
      </c>
      <c r="Q594" s="8" t="str">
        <f t="shared" si="49"/>
        <v>Low_Price</v>
      </c>
    </row>
    <row r="595" spans="1:17" x14ac:dyDescent="0.25">
      <c r="A595">
        <v>2017</v>
      </c>
      <c r="B595" s="8" t="s">
        <v>20</v>
      </c>
      <c r="C595" s="8" t="s">
        <v>33</v>
      </c>
      <c r="D595" s="8" t="s">
        <v>94</v>
      </c>
      <c r="E595" s="8" t="s">
        <v>35</v>
      </c>
      <c r="F595" s="6">
        <v>97470</v>
      </c>
      <c r="G595" s="8" t="s">
        <v>27</v>
      </c>
      <c r="H595" s="8" t="s">
        <v>17</v>
      </c>
      <c r="I595" s="8" t="s">
        <v>1000</v>
      </c>
      <c r="J595" s="6">
        <v>14956</v>
      </c>
      <c r="K595" s="9">
        <v>7.65</v>
      </c>
      <c r="L595" s="8" t="s">
        <v>29</v>
      </c>
      <c r="M595" s="8" t="str">
        <f t="shared" si="45"/>
        <v>Middle_Model</v>
      </c>
      <c r="N595" s="8" t="str">
        <f t="shared" si="46"/>
        <v>High_KM_Driven</v>
      </c>
      <c r="O595" s="9">
        <f t="shared" ca="1" si="47"/>
        <v>13924.29</v>
      </c>
      <c r="P595" s="8" t="str">
        <f t="shared" si="48"/>
        <v>Low_EMI</v>
      </c>
      <c r="Q595" s="8" t="str">
        <f t="shared" si="49"/>
        <v>Medium_price</v>
      </c>
    </row>
    <row r="596" spans="1:17" x14ac:dyDescent="0.25">
      <c r="A596">
        <v>2017</v>
      </c>
      <c r="B596" s="8" t="s">
        <v>12</v>
      </c>
      <c r="C596" s="8" t="s">
        <v>76</v>
      </c>
      <c r="D596" s="8" t="s">
        <v>725</v>
      </c>
      <c r="E596" s="8" t="s">
        <v>15</v>
      </c>
      <c r="F596" s="6">
        <v>91549</v>
      </c>
      <c r="G596" s="8" t="s">
        <v>27</v>
      </c>
      <c r="H596" s="8" t="s">
        <v>17</v>
      </c>
      <c r="I596" s="8" t="s">
        <v>1001</v>
      </c>
      <c r="J596" s="6">
        <v>9814</v>
      </c>
      <c r="K596" s="9">
        <v>5.0199999999999996</v>
      </c>
      <c r="L596" s="8" t="s">
        <v>19</v>
      </c>
      <c r="M596" s="8" t="str">
        <f t="shared" si="45"/>
        <v>Middle_Model</v>
      </c>
      <c r="N596" s="8" t="str">
        <f t="shared" si="46"/>
        <v>High_KM_Driven</v>
      </c>
      <c r="O596" s="9">
        <f t="shared" ca="1" si="47"/>
        <v>13078.43</v>
      </c>
      <c r="P596" s="8" t="str">
        <f t="shared" si="48"/>
        <v>Low_EMI</v>
      </c>
      <c r="Q596" s="8" t="str">
        <f t="shared" si="49"/>
        <v>Low_Price</v>
      </c>
    </row>
    <row r="597" spans="1:17" x14ac:dyDescent="0.25">
      <c r="A597">
        <v>2019</v>
      </c>
      <c r="B597" s="8" t="s">
        <v>196</v>
      </c>
      <c r="C597" s="8" t="s">
        <v>197</v>
      </c>
      <c r="D597" s="8" t="s">
        <v>1002</v>
      </c>
      <c r="E597" s="8" t="s">
        <v>15</v>
      </c>
      <c r="F597" s="6">
        <v>50829</v>
      </c>
      <c r="G597" s="8" t="s">
        <v>27</v>
      </c>
      <c r="H597" s="8" t="s">
        <v>56</v>
      </c>
      <c r="I597" s="8" t="s">
        <v>1003</v>
      </c>
      <c r="J597" s="6">
        <v>15104</v>
      </c>
      <c r="K597" s="9">
        <v>6.79</v>
      </c>
      <c r="L597" s="8" t="s">
        <v>93</v>
      </c>
      <c r="M597" s="8" t="str">
        <f t="shared" si="45"/>
        <v>Middle_Model</v>
      </c>
      <c r="N597" s="8" t="str">
        <f t="shared" si="46"/>
        <v>Moderate_KM_Driven</v>
      </c>
      <c r="O597" s="9">
        <f t="shared" ca="1" si="47"/>
        <v>10165.799999999999</v>
      </c>
      <c r="P597" s="8" t="str">
        <f t="shared" si="48"/>
        <v>Low_EMI</v>
      </c>
      <c r="Q597" s="8" t="str">
        <f t="shared" si="49"/>
        <v>Low_Price</v>
      </c>
    </row>
    <row r="598" spans="1:17" x14ac:dyDescent="0.25">
      <c r="A598">
        <v>2015</v>
      </c>
      <c r="B598" s="8" t="s">
        <v>20</v>
      </c>
      <c r="C598" s="8" t="s">
        <v>112</v>
      </c>
      <c r="D598" s="8" t="s">
        <v>619</v>
      </c>
      <c r="E598" s="8" t="s">
        <v>35</v>
      </c>
      <c r="F598" s="6">
        <v>88935</v>
      </c>
      <c r="G598" s="8" t="s">
        <v>27</v>
      </c>
      <c r="H598" s="8" t="s">
        <v>17</v>
      </c>
      <c r="I598" s="8" t="s">
        <v>1004</v>
      </c>
      <c r="J598" s="6">
        <v>7996</v>
      </c>
      <c r="K598" s="9">
        <v>4.09</v>
      </c>
      <c r="L598" s="8" t="s">
        <v>93</v>
      </c>
      <c r="M598" s="8" t="str">
        <f t="shared" si="45"/>
        <v>Middle_Model</v>
      </c>
      <c r="N598" s="8" t="str">
        <f t="shared" si="46"/>
        <v>High_KM_Driven</v>
      </c>
      <c r="O598" s="9">
        <f t="shared" ca="1" si="47"/>
        <v>9881.67</v>
      </c>
      <c r="P598" s="8" t="str">
        <f t="shared" si="48"/>
        <v>Low_EMI</v>
      </c>
      <c r="Q598" s="8" t="str">
        <f t="shared" si="49"/>
        <v>Low_Price</v>
      </c>
    </row>
    <row r="599" spans="1:17" x14ac:dyDescent="0.25">
      <c r="A599">
        <v>2014</v>
      </c>
      <c r="B599" s="8" t="s">
        <v>47</v>
      </c>
      <c r="C599" s="8" t="s">
        <v>89</v>
      </c>
      <c r="D599" s="8" t="s">
        <v>122</v>
      </c>
      <c r="E599" s="8" t="s">
        <v>15</v>
      </c>
      <c r="F599" s="6">
        <v>81451</v>
      </c>
      <c r="G599" s="8" t="s">
        <v>27</v>
      </c>
      <c r="H599" s="8" t="s">
        <v>17</v>
      </c>
      <c r="I599" s="8" t="s">
        <v>1005</v>
      </c>
      <c r="J599" s="6">
        <v>10588</v>
      </c>
      <c r="K599" s="9">
        <v>4.76</v>
      </c>
      <c r="L599" s="8" t="s">
        <v>39</v>
      </c>
      <c r="M599" s="8" t="str">
        <f t="shared" si="45"/>
        <v>Old_Model</v>
      </c>
      <c r="N599" s="8" t="str">
        <f t="shared" si="46"/>
        <v>High_KM_Driven</v>
      </c>
      <c r="O599" s="9">
        <f t="shared" ca="1" si="47"/>
        <v>8145.1</v>
      </c>
      <c r="P599" s="8" t="str">
        <f t="shared" si="48"/>
        <v>Low_EMI</v>
      </c>
      <c r="Q599" s="8" t="str">
        <f t="shared" si="49"/>
        <v>Low_Price</v>
      </c>
    </row>
    <row r="600" spans="1:17" x14ac:dyDescent="0.25">
      <c r="A600">
        <v>2017</v>
      </c>
      <c r="B600" s="8" t="s">
        <v>47</v>
      </c>
      <c r="C600" s="8" t="s">
        <v>48</v>
      </c>
      <c r="D600" s="8" t="s">
        <v>251</v>
      </c>
      <c r="E600" s="8" t="s">
        <v>15</v>
      </c>
      <c r="F600" s="6">
        <v>59577</v>
      </c>
      <c r="G600" s="8" t="s">
        <v>27</v>
      </c>
      <c r="H600" s="8" t="s">
        <v>17</v>
      </c>
      <c r="I600" s="8" t="s">
        <v>1006</v>
      </c>
      <c r="J600" s="6">
        <v>8543</v>
      </c>
      <c r="K600" s="9">
        <v>4.37</v>
      </c>
      <c r="L600" s="8" t="s">
        <v>121</v>
      </c>
      <c r="M600" s="8" t="str">
        <f t="shared" si="45"/>
        <v>Middle_Model</v>
      </c>
      <c r="N600" s="8" t="str">
        <f t="shared" si="46"/>
        <v>Moderate_KM_Driven</v>
      </c>
      <c r="O600" s="9">
        <f t="shared" ca="1" si="47"/>
        <v>8511</v>
      </c>
      <c r="P600" s="8" t="str">
        <f t="shared" si="48"/>
        <v>Low_EMI</v>
      </c>
      <c r="Q600" s="8" t="str">
        <f t="shared" si="49"/>
        <v>Low_Price</v>
      </c>
    </row>
    <row r="601" spans="1:17" x14ac:dyDescent="0.25">
      <c r="A601">
        <v>2021</v>
      </c>
      <c r="B601" s="8" t="s">
        <v>12</v>
      </c>
      <c r="C601" s="8" t="s">
        <v>13</v>
      </c>
      <c r="D601" s="8" t="s">
        <v>192</v>
      </c>
      <c r="E601" s="8" t="s">
        <v>15</v>
      </c>
      <c r="F601" s="6">
        <v>16001</v>
      </c>
      <c r="G601" s="8" t="s">
        <v>27</v>
      </c>
      <c r="H601" s="8" t="s">
        <v>17</v>
      </c>
      <c r="I601" s="8" t="s">
        <v>1007</v>
      </c>
      <c r="J601" s="6">
        <v>7214</v>
      </c>
      <c r="K601" s="9">
        <v>3.69</v>
      </c>
      <c r="L601" s="8" t="s">
        <v>39</v>
      </c>
      <c r="M601" s="8" t="str">
        <f t="shared" si="45"/>
        <v>New_Model</v>
      </c>
      <c r="N601" s="8" t="str">
        <f t="shared" si="46"/>
        <v>Low_KM_Driven</v>
      </c>
      <c r="O601" s="9">
        <f t="shared" ca="1" si="47"/>
        <v>5333.67</v>
      </c>
      <c r="P601" s="8" t="str">
        <f t="shared" si="48"/>
        <v>Low_EMI</v>
      </c>
      <c r="Q601" s="8" t="str">
        <f t="shared" si="49"/>
        <v>Low_Price</v>
      </c>
    </row>
    <row r="602" spans="1:17" x14ac:dyDescent="0.25">
      <c r="A602">
        <v>2017</v>
      </c>
      <c r="B602" s="8" t="s">
        <v>12</v>
      </c>
      <c r="C602" s="8" t="s">
        <v>76</v>
      </c>
      <c r="D602" s="8" t="s">
        <v>573</v>
      </c>
      <c r="E602" s="8" t="s">
        <v>35</v>
      </c>
      <c r="F602" s="6">
        <v>69002</v>
      </c>
      <c r="G602" s="8" t="s">
        <v>27</v>
      </c>
      <c r="H602" s="8" t="s">
        <v>17</v>
      </c>
      <c r="I602" s="8" t="s">
        <v>1008</v>
      </c>
      <c r="J602" s="6">
        <v>10440</v>
      </c>
      <c r="K602" s="9">
        <v>5.34</v>
      </c>
      <c r="L602" s="8" t="s">
        <v>39</v>
      </c>
      <c r="M602" s="8" t="str">
        <f t="shared" si="45"/>
        <v>Middle_Model</v>
      </c>
      <c r="N602" s="8" t="str">
        <f t="shared" si="46"/>
        <v>Moderate_KM_Driven</v>
      </c>
      <c r="O602" s="9">
        <f t="shared" ca="1" si="47"/>
        <v>9857.43</v>
      </c>
      <c r="P602" s="8" t="str">
        <f t="shared" si="48"/>
        <v>Low_EMI</v>
      </c>
      <c r="Q602" s="8" t="str">
        <f t="shared" si="49"/>
        <v>Low_Price</v>
      </c>
    </row>
    <row r="603" spans="1:17" x14ac:dyDescent="0.25">
      <c r="A603">
        <v>2021</v>
      </c>
      <c r="B603" s="8" t="s">
        <v>12</v>
      </c>
      <c r="C603" s="8" t="s">
        <v>137</v>
      </c>
      <c r="D603" s="8" t="s">
        <v>637</v>
      </c>
      <c r="E603" s="8" t="s">
        <v>15</v>
      </c>
      <c r="F603" s="6">
        <v>12058</v>
      </c>
      <c r="G603" s="8" t="s">
        <v>27</v>
      </c>
      <c r="H603" s="8" t="s">
        <v>17</v>
      </c>
      <c r="I603" s="8" t="s">
        <v>1009</v>
      </c>
      <c r="J603" s="6">
        <v>9110</v>
      </c>
      <c r="K603" s="9">
        <v>4.66</v>
      </c>
      <c r="L603" s="8" t="s">
        <v>121</v>
      </c>
      <c r="M603" s="8" t="str">
        <f t="shared" si="45"/>
        <v>New_Model</v>
      </c>
      <c r="N603" s="8" t="str">
        <f t="shared" si="46"/>
        <v>Low_KM_Driven</v>
      </c>
      <c r="O603" s="9">
        <f t="shared" ca="1" si="47"/>
        <v>4019.33</v>
      </c>
      <c r="P603" s="8" t="str">
        <f t="shared" si="48"/>
        <v>Low_EMI</v>
      </c>
      <c r="Q603" s="8" t="str">
        <f t="shared" si="49"/>
        <v>Low_Price</v>
      </c>
    </row>
    <row r="604" spans="1:17" x14ac:dyDescent="0.25">
      <c r="A604">
        <v>2017</v>
      </c>
      <c r="B604" s="8" t="s">
        <v>12</v>
      </c>
      <c r="C604" s="8" t="s">
        <v>279</v>
      </c>
      <c r="D604" s="8" t="s">
        <v>1010</v>
      </c>
      <c r="E604" s="8" t="s">
        <v>15</v>
      </c>
      <c r="F604" s="6">
        <v>33161</v>
      </c>
      <c r="G604" s="8" t="s">
        <v>27</v>
      </c>
      <c r="H604" s="8" t="s">
        <v>17</v>
      </c>
      <c r="I604" s="8" t="s">
        <v>1011</v>
      </c>
      <c r="J604" s="6">
        <v>12813</v>
      </c>
      <c r="K604" s="9">
        <v>6.55</v>
      </c>
      <c r="L604" s="8" t="s">
        <v>121</v>
      </c>
      <c r="M604" s="8" t="str">
        <f t="shared" si="45"/>
        <v>Middle_Model</v>
      </c>
      <c r="N604" s="8" t="str">
        <f t="shared" si="46"/>
        <v>Low_KM_Driven</v>
      </c>
      <c r="O604" s="9">
        <f t="shared" ca="1" si="47"/>
        <v>4737.29</v>
      </c>
      <c r="P604" s="8" t="str">
        <f t="shared" si="48"/>
        <v>Low_EMI</v>
      </c>
      <c r="Q604" s="8" t="str">
        <f t="shared" si="49"/>
        <v>Low_Price</v>
      </c>
    </row>
    <row r="605" spans="1:17" x14ac:dyDescent="0.25">
      <c r="A605">
        <v>2021</v>
      </c>
      <c r="B605" s="8" t="s">
        <v>12</v>
      </c>
      <c r="C605" s="8" t="s">
        <v>76</v>
      </c>
      <c r="D605" s="8" t="s">
        <v>80</v>
      </c>
      <c r="E605" s="8" t="s">
        <v>15</v>
      </c>
      <c r="F605" s="6">
        <v>20120</v>
      </c>
      <c r="G605" s="8" t="s">
        <v>27</v>
      </c>
      <c r="H605" s="8" t="s">
        <v>17</v>
      </c>
      <c r="I605" s="8" t="s">
        <v>1012</v>
      </c>
      <c r="J605" s="6">
        <v>13001</v>
      </c>
      <c r="K605" s="9">
        <v>6.65</v>
      </c>
      <c r="L605" s="8" t="s">
        <v>121</v>
      </c>
      <c r="M605" s="8" t="str">
        <f t="shared" si="45"/>
        <v>New_Model</v>
      </c>
      <c r="N605" s="8" t="str">
        <f t="shared" si="46"/>
        <v>Low_KM_Driven</v>
      </c>
      <c r="O605" s="9">
        <f t="shared" ca="1" si="47"/>
        <v>6706.67</v>
      </c>
      <c r="P605" s="8" t="str">
        <f t="shared" si="48"/>
        <v>Low_EMI</v>
      </c>
      <c r="Q605" s="8" t="str">
        <f t="shared" si="49"/>
        <v>Low_Price</v>
      </c>
    </row>
    <row r="606" spans="1:17" x14ac:dyDescent="0.25">
      <c r="A606">
        <v>2021</v>
      </c>
      <c r="B606" s="8" t="s">
        <v>47</v>
      </c>
      <c r="C606" s="8" t="s">
        <v>89</v>
      </c>
      <c r="D606" s="8" t="s">
        <v>135</v>
      </c>
      <c r="E606" s="8" t="s">
        <v>35</v>
      </c>
      <c r="F606" s="6">
        <v>19655</v>
      </c>
      <c r="G606" s="8" t="s">
        <v>27</v>
      </c>
      <c r="H606" s="8" t="s">
        <v>17</v>
      </c>
      <c r="I606" s="8" t="s">
        <v>1013</v>
      </c>
      <c r="J606" s="6">
        <v>21318</v>
      </c>
      <c r="K606" s="9">
        <v>11.2</v>
      </c>
      <c r="L606" s="8" t="s">
        <v>121</v>
      </c>
      <c r="M606" s="8" t="str">
        <f t="shared" si="45"/>
        <v>New_Model</v>
      </c>
      <c r="N606" s="8" t="str">
        <f t="shared" si="46"/>
        <v>Low_KM_Driven</v>
      </c>
      <c r="O606" s="9">
        <f t="shared" ca="1" si="47"/>
        <v>6551.67</v>
      </c>
      <c r="P606" s="8" t="str">
        <f t="shared" si="48"/>
        <v>Low_EMI</v>
      </c>
      <c r="Q606" s="8" t="str">
        <f t="shared" si="49"/>
        <v>Medium_price</v>
      </c>
    </row>
    <row r="607" spans="1:17" x14ac:dyDescent="0.25">
      <c r="A607">
        <v>2019</v>
      </c>
      <c r="B607" s="8" t="s">
        <v>53</v>
      </c>
      <c r="C607" s="8" t="s">
        <v>913</v>
      </c>
      <c r="D607" s="8" t="s">
        <v>914</v>
      </c>
      <c r="E607" s="8" t="s">
        <v>15</v>
      </c>
      <c r="F607" s="6">
        <v>41598</v>
      </c>
      <c r="G607" s="8" t="s">
        <v>27</v>
      </c>
      <c r="H607" s="8" t="s">
        <v>56</v>
      </c>
      <c r="I607" s="8" t="s">
        <v>1014</v>
      </c>
      <c r="J607" s="6">
        <v>26852</v>
      </c>
      <c r="K607" s="9">
        <v>12.35</v>
      </c>
      <c r="L607" s="8" t="s">
        <v>24</v>
      </c>
      <c r="M607" s="8" t="str">
        <f t="shared" si="45"/>
        <v>Middle_Model</v>
      </c>
      <c r="N607" s="8" t="str">
        <f t="shared" si="46"/>
        <v>Moderate_KM_Driven</v>
      </c>
      <c r="O607" s="9">
        <f t="shared" ca="1" si="47"/>
        <v>8319.6</v>
      </c>
      <c r="P607" s="8" t="str">
        <f t="shared" si="48"/>
        <v>Average_EMI</v>
      </c>
      <c r="Q607" s="8" t="str">
        <f t="shared" si="49"/>
        <v>Medium_price</v>
      </c>
    </row>
    <row r="608" spans="1:17" x14ac:dyDescent="0.25">
      <c r="A608">
        <v>2019</v>
      </c>
      <c r="B608" s="8" t="s">
        <v>164</v>
      </c>
      <c r="C608" s="8" t="s">
        <v>165</v>
      </c>
      <c r="D608" s="8" t="s">
        <v>1015</v>
      </c>
      <c r="E608" s="8" t="s">
        <v>15</v>
      </c>
      <c r="F608" s="6">
        <v>32031</v>
      </c>
      <c r="G608" s="8" t="s">
        <v>27</v>
      </c>
      <c r="H608" s="8" t="s">
        <v>17</v>
      </c>
      <c r="I608" s="8" t="s">
        <v>1016</v>
      </c>
      <c r="J608" s="6">
        <v>21451</v>
      </c>
      <c r="K608" s="9">
        <v>11.27</v>
      </c>
      <c r="L608" s="8" t="s">
        <v>121</v>
      </c>
      <c r="M608" s="8" t="str">
        <f t="shared" si="45"/>
        <v>Middle_Model</v>
      </c>
      <c r="N608" s="8" t="str">
        <f t="shared" si="46"/>
        <v>Low_KM_Driven</v>
      </c>
      <c r="O608" s="9">
        <f t="shared" ca="1" si="47"/>
        <v>6406.2</v>
      </c>
      <c r="P608" s="8" t="str">
        <f t="shared" si="48"/>
        <v>Low_EMI</v>
      </c>
      <c r="Q608" s="8" t="str">
        <f t="shared" si="49"/>
        <v>Medium_price</v>
      </c>
    </row>
    <row r="609" spans="1:17" x14ac:dyDescent="0.25">
      <c r="A609">
        <v>2022</v>
      </c>
      <c r="B609" s="8" t="s">
        <v>82</v>
      </c>
      <c r="C609" s="8" t="s">
        <v>83</v>
      </c>
      <c r="D609" s="8" t="s">
        <v>1017</v>
      </c>
      <c r="E609" s="8" t="s">
        <v>35</v>
      </c>
      <c r="F609" s="6">
        <v>24908</v>
      </c>
      <c r="G609" s="8" t="s">
        <v>27</v>
      </c>
      <c r="H609" s="8" t="s">
        <v>17</v>
      </c>
      <c r="I609" s="8" t="s">
        <v>1018</v>
      </c>
      <c r="J609" s="6">
        <v>16503</v>
      </c>
      <c r="K609" s="9">
        <v>8.67</v>
      </c>
      <c r="L609" s="8" t="s">
        <v>19</v>
      </c>
      <c r="M609" s="8" t="str">
        <f t="shared" si="45"/>
        <v>New_Model</v>
      </c>
      <c r="N609" s="8" t="str">
        <f t="shared" si="46"/>
        <v>Low_KM_Driven</v>
      </c>
      <c r="O609" s="9">
        <f t="shared" ca="1" si="47"/>
        <v>12454</v>
      </c>
      <c r="P609" s="8" t="str">
        <f t="shared" si="48"/>
        <v>Low_EMI</v>
      </c>
      <c r="Q609" s="8" t="str">
        <f t="shared" si="49"/>
        <v>Medium_price</v>
      </c>
    </row>
    <row r="610" spans="1:17" x14ac:dyDescent="0.25">
      <c r="A610">
        <v>2022</v>
      </c>
      <c r="B610" s="8" t="s">
        <v>82</v>
      </c>
      <c r="C610" s="8" t="s">
        <v>513</v>
      </c>
      <c r="D610" s="8" t="s">
        <v>187</v>
      </c>
      <c r="E610" s="8" t="s">
        <v>15</v>
      </c>
      <c r="F610" s="6">
        <v>38888</v>
      </c>
      <c r="G610" s="8" t="s">
        <v>27</v>
      </c>
      <c r="H610" s="8" t="s">
        <v>74</v>
      </c>
      <c r="I610" s="8" t="s">
        <v>1019</v>
      </c>
      <c r="J610" s="6">
        <v>15437</v>
      </c>
      <c r="K610" s="9">
        <v>8.11</v>
      </c>
      <c r="L610" s="8" t="s">
        <v>121</v>
      </c>
      <c r="M610" s="8" t="str">
        <f t="shared" si="45"/>
        <v>New_Model</v>
      </c>
      <c r="N610" s="8" t="str">
        <f t="shared" si="46"/>
        <v>Low_KM_Driven</v>
      </c>
      <c r="O610" s="9">
        <f t="shared" ca="1" si="47"/>
        <v>19444</v>
      </c>
      <c r="P610" s="8" t="str">
        <f t="shared" si="48"/>
        <v>Low_EMI</v>
      </c>
      <c r="Q610" s="8" t="str">
        <f t="shared" si="49"/>
        <v>Medium_price</v>
      </c>
    </row>
    <row r="611" spans="1:17" x14ac:dyDescent="0.25">
      <c r="A611">
        <v>2020</v>
      </c>
      <c r="B611" s="8" t="s">
        <v>12</v>
      </c>
      <c r="C611" s="8" t="s">
        <v>918</v>
      </c>
      <c r="D611" s="8" t="s">
        <v>1020</v>
      </c>
      <c r="E611" s="8" t="s">
        <v>35</v>
      </c>
      <c r="F611" s="6">
        <v>49954</v>
      </c>
      <c r="G611" s="8" t="s">
        <v>27</v>
      </c>
      <c r="H611" s="8" t="s">
        <v>17</v>
      </c>
      <c r="I611" s="8" t="s">
        <v>1021</v>
      </c>
      <c r="J611" s="6">
        <v>18977</v>
      </c>
      <c r="K611" s="9">
        <v>9.9700000000000006</v>
      </c>
      <c r="L611" s="8" t="s">
        <v>121</v>
      </c>
      <c r="M611" s="8" t="str">
        <f t="shared" si="45"/>
        <v>New_Model</v>
      </c>
      <c r="N611" s="8" t="str">
        <f t="shared" si="46"/>
        <v>Moderate_KM_Driven</v>
      </c>
      <c r="O611" s="9">
        <f t="shared" ca="1" si="47"/>
        <v>12488.5</v>
      </c>
      <c r="P611" s="8" t="str">
        <f t="shared" si="48"/>
        <v>Low_EMI</v>
      </c>
      <c r="Q611" s="8" t="str">
        <f t="shared" si="49"/>
        <v>Medium_price</v>
      </c>
    </row>
    <row r="612" spans="1:17" x14ac:dyDescent="0.25">
      <c r="A612">
        <v>2017</v>
      </c>
      <c r="B612" s="8" t="s">
        <v>20</v>
      </c>
      <c r="C612" s="8" t="s">
        <v>25</v>
      </c>
      <c r="D612" s="8" t="s">
        <v>26</v>
      </c>
      <c r="E612" s="8" t="s">
        <v>15</v>
      </c>
      <c r="F612" s="6">
        <v>62492</v>
      </c>
      <c r="G612" s="8" t="s">
        <v>27</v>
      </c>
      <c r="H612" s="8" t="s">
        <v>17</v>
      </c>
      <c r="I612" s="8" t="s">
        <v>1022</v>
      </c>
      <c r="J612" s="6">
        <v>10166</v>
      </c>
      <c r="K612" s="9">
        <v>5.2</v>
      </c>
      <c r="L612" s="8" t="s">
        <v>39</v>
      </c>
      <c r="M612" s="8" t="str">
        <f t="shared" si="45"/>
        <v>Middle_Model</v>
      </c>
      <c r="N612" s="8" t="str">
        <f t="shared" si="46"/>
        <v>Moderate_KM_Driven</v>
      </c>
      <c r="O612" s="9">
        <f t="shared" ca="1" si="47"/>
        <v>8927.43</v>
      </c>
      <c r="P612" s="8" t="str">
        <f t="shared" si="48"/>
        <v>Low_EMI</v>
      </c>
      <c r="Q612" s="8" t="str">
        <f t="shared" si="49"/>
        <v>Low_Price</v>
      </c>
    </row>
    <row r="613" spans="1:17" x14ac:dyDescent="0.25">
      <c r="A613">
        <v>2020</v>
      </c>
      <c r="B613" s="8" t="s">
        <v>196</v>
      </c>
      <c r="C613" s="8" t="s">
        <v>216</v>
      </c>
      <c r="D613" s="8" t="s">
        <v>780</v>
      </c>
      <c r="E613" s="8" t="s">
        <v>15</v>
      </c>
      <c r="F613" s="6">
        <v>35911</v>
      </c>
      <c r="G613" s="8" t="s">
        <v>27</v>
      </c>
      <c r="H613" s="8" t="s">
        <v>17</v>
      </c>
      <c r="I613" s="8" t="s">
        <v>1023</v>
      </c>
      <c r="J613" s="6">
        <v>8387</v>
      </c>
      <c r="K613" s="9">
        <v>4.29</v>
      </c>
      <c r="L613" s="8" t="s">
        <v>24</v>
      </c>
      <c r="M613" s="8" t="str">
        <f t="shared" si="45"/>
        <v>New_Model</v>
      </c>
      <c r="N613" s="8" t="str">
        <f t="shared" si="46"/>
        <v>Low_KM_Driven</v>
      </c>
      <c r="O613" s="9">
        <f t="shared" ca="1" si="47"/>
        <v>8977.75</v>
      </c>
      <c r="P613" s="8" t="str">
        <f t="shared" si="48"/>
        <v>Low_EMI</v>
      </c>
      <c r="Q613" s="8" t="str">
        <f t="shared" si="49"/>
        <v>Low_Price</v>
      </c>
    </row>
    <row r="614" spans="1:17" x14ac:dyDescent="0.25">
      <c r="A614">
        <v>2015</v>
      </c>
      <c r="B614" s="8" t="s">
        <v>12</v>
      </c>
      <c r="C614" s="8" t="s">
        <v>37</v>
      </c>
      <c r="D614" s="8" t="s">
        <v>102</v>
      </c>
      <c r="E614" s="8" t="s">
        <v>15</v>
      </c>
      <c r="F614" s="6">
        <v>41724</v>
      </c>
      <c r="G614" s="8" t="s">
        <v>27</v>
      </c>
      <c r="H614" s="8" t="s">
        <v>17</v>
      </c>
      <c r="I614" s="8" t="s">
        <v>1024</v>
      </c>
      <c r="J614" s="6">
        <v>7488</v>
      </c>
      <c r="K614" s="9">
        <v>3.83</v>
      </c>
      <c r="L614" s="8" t="s">
        <v>121</v>
      </c>
      <c r="M614" s="8" t="str">
        <f t="shared" si="45"/>
        <v>Middle_Model</v>
      </c>
      <c r="N614" s="8" t="str">
        <f t="shared" si="46"/>
        <v>Moderate_KM_Driven</v>
      </c>
      <c r="O614" s="9">
        <f t="shared" ca="1" si="47"/>
        <v>4636</v>
      </c>
      <c r="P614" s="8" t="str">
        <f t="shared" si="48"/>
        <v>Low_EMI</v>
      </c>
      <c r="Q614" s="8" t="str">
        <f t="shared" si="49"/>
        <v>Low_Price</v>
      </c>
    </row>
    <row r="615" spans="1:17" x14ac:dyDescent="0.25">
      <c r="A615">
        <v>2018</v>
      </c>
      <c r="B615" s="8" t="s">
        <v>196</v>
      </c>
      <c r="C615" s="8" t="s">
        <v>197</v>
      </c>
      <c r="D615" s="8" t="s">
        <v>1025</v>
      </c>
      <c r="E615" s="8" t="s">
        <v>15</v>
      </c>
      <c r="F615" s="6">
        <v>98688</v>
      </c>
      <c r="G615" s="8" t="s">
        <v>27</v>
      </c>
      <c r="H615" s="8" t="s">
        <v>17</v>
      </c>
      <c r="I615" s="8" t="s">
        <v>1026</v>
      </c>
      <c r="J615" s="6">
        <v>10889</v>
      </c>
      <c r="K615" s="9">
        <v>5.57</v>
      </c>
      <c r="L615" s="8" t="s">
        <v>121</v>
      </c>
      <c r="M615" s="8" t="str">
        <f t="shared" si="45"/>
        <v>Middle_Model</v>
      </c>
      <c r="N615" s="8" t="str">
        <f t="shared" si="46"/>
        <v>High_KM_Driven</v>
      </c>
      <c r="O615" s="9">
        <f t="shared" ca="1" si="47"/>
        <v>16448</v>
      </c>
      <c r="P615" s="8" t="str">
        <f t="shared" si="48"/>
        <v>Low_EMI</v>
      </c>
      <c r="Q615" s="8" t="str">
        <f t="shared" si="49"/>
        <v>Low_Price</v>
      </c>
    </row>
    <row r="616" spans="1:17" x14ac:dyDescent="0.25">
      <c r="A616">
        <v>2017</v>
      </c>
      <c r="B616" s="8" t="s">
        <v>20</v>
      </c>
      <c r="C616" s="8" t="s">
        <v>25</v>
      </c>
      <c r="D616" s="8" t="s">
        <v>140</v>
      </c>
      <c r="E616" s="8" t="s">
        <v>15</v>
      </c>
      <c r="F616" s="6">
        <v>39464</v>
      </c>
      <c r="G616" s="8" t="s">
        <v>27</v>
      </c>
      <c r="H616" s="8" t="s">
        <v>17</v>
      </c>
      <c r="I616" s="8" t="s">
        <v>1027</v>
      </c>
      <c r="J616" s="6">
        <v>11613</v>
      </c>
      <c r="K616" s="9">
        <v>5.94</v>
      </c>
      <c r="L616" s="8" t="s">
        <v>121</v>
      </c>
      <c r="M616" s="8" t="str">
        <f t="shared" si="45"/>
        <v>Middle_Model</v>
      </c>
      <c r="N616" s="8" t="str">
        <f t="shared" si="46"/>
        <v>Low_KM_Driven</v>
      </c>
      <c r="O616" s="9">
        <f t="shared" ca="1" si="47"/>
        <v>5637.71</v>
      </c>
      <c r="P616" s="8" t="str">
        <f t="shared" si="48"/>
        <v>Low_EMI</v>
      </c>
      <c r="Q616" s="8" t="str">
        <f t="shared" si="49"/>
        <v>Low_Price</v>
      </c>
    </row>
    <row r="617" spans="1:17" x14ac:dyDescent="0.25">
      <c r="A617">
        <v>2020</v>
      </c>
      <c r="B617" s="8" t="s">
        <v>20</v>
      </c>
      <c r="C617" s="8" t="s">
        <v>99</v>
      </c>
      <c r="D617" s="8" t="s">
        <v>454</v>
      </c>
      <c r="E617" s="8" t="s">
        <v>15</v>
      </c>
      <c r="F617" s="6">
        <v>43846</v>
      </c>
      <c r="G617" s="8" t="s">
        <v>16</v>
      </c>
      <c r="H617" s="8" t="s">
        <v>17</v>
      </c>
      <c r="I617" s="8" t="s">
        <v>1028</v>
      </c>
      <c r="J617" s="6">
        <v>10107</v>
      </c>
      <c r="K617" s="9">
        <v>5.17</v>
      </c>
      <c r="L617" s="8" t="s">
        <v>121</v>
      </c>
      <c r="M617" s="8" t="str">
        <f t="shared" si="45"/>
        <v>New_Model</v>
      </c>
      <c r="N617" s="8" t="str">
        <f t="shared" si="46"/>
        <v>Moderate_KM_Driven</v>
      </c>
      <c r="O617" s="9">
        <f t="shared" ca="1" si="47"/>
        <v>10961.5</v>
      </c>
      <c r="P617" s="8" t="str">
        <f t="shared" si="48"/>
        <v>Low_EMI</v>
      </c>
      <c r="Q617" s="8" t="str">
        <f t="shared" si="49"/>
        <v>Low_Price</v>
      </c>
    </row>
    <row r="618" spans="1:17" x14ac:dyDescent="0.25">
      <c r="A618">
        <v>2021</v>
      </c>
      <c r="B618" s="8" t="s">
        <v>69</v>
      </c>
      <c r="C618" s="8" t="s">
        <v>1029</v>
      </c>
      <c r="D618" s="8" t="s">
        <v>1030</v>
      </c>
      <c r="E618" s="8" t="s">
        <v>15</v>
      </c>
      <c r="F618" s="6">
        <v>42381</v>
      </c>
      <c r="G618" s="8" t="s">
        <v>27</v>
      </c>
      <c r="H618" s="8" t="s">
        <v>17</v>
      </c>
      <c r="I618" s="8" t="s">
        <v>1031</v>
      </c>
      <c r="J618" s="6">
        <v>17607</v>
      </c>
      <c r="K618" s="9">
        <v>9.25</v>
      </c>
      <c r="L618" s="8" t="s">
        <v>121</v>
      </c>
      <c r="M618" s="8" t="str">
        <f t="shared" si="45"/>
        <v>New_Model</v>
      </c>
      <c r="N618" s="8" t="str">
        <f t="shared" si="46"/>
        <v>Moderate_KM_Driven</v>
      </c>
      <c r="O618" s="9">
        <f t="shared" ca="1" si="47"/>
        <v>14127</v>
      </c>
      <c r="P618" s="8" t="str">
        <f t="shared" si="48"/>
        <v>Low_EMI</v>
      </c>
      <c r="Q618" s="8" t="str">
        <f t="shared" si="49"/>
        <v>Medium_price</v>
      </c>
    </row>
    <row r="619" spans="1:17" x14ac:dyDescent="0.25">
      <c r="A619">
        <v>2017</v>
      </c>
      <c r="B619" s="8" t="s">
        <v>12</v>
      </c>
      <c r="C619" s="8" t="s">
        <v>223</v>
      </c>
      <c r="D619" s="8" t="s">
        <v>144</v>
      </c>
      <c r="E619" s="8" t="s">
        <v>35</v>
      </c>
      <c r="F619" s="6">
        <v>29675</v>
      </c>
      <c r="G619" s="8" t="s">
        <v>27</v>
      </c>
      <c r="H619" s="8" t="s">
        <v>17</v>
      </c>
      <c r="I619" s="8" t="s">
        <v>1032</v>
      </c>
      <c r="J619" s="6">
        <v>11632</v>
      </c>
      <c r="K619" s="9">
        <v>5.95</v>
      </c>
      <c r="L619" s="8" t="s">
        <v>29</v>
      </c>
      <c r="M619" s="8" t="str">
        <f t="shared" si="45"/>
        <v>Middle_Model</v>
      </c>
      <c r="N619" s="8" t="str">
        <f t="shared" si="46"/>
        <v>Low_KM_Driven</v>
      </c>
      <c r="O619" s="9">
        <f t="shared" ca="1" si="47"/>
        <v>4239.29</v>
      </c>
      <c r="P619" s="8" t="str">
        <f t="shared" si="48"/>
        <v>Low_EMI</v>
      </c>
      <c r="Q619" s="8" t="str">
        <f t="shared" si="49"/>
        <v>Low_Price</v>
      </c>
    </row>
    <row r="620" spans="1:17" x14ac:dyDescent="0.25">
      <c r="A620">
        <v>2018</v>
      </c>
      <c r="B620" s="8" t="s">
        <v>12</v>
      </c>
      <c r="C620" s="8" t="s">
        <v>37</v>
      </c>
      <c r="D620" s="8" t="s">
        <v>192</v>
      </c>
      <c r="E620" s="8" t="s">
        <v>15</v>
      </c>
      <c r="F620" s="6">
        <v>46764</v>
      </c>
      <c r="G620" s="8" t="s">
        <v>27</v>
      </c>
      <c r="H620" s="8" t="s">
        <v>17</v>
      </c>
      <c r="I620" s="8" t="s">
        <v>1033</v>
      </c>
      <c r="J620" s="6">
        <v>9130</v>
      </c>
      <c r="K620" s="9">
        <v>4.67</v>
      </c>
      <c r="L620" s="8" t="s">
        <v>93</v>
      </c>
      <c r="M620" s="8" t="str">
        <f t="shared" si="45"/>
        <v>Middle_Model</v>
      </c>
      <c r="N620" s="8" t="str">
        <f t="shared" si="46"/>
        <v>Moderate_KM_Driven</v>
      </c>
      <c r="O620" s="9">
        <f t="shared" ca="1" si="47"/>
        <v>7794</v>
      </c>
      <c r="P620" s="8" t="str">
        <f t="shared" si="48"/>
        <v>Low_EMI</v>
      </c>
      <c r="Q620" s="8" t="str">
        <f t="shared" si="49"/>
        <v>Low_Price</v>
      </c>
    </row>
    <row r="621" spans="1:17" x14ac:dyDescent="0.25">
      <c r="A621">
        <v>2021</v>
      </c>
      <c r="B621" s="8" t="s">
        <v>12</v>
      </c>
      <c r="C621" s="8" t="s">
        <v>457</v>
      </c>
      <c r="D621" s="8" t="s">
        <v>1034</v>
      </c>
      <c r="E621" s="8" t="s">
        <v>15</v>
      </c>
      <c r="F621" s="6">
        <v>30314</v>
      </c>
      <c r="G621" s="8" t="s">
        <v>27</v>
      </c>
      <c r="H621" s="8" t="s">
        <v>17</v>
      </c>
      <c r="I621" s="8" t="s">
        <v>1035</v>
      </c>
      <c r="J621" s="6">
        <v>12160</v>
      </c>
      <c r="K621" s="9">
        <v>6.22</v>
      </c>
      <c r="L621" s="8" t="s">
        <v>29</v>
      </c>
      <c r="M621" s="8" t="str">
        <f t="shared" si="45"/>
        <v>New_Model</v>
      </c>
      <c r="N621" s="8" t="str">
        <f t="shared" si="46"/>
        <v>Low_KM_Driven</v>
      </c>
      <c r="O621" s="9">
        <f t="shared" ca="1" si="47"/>
        <v>10104.67</v>
      </c>
      <c r="P621" s="8" t="str">
        <f t="shared" si="48"/>
        <v>Low_EMI</v>
      </c>
      <c r="Q621" s="8" t="str">
        <f t="shared" si="49"/>
        <v>Low_Price</v>
      </c>
    </row>
    <row r="622" spans="1:17" x14ac:dyDescent="0.25">
      <c r="A622">
        <v>2017</v>
      </c>
      <c r="B622" s="8" t="s">
        <v>20</v>
      </c>
      <c r="C622" s="8" t="s">
        <v>112</v>
      </c>
      <c r="D622" s="8" t="s">
        <v>436</v>
      </c>
      <c r="E622" s="8" t="s">
        <v>15</v>
      </c>
      <c r="F622" s="6">
        <v>51401</v>
      </c>
      <c r="G622" s="8" t="s">
        <v>27</v>
      </c>
      <c r="H622" s="8" t="s">
        <v>17</v>
      </c>
      <c r="I622" s="8" t="s">
        <v>1036</v>
      </c>
      <c r="J622" s="6">
        <v>7859</v>
      </c>
      <c r="K622" s="9">
        <v>4.0199999999999996</v>
      </c>
      <c r="L622" s="8" t="s">
        <v>29</v>
      </c>
      <c r="M622" s="8" t="str">
        <f t="shared" si="45"/>
        <v>Middle_Model</v>
      </c>
      <c r="N622" s="8" t="str">
        <f t="shared" si="46"/>
        <v>Moderate_KM_Driven</v>
      </c>
      <c r="O622" s="9">
        <f t="shared" ca="1" si="47"/>
        <v>7343</v>
      </c>
      <c r="P622" s="8" t="str">
        <f t="shared" si="48"/>
        <v>Low_EMI</v>
      </c>
      <c r="Q622" s="8" t="str">
        <f t="shared" si="49"/>
        <v>Low_Price</v>
      </c>
    </row>
    <row r="623" spans="1:17" x14ac:dyDescent="0.25">
      <c r="A623">
        <v>2016</v>
      </c>
      <c r="B623" s="8" t="s">
        <v>20</v>
      </c>
      <c r="C623" s="8" t="s">
        <v>25</v>
      </c>
      <c r="D623" s="8" t="s">
        <v>26</v>
      </c>
      <c r="E623" s="8" t="s">
        <v>15</v>
      </c>
      <c r="F623" s="6">
        <v>74240</v>
      </c>
      <c r="G623" s="8" t="s">
        <v>27</v>
      </c>
      <c r="H623" s="8" t="s">
        <v>17</v>
      </c>
      <c r="I623" s="8" t="s">
        <v>1037</v>
      </c>
      <c r="J623" s="6">
        <v>8798</v>
      </c>
      <c r="K623" s="9">
        <v>4.5</v>
      </c>
      <c r="L623" s="8" t="s">
        <v>29</v>
      </c>
      <c r="M623" s="8" t="str">
        <f t="shared" si="45"/>
        <v>Middle_Model</v>
      </c>
      <c r="N623" s="8" t="str">
        <f t="shared" si="46"/>
        <v>Moderate_KM_Driven</v>
      </c>
      <c r="O623" s="9">
        <f t="shared" ca="1" si="47"/>
        <v>9280</v>
      </c>
      <c r="P623" s="8" t="str">
        <f t="shared" si="48"/>
        <v>Low_EMI</v>
      </c>
      <c r="Q623" s="8" t="str">
        <f t="shared" si="49"/>
        <v>Low_Price</v>
      </c>
    </row>
    <row r="624" spans="1:17" x14ac:dyDescent="0.25">
      <c r="A624">
        <v>2016</v>
      </c>
      <c r="B624" s="8" t="s">
        <v>12</v>
      </c>
      <c r="C624" s="8" t="s">
        <v>76</v>
      </c>
      <c r="D624" s="8" t="s">
        <v>80</v>
      </c>
      <c r="E624" s="8" t="s">
        <v>15</v>
      </c>
      <c r="F624" s="6">
        <v>84123</v>
      </c>
      <c r="G624" s="8" t="s">
        <v>27</v>
      </c>
      <c r="H624" s="8" t="s">
        <v>17</v>
      </c>
      <c r="I624" s="8" t="s">
        <v>1038</v>
      </c>
      <c r="J624" s="6">
        <v>8856</v>
      </c>
      <c r="K624" s="9">
        <v>4.53</v>
      </c>
      <c r="L624" s="8" t="s">
        <v>39</v>
      </c>
      <c r="M624" s="8" t="str">
        <f t="shared" si="45"/>
        <v>Middle_Model</v>
      </c>
      <c r="N624" s="8" t="str">
        <f t="shared" si="46"/>
        <v>High_KM_Driven</v>
      </c>
      <c r="O624" s="9">
        <f t="shared" ca="1" si="47"/>
        <v>10515.38</v>
      </c>
      <c r="P624" s="8" t="str">
        <f t="shared" si="48"/>
        <v>Low_EMI</v>
      </c>
      <c r="Q624" s="8" t="str">
        <f t="shared" si="49"/>
        <v>Low_Price</v>
      </c>
    </row>
    <row r="625" spans="1:17" x14ac:dyDescent="0.25">
      <c r="A625">
        <v>2020</v>
      </c>
      <c r="B625" s="8" t="s">
        <v>20</v>
      </c>
      <c r="C625" s="8" t="s">
        <v>33</v>
      </c>
      <c r="D625" s="8" t="s">
        <v>286</v>
      </c>
      <c r="E625" s="8" t="s">
        <v>15</v>
      </c>
      <c r="F625" s="6">
        <v>14693</v>
      </c>
      <c r="G625" s="8" t="s">
        <v>27</v>
      </c>
      <c r="H625" s="8" t="s">
        <v>17</v>
      </c>
      <c r="I625" s="8" t="s">
        <v>1039</v>
      </c>
      <c r="J625" s="6">
        <v>21623</v>
      </c>
      <c r="K625" s="9">
        <v>11.36</v>
      </c>
      <c r="L625" s="8" t="s">
        <v>39</v>
      </c>
      <c r="M625" s="8" t="str">
        <f t="shared" si="45"/>
        <v>New_Model</v>
      </c>
      <c r="N625" s="8" t="str">
        <f t="shared" si="46"/>
        <v>Low_KM_Driven</v>
      </c>
      <c r="O625" s="9">
        <f t="shared" ca="1" si="47"/>
        <v>3673.25</v>
      </c>
      <c r="P625" s="8" t="str">
        <f t="shared" si="48"/>
        <v>Low_EMI</v>
      </c>
      <c r="Q625" s="8" t="str">
        <f t="shared" si="49"/>
        <v>Medium_price</v>
      </c>
    </row>
    <row r="626" spans="1:17" x14ac:dyDescent="0.25">
      <c r="A626">
        <v>2019</v>
      </c>
      <c r="B626" s="8" t="s">
        <v>69</v>
      </c>
      <c r="C626" s="8" t="s">
        <v>1040</v>
      </c>
      <c r="D626" s="8" t="s">
        <v>1041</v>
      </c>
      <c r="E626" s="8" t="s">
        <v>15</v>
      </c>
      <c r="F626" s="6">
        <v>84135</v>
      </c>
      <c r="G626" s="8" t="s">
        <v>27</v>
      </c>
      <c r="H626" s="8" t="s">
        <v>56</v>
      </c>
      <c r="I626" s="8" t="s">
        <v>1042</v>
      </c>
      <c r="J626" s="6">
        <v>33505</v>
      </c>
      <c r="K626" s="9">
        <v>15.41</v>
      </c>
      <c r="L626" s="8" t="s">
        <v>29</v>
      </c>
      <c r="M626" s="8" t="str">
        <f t="shared" si="45"/>
        <v>Middle_Model</v>
      </c>
      <c r="N626" s="8" t="str">
        <f t="shared" si="46"/>
        <v>High_KM_Driven</v>
      </c>
      <c r="O626" s="9">
        <f t="shared" ca="1" si="47"/>
        <v>16827</v>
      </c>
      <c r="P626" s="8" t="str">
        <f t="shared" si="48"/>
        <v>Average_EMI</v>
      </c>
      <c r="Q626" s="8" t="str">
        <f t="shared" si="49"/>
        <v>High_price</v>
      </c>
    </row>
    <row r="627" spans="1:17" x14ac:dyDescent="0.25">
      <c r="A627">
        <v>2021</v>
      </c>
      <c r="B627" s="8" t="s">
        <v>20</v>
      </c>
      <c r="C627" s="8" t="s">
        <v>58</v>
      </c>
      <c r="D627" s="8" t="s">
        <v>419</v>
      </c>
      <c r="E627" s="8" t="s">
        <v>15</v>
      </c>
      <c r="F627" s="6">
        <v>19866</v>
      </c>
      <c r="G627" s="8" t="s">
        <v>27</v>
      </c>
      <c r="H627" s="8" t="s">
        <v>17</v>
      </c>
      <c r="I627" s="8" t="s">
        <v>1043</v>
      </c>
      <c r="J627" s="6">
        <v>14878</v>
      </c>
      <c r="K627" s="9">
        <v>7.61</v>
      </c>
      <c r="L627" s="8" t="s">
        <v>29</v>
      </c>
      <c r="M627" s="8" t="str">
        <f t="shared" si="45"/>
        <v>New_Model</v>
      </c>
      <c r="N627" s="8" t="str">
        <f t="shared" si="46"/>
        <v>Low_KM_Driven</v>
      </c>
      <c r="O627" s="9">
        <f t="shared" ca="1" si="47"/>
        <v>6622</v>
      </c>
      <c r="P627" s="8" t="str">
        <f t="shared" si="48"/>
        <v>Low_EMI</v>
      </c>
      <c r="Q627" s="8" t="str">
        <f t="shared" si="49"/>
        <v>Medium_price</v>
      </c>
    </row>
    <row r="628" spans="1:17" x14ac:dyDescent="0.25">
      <c r="A628">
        <v>2021</v>
      </c>
      <c r="B628" s="8" t="s">
        <v>82</v>
      </c>
      <c r="C628" s="8" t="s">
        <v>200</v>
      </c>
      <c r="D628" s="8" t="s">
        <v>1044</v>
      </c>
      <c r="E628" s="8" t="s">
        <v>15</v>
      </c>
      <c r="F628" s="6">
        <v>42072</v>
      </c>
      <c r="G628" s="8" t="s">
        <v>27</v>
      </c>
      <c r="H628" s="8" t="s">
        <v>56</v>
      </c>
      <c r="I628" s="8" t="s">
        <v>1045</v>
      </c>
      <c r="J628" s="6">
        <v>28532</v>
      </c>
      <c r="K628" s="9">
        <v>14.99</v>
      </c>
      <c r="L628" s="8" t="s">
        <v>29</v>
      </c>
      <c r="M628" s="8" t="str">
        <f t="shared" si="45"/>
        <v>New_Model</v>
      </c>
      <c r="N628" s="8" t="str">
        <f t="shared" si="46"/>
        <v>Moderate_KM_Driven</v>
      </c>
      <c r="O628" s="9">
        <f t="shared" ca="1" si="47"/>
        <v>14024</v>
      </c>
      <c r="P628" s="8" t="str">
        <f t="shared" si="48"/>
        <v>Average_EMI</v>
      </c>
      <c r="Q628" s="8" t="str">
        <f t="shared" si="49"/>
        <v>High_price</v>
      </c>
    </row>
    <row r="629" spans="1:17" x14ac:dyDescent="0.25">
      <c r="A629">
        <v>2021</v>
      </c>
      <c r="B629" s="8" t="s">
        <v>12</v>
      </c>
      <c r="C629" s="8" t="s">
        <v>918</v>
      </c>
      <c r="D629" s="8" t="s">
        <v>919</v>
      </c>
      <c r="E629" s="8" t="s">
        <v>35</v>
      </c>
      <c r="F629" s="6">
        <v>27739</v>
      </c>
      <c r="G629" s="8" t="s">
        <v>27</v>
      </c>
      <c r="H629" s="8" t="s">
        <v>17</v>
      </c>
      <c r="I629" s="8" t="s">
        <v>1046</v>
      </c>
      <c r="J629" s="6">
        <v>19735</v>
      </c>
      <c r="K629" s="9">
        <v>10.37</v>
      </c>
      <c r="L629" s="8" t="s">
        <v>29</v>
      </c>
      <c r="M629" s="8" t="str">
        <f t="shared" si="45"/>
        <v>New_Model</v>
      </c>
      <c r="N629" s="8" t="str">
        <f t="shared" si="46"/>
        <v>Low_KM_Driven</v>
      </c>
      <c r="O629" s="9">
        <f t="shared" ca="1" si="47"/>
        <v>9246.33</v>
      </c>
      <c r="P629" s="8" t="str">
        <f t="shared" si="48"/>
        <v>Low_EMI</v>
      </c>
      <c r="Q629" s="8" t="str">
        <f t="shared" si="49"/>
        <v>Medium_price</v>
      </c>
    </row>
    <row r="630" spans="1:17" x14ac:dyDescent="0.25">
      <c r="A630">
        <v>2013</v>
      </c>
      <c r="B630" s="8" t="s">
        <v>47</v>
      </c>
      <c r="C630" s="8" t="s">
        <v>549</v>
      </c>
      <c r="D630" s="8" t="s">
        <v>1047</v>
      </c>
      <c r="E630" s="8" t="s">
        <v>15</v>
      </c>
      <c r="F630" s="6">
        <v>78963</v>
      </c>
      <c r="G630" s="8" t="s">
        <v>16</v>
      </c>
      <c r="H630" s="8" t="s">
        <v>17</v>
      </c>
      <c r="I630" s="8" t="s">
        <v>1048</v>
      </c>
      <c r="J630" s="6">
        <v>7531</v>
      </c>
      <c r="K630" s="9">
        <v>2.86</v>
      </c>
      <c r="L630" s="8" t="s">
        <v>93</v>
      </c>
      <c r="M630" s="8" t="str">
        <f t="shared" si="45"/>
        <v>Old_Model</v>
      </c>
      <c r="N630" s="8" t="str">
        <f t="shared" si="46"/>
        <v>Moderate_KM_Driven</v>
      </c>
      <c r="O630" s="9">
        <f t="shared" ca="1" si="47"/>
        <v>7178.45</v>
      </c>
      <c r="P630" s="8" t="str">
        <f t="shared" si="48"/>
        <v>Low_EMI</v>
      </c>
      <c r="Q630" s="8" t="str">
        <f t="shared" si="49"/>
        <v>Low_Price</v>
      </c>
    </row>
    <row r="631" spans="1:17" x14ac:dyDescent="0.25">
      <c r="A631">
        <v>2023</v>
      </c>
      <c r="B631" s="8" t="s">
        <v>82</v>
      </c>
      <c r="C631" s="8" t="s">
        <v>161</v>
      </c>
      <c r="D631" s="8" t="s">
        <v>1049</v>
      </c>
      <c r="E631" s="8" t="s">
        <v>15</v>
      </c>
      <c r="F631" s="6">
        <v>12657</v>
      </c>
      <c r="G631" s="8" t="s">
        <v>27</v>
      </c>
      <c r="H631" s="8" t="s">
        <v>17</v>
      </c>
      <c r="I631" s="8" t="s">
        <v>1050</v>
      </c>
      <c r="J631" s="6">
        <v>11222</v>
      </c>
      <c r="K631" s="9">
        <v>5.74</v>
      </c>
      <c r="L631" s="8" t="s">
        <v>29</v>
      </c>
      <c r="M631" s="8" t="str">
        <f t="shared" si="45"/>
        <v>New_Model</v>
      </c>
      <c r="N631" s="8" t="str">
        <f t="shared" si="46"/>
        <v>Low_KM_Driven</v>
      </c>
      <c r="O631" s="9">
        <f t="shared" ca="1" si="47"/>
        <v>12657</v>
      </c>
      <c r="P631" s="8" t="str">
        <f t="shared" si="48"/>
        <v>Low_EMI</v>
      </c>
      <c r="Q631" s="8" t="str">
        <f t="shared" si="49"/>
        <v>Low_Price</v>
      </c>
    </row>
    <row r="632" spans="1:17" x14ac:dyDescent="0.25">
      <c r="A632">
        <v>2020</v>
      </c>
      <c r="B632" s="8" t="s">
        <v>164</v>
      </c>
      <c r="C632" s="8" t="s">
        <v>297</v>
      </c>
      <c r="D632" s="8" t="s">
        <v>825</v>
      </c>
      <c r="E632" s="8" t="s">
        <v>15</v>
      </c>
      <c r="F632" s="6">
        <v>37438</v>
      </c>
      <c r="G632" s="8" t="s">
        <v>16</v>
      </c>
      <c r="H632" s="8" t="s">
        <v>17</v>
      </c>
      <c r="I632" s="8" t="s">
        <v>1051</v>
      </c>
      <c r="J632" s="6">
        <v>17892</v>
      </c>
      <c r="K632" s="9">
        <v>9.4</v>
      </c>
      <c r="L632" s="8" t="s">
        <v>29</v>
      </c>
      <c r="M632" s="8" t="str">
        <f t="shared" si="45"/>
        <v>New_Model</v>
      </c>
      <c r="N632" s="8" t="str">
        <f t="shared" si="46"/>
        <v>Low_KM_Driven</v>
      </c>
      <c r="O632" s="9">
        <f t="shared" ca="1" si="47"/>
        <v>9359.5</v>
      </c>
      <c r="P632" s="8" t="str">
        <f t="shared" si="48"/>
        <v>Low_EMI</v>
      </c>
      <c r="Q632" s="8" t="str">
        <f t="shared" si="49"/>
        <v>Medium_price</v>
      </c>
    </row>
    <row r="633" spans="1:17" x14ac:dyDescent="0.25">
      <c r="A633">
        <v>2018</v>
      </c>
      <c r="B633" s="8" t="s">
        <v>196</v>
      </c>
      <c r="C633" s="8" t="s">
        <v>216</v>
      </c>
      <c r="D633" s="8" t="s">
        <v>273</v>
      </c>
      <c r="E633" s="8" t="s">
        <v>15</v>
      </c>
      <c r="F633" s="6">
        <v>71796</v>
      </c>
      <c r="G633" s="8" t="s">
        <v>27</v>
      </c>
      <c r="H633" s="8" t="s">
        <v>17</v>
      </c>
      <c r="I633" s="8" t="s">
        <v>1052</v>
      </c>
      <c r="J633" s="6">
        <v>5709</v>
      </c>
      <c r="K633" s="9">
        <v>2.92</v>
      </c>
      <c r="L633" s="8" t="s">
        <v>29</v>
      </c>
      <c r="M633" s="8" t="str">
        <f t="shared" si="45"/>
        <v>Middle_Model</v>
      </c>
      <c r="N633" s="8" t="str">
        <f t="shared" si="46"/>
        <v>Moderate_KM_Driven</v>
      </c>
      <c r="O633" s="9">
        <f t="shared" ca="1" si="47"/>
        <v>11966</v>
      </c>
      <c r="P633" s="8" t="str">
        <f t="shared" si="48"/>
        <v>Low_EMI</v>
      </c>
      <c r="Q633" s="8" t="str">
        <f t="shared" si="49"/>
        <v>Low_Price</v>
      </c>
    </row>
    <row r="634" spans="1:17" x14ac:dyDescent="0.25">
      <c r="A634">
        <v>2019</v>
      </c>
      <c r="B634" s="8" t="s">
        <v>47</v>
      </c>
      <c r="C634" s="8" t="s">
        <v>89</v>
      </c>
      <c r="D634" s="8" t="s">
        <v>135</v>
      </c>
      <c r="E634" s="8" t="s">
        <v>35</v>
      </c>
      <c r="F634" s="6">
        <v>48227</v>
      </c>
      <c r="G634" s="8" t="s">
        <v>16</v>
      </c>
      <c r="H634" s="8" t="s">
        <v>17</v>
      </c>
      <c r="I634" s="8" t="s">
        <v>1053</v>
      </c>
      <c r="J634" s="6">
        <v>16236</v>
      </c>
      <c r="K634" s="9">
        <v>8.5299999999999994</v>
      </c>
      <c r="L634" s="8" t="s">
        <v>121</v>
      </c>
      <c r="M634" s="8" t="str">
        <f t="shared" si="45"/>
        <v>Middle_Model</v>
      </c>
      <c r="N634" s="8" t="str">
        <f t="shared" si="46"/>
        <v>Moderate_KM_Driven</v>
      </c>
      <c r="O634" s="9">
        <f t="shared" ca="1" si="47"/>
        <v>9645.4</v>
      </c>
      <c r="P634" s="8" t="str">
        <f t="shared" si="48"/>
        <v>Low_EMI</v>
      </c>
      <c r="Q634" s="8" t="str">
        <f t="shared" si="49"/>
        <v>Medium_price</v>
      </c>
    </row>
    <row r="635" spans="1:17" x14ac:dyDescent="0.25">
      <c r="A635">
        <v>2017</v>
      </c>
      <c r="B635" s="8" t="s">
        <v>82</v>
      </c>
      <c r="C635" s="8" t="s">
        <v>161</v>
      </c>
      <c r="D635" s="8" t="s">
        <v>575</v>
      </c>
      <c r="E635" s="8" t="s">
        <v>35</v>
      </c>
      <c r="F635" s="6">
        <v>43322</v>
      </c>
      <c r="G635" s="8" t="s">
        <v>16</v>
      </c>
      <c r="H635" s="8" t="s">
        <v>17</v>
      </c>
      <c r="I635" s="8" t="s">
        <v>1054</v>
      </c>
      <c r="J635" s="6">
        <v>7859</v>
      </c>
      <c r="K635" s="9">
        <v>4.0199999999999996</v>
      </c>
      <c r="L635" s="8" t="s">
        <v>121</v>
      </c>
      <c r="M635" s="8" t="str">
        <f t="shared" si="45"/>
        <v>Middle_Model</v>
      </c>
      <c r="N635" s="8" t="str">
        <f t="shared" si="46"/>
        <v>Moderate_KM_Driven</v>
      </c>
      <c r="O635" s="9">
        <f t="shared" ca="1" si="47"/>
        <v>6188.86</v>
      </c>
      <c r="P635" s="8" t="str">
        <f t="shared" si="48"/>
        <v>Low_EMI</v>
      </c>
      <c r="Q635" s="8" t="str">
        <f t="shared" si="49"/>
        <v>Low_Price</v>
      </c>
    </row>
    <row r="636" spans="1:17" x14ac:dyDescent="0.25">
      <c r="A636">
        <v>2021</v>
      </c>
      <c r="B636" s="8" t="s">
        <v>82</v>
      </c>
      <c r="C636" s="8" t="s">
        <v>161</v>
      </c>
      <c r="D636" s="8" t="s">
        <v>369</v>
      </c>
      <c r="E636" s="8" t="s">
        <v>15</v>
      </c>
      <c r="F636" s="6">
        <v>47603</v>
      </c>
      <c r="G636" s="8" t="s">
        <v>27</v>
      </c>
      <c r="H636" s="8" t="s">
        <v>17</v>
      </c>
      <c r="I636" s="8" t="s">
        <v>1055</v>
      </c>
      <c r="J636" s="6">
        <v>10772</v>
      </c>
      <c r="K636" s="9">
        <v>5.51</v>
      </c>
      <c r="L636" s="8" t="s">
        <v>121</v>
      </c>
      <c r="M636" s="8" t="str">
        <f t="shared" si="45"/>
        <v>New_Model</v>
      </c>
      <c r="N636" s="8" t="str">
        <f t="shared" si="46"/>
        <v>Moderate_KM_Driven</v>
      </c>
      <c r="O636" s="9">
        <f t="shared" ca="1" si="47"/>
        <v>15867.67</v>
      </c>
      <c r="P636" s="8" t="str">
        <f t="shared" si="48"/>
        <v>Low_EMI</v>
      </c>
      <c r="Q636" s="8" t="str">
        <f t="shared" si="49"/>
        <v>Low_Price</v>
      </c>
    </row>
    <row r="637" spans="1:17" x14ac:dyDescent="0.25">
      <c r="A637">
        <v>2011</v>
      </c>
      <c r="B637" s="8" t="s">
        <v>20</v>
      </c>
      <c r="C637" s="8" t="s">
        <v>86</v>
      </c>
      <c r="D637" s="8" t="s">
        <v>87</v>
      </c>
      <c r="E637" s="8" t="s">
        <v>15</v>
      </c>
      <c r="F637" s="6">
        <v>34095</v>
      </c>
      <c r="G637" s="8" t="s">
        <v>27</v>
      </c>
      <c r="H637" s="8" t="s">
        <v>17</v>
      </c>
      <c r="I637" s="8" t="s">
        <v>1056</v>
      </c>
      <c r="J637" s="6">
        <v>10733</v>
      </c>
      <c r="K637" s="9">
        <v>2.2799999999999998</v>
      </c>
      <c r="L637" s="8" t="s">
        <v>24</v>
      </c>
      <c r="M637" s="8" t="str">
        <f t="shared" si="45"/>
        <v>Old_Model</v>
      </c>
      <c r="N637" s="8" t="str">
        <f t="shared" si="46"/>
        <v>Low_KM_Driven</v>
      </c>
      <c r="O637" s="9">
        <f t="shared" ca="1" si="47"/>
        <v>2622.69</v>
      </c>
      <c r="P637" s="8" t="str">
        <f t="shared" si="48"/>
        <v>Low_EMI</v>
      </c>
      <c r="Q637" s="8" t="str">
        <f t="shared" si="49"/>
        <v>Low_Price</v>
      </c>
    </row>
    <row r="638" spans="1:17" x14ac:dyDescent="0.25">
      <c r="A638">
        <v>2018</v>
      </c>
      <c r="B638" s="8" t="s">
        <v>12</v>
      </c>
      <c r="C638" s="8" t="s">
        <v>30</v>
      </c>
      <c r="D638" s="8" t="s">
        <v>696</v>
      </c>
      <c r="E638" s="8" t="s">
        <v>35</v>
      </c>
      <c r="F638" s="6">
        <v>54533</v>
      </c>
      <c r="G638" s="8" t="s">
        <v>16</v>
      </c>
      <c r="H638" s="8" t="s">
        <v>17</v>
      </c>
      <c r="I638" s="8" t="s">
        <v>1057</v>
      </c>
      <c r="J638" s="6">
        <v>8719</v>
      </c>
      <c r="K638" s="9">
        <v>4.46</v>
      </c>
      <c r="L638" s="8" t="s">
        <v>24</v>
      </c>
      <c r="M638" s="8" t="str">
        <f t="shared" si="45"/>
        <v>Middle_Model</v>
      </c>
      <c r="N638" s="8" t="str">
        <f t="shared" si="46"/>
        <v>Moderate_KM_Driven</v>
      </c>
      <c r="O638" s="9">
        <f t="shared" ca="1" si="47"/>
        <v>9088.83</v>
      </c>
      <c r="P638" s="8" t="str">
        <f t="shared" si="48"/>
        <v>Low_EMI</v>
      </c>
      <c r="Q638" s="8" t="str">
        <f t="shared" si="49"/>
        <v>Low_Price</v>
      </c>
    </row>
    <row r="639" spans="1:17" x14ac:dyDescent="0.25">
      <c r="A639">
        <v>2014</v>
      </c>
      <c r="B639" s="8" t="s">
        <v>47</v>
      </c>
      <c r="C639" s="8" t="s">
        <v>89</v>
      </c>
      <c r="D639" s="8" t="s">
        <v>282</v>
      </c>
      <c r="E639" s="8" t="s">
        <v>35</v>
      </c>
      <c r="F639" s="6">
        <v>62811</v>
      </c>
      <c r="G639" s="8" t="s">
        <v>133</v>
      </c>
      <c r="H639" s="8" t="s">
        <v>17</v>
      </c>
      <c r="I639" s="8" t="s">
        <v>1058</v>
      </c>
      <c r="J639" s="6">
        <v>12145</v>
      </c>
      <c r="K639" s="9">
        <v>5.46</v>
      </c>
      <c r="L639" s="8" t="s">
        <v>93</v>
      </c>
      <c r="M639" s="8" t="str">
        <f t="shared" si="45"/>
        <v>Old_Model</v>
      </c>
      <c r="N639" s="8" t="str">
        <f t="shared" si="46"/>
        <v>Moderate_KM_Driven</v>
      </c>
      <c r="O639" s="9">
        <f t="shared" ca="1" si="47"/>
        <v>6281.1</v>
      </c>
      <c r="P639" s="8" t="str">
        <f t="shared" si="48"/>
        <v>Low_EMI</v>
      </c>
      <c r="Q639" s="8" t="str">
        <f t="shared" si="49"/>
        <v>Low_Price</v>
      </c>
    </row>
    <row r="640" spans="1:17" x14ac:dyDescent="0.25">
      <c r="A640">
        <v>2022</v>
      </c>
      <c r="B640" s="8" t="s">
        <v>40</v>
      </c>
      <c r="C640" s="8" t="s">
        <v>41</v>
      </c>
      <c r="D640" s="8" t="s">
        <v>1059</v>
      </c>
      <c r="E640" s="8" t="s">
        <v>15</v>
      </c>
      <c r="F640" s="6">
        <v>13045</v>
      </c>
      <c r="G640" s="8" t="s">
        <v>27</v>
      </c>
      <c r="H640" s="8" t="s">
        <v>17</v>
      </c>
      <c r="I640" s="8" t="s">
        <v>1060</v>
      </c>
      <c r="J640" s="6">
        <v>12512</v>
      </c>
      <c r="K640" s="9">
        <v>6.4</v>
      </c>
      <c r="L640" s="8" t="s">
        <v>121</v>
      </c>
      <c r="M640" s="8" t="str">
        <f t="shared" si="45"/>
        <v>New_Model</v>
      </c>
      <c r="N640" s="8" t="str">
        <f t="shared" si="46"/>
        <v>Low_KM_Driven</v>
      </c>
      <c r="O640" s="9">
        <f t="shared" ca="1" si="47"/>
        <v>6522.5</v>
      </c>
      <c r="P640" s="8" t="str">
        <f t="shared" si="48"/>
        <v>Low_EMI</v>
      </c>
      <c r="Q640" s="8" t="str">
        <f t="shared" si="49"/>
        <v>Low_Price</v>
      </c>
    </row>
    <row r="641" spans="1:17" x14ac:dyDescent="0.25">
      <c r="A641">
        <v>2015</v>
      </c>
      <c r="B641" s="8" t="s">
        <v>12</v>
      </c>
      <c r="C641" s="8" t="s">
        <v>13</v>
      </c>
      <c r="D641" s="8" t="s">
        <v>132</v>
      </c>
      <c r="E641" s="8" t="s">
        <v>15</v>
      </c>
      <c r="F641" s="6">
        <v>44871</v>
      </c>
      <c r="G641" s="8" t="s">
        <v>27</v>
      </c>
      <c r="H641" s="8" t="s">
        <v>17</v>
      </c>
      <c r="I641" s="8" t="s">
        <v>1061</v>
      </c>
      <c r="J641" s="6">
        <v>5103</v>
      </c>
      <c r="K641" s="9">
        <v>2.61</v>
      </c>
      <c r="L641" s="8" t="s">
        <v>93</v>
      </c>
      <c r="M641" s="8" t="str">
        <f t="shared" si="45"/>
        <v>Middle_Model</v>
      </c>
      <c r="N641" s="8" t="str">
        <f t="shared" si="46"/>
        <v>Moderate_KM_Driven</v>
      </c>
      <c r="O641" s="9">
        <f t="shared" ca="1" si="47"/>
        <v>4985.67</v>
      </c>
      <c r="P641" s="8" t="str">
        <f t="shared" si="48"/>
        <v>Low_EMI</v>
      </c>
      <c r="Q641" s="8" t="str">
        <f t="shared" si="49"/>
        <v>Low_Price</v>
      </c>
    </row>
    <row r="642" spans="1:17" x14ac:dyDescent="0.25">
      <c r="A642">
        <v>2016</v>
      </c>
      <c r="B642" s="8" t="s">
        <v>12</v>
      </c>
      <c r="C642" s="8" t="s">
        <v>30</v>
      </c>
      <c r="D642" s="8" t="s">
        <v>144</v>
      </c>
      <c r="E642" s="8" t="s">
        <v>35</v>
      </c>
      <c r="F642" s="6">
        <v>68891</v>
      </c>
      <c r="G642" s="8" t="s">
        <v>27</v>
      </c>
      <c r="H642" s="8" t="s">
        <v>17</v>
      </c>
      <c r="I642" s="8" t="s">
        <v>1062</v>
      </c>
      <c r="J642" s="6">
        <v>6940</v>
      </c>
      <c r="K642" s="9">
        <v>3.55</v>
      </c>
      <c r="L642" s="8" t="s">
        <v>121</v>
      </c>
      <c r="M642" s="8" t="str">
        <f t="shared" si="45"/>
        <v>Middle_Model</v>
      </c>
      <c r="N642" s="8" t="str">
        <f t="shared" si="46"/>
        <v>Moderate_KM_Driven</v>
      </c>
      <c r="O642" s="9">
        <f t="shared" ca="1" si="47"/>
        <v>8611.3799999999992</v>
      </c>
      <c r="P642" s="8" t="str">
        <f t="shared" si="48"/>
        <v>Low_EMI</v>
      </c>
      <c r="Q642" s="8" t="str">
        <f t="shared" si="49"/>
        <v>Low_Price</v>
      </c>
    </row>
    <row r="643" spans="1:17" x14ac:dyDescent="0.25">
      <c r="A643">
        <v>2019</v>
      </c>
      <c r="B643" s="8" t="s">
        <v>53</v>
      </c>
      <c r="C643" s="8" t="s">
        <v>913</v>
      </c>
      <c r="D643" s="8" t="s">
        <v>914</v>
      </c>
      <c r="E643" s="8" t="s">
        <v>15</v>
      </c>
      <c r="F643" s="6">
        <v>37999</v>
      </c>
      <c r="G643" s="8" t="s">
        <v>27</v>
      </c>
      <c r="H643" s="8" t="s">
        <v>56</v>
      </c>
      <c r="I643" s="8" t="s">
        <v>1063</v>
      </c>
      <c r="J643" s="6">
        <v>26634</v>
      </c>
      <c r="K643" s="9">
        <v>12.25</v>
      </c>
      <c r="L643" s="8" t="s">
        <v>121</v>
      </c>
      <c r="M643" s="8" t="str">
        <f t="shared" ref="M643:M706" si="50">IF(A643&gt;2019,"New_Model",IF(A643&gt;2014,"Middle_Model","Old_Model"))</f>
        <v>Middle_Model</v>
      </c>
      <c r="N643" s="8" t="str">
        <f t="shared" ref="N643:N706" si="51">IF(F643&lt;40000,"Low_KM_Driven",IF(F643&lt;80000,"Moderate_KM_Driven","High_KM_Driven"))</f>
        <v>Low_KM_Driven</v>
      </c>
      <c r="O643" s="9">
        <f t="shared" ref="O643:O706" ca="1" si="52">IFERROR(ROUND(F643/(YEAR(TODAY())-A643),2),F643)</f>
        <v>7599.8</v>
      </c>
      <c r="P643" s="8" t="str">
        <f t="shared" ref="P643:P706" si="53">IF(J643&lt;22000,"Low_EMI",IF(J643&lt;45000,"Average_EMI","High_EMI"))</f>
        <v>Average_EMI</v>
      </c>
      <c r="Q643" s="8" t="str">
        <f t="shared" ref="Q643:Q706" si="54">IF(K643&lt;7,"Low_Price",IF(K643&lt;14,"Medium_price","High_price"))</f>
        <v>Medium_price</v>
      </c>
    </row>
    <row r="644" spans="1:17" x14ac:dyDescent="0.25">
      <c r="A644">
        <v>2017</v>
      </c>
      <c r="B644" s="8" t="s">
        <v>12</v>
      </c>
      <c r="C644" s="8" t="s">
        <v>30</v>
      </c>
      <c r="D644" s="8" t="s">
        <v>73</v>
      </c>
      <c r="E644" s="8" t="s">
        <v>15</v>
      </c>
      <c r="F644" s="6">
        <v>103154</v>
      </c>
      <c r="G644" s="8" t="s">
        <v>27</v>
      </c>
      <c r="H644" s="8" t="s">
        <v>74</v>
      </c>
      <c r="I644" s="8" t="s">
        <v>1064</v>
      </c>
      <c r="J644" s="6">
        <v>8186</v>
      </c>
      <c r="K644" s="9">
        <v>3.68</v>
      </c>
      <c r="L644" s="8" t="s">
        <v>121</v>
      </c>
      <c r="M644" s="8" t="str">
        <f t="shared" si="50"/>
        <v>Middle_Model</v>
      </c>
      <c r="N644" s="8" t="str">
        <f t="shared" si="51"/>
        <v>High_KM_Driven</v>
      </c>
      <c r="O644" s="9">
        <f t="shared" ca="1" si="52"/>
        <v>14736.29</v>
      </c>
      <c r="P644" s="8" t="str">
        <f t="shared" si="53"/>
        <v>Low_EMI</v>
      </c>
      <c r="Q644" s="8" t="str">
        <f t="shared" si="54"/>
        <v>Low_Price</v>
      </c>
    </row>
    <row r="645" spans="1:17" x14ac:dyDescent="0.25">
      <c r="A645">
        <v>2017</v>
      </c>
      <c r="B645" s="8" t="s">
        <v>196</v>
      </c>
      <c r="C645" s="8" t="s">
        <v>197</v>
      </c>
      <c r="D645" s="8" t="s">
        <v>1065</v>
      </c>
      <c r="E645" s="8" t="s">
        <v>35</v>
      </c>
      <c r="F645" s="6">
        <v>46813</v>
      </c>
      <c r="G645" s="8" t="s">
        <v>27</v>
      </c>
      <c r="H645" s="8" t="s">
        <v>17</v>
      </c>
      <c r="I645" s="8" t="s">
        <v>1066</v>
      </c>
      <c r="J645" s="6">
        <v>12023</v>
      </c>
      <c r="K645" s="9">
        <v>6.15</v>
      </c>
      <c r="L645" s="8" t="s">
        <v>29</v>
      </c>
      <c r="M645" s="8" t="str">
        <f t="shared" si="50"/>
        <v>Middle_Model</v>
      </c>
      <c r="N645" s="8" t="str">
        <f t="shared" si="51"/>
        <v>Moderate_KM_Driven</v>
      </c>
      <c r="O645" s="9">
        <f t="shared" ca="1" si="52"/>
        <v>6687.57</v>
      </c>
      <c r="P645" s="8" t="str">
        <f t="shared" si="53"/>
        <v>Low_EMI</v>
      </c>
      <c r="Q645" s="8" t="str">
        <f t="shared" si="54"/>
        <v>Low_Price</v>
      </c>
    </row>
    <row r="646" spans="1:17" x14ac:dyDescent="0.25">
      <c r="A646">
        <v>2018</v>
      </c>
      <c r="B646" s="8" t="s">
        <v>63</v>
      </c>
      <c r="C646" s="8" t="s">
        <v>64</v>
      </c>
      <c r="D646" s="8" t="s">
        <v>1067</v>
      </c>
      <c r="E646" s="8" t="s">
        <v>15</v>
      </c>
      <c r="F646" s="6">
        <v>45012</v>
      </c>
      <c r="G646" s="8" t="s">
        <v>27</v>
      </c>
      <c r="H646" s="8" t="s">
        <v>17</v>
      </c>
      <c r="I646" s="8" t="s">
        <v>1068</v>
      </c>
      <c r="J646" s="6">
        <v>13275</v>
      </c>
      <c r="K646" s="9">
        <v>6.79</v>
      </c>
      <c r="L646" s="8" t="s">
        <v>24</v>
      </c>
      <c r="M646" s="8" t="str">
        <f t="shared" si="50"/>
        <v>Middle_Model</v>
      </c>
      <c r="N646" s="8" t="str">
        <f t="shared" si="51"/>
        <v>Moderate_KM_Driven</v>
      </c>
      <c r="O646" s="9">
        <f t="shared" ca="1" si="52"/>
        <v>7502</v>
      </c>
      <c r="P646" s="8" t="str">
        <f t="shared" si="53"/>
        <v>Low_EMI</v>
      </c>
      <c r="Q646" s="8" t="str">
        <f t="shared" si="54"/>
        <v>Low_Price</v>
      </c>
    </row>
    <row r="647" spans="1:17" x14ac:dyDescent="0.25">
      <c r="A647">
        <v>2020</v>
      </c>
      <c r="B647" s="8" t="s">
        <v>82</v>
      </c>
      <c r="C647" s="8" t="s">
        <v>513</v>
      </c>
      <c r="D647" s="8" t="s">
        <v>115</v>
      </c>
      <c r="E647" s="8" t="s">
        <v>15</v>
      </c>
      <c r="F647" s="6">
        <v>17280</v>
      </c>
      <c r="G647" s="8" t="s">
        <v>27</v>
      </c>
      <c r="H647" s="8" t="s">
        <v>17</v>
      </c>
      <c r="I647" s="8" t="s">
        <v>1069</v>
      </c>
      <c r="J647" s="6">
        <v>13724</v>
      </c>
      <c r="K647" s="9">
        <v>7.02</v>
      </c>
      <c r="L647" s="8" t="s">
        <v>93</v>
      </c>
      <c r="M647" s="8" t="str">
        <f t="shared" si="50"/>
        <v>New_Model</v>
      </c>
      <c r="N647" s="8" t="str">
        <f t="shared" si="51"/>
        <v>Low_KM_Driven</v>
      </c>
      <c r="O647" s="9">
        <f t="shared" ca="1" si="52"/>
        <v>4320</v>
      </c>
      <c r="P647" s="8" t="str">
        <f t="shared" si="53"/>
        <v>Low_EMI</v>
      </c>
      <c r="Q647" s="8" t="str">
        <f t="shared" si="54"/>
        <v>Medium_price</v>
      </c>
    </row>
    <row r="648" spans="1:17" x14ac:dyDescent="0.25">
      <c r="A648">
        <v>2023</v>
      </c>
      <c r="B648" s="8" t="s">
        <v>82</v>
      </c>
      <c r="C648" s="8" t="s">
        <v>161</v>
      </c>
      <c r="D648" s="8" t="s">
        <v>162</v>
      </c>
      <c r="E648" s="8" t="s">
        <v>15</v>
      </c>
      <c r="F648" s="6">
        <v>7441</v>
      </c>
      <c r="G648" s="8" t="s">
        <v>27</v>
      </c>
      <c r="H648" s="8" t="s">
        <v>17</v>
      </c>
      <c r="I648" s="8" t="s">
        <v>1070</v>
      </c>
      <c r="J648" s="6">
        <v>10186</v>
      </c>
      <c r="K648" s="9">
        <v>5.21</v>
      </c>
      <c r="L648" s="8" t="s">
        <v>29</v>
      </c>
      <c r="M648" s="8" t="str">
        <f t="shared" si="50"/>
        <v>New_Model</v>
      </c>
      <c r="N648" s="8" t="str">
        <f t="shared" si="51"/>
        <v>Low_KM_Driven</v>
      </c>
      <c r="O648" s="9">
        <f t="shared" ca="1" si="52"/>
        <v>7441</v>
      </c>
      <c r="P648" s="8" t="str">
        <f t="shared" si="53"/>
        <v>Low_EMI</v>
      </c>
      <c r="Q648" s="8" t="str">
        <f t="shared" si="54"/>
        <v>Low_Price</v>
      </c>
    </row>
    <row r="649" spans="1:17" x14ac:dyDescent="0.25">
      <c r="A649">
        <v>2020</v>
      </c>
      <c r="B649" s="8" t="s">
        <v>82</v>
      </c>
      <c r="C649" s="8" t="s">
        <v>161</v>
      </c>
      <c r="D649" s="8" t="s">
        <v>413</v>
      </c>
      <c r="E649" s="8" t="s">
        <v>35</v>
      </c>
      <c r="F649" s="6">
        <v>34644</v>
      </c>
      <c r="G649" s="8" t="s">
        <v>27</v>
      </c>
      <c r="H649" s="8" t="s">
        <v>17</v>
      </c>
      <c r="I649" s="8" t="s">
        <v>1071</v>
      </c>
      <c r="J649" s="6">
        <v>11593</v>
      </c>
      <c r="K649" s="9">
        <v>5.93</v>
      </c>
      <c r="L649" s="8" t="s">
        <v>121</v>
      </c>
      <c r="M649" s="8" t="str">
        <f t="shared" si="50"/>
        <v>New_Model</v>
      </c>
      <c r="N649" s="8" t="str">
        <f t="shared" si="51"/>
        <v>Low_KM_Driven</v>
      </c>
      <c r="O649" s="9">
        <f t="shared" ca="1" si="52"/>
        <v>8661</v>
      </c>
      <c r="P649" s="8" t="str">
        <f t="shared" si="53"/>
        <v>Low_EMI</v>
      </c>
      <c r="Q649" s="8" t="str">
        <f t="shared" si="54"/>
        <v>Low_Price</v>
      </c>
    </row>
    <row r="650" spans="1:17" x14ac:dyDescent="0.25">
      <c r="A650">
        <v>2021</v>
      </c>
      <c r="B650" s="8" t="s">
        <v>53</v>
      </c>
      <c r="C650" s="8" t="s">
        <v>319</v>
      </c>
      <c r="D650" s="8" t="s">
        <v>320</v>
      </c>
      <c r="E650" s="8" t="s">
        <v>35</v>
      </c>
      <c r="F650" s="6">
        <v>30914</v>
      </c>
      <c r="G650" s="8" t="s">
        <v>27</v>
      </c>
      <c r="H650" s="8" t="s">
        <v>17</v>
      </c>
      <c r="I650" s="8" t="s">
        <v>1072</v>
      </c>
      <c r="J650" s="6">
        <v>27485</v>
      </c>
      <c r="K650" s="9">
        <v>14.44</v>
      </c>
      <c r="L650" s="8" t="s">
        <v>121</v>
      </c>
      <c r="M650" s="8" t="str">
        <f t="shared" si="50"/>
        <v>New_Model</v>
      </c>
      <c r="N650" s="8" t="str">
        <f t="shared" si="51"/>
        <v>Low_KM_Driven</v>
      </c>
      <c r="O650" s="9">
        <f t="shared" ca="1" si="52"/>
        <v>10304.67</v>
      </c>
      <c r="P650" s="8" t="str">
        <f t="shared" si="53"/>
        <v>Average_EMI</v>
      </c>
      <c r="Q650" s="8" t="str">
        <f t="shared" si="54"/>
        <v>High_price</v>
      </c>
    </row>
    <row r="651" spans="1:17" x14ac:dyDescent="0.25">
      <c r="A651">
        <v>2014</v>
      </c>
      <c r="B651" s="8" t="s">
        <v>20</v>
      </c>
      <c r="C651" s="8" t="s">
        <v>112</v>
      </c>
      <c r="D651" s="8" t="s">
        <v>608</v>
      </c>
      <c r="E651" s="8" t="s">
        <v>15</v>
      </c>
      <c r="F651" s="6">
        <v>92619</v>
      </c>
      <c r="G651" s="8" t="s">
        <v>27</v>
      </c>
      <c r="H651" s="8" t="s">
        <v>17</v>
      </c>
      <c r="I651" s="8" t="s">
        <v>1073</v>
      </c>
      <c r="J651" s="6">
        <v>7296</v>
      </c>
      <c r="K651" s="9">
        <v>3.28</v>
      </c>
      <c r="L651" s="8" t="s">
        <v>121</v>
      </c>
      <c r="M651" s="8" t="str">
        <f t="shared" si="50"/>
        <v>Old_Model</v>
      </c>
      <c r="N651" s="8" t="str">
        <f t="shared" si="51"/>
        <v>High_KM_Driven</v>
      </c>
      <c r="O651" s="9">
        <f t="shared" ca="1" si="52"/>
        <v>9261.9</v>
      </c>
      <c r="P651" s="8" t="str">
        <f t="shared" si="53"/>
        <v>Low_EMI</v>
      </c>
      <c r="Q651" s="8" t="str">
        <f t="shared" si="54"/>
        <v>Low_Price</v>
      </c>
    </row>
    <row r="652" spans="1:17" x14ac:dyDescent="0.25">
      <c r="A652">
        <v>2016</v>
      </c>
      <c r="B652" s="8" t="s">
        <v>47</v>
      </c>
      <c r="C652" s="8" t="s">
        <v>250</v>
      </c>
      <c r="D652" s="8" t="s">
        <v>475</v>
      </c>
      <c r="E652" s="8" t="s">
        <v>15</v>
      </c>
      <c r="F652" s="6">
        <v>54809</v>
      </c>
      <c r="G652" s="8" t="s">
        <v>16</v>
      </c>
      <c r="H652" s="8" t="s">
        <v>17</v>
      </c>
      <c r="I652" s="8" t="s">
        <v>1074</v>
      </c>
      <c r="J652" s="6">
        <v>7976</v>
      </c>
      <c r="K652" s="9">
        <v>4.08</v>
      </c>
      <c r="L652" s="8" t="s">
        <v>29</v>
      </c>
      <c r="M652" s="8" t="str">
        <f t="shared" si="50"/>
        <v>Middle_Model</v>
      </c>
      <c r="N652" s="8" t="str">
        <f t="shared" si="51"/>
        <v>Moderate_KM_Driven</v>
      </c>
      <c r="O652" s="9">
        <f t="shared" ca="1" si="52"/>
        <v>6851.13</v>
      </c>
      <c r="P652" s="8" t="str">
        <f t="shared" si="53"/>
        <v>Low_EMI</v>
      </c>
      <c r="Q652" s="8" t="str">
        <f t="shared" si="54"/>
        <v>Low_Price</v>
      </c>
    </row>
    <row r="653" spans="1:17" x14ac:dyDescent="0.25">
      <c r="A653">
        <v>2016</v>
      </c>
      <c r="B653" s="8" t="s">
        <v>47</v>
      </c>
      <c r="C653" s="8" t="s">
        <v>89</v>
      </c>
      <c r="D653" s="8" t="s">
        <v>122</v>
      </c>
      <c r="E653" s="8" t="s">
        <v>15</v>
      </c>
      <c r="F653" s="6">
        <v>72308</v>
      </c>
      <c r="G653" s="8" t="s">
        <v>27</v>
      </c>
      <c r="H653" s="8" t="s">
        <v>17</v>
      </c>
      <c r="I653" s="8" t="s">
        <v>1075</v>
      </c>
      <c r="J653" s="6">
        <v>10635</v>
      </c>
      <c r="K653" s="9">
        <v>5.44</v>
      </c>
      <c r="L653" s="8" t="s">
        <v>93</v>
      </c>
      <c r="M653" s="8" t="str">
        <f t="shared" si="50"/>
        <v>Middle_Model</v>
      </c>
      <c r="N653" s="8" t="str">
        <f t="shared" si="51"/>
        <v>Moderate_KM_Driven</v>
      </c>
      <c r="O653" s="9">
        <f t="shared" ca="1" si="52"/>
        <v>9038.5</v>
      </c>
      <c r="P653" s="8" t="str">
        <f t="shared" si="53"/>
        <v>Low_EMI</v>
      </c>
      <c r="Q653" s="8" t="str">
        <f t="shared" si="54"/>
        <v>Low_Price</v>
      </c>
    </row>
    <row r="654" spans="1:17" x14ac:dyDescent="0.25">
      <c r="A654">
        <v>2019</v>
      </c>
      <c r="B654" s="8" t="s">
        <v>63</v>
      </c>
      <c r="C654" s="8" t="s">
        <v>64</v>
      </c>
      <c r="D654" s="8" t="s">
        <v>1067</v>
      </c>
      <c r="E654" s="8" t="s">
        <v>15</v>
      </c>
      <c r="F654" s="6">
        <v>98296</v>
      </c>
      <c r="G654" s="8" t="s">
        <v>16</v>
      </c>
      <c r="H654" s="8" t="s">
        <v>17</v>
      </c>
      <c r="I654" s="8" t="s">
        <v>1076</v>
      </c>
      <c r="J654" s="6">
        <v>11984</v>
      </c>
      <c r="K654" s="9">
        <v>6.13</v>
      </c>
      <c r="L654" s="8" t="s">
        <v>121</v>
      </c>
      <c r="M654" s="8" t="str">
        <f t="shared" si="50"/>
        <v>Middle_Model</v>
      </c>
      <c r="N654" s="8" t="str">
        <f t="shared" si="51"/>
        <v>High_KM_Driven</v>
      </c>
      <c r="O654" s="9">
        <f t="shared" ca="1" si="52"/>
        <v>19659.2</v>
      </c>
      <c r="P654" s="8" t="str">
        <f t="shared" si="53"/>
        <v>Low_EMI</v>
      </c>
      <c r="Q654" s="8" t="str">
        <f t="shared" si="54"/>
        <v>Low_Price</v>
      </c>
    </row>
    <row r="655" spans="1:17" x14ac:dyDescent="0.25">
      <c r="A655">
        <v>2018</v>
      </c>
      <c r="B655" s="8" t="s">
        <v>12</v>
      </c>
      <c r="C655" s="8" t="s">
        <v>325</v>
      </c>
      <c r="D655" s="8" t="s">
        <v>326</v>
      </c>
      <c r="E655" s="8" t="s">
        <v>15</v>
      </c>
      <c r="F655" s="6">
        <v>72457</v>
      </c>
      <c r="G655" s="8" t="s">
        <v>27</v>
      </c>
      <c r="H655" s="8" t="s">
        <v>74</v>
      </c>
      <c r="I655" s="8" t="s">
        <v>1077</v>
      </c>
      <c r="J655" s="6">
        <v>7918</v>
      </c>
      <c r="K655" s="9">
        <v>4.05</v>
      </c>
      <c r="L655" s="8" t="s">
        <v>121</v>
      </c>
      <c r="M655" s="8" t="str">
        <f t="shared" si="50"/>
        <v>Middle_Model</v>
      </c>
      <c r="N655" s="8" t="str">
        <f t="shared" si="51"/>
        <v>Moderate_KM_Driven</v>
      </c>
      <c r="O655" s="9">
        <f t="shared" ca="1" si="52"/>
        <v>12076.17</v>
      </c>
      <c r="P655" s="8" t="str">
        <f t="shared" si="53"/>
        <v>Low_EMI</v>
      </c>
      <c r="Q655" s="8" t="str">
        <f t="shared" si="54"/>
        <v>Low_Price</v>
      </c>
    </row>
    <row r="656" spans="1:17" x14ac:dyDescent="0.25">
      <c r="A656">
        <v>2023</v>
      </c>
      <c r="B656" s="8" t="s">
        <v>12</v>
      </c>
      <c r="C656" s="8" t="s">
        <v>385</v>
      </c>
      <c r="D656" s="8" t="s">
        <v>972</v>
      </c>
      <c r="E656" s="8" t="s">
        <v>15</v>
      </c>
      <c r="F656" s="6">
        <v>14131</v>
      </c>
      <c r="G656" s="8" t="s">
        <v>27</v>
      </c>
      <c r="H656" s="8" t="s">
        <v>74</v>
      </c>
      <c r="I656" s="8" t="s">
        <v>1078</v>
      </c>
      <c r="J656" s="6">
        <v>12571</v>
      </c>
      <c r="K656" s="9">
        <v>6.43</v>
      </c>
      <c r="L656" s="8" t="s">
        <v>121</v>
      </c>
      <c r="M656" s="8" t="str">
        <f t="shared" si="50"/>
        <v>New_Model</v>
      </c>
      <c r="N656" s="8" t="str">
        <f t="shared" si="51"/>
        <v>Low_KM_Driven</v>
      </c>
      <c r="O656" s="9">
        <f t="shared" ca="1" si="52"/>
        <v>14131</v>
      </c>
      <c r="P656" s="8" t="str">
        <f t="shared" si="53"/>
        <v>Low_EMI</v>
      </c>
      <c r="Q656" s="8" t="str">
        <f t="shared" si="54"/>
        <v>Low_Price</v>
      </c>
    </row>
    <row r="657" spans="1:17" x14ac:dyDescent="0.25">
      <c r="A657">
        <v>2019</v>
      </c>
      <c r="B657" s="8" t="s">
        <v>108</v>
      </c>
      <c r="C657" s="8" t="s">
        <v>233</v>
      </c>
      <c r="D657" s="8" t="s">
        <v>1079</v>
      </c>
      <c r="E657" s="8" t="s">
        <v>35</v>
      </c>
      <c r="F657" s="6">
        <v>30877</v>
      </c>
      <c r="G657" s="8" t="s">
        <v>27</v>
      </c>
      <c r="H657" s="8" t="s">
        <v>17</v>
      </c>
      <c r="I657" s="8" t="s">
        <v>1080</v>
      </c>
      <c r="J657" s="6">
        <v>20937</v>
      </c>
      <c r="K657" s="9">
        <v>11</v>
      </c>
      <c r="L657" s="8" t="s">
        <v>24</v>
      </c>
      <c r="M657" s="8" t="str">
        <f t="shared" si="50"/>
        <v>Middle_Model</v>
      </c>
      <c r="N657" s="8" t="str">
        <f t="shared" si="51"/>
        <v>Low_KM_Driven</v>
      </c>
      <c r="O657" s="9">
        <f t="shared" ca="1" si="52"/>
        <v>6175.4</v>
      </c>
      <c r="P657" s="8" t="str">
        <f t="shared" si="53"/>
        <v>Low_EMI</v>
      </c>
      <c r="Q657" s="8" t="str">
        <f t="shared" si="54"/>
        <v>Medium_price</v>
      </c>
    </row>
    <row r="658" spans="1:17" x14ac:dyDescent="0.25">
      <c r="A658">
        <v>2017</v>
      </c>
      <c r="B658" s="8" t="s">
        <v>12</v>
      </c>
      <c r="C658" s="8" t="s">
        <v>13</v>
      </c>
      <c r="D658" s="8" t="s">
        <v>1081</v>
      </c>
      <c r="E658" s="8" t="s">
        <v>35</v>
      </c>
      <c r="F658" s="6">
        <v>49080</v>
      </c>
      <c r="G658" s="8" t="s">
        <v>27</v>
      </c>
      <c r="H658" s="8" t="s">
        <v>17</v>
      </c>
      <c r="I658" s="8" t="s">
        <v>1082</v>
      </c>
      <c r="J658" s="6">
        <v>6667</v>
      </c>
      <c r="K658" s="9">
        <v>3.41</v>
      </c>
      <c r="L658" s="8" t="s">
        <v>121</v>
      </c>
      <c r="M658" s="8" t="str">
        <f t="shared" si="50"/>
        <v>Middle_Model</v>
      </c>
      <c r="N658" s="8" t="str">
        <f t="shared" si="51"/>
        <v>Moderate_KM_Driven</v>
      </c>
      <c r="O658" s="9">
        <f t="shared" ca="1" si="52"/>
        <v>7011.43</v>
      </c>
      <c r="P658" s="8" t="str">
        <f t="shared" si="53"/>
        <v>Low_EMI</v>
      </c>
      <c r="Q658" s="8" t="str">
        <f t="shared" si="54"/>
        <v>Low_Price</v>
      </c>
    </row>
    <row r="659" spans="1:17" x14ac:dyDescent="0.25">
      <c r="A659">
        <v>2018</v>
      </c>
      <c r="B659" s="8" t="s">
        <v>63</v>
      </c>
      <c r="C659" s="8" t="s">
        <v>1083</v>
      </c>
      <c r="D659" s="8" t="s">
        <v>1084</v>
      </c>
      <c r="E659" s="8" t="s">
        <v>15</v>
      </c>
      <c r="F659" s="6">
        <v>87411</v>
      </c>
      <c r="G659" s="8" t="s">
        <v>16</v>
      </c>
      <c r="H659" s="8" t="s">
        <v>17</v>
      </c>
      <c r="I659" s="8" t="s">
        <v>1085</v>
      </c>
      <c r="J659" s="6">
        <v>9306</v>
      </c>
      <c r="K659" s="9">
        <v>4.76</v>
      </c>
      <c r="L659" s="8" t="s">
        <v>39</v>
      </c>
      <c r="M659" s="8" t="str">
        <f t="shared" si="50"/>
        <v>Middle_Model</v>
      </c>
      <c r="N659" s="8" t="str">
        <f t="shared" si="51"/>
        <v>High_KM_Driven</v>
      </c>
      <c r="O659" s="9">
        <f t="shared" ca="1" si="52"/>
        <v>14568.5</v>
      </c>
      <c r="P659" s="8" t="str">
        <f t="shared" si="53"/>
        <v>Low_EMI</v>
      </c>
      <c r="Q659" s="8" t="str">
        <f t="shared" si="54"/>
        <v>Low_Price</v>
      </c>
    </row>
    <row r="660" spans="1:17" x14ac:dyDescent="0.25">
      <c r="A660">
        <v>2015</v>
      </c>
      <c r="B660" s="8" t="s">
        <v>47</v>
      </c>
      <c r="C660" s="8" t="s">
        <v>549</v>
      </c>
      <c r="D660" s="8" t="s">
        <v>957</v>
      </c>
      <c r="E660" s="8" t="s">
        <v>15</v>
      </c>
      <c r="F660" s="6">
        <v>52975</v>
      </c>
      <c r="G660" s="8" t="s">
        <v>16</v>
      </c>
      <c r="H660" s="8" t="s">
        <v>17</v>
      </c>
      <c r="I660" s="8" t="s">
        <v>1086</v>
      </c>
      <c r="J660" s="6">
        <v>6002</v>
      </c>
      <c r="K660" s="9">
        <v>3.07</v>
      </c>
      <c r="L660" s="8" t="s">
        <v>39</v>
      </c>
      <c r="M660" s="8" t="str">
        <f t="shared" si="50"/>
        <v>Middle_Model</v>
      </c>
      <c r="N660" s="8" t="str">
        <f t="shared" si="51"/>
        <v>Moderate_KM_Driven</v>
      </c>
      <c r="O660" s="9">
        <f t="shared" ca="1" si="52"/>
        <v>5886.11</v>
      </c>
      <c r="P660" s="8" t="str">
        <f t="shared" si="53"/>
        <v>Low_EMI</v>
      </c>
      <c r="Q660" s="8" t="str">
        <f t="shared" si="54"/>
        <v>Low_Price</v>
      </c>
    </row>
    <row r="661" spans="1:17" x14ac:dyDescent="0.25">
      <c r="A661">
        <v>2023</v>
      </c>
      <c r="B661" s="8" t="s">
        <v>12</v>
      </c>
      <c r="C661" s="8" t="s">
        <v>137</v>
      </c>
      <c r="D661" s="8" t="s">
        <v>1087</v>
      </c>
      <c r="E661" s="8" t="s">
        <v>35</v>
      </c>
      <c r="F661" s="6">
        <v>6333</v>
      </c>
      <c r="G661" s="8" t="s">
        <v>27</v>
      </c>
      <c r="H661" s="8" t="s">
        <v>17</v>
      </c>
      <c r="I661" s="8" t="s">
        <v>1088</v>
      </c>
      <c r="J661" s="6">
        <v>10968</v>
      </c>
      <c r="K661" s="9">
        <v>5.61</v>
      </c>
      <c r="L661" s="8" t="s">
        <v>121</v>
      </c>
      <c r="M661" s="8" t="str">
        <f t="shared" si="50"/>
        <v>New_Model</v>
      </c>
      <c r="N661" s="8" t="str">
        <f t="shared" si="51"/>
        <v>Low_KM_Driven</v>
      </c>
      <c r="O661" s="9">
        <f t="shared" ca="1" si="52"/>
        <v>6333</v>
      </c>
      <c r="P661" s="8" t="str">
        <f t="shared" si="53"/>
        <v>Low_EMI</v>
      </c>
      <c r="Q661" s="8" t="str">
        <f t="shared" si="54"/>
        <v>Low_Price</v>
      </c>
    </row>
    <row r="662" spans="1:17" x14ac:dyDescent="0.25">
      <c r="A662">
        <v>2020</v>
      </c>
      <c r="B662" s="8" t="s">
        <v>12</v>
      </c>
      <c r="C662" s="8" t="s">
        <v>13</v>
      </c>
      <c r="D662" s="8" t="s">
        <v>31</v>
      </c>
      <c r="E662" s="8" t="s">
        <v>15</v>
      </c>
      <c r="F662" s="6">
        <v>20188</v>
      </c>
      <c r="G662" s="8" t="s">
        <v>27</v>
      </c>
      <c r="H662" s="8" t="s">
        <v>17</v>
      </c>
      <c r="I662" s="8" t="s">
        <v>1089</v>
      </c>
      <c r="J662" s="6">
        <v>7273</v>
      </c>
      <c r="K662" s="9">
        <v>3.72</v>
      </c>
      <c r="L662" s="8" t="s">
        <v>24</v>
      </c>
      <c r="M662" s="8" t="str">
        <f t="shared" si="50"/>
        <v>New_Model</v>
      </c>
      <c r="N662" s="8" t="str">
        <f t="shared" si="51"/>
        <v>Low_KM_Driven</v>
      </c>
      <c r="O662" s="9">
        <f t="shared" ca="1" si="52"/>
        <v>5047</v>
      </c>
      <c r="P662" s="8" t="str">
        <f t="shared" si="53"/>
        <v>Low_EMI</v>
      </c>
      <c r="Q662" s="8" t="str">
        <f t="shared" si="54"/>
        <v>Low_Price</v>
      </c>
    </row>
    <row r="663" spans="1:17" x14ac:dyDescent="0.25">
      <c r="A663">
        <v>2022</v>
      </c>
      <c r="B663" s="8" t="s">
        <v>12</v>
      </c>
      <c r="C663" s="8" t="s">
        <v>279</v>
      </c>
      <c r="D663" s="8" t="s">
        <v>1090</v>
      </c>
      <c r="E663" s="8" t="s">
        <v>15</v>
      </c>
      <c r="F663" s="6">
        <v>15892</v>
      </c>
      <c r="G663" s="8" t="s">
        <v>27</v>
      </c>
      <c r="H663" s="8" t="s">
        <v>17</v>
      </c>
      <c r="I663" s="8" t="s">
        <v>1091</v>
      </c>
      <c r="J663" s="6">
        <v>17854</v>
      </c>
      <c r="K663" s="9">
        <v>9.3800000000000008</v>
      </c>
      <c r="L663" s="8" t="s">
        <v>121</v>
      </c>
      <c r="M663" s="8" t="str">
        <f t="shared" si="50"/>
        <v>New_Model</v>
      </c>
      <c r="N663" s="8" t="str">
        <f t="shared" si="51"/>
        <v>Low_KM_Driven</v>
      </c>
      <c r="O663" s="9">
        <f t="shared" ca="1" si="52"/>
        <v>7946</v>
      </c>
      <c r="P663" s="8" t="str">
        <f t="shared" si="53"/>
        <v>Low_EMI</v>
      </c>
      <c r="Q663" s="8" t="str">
        <f t="shared" si="54"/>
        <v>Medium_price</v>
      </c>
    </row>
    <row r="664" spans="1:17" x14ac:dyDescent="0.25">
      <c r="A664">
        <v>2018</v>
      </c>
      <c r="B664" s="8" t="s">
        <v>82</v>
      </c>
      <c r="C664" s="8" t="s">
        <v>161</v>
      </c>
      <c r="D664" s="8" t="s">
        <v>269</v>
      </c>
      <c r="E664" s="8" t="s">
        <v>15</v>
      </c>
      <c r="F664" s="6">
        <v>94153</v>
      </c>
      <c r="G664" s="8" t="s">
        <v>27</v>
      </c>
      <c r="H664" s="8" t="s">
        <v>17</v>
      </c>
      <c r="I664" s="8" t="s">
        <v>1092</v>
      </c>
      <c r="J664" s="6">
        <v>8055</v>
      </c>
      <c r="K664" s="9">
        <v>4.12</v>
      </c>
      <c r="L664" s="8" t="s">
        <v>121</v>
      </c>
      <c r="M664" s="8" t="str">
        <f t="shared" si="50"/>
        <v>Middle_Model</v>
      </c>
      <c r="N664" s="8" t="str">
        <f t="shared" si="51"/>
        <v>High_KM_Driven</v>
      </c>
      <c r="O664" s="9">
        <f t="shared" ca="1" si="52"/>
        <v>15692.17</v>
      </c>
      <c r="P664" s="8" t="str">
        <f t="shared" si="53"/>
        <v>Low_EMI</v>
      </c>
      <c r="Q664" s="8" t="str">
        <f t="shared" si="54"/>
        <v>Low_Price</v>
      </c>
    </row>
    <row r="665" spans="1:17" x14ac:dyDescent="0.25">
      <c r="A665">
        <v>2019</v>
      </c>
      <c r="B665" s="8" t="s">
        <v>20</v>
      </c>
      <c r="C665" s="8" t="s">
        <v>25</v>
      </c>
      <c r="D665" s="8" t="s">
        <v>240</v>
      </c>
      <c r="E665" s="8" t="s">
        <v>15</v>
      </c>
      <c r="F665" s="6">
        <v>34181</v>
      </c>
      <c r="G665" s="8" t="s">
        <v>133</v>
      </c>
      <c r="H665" s="8" t="s">
        <v>17</v>
      </c>
      <c r="I665" s="8" t="s">
        <v>1093</v>
      </c>
      <c r="J665" s="6">
        <v>10244</v>
      </c>
      <c r="K665" s="9">
        <v>5.24</v>
      </c>
      <c r="L665" s="8" t="s">
        <v>24</v>
      </c>
      <c r="M665" s="8" t="str">
        <f t="shared" si="50"/>
        <v>Middle_Model</v>
      </c>
      <c r="N665" s="8" t="str">
        <f t="shared" si="51"/>
        <v>Low_KM_Driven</v>
      </c>
      <c r="O665" s="9">
        <f t="shared" ca="1" si="52"/>
        <v>6836.2</v>
      </c>
      <c r="P665" s="8" t="str">
        <f t="shared" si="53"/>
        <v>Low_EMI</v>
      </c>
      <c r="Q665" s="8" t="str">
        <f t="shared" si="54"/>
        <v>Low_Price</v>
      </c>
    </row>
    <row r="666" spans="1:17" x14ac:dyDescent="0.25">
      <c r="A666">
        <v>2015</v>
      </c>
      <c r="B666" s="8" t="s">
        <v>47</v>
      </c>
      <c r="C666" s="8" t="s">
        <v>250</v>
      </c>
      <c r="D666" s="8" t="s">
        <v>1094</v>
      </c>
      <c r="E666" s="8" t="s">
        <v>15</v>
      </c>
      <c r="F666" s="6">
        <v>41439</v>
      </c>
      <c r="G666" s="8" t="s">
        <v>27</v>
      </c>
      <c r="H666" s="8" t="s">
        <v>17</v>
      </c>
      <c r="I666" s="8" t="s">
        <v>1095</v>
      </c>
      <c r="J666" s="6">
        <v>6745</v>
      </c>
      <c r="K666" s="9">
        <v>3.45</v>
      </c>
      <c r="L666" s="8" t="s">
        <v>121</v>
      </c>
      <c r="M666" s="8" t="str">
        <f t="shared" si="50"/>
        <v>Middle_Model</v>
      </c>
      <c r="N666" s="8" t="str">
        <f t="shared" si="51"/>
        <v>Moderate_KM_Driven</v>
      </c>
      <c r="O666" s="9">
        <f t="shared" ca="1" si="52"/>
        <v>4604.33</v>
      </c>
      <c r="P666" s="8" t="str">
        <f t="shared" si="53"/>
        <v>Low_EMI</v>
      </c>
      <c r="Q666" s="8" t="str">
        <f t="shared" si="54"/>
        <v>Low_Price</v>
      </c>
    </row>
    <row r="667" spans="1:17" x14ac:dyDescent="0.25">
      <c r="A667">
        <v>2019</v>
      </c>
      <c r="B667" s="8" t="s">
        <v>53</v>
      </c>
      <c r="C667" s="8" t="s">
        <v>54</v>
      </c>
      <c r="D667" s="8" t="s">
        <v>1096</v>
      </c>
      <c r="E667" s="8" t="s">
        <v>15</v>
      </c>
      <c r="F667" s="6">
        <v>59332</v>
      </c>
      <c r="G667" s="8" t="s">
        <v>27</v>
      </c>
      <c r="H667" s="8" t="s">
        <v>17</v>
      </c>
      <c r="I667" s="8" t="s">
        <v>1097</v>
      </c>
      <c r="J667" s="6">
        <v>12512</v>
      </c>
      <c r="K667" s="9">
        <v>6.4</v>
      </c>
      <c r="L667" s="8" t="s">
        <v>29</v>
      </c>
      <c r="M667" s="8" t="str">
        <f t="shared" si="50"/>
        <v>Middle_Model</v>
      </c>
      <c r="N667" s="8" t="str">
        <f t="shared" si="51"/>
        <v>Moderate_KM_Driven</v>
      </c>
      <c r="O667" s="9">
        <f t="shared" ca="1" si="52"/>
        <v>11866.4</v>
      </c>
      <c r="P667" s="8" t="str">
        <f t="shared" si="53"/>
        <v>Low_EMI</v>
      </c>
      <c r="Q667" s="8" t="str">
        <f t="shared" si="54"/>
        <v>Low_Price</v>
      </c>
    </row>
    <row r="668" spans="1:17" x14ac:dyDescent="0.25">
      <c r="A668">
        <v>2015</v>
      </c>
      <c r="B668" s="8" t="s">
        <v>12</v>
      </c>
      <c r="C668" s="8" t="s">
        <v>37</v>
      </c>
      <c r="D668" s="8" t="s">
        <v>31</v>
      </c>
      <c r="E668" s="8" t="s">
        <v>15</v>
      </c>
      <c r="F668" s="6">
        <v>42213</v>
      </c>
      <c r="G668" s="8" t="s">
        <v>27</v>
      </c>
      <c r="H668" s="8" t="s">
        <v>17</v>
      </c>
      <c r="I668" s="8" t="s">
        <v>1098</v>
      </c>
      <c r="J668" s="6">
        <v>7429</v>
      </c>
      <c r="K668" s="9">
        <v>3.8</v>
      </c>
      <c r="L668" s="8" t="s">
        <v>93</v>
      </c>
      <c r="M668" s="8" t="str">
        <f t="shared" si="50"/>
        <v>Middle_Model</v>
      </c>
      <c r="N668" s="8" t="str">
        <f t="shared" si="51"/>
        <v>Moderate_KM_Driven</v>
      </c>
      <c r="O668" s="9">
        <f t="shared" ca="1" si="52"/>
        <v>4690.33</v>
      </c>
      <c r="P668" s="8" t="str">
        <f t="shared" si="53"/>
        <v>Low_EMI</v>
      </c>
      <c r="Q668" s="8" t="str">
        <f t="shared" si="54"/>
        <v>Low_Price</v>
      </c>
    </row>
    <row r="669" spans="1:17" x14ac:dyDescent="0.25">
      <c r="A669">
        <v>2020</v>
      </c>
      <c r="B669" s="8" t="s">
        <v>82</v>
      </c>
      <c r="C669" s="8" t="s">
        <v>83</v>
      </c>
      <c r="D669" s="8" t="s">
        <v>162</v>
      </c>
      <c r="E669" s="8" t="s">
        <v>15</v>
      </c>
      <c r="F669" s="6">
        <v>47970</v>
      </c>
      <c r="G669" s="8" t="s">
        <v>27</v>
      </c>
      <c r="H669" s="8" t="s">
        <v>17</v>
      </c>
      <c r="I669" s="8" t="s">
        <v>1099</v>
      </c>
      <c r="J669" s="6">
        <v>10303</v>
      </c>
      <c r="K669" s="9">
        <v>5.27</v>
      </c>
      <c r="L669" s="8" t="s">
        <v>39</v>
      </c>
      <c r="M669" s="8" t="str">
        <f t="shared" si="50"/>
        <v>New_Model</v>
      </c>
      <c r="N669" s="8" t="str">
        <f t="shared" si="51"/>
        <v>Moderate_KM_Driven</v>
      </c>
      <c r="O669" s="9">
        <f t="shared" ca="1" si="52"/>
        <v>11992.5</v>
      </c>
      <c r="P669" s="8" t="str">
        <f t="shared" si="53"/>
        <v>Low_EMI</v>
      </c>
      <c r="Q669" s="8" t="str">
        <f t="shared" si="54"/>
        <v>Low_Price</v>
      </c>
    </row>
    <row r="670" spans="1:17" x14ac:dyDescent="0.25">
      <c r="A670">
        <v>2019</v>
      </c>
      <c r="B670" s="8" t="s">
        <v>12</v>
      </c>
      <c r="C670" s="8" t="s">
        <v>37</v>
      </c>
      <c r="D670" s="8" t="s">
        <v>630</v>
      </c>
      <c r="E670" s="8" t="s">
        <v>15</v>
      </c>
      <c r="F670" s="6">
        <v>43834</v>
      </c>
      <c r="G670" s="8" t="s">
        <v>27</v>
      </c>
      <c r="H670" s="8" t="s">
        <v>17</v>
      </c>
      <c r="I670" s="8" t="s">
        <v>1100</v>
      </c>
      <c r="J670" s="6">
        <v>11632</v>
      </c>
      <c r="K670" s="9">
        <v>5.95</v>
      </c>
      <c r="L670" s="8" t="s">
        <v>29</v>
      </c>
      <c r="M670" s="8" t="str">
        <f t="shared" si="50"/>
        <v>Middle_Model</v>
      </c>
      <c r="N670" s="8" t="str">
        <f t="shared" si="51"/>
        <v>Moderate_KM_Driven</v>
      </c>
      <c r="O670" s="9">
        <f t="shared" ca="1" si="52"/>
        <v>8766.7999999999993</v>
      </c>
      <c r="P670" s="8" t="str">
        <f t="shared" si="53"/>
        <v>Low_EMI</v>
      </c>
      <c r="Q670" s="8" t="str">
        <f t="shared" si="54"/>
        <v>Low_Price</v>
      </c>
    </row>
    <row r="671" spans="1:17" x14ac:dyDescent="0.25">
      <c r="A671">
        <v>2018</v>
      </c>
      <c r="B671" s="8" t="s">
        <v>219</v>
      </c>
      <c r="C671" s="8" t="s">
        <v>220</v>
      </c>
      <c r="D671" s="8" t="s">
        <v>1101</v>
      </c>
      <c r="E671" s="8" t="s">
        <v>15</v>
      </c>
      <c r="F671" s="6">
        <v>31754</v>
      </c>
      <c r="G671" s="8" t="s">
        <v>27</v>
      </c>
      <c r="H671" s="8" t="s">
        <v>17</v>
      </c>
      <c r="I671" s="8" t="s">
        <v>1102</v>
      </c>
      <c r="J671" s="6">
        <v>8543</v>
      </c>
      <c r="K671" s="9">
        <v>4.37</v>
      </c>
      <c r="L671" s="8" t="s">
        <v>29</v>
      </c>
      <c r="M671" s="8" t="str">
        <f t="shared" si="50"/>
        <v>Middle_Model</v>
      </c>
      <c r="N671" s="8" t="str">
        <f t="shared" si="51"/>
        <v>Low_KM_Driven</v>
      </c>
      <c r="O671" s="9">
        <f t="shared" ca="1" si="52"/>
        <v>5292.33</v>
      </c>
      <c r="P671" s="8" t="str">
        <f t="shared" si="53"/>
        <v>Low_EMI</v>
      </c>
      <c r="Q671" s="8" t="str">
        <f t="shared" si="54"/>
        <v>Low_Price</v>
      </c>
    </row>
    <row r="672" spans="1:17" x14ac:dyDescent="0.25">
      <c r="A672">
        <v>2017</v>
      </c>
      <c r="B672" s="8" t="s">
        <v>12</v>
      </c>
      <c r="C672" s="8" t="s">
        <v>30</v>
      </c>
      <c r="D672" s="8" t="s">
        <v>144</v>
      </c>
      <c r="E672" s="8" t="s">
        <v>35</v>
      </c>
      <c r="F672" s="6">
        <v>29841</v>
      </c>
      <c r="G672" s="8" t="s">
        <v>27</v>
      </c>
      <c r="H672" s="8" t="s">
        <v>17</v>
      </c>
      <c r="I672" s="8" t="s">
        <v>1103</v>
      </c>
      <c r="J672" s="6">
        <v>8465</v>
      </c>
      <c r="K672" s="9">
        <v>4.33</v>
      </c>
      <c r="L672" s="8" t="s">
        <v>29</v>
      </c>
      <c r="M672" s="8" t="str">
        <f t="shared" si="50"/>
        <v>Middle_Model</v>
      </c>
      <c r="N672" s="8" t="str">
        <f t="shared" si="51"/>
        <v>Low_KM_Driven</v>
      </c>
      <c r="O672" s="9">
        <f t="shared" ca="1" si="52"/>
        <v>4263</v>
      </c>
      <c r="P672" s="8" t="str">
        <f t="shared" si="53"/>
        <v>Low_EMI</v>
      </c>
      <c r="Q672" s="8" t="str">
        <f t="shared" si="54"/>
        <v>Low_Price</v>
      </c>
    </row>
    <row r="673" spans="1:17" x14ac:dyDescent="0.25">
      <c r="A673">
        <v>2020</v>
      </c>
      <c r="B673" s="8" t="s">
        <v>12</v>
      </c>
      <c r="C673" s="8" t="s">
        <v>137</v>
      </c>
      <c r="D673" s="8" t="s">
        <v>421</v>
      </c>
      <c r="E673" s="8" t="s">
        <v>15</v>
      </c>
      <c r="F673" s="6">
        <v>30651</v>
      </c>
      <c r="G673" s="8" t="s">
        <v>27</v>
      </c>
      <c r="H673" s="8" t="s">
        <v>17</v>
      </c>
      <c r="I673" s="8" t="s">
        <v>1104</v>
      </c>
      <c r="J673" s="6">
        <v>7390</v>
      </c>
      <c r="K673" s="9">
        <v>3.78</v>
      </c>
      <c r="L673" s="8" t="s">
        <v>39</v>
      </c>
      <c r="M673" s="8" t="str">
        <f t="shared" si="50"/>
        <v>New_Model</v>
      </c>
      <c r="N673" s="8" t="str">
        <f t="shared" si="51"/>
        <v>Low_KM_Driven</v>
      </c>
      <c r="O673" s="9">
        <f t="shared" ca="1" si="52"/>
        <v>7662.75</v>
      </c>
      <c r="P673" s="8" t="str">
        <f t="shared" si="53"/>
        <v>Low_EMI</v>
      </c>
      <c r="Q673" s="8" t="str">
        <f t="shared" si="54"/>
        <v>Low_Price</v>
      </c>
    </row>
    <row r="674" spans="1:17" x14ac:dyDescent="0.25">
      <c r="A674">
        <v>2020</v>
      </c>
      <c r="B674" s="8" t="s">
        <v>164</v>
      </c>
      <c r="C674" s="8" t="s">
        <v>165</v>
      </c>
      <c r="D674" s="8" t="s">
        <v>1015</v>
      </c>
      <c r="E674" s="8" t="s">
        <v>15</v>
      </c>
      <c r="F674" s="6">
        <v>50450</v>
      </c>
      <c r="G674" s="8" t="s">
        <v>27</v>
      </c>
      <c r="H674" s="8" t="s">
        <v>17</v>
      </c>
      <c r="I674" s="8" t="s">
        <v>1105</v>
      </c>
      <c r="J674" s="6">
        <v>20267</v>
      </c>
      <c r="K674" s="9">
        <v>10.65</v>
      </c>
      <c r="L674" s="8" t="s">
        <v>39</v>
      </c>
      <c r="M674" s="8" t="str">
        <f t="shared" si="50"/>
        <v>New_Model</v>
      </c>
      <c r="N674" s="8" t="str">
        <f t="shared" si="51"/>
        <v>Moderate_KM_Driven</v>
      </c>
      <c r="O674" s="9">
        <f t="shared" ca="1" si="52"/>
        <v>12612.5</v>
      </c>
      <c r="P674" s="8" t="str">
        <f t="shared" si="53"/>
        <v>Low_EMI</v>
      </c>
      <c r="Q674" s="8" t="str">
        <f t="shared" si="54"/>
        <v>Medium_price</v>
      </c>
    </row>
    <row r="675" spans="1:17" x14ac:dyDescent="0.25">
      <c r="A675">
        <v>2022</v>
      </c>
      <c r="B675" s="8" t="s">
        <v>53</v>
      </c>
      <c r="C675" s="8" t="s">
        <v>1106</v>
      </c>
      <c r="D675" s="8" t="s">
        <v>1107</v>
      </c>
      <c r="E675" s="8" t="s">
        <v>15</v>
      </c>
      <c r="F675" s="6">
        <v>22038</v>
      </c>
      <c r="G675" s="8" t="s">
        <v>27</v>
      </c>
      <c r="H675" s="8" t="s">
        <v>56</v>
      </c>
      <c r="I675" s="8" t="s">
        <v>1108</v>
      </c>
      <c r="J675" s="6">
        <v>19719</v>
      </c>
      <c r="K675" s="9">
        <v>10.36</v>
      </c>
      <c r="L675" s="8" t="s">
        <v>29</v>
      </c>
      <c r="M675" s="8" t="str">
        <f t="shared" si="50"/>
        <v>New_Model</v>
      </c>
      <c r="N675" s="8" t="str">
        <f t="shared" si="51"/>
        <v>Low_KM_Driven</v>
      </c>
      <c r="O675" s="9">
        <f t="shared" ca="1" si="52"/>
        <v>11019</v>
      </c>
      <c r="P675" s="8" t="str">
        <f t="shared" si="53"/>
        <v>Low_EMI</v>
      </c>
      <c r="Q675" s="8" t="str">
        <f t="shared" si="54"/>
        <v>Medium_price</v>
      </c>
    </row>
    <row r="676" spans="1:17" x14ac:dyDescent="0.25">
      <c r="A676">
        <v>2013</v>
      </c>
      <c r="B676" s="8" t="s">
        <v>12</v>
      </c>
      <c r="C676" s="8" t="s">
        <v>13</v>
      </c>
      <c r="D676" s="8" t="s">
        <v>1109</v>
      </c>
      <c r="E676" s="8" t="s">
        <v>15</v>
      </c>
      <c r="F676" s="6">
        <v>43820</v>
      </c>
      <c r="G676" s="8" t="s">
        <v>27</v>
      </c>
      <c r="H676" s="8" t="s">
        <v>17</v>
      </c>
      <c r="I676" s="8" t="s">
        <v>1110</v>
      </c>
      <c r="J676" s="6">
        <v>5828</v>
      </c>
      <c r="K676" s="9">
        <v>2.21</v>
      </c>
      <c r="L676" s="8" t="s">
        <v>29</v>
      </c>
      <c r="M676" s="8" t="str">
        <f t="shared" si="50"/>
        <v>Old_Model</v>
      </c>
      <c r="N676" s="8" t="str">
        <f t="shared" si="51"/>
        <v>Moderate_KM_Driven</v>
      </c>
      <c r="O676" s="9">
        <f t="shared" ca="1" si="52"/>
        <v>3983.64</v>
      </c>
      <c r="P676" s="8" t="str">
        <f t="shared" si="53"/>
        <v>Low_EMI</v>
      </c>
      <c r="Q676" s="8" t="str">
        <f t="shared" si="54"/>
        <v>Low_Price</v>
      </c>
    </row>
    <row r="677" spans="1:17" x14ac:dyDescent="0.25">
      <c r="A677">
        <v>2019</v>
      </c>
      <c r="B677" s="8" t="s">
        <v>12</v>
      </c>
      <c r="C677" s="8" t="s">
        <v>457</v>
      </c>
      <c r="D677" s="8" t="s">
        <v>458</v>
      </c>
      <c r="E677" s="8" t="s">
        <v>15</v>
      </c>
      <c r="F677" s="6">
        <v>20189</v>
      </c>
      <c r="G677" s="8" t="s">
        <v>27</v>
      </c>
      <c r="H677" s="8" t="s">
        <v>17</v>
      </c>
      <c r="I677" s="8" t="s">
        <v>1111</v>
      </c>
      <c r="J677" s="6">
        <v>9247</v>
      </c>
      <c r="K677" s="9">
        <v>4.7300000000000004</v>
      </c>
      <c r="L677" s="8" t="s">
        <v>93</v>
      </c>
      <c r="M677" s="8" t="str">
        <f t="shared" si="50"/>
        <v>Middle_Model</v>
      </c>
      <c r="N677" s="8" t="str">
        <f t="shared" si="51"/>
        <v>Low_KM_Driven</v>
      </c>
      <c r="O677" s="9">
        <f t="shared" ca="1" si="52"/>
        <v>4037.8</v>
      </c>
      <c r="P677" s="8" t="str">
        <f t="shared" si="53"/>
        <v>Low_EMI</v>
      </c>
      <c r="Q677" s="8" t="str">
        <f t="shared" si="54"/>
        <v>Low_Price</v>
      </c>
    </row>
    <row r="678" spans="1:17" x14ac:dyDescent="0.25">
      <c r="A678">
        <v>2022</v>
      </c>
      <c r="B678" s="8" t="s">
        <v>12</v>
      </c>
      <c r="C678" s="8" t="s">
        <v>76</v>
      </c>
      <c r="D678" s="8" t="s">
        <v>450</v>
      </c>
      <c r="E678" s="8" t="s">
        <v>15</v>
      </c>
      <c r="F678" s="6">
        <v>27464</v>
      </c>
      <c r="G678" s="8" t="s">
        <v>27</v>
      </c>
      <c r="H678" s="8" t="s">
        <v>17</v>
      </c>
      <c r="I678" s="8" t="s">
        <v>1112</v>
      </c>
      <c r="J678" s="6">
        <v>12297</v>
      </c>
      <c r="K678" s="9">
        <v>6.29</v>
      </c>
      <c r="L678" s="8" t="s">
        <v>29</v>
      </c>
      <c r="M678" s="8" t="str">
        <f t="shared" si="50"/>
        <v>New_Model</v>
      </c>
      <c r="N678" s="8" t="str">
        <f t="shared" si="51"/>
        <v>Low_KM_Driven</v>
      </c>
      <c r="O678" s="9">
        <f t="shared" ca="1" si="52"/>
        <v>13732</v>
      </c>
      <c r="P678" s="8" t="str">
        <f t="shared" si="53"/>
        <v>Low_EMI</v>
      </c>
      <c r="Q678" s="8" t="str">
        <f t="shared" si="54"/>
        <v>Low_Price</v>
      </c>
    </row>
    <row r="679" spans="1:17" x14ac:dyDescent="0.25">
      <c r="A679">
        <v>2019</v>
      </c>
      <c r="B679" s="8" t="s">
        <v>20</v>
      </c>
      <c r="C679" s="8" t="s">
        <v>33</v>
      </c>
      <c r="D679" s="8" t="s">
        <v>1113</v>
      </c>
      <c r="E679" s="8" t="s">
        <v>35</v>
      </c>
      <c r="F679" s="6">
        <v>69534</v>
      </c>
      <c r="G679" s="8" t="s">
        <v>27</v>
      </c>
      <c r="H679" s="8" t="s">
        <v>17</v>
      </c>
      <c r="I679" s="8" t="s">
        <v>1114</v>
      </c>
      <c r="J679" s="6">
        <v>20918</v>
      </c>
      <c r="K679" s="9">
        <v>10.99</v>
      </c>
      <c r="L679" s="8" t="s">
        <v>39</v>
      </c>
      <c r="M679" s="8" t="str">
        <f t="shared" si="50"/>
        <v>Middle_Model</v>
      </c>
      <c r="N679" s="8" t="str">
        <f t="shared" si="51"/>
        <v>Moderate_KM_Driven</v>
      </c>
      <c r="O679" s="9">
        <f t="shared" ca="1" si="52"/>
        <v>13906.8</v>
      </c>
      <c r="P679" s="8" t="str">
        <f t="shared" si="53"/>
        <v>Low_EMI</v>
      </c>
      <c r="Q679" s="8" t="str">
        <f t="shared" si="54"/>
        <v>Medium_price</v>
      </c>
    </row>
    <row r="680" spans="1:17" x14ac:dyDescent="0.25">
      <c r="A680">
        <v>2022</v>
      </c>
      <c r="B680" s="8" t="s">
        <v>20</v>
      </c>
      <c r="C680" s="8" t="s">
        <v>33</v>
      </c>
      <c r="D680" s="8" t="s">
        <v>1115</v>
      </c>
      <c r="E680" s="8" t="s">
        <v>35</v>
      </c>
      <c r="F680" s="6">
        <v>23516</v>
      </c>
      <c r="G680" s="8" t="s">
        <v>27</v>
      </c>
      <c r="H680" s="8" t="s">
        <v>17</v>
      </c>
      <c r="I680" s="8" t="s">
        <v>1116</v>
      </c>
      <c r="J680" s="6">
        <v>29370</v>
      </c>
      <c r="K680" s="9">
        <v>15.43</v>
      </c>
      <c r="L680" s="8" t="s">
        <v>29</v>
      </c>
      <c r="M680" s="8" t="str">
        <f t="shared" si="50"/>
        <v>New_Model</v>
      </c>
      <c r="N680" s="8" t="str">
        <f t="shared" si="51"/>
        <v>Low_KM_Driven</v>
      </c>
      <c r="O680" s="9">
        <f t="shared" ca="1" si="52"/>
        <v>11758</v>
      </c>
      <c r="P680" s="8" t="str">
        <f t="shared" si="53"/>
        <v>Average_EMI</v>
      </c>
      <c r="Q680" s="8" t="str">
        <f t="shared" si="54"/>
        <v>High_price</v>
      </c>
    </row>
    <row r="681" spans="1:17" x14ac:dyDescent="0.25">
      <c r="A681">
        <v>2021</v>
      </c>
      <c r="B681" s="8" t="s">
        <v>164</v>
      </c>
      <c r="C681" s="8" t="s">
        <v>297</v>
      </c>
      <c r="D681" s="8" t="s">
        <v>393</v>
      </c>
      <c r="E681" s="8" t="s">
        <v>15</v>
      </c>
      <c r="F681" s="6">
        <v>22016</v>
      </c>
      <c r="G681" s="8" t="s">
        <v>27</v>
      </c>
      <c r="H681" s="8" t="s">
        <v>17</v>
      </c>
      <c r="I681" s="8" t="s">
        <v>1117</v>
      </c>
      <c r="J681" s="6">
        <v>17359</v>
      </c>
      <c r="K681" s="9">
        <v>9.1199999999999992</v>
      </c>
      <c r="L681" s="8" t="s">
        <v>29</v>
      </c>
      <c r="M681" s="8" t="str">
        <f t="shared" si="50"/>
        <v>New_Model</v>
      </c>
      <c r="N681" s="8" t="str">
        <f t="shared" si="51"/>
        <v>Low_KM_Driven</v>
      </c>
      <c r="O681" s="9">
        <f t="shared" ca="1" si="52"/>
        <v>7338.67</v>
      </c>
      <c r="P681" s="8" t="str">
        <f t="shared" si="53"/>
        <v>Low_EMI</v>
      </c>
      <c r="Q681" s="8" t="str">
        <f t="shared" si="54"/>
        <v>Medium_price</v>
      </c>
    </row>
    <row r="682" spans="1:17" x14ac:dyDescent="0.25">
      <c r="A682">
        <v>2020</v>
      </c>
      <c r="B682" s="8" t="s">
        <v>12</v>
      </c>
      <c r="C682" s="8" t="s">
        <v>44</v>
      </c>
      <c r="D682" s="8" t="s">
        <v>1118</v>
      </c>
      <c r="E682" s="8" t="s">
        <v>15</v>
      </c>
      <c r="F682" s="6">
        <v>54467</v>
      </c>
      <c r="G682" s="8" t="s">
        <v>27</v>
      </c>
      <c r="H682" s="8" t="s">
        <v>17</v>
      </c>
      <c r="I682" s="8" t="s">
        <v>1119</v>
      </c>
      <c r="J682" s="6">
        <v>15836</v>
      </c>
      <c r="K682" s="9">
        <v>8.32</v>
      </c>
      <c r="L682" s="8" t="s">
        <v>29</v>
      </c>
      <c r="M682" s="8" t="str">
        <f t="shared" si="50"/>
        <v>New_Model</v>
      </c>
      <c r="N682" s="8" t="str">
        <f t="shared" si="51"/>
        <v>Moderate_KM_Driven</v>
      </c>
      <c r="O682" s="9">
        <f t="shared" ca="1" si="52"/>
        <v>13616.75</v>
      </c>
      <c r="P682" s="8" t="str">
        <f t="shared" si="53"/>
        <v>Low_EMI</v>
      </c>
      <c r="Q682" s="8" t="str">
        <f t="shared" si="54"/>
        <v>Medium_price</v>
      </c>
    </row>
    <row r="683" spans="1:17" x14ac:dyDescent="0.25">
      <c r="A683">
        <v>2022</v>
      </c>
      <c r="B683" s="8" t="s">
        <v>40</v>
      </c>
      <c r="C683" s="8" t="s">
        <v>41</v>
      </c>
      <c r="D683" s="8" t="s">
        <v>1120</v>
      </c>
      <c r="E683" s="8" t="s">
        <v>15</v>
      </c>
      <c r="F683" s="6">
        <v>26583</v>
      </c>
      <c r="G683" s="8" t="s">
        <v>27</v>
      </c>
      <c r="H683" s="8" t="s">
        <v>17</v>
      </c>
      <c r="I683" s="8" t="s">
        <v>1121</v>
      </c>
      <c r="J683" s="6">
        <v>17854</v>
      </c>
      <c r="K683" s="9">
        <v>9.3800000000000008</v>
      </c>
      <c r="L683" s="8" t="s">
        <v>29</v>
      </c>
      <c r="M683" s="8" t="str">
        <f t="shared" si="50"/>
        <v>New_Model</v>
      </c>
      <c r="N683" s="8" t="str">
        <f t="shared" si="51"/>
        <v>Low_KM_Driven</v>
      </c>
      <c r="O683" s="9">
        <f t="shared" ca="1" si="52"/>
        <v>13291.5</v>
      </c>
      <c r="P683" s="8" t="str">
        <f t="shared" si="53"/>
        <v>Low_EMI</v>
      </c>
      <c r="Q683" s="8" t="str">
        <f t="shared" si="54"/>
        <v>Medium_price</v>
      </c>
    </row>
    <row r="684" spans="1:17" x14ac:dyDescent="0.25">
      <c r="A684">
        <v>2022</v>
      </c>
      <c r="B684" s="8" t="s">
        <v>12</v>
      </c>
      <c r="C684" s="8" t="s">
        <v>279</v>
      </c>
      <c r="D684" s="8" t="s">
        <v>1122</v>
      </c>
      <c r="E684" s="8" t="s">
        <v>35</v>
      </c>
      <c r="F684" s="6">
        <v>21566</v>
      </c>
      <c r="G684" s="8" t="s">
        <v>27</v>
      </c>
      <c r="H684" s="8" t="s">
        <v>17</v>
      </c>
      <c r="I684" s="8" t="s">
        <v>1123</v>
      </c>
      <c r="J684" s="6">
        <v>19548</v>
      </c>
      <c r="K684" s="9">
        <v>10.27</v>
      </c>
      <c r="L684" s="8" t="s">
        <v>29</v>
      </c>
      <c r="M684" s="8" t="str">
        <f t="shared" si="50"/>
        <v>New_Model</v>
      </c>
      <c r="N684" s="8" t="str">
        <f t="shared" si="51"/>
        <v>Low_KM_Driven</v>
      </c>
      <c r="O684" s="9">
        <f t="shared" ca="1" si="52"/>
        <v>10783</v>
      </c>
      <c r="P684" s="8" t="str">
        <f t="shared" si="53"/>
        <v>Low_EMI</v>
      </c>
      <c r="Q684" s="8" t="str">
        <f t="shared" si="54"/>
        <v>Medium_price</v>
      </c>
    </row>
    <row r="685" spans="1:17" x14ac:dyDescent="0.25">
      <c r="A685">
        <v>2021</v>
      </c>
      <c r="B685" s="8" t="s">
        <v>12</v>
      </c>
      <c r="C685" s="8" t="s">
        <v>76</v>
      </c>
      <c r="D685" s="8" t="s">
        <v>77</v>
      </c>
      <c r="E685" s="8" t="s">
        <v>15</v>
      </c>
      <c r="F685" s="6">
        <v>39686</v>
      </c>
      <c r="G685" s="8" t="s">
        <v>27</v>
      </c>
      <c r="H685" s="8" t="s">
        <v>17</v>
      </c>
      <c r="I685" s="8" t="s">
        <v>1124</v>
      </c>
      <c r="J685" s="6">
        <v>13353</v>
      </c>
      <c r="K685" s="9">
        <v>6.83</v>
      </c>
      <c r="L685" s="8" t="s">
        <v>93</v>
      </c>
      <c r="M685" s="8" t="str">
        <f t="shared" si="50"/>
        <v>New_Model</v>
      </c>
      <c r="N685" s="8" t="str">
        <f t="shared" si="51"/>
        <v>Low_KM_Driven</v>
      </c>
      <c r="O685" s="9">
        <f t="shared" ca="1" si="52"/>
        <v>13228.67</v>
      </c>
      <c r="P685" s="8" t="str">
        <f t="shared" si="53"/>
        <v>Low_EMI</v>
      </c>
      <c r="Q685" s="8" t="str">
        <f t="shared" si="54"/>
        <v>Low_Price</v>
      </c>
    </row>
    <row r="686" spans="1:17" x14ac:dyDescent="0.25">
      <c r="A686">
        <v>2020</v>
      </c>
      <c r="B686" s="8" t="s">
        <v>260</v>
      </c>
      <c r="C686" s="8" t="s">
        <v>261</v>
      </c>
      <c r="D686" s="8" t="s">
        <v>1125</v>
      </c>
      <c r="E686" s="8" t="s">
        <v>15</v>
      </c>
      <c r="F686" s="6">
        <v>67143</v>
      </c>
      <c r="G686" s="8" t="s">
        <v>27</v>
      </c>
      <c r="H686" s="8" t="s">
        <v>17</v>
      </c>
      <c r="I686" s="8" t="s">
        <v>1126</v>
      </c>
      <c r="J686" s="6">
        <v>20366</v>
      </c>
      <c r="K686" s="9">
        <v>10.7</v>
      </c>
      <c r="L686" s="8" t="s">
        <v>39</v>
      </c>
      <c r="M686" s="8" t="str">
        <f t="shared" si="50"/>
        <v>New_Model</v>
      </c>
      <c r="N686" s="8" t="str">
        <f t="shared" si="51"/>
        <v>Moderate_KM_Driven</v>
      </c>
      <c r="O686" s="9">
        <f t="shared" ca="1" si="52"/>
        <v>16785.75</v>
      </c>
      <c r="P686" s="8" t="str">
        <f t="shared" si="53"/>
        <v>Low_EMI</v>
      </c>
      <c r="Q686" s="8" t="str">
        <f t="shared" si="54"/>
        <v>Medium_price</v>
      </c>
    </row>
    <row r="687" spans="1:17" x14ac:dyDescent="0.25">
      <c r="A687">
        <v>2016</v>
      </c>
      <c r="B687" s="8" t="s">
        <v>12</v>
      </c>
      <c r="C687" s="8" t="s">
        <v>279</v>
      </c>
      <c r="D687" s="8" t="s">
        <v>630</v>
      </c>
      <c r="E687" s="8" t="s">
        <v>15</v>
      </c>
      <c r="F687" s="6">
        <v>57286</v>
      </c>
      <c r="G687" s="8" t="s">
        <v>27</v>
      </c>
      <c r="H687" s="8" t="s">
        <v>17</v>
      </c>
      <c r="I687" s="8" t="s">
        <v>1127</v>
      </c>
      <c r="J687" s="6">
        <v>10225</v>
      </c>
      <c r="K687" s="9">
        <v>5.23</v>
      </c>
      <c r="L687" s="8" t="s">
        <v>39</v>
      </c>
      <c r="M687" s="8" t="str">
        <f t="shared" si="50"/>
        <v>Middle_Model</v>
      </c>
      <c r="N687" s="8" t="str">
        <f t="shared" si="51"/>
        <v>Moderate_KM_Driven</v>
      </c>
      <c r="O687" s="9">
        <f t="shared" ca="1" si="52"/>
        <v>7160.75</v>
      </c>
      <c r="P687" s="8" t="str">
        <f t="shared" si="53"/>
        <v>Low_EMI</v>
      </c>
      <c r="Q687" s="8" t="str">
        <f t="shared" si="54"/>
        <v>Low_Price</v>
      </c>
    </row>
    <row r="688" spans="1:17" x14ac:dyDescent="0.25">
      <c r="A688">
        <v>2015</v>
      </c>
      <c r="B688" s="8" t="s">
        <v>47</v>
      </c>
      <c r="C688" s="8" t="s">
        <v>89</v>
      </c>
      <c r="D688" s="8" t="s">
        <v>1128</v>
      </c>
      <c r="E688" s="8" t="s">
        <v>35</v>
      </c>
      <c r="F688" s="6">
        <v>98688</v>
      </c>
      <c r="G688" s="8" t="s">
        <v>27</v>
      </c>
      <c r="H688" s="8" t="s">
        <v>17</v>
      </c>
      <c r="I688" s="8" t="s">
        <v>1129</v>
      </c>
      <c r="J688" s="6">
        <v>10342</v>
      </c>
      <c r="K688" s="9">
        <v>5.29</v>
      </c>
      <c r="L688" s="8" t="s">
        <v>29</v>
      </c>
      <c r="M688" s="8" t="str">
        <f t="shared" si="50"/>
        <v>Middle_Model</v>
      </c>
      <c r="N688" s="8" t="str">
        <f t="shared" si="51"/>
        <v>High_KM_Driven</v>
      </c>
      <c r="O688" s="9">
        <f t="shared" ca="1" si="52"/>
        <v>10965.33</v>
      </c>
      <c r="P688" s="8" t="str">
        <f t="shared" si="53"/>
        <v>Low_EMI</v>
      </c>
      <c r="Q688" s="8" t="str">
        <f t="shared" si="54"/>
        <v>Low_Price</v>
      </c>
    </row>
    <row r="689" spans="1:17" x14ac:dyDescent="0.25">
      <c r="A689">
        <v>2012</v>
      </c>
      <c r="B689" s="8" t="s">
        <v>12</v>
      </c>
      <c r="C689" s="8" t="s">
        <v>325</v>
      </c>
      <c r="D689" s="8" t="s">
        <v>504</v>
      </c>
      <c r="E689" s="8" t="s">
        <v>15</v>
      </c>
      <c r="F689" s="6">
        <v>32625</v>
      </c>
      <c r="G689" s="8" t="s">
        <v>27</v>
      </c>
      <c r="H689" s="8" t="s">
        <v>17</v>
      </c>
      <c r="I689" s="8" t="s">
        <v>1130</v>
      </c>
      <c r="J689" s="6">
        <v>7241</v>
      </c>
      <c r="K689" s="9">
        <v>2.1800000000000002</v>
      </c>
      <c r="L689" s="8" t="s">
        <v>24</v>
      </c>
      <c r="M689" s="8" t="str">
        <f t="shared" si="50"/>
        <v>Old_Model</v>
      </c>
      <c r="N689" s="8" t="str">
        <f t="shared" si="51"/>
        <v>Low_KM_Driven</v>
      </c>
      <c r="O689" s="9">
        <f t="shared" ca="1" si="52"/>
        <v>2718.75</v>
      </c>
      <c r="P689" s="8" t="str">
        <f t="shared" si="53"/>
        <v>Low_EMI</v>
      </c>
      <c r="Q689" s="8" t="str">
        <f t="shared" si="54"/>
        <v>Low_Price</v>
      </c>
    </row>
    <row r="690" spans="1:17" x14ac:dyDescent="0.25">
      <c r="A690">
        <v>2012</v>
      </c>
      <c r="B690" s="8" t="s">
        <v>20</v>
      </c>
      <c r="C690" s="8" t="s">
        <v>238</v>
      </c>
      <c r="D690" s="8" t="s">
        <v>1131</v>
      </c>
      <c r="E690" s="8" t="s">
        <v>15</v>
      </c>
      <c r="F690" s="6">
        <v>50949</v>
      </c>
      <c r="G690" s="8" t="s">
        <v>27</v>
      </c>
      <c r="H690" s="8" t="s">
        <v>17</v>
      </c>
      <c r="I690" s="8" t="s">
        <v>1132</v>
      </c>
      <c r="J690" s="6">
        <v>6510</v>
      </c>
      <c r="K690" s="9">
        <v>1.96</v>
      </c>
      <c r="L690" s="8" t="s">
        <v>29</v>
      </c>
      <c r="M690" s="8" t="str">
        <f t="shared" si="50"/>
        <v>Old_Model</v>
      </c>
      <c r="N690" s="8" t="str">
        <f t="shared" si="51"/>
        <v>Moderate_KM_Driven</v>
      </c>
      <c r="O690" s="9">
        <f t="shared" ca="1" si="52"/>
        <v>4245.75</v>
      </c>
      <c r="P690" s="8" t="str">
        <f t="shared" si="53"/>
        <v>Low_EMI</v>
      </c>
      <c r="Q690" s="8" t="str">
        <f t="shared" si="54"/>
        <v>Low_Price</v>
      </c>
    </row>
    <row r="691" spans="1:17" x14ac:dyDescent="0.25">
      <c r="A691">
        <v>2017</v>
      </c>
      <c r="B691" s="8" t="s">
        <v>155</v>
      </c>
      <c r="C691" s="8" t="s">
        <v>156</v>
      </c>
      <c r="D691" s="8" t="s">
        <v>1133</v>
      </c>
      <c r="E691" s="8" t="s">
        <v>35</v>
      </c>
      <c r="F691" s="6">
        <v>100001</v>
      </c>
      <c r="G691" s="8" t="s">
        <v>16</v>
      </c>
      <c r="H691" s="8" t="s">
        <v>17</v>
      </c>
      <c r="I691" s="8" t="s">
        <v>1134</v>
      </c>
      <c r="J691" s="6">
        <v>12190</v>
      </c>
      <c r="K691" s="9">
        <v>5.48</v>
      </c>
      <c r="L691" s="8" t="s">
        <v>29</v>
      </c>
      <c r="M691" s="8" t="str">
        <f t="shared" si="50"/>
        <v>Middle_Model</v>
      </c>
      <c r="N691" s="8" t="str">
        <f t="shared" si="51"/>
        <v>High_KM_Driven</v>
      </c>
      <c r="O691" s="9">
        <f t="shared" ca="1" si="52"/>
        <v>14285.86</v>
      </c>
      <c r="P691" s="8" t="str">
        <f t="shared" si="53"/>
        <v>Low_EMI</v>
      </c>
      <c r="Q691" s="8" t="str">
        <f t="shared" si="54"/>
        <v>Low_Price</v>
      </c>
    </row>
    <row r="692" spans="1:17" x14ac:dyDescent="0.25">
      <c r="A692">
        <v>2019</v>
      </c>
      <c r="B692" s="8" t="s">
        <v>63</v>
      </c>
      <c r="C692" s="8" t="s">
        <v>64</v>
      </c>
      <c r="D692" s="8" t="s">
        <v>1135</v>
      </c>
      <c r="E692" s="8" t="s">
        <v>15</v>
      </c>
      <c r="F692" s="6">
        <v>70551</v>
      </c>
      <c r="G692" s="8" t="s">
        <v>16</v>
      </c>
      <c r="H692" s="8" t="s">
        <v>17</v>
      </c>
      <c r="I692" s="8" t="s">
        <v>1136</v>
      </c>
      <c r="J692" s="6">
        <v>15093</v>
      </c>
      <c r="K692" s="9">
        <v>7.72</v>
      </c>
      <c r="L692" s="8" t="s">
        <v>39</v>
      </c>
      <c r="M692" s="8" t="str">
        <f t="shared" si="50"/>
        <v>Middle_Model</v>
      </c>
      <c r="N692" s="8" t="str">
        <f t="shared" si="51"/>
        <v>Moderate_KM_Driven</v>
      </c>
      <c r="O692" s="9">
        <f t="shared" ca="1" si="52"/>
        <v>14110.2</v>
      </c>
      <c r="P692" s="8" t="str">
        <f t="shared" si="53"/>
        <v>Low_EMI</v>
      </c>
      <c r="Q692" s="8" t="str">
        <f t="shared" si="54"/>
        <v>Medium_price</v>
      </c>
    </row>
    <row r="693" spans="1:17" x14ac:dyDescent="0.25">
      <c r="A693">
        <v>2013</v>
      </c>
      <c r="B693" s="8" t="s">
        <v>108</v>
      </c>
      <c r="C693" s="8" t="s">
        <v>233</v>
      </c>
      <c r="D693" s="8" t="s">
        <v>730</v>
      </c>
      <c r="E693" s="8" t="s">
        <v>15</v>
      </c>
      <c r="F693" s="6">
        <v>100021</v>
      </c>
      <c r="G693" s="8" t="s">
        <v>27</v>
      </c>
      <c r="H693" s="8" t="s">
        <v>17</v>
      </c>
      <c r="I693" s="8" t="s">
        <v>1137</v>
      </c>
      <c r="J693" s="6">
        <v>9849</v>
      </c>
      <c r="K693" s="9">
        <v>3.74</v>
      </c>
      <c r="L693" s="8" t="s">
        <v>121</v>
      </c>
      <c r="M693" s="8" t="str">
        <f t="shared" si="50"/>
        <v>Old_Model</v>
      </c>
      <c r="N693" s="8" t="str">
        <f t="shared" si="51"/>
        <v>High_KM_Driven</v>
      </c>
      <c r="O693" s="9">
        <f t="shared" ca="1" si="52"/>
        <v>9092.82</v>
      </c>
      <c r="P693" s="8" t="str">
        <f t="shared" si="53"/>
        <v>Low_EMI</v>
      </c>
      <c r="Q693" s="8" t="str">
        <f t="shared" si="54"/>
        <v>Low_Price</v>
      </c>
    </row>
    <row r="694" spans="1:17" x14ac:dyDescent="0.25">
      <c r="A694">
        <v>2021</v>
      </c>
      <c r="B694" s="8" t="s">
        <v>164</v>
      </c>
      <c r="C694" s="8" t="s">
        <v>297</v>
      </c>
      <c r="D694" s="8" t="s">
        <v>393</v>
      </c>
      <c r="E694" s="8" t="s">
        <v>15</v>
      </c>
      <c r="F694" s="6">
        <v>24996</v>
      </c>
      <c r="G694" s="8" t="s">
        <v>27</v>
      </c>
      <c r="H694" s="8" t="s">
        <v>17</v>
      </c>
      <c r="I694" s="8" t="s">
        <v>1138</v>
      </c>
      <c r="J694" s="6">
        <v>16921</v>
      </c>
      <c r="K694" s="9">
        <v>8.89</v>
      </c>
      <c r="L694" s="8" t="s">
        <v>121</v>
      </c>
      <c r="M694" s="8" t="str">
        <f t="shared" si="50"/>
        <v>New_Model</v>
      </c>
      <c r="N694" s="8" t="str">
        <f t="shared" si="51"/>
        <v>Low_KM_Driven</v>
      </c>
      <c r="O694" s="9">
        <f t="shared" ca="1" si="52"/>
        <v>8332</v>
      </c>
      <c r="P694" s="8" t="str">
        <f t="shared" si="53"/>
        <v>Low_EMI</v>
      </c>
      <c r="Q694" s="8" t="str">
        <f t="shared" si="54"/>
        <v>Medium_price</v>
      </c>
    </row>
    <row r="695" spans="1:17" x14ac:dyDescent="0.25">
      <c r="A695">
        <v>2019</v>
      </c>
      <c r="B695" s="8" t="s">
        <v>12</v>
      </c>
      <c r="C695" s="8" t="s">
        <v>279</v>
      </c>
      <c r="D695" s="8" t="s">
        <v>778</v>
      </c>
      <c r="E695" s="8" t="s">
        <v>35</v>
      </c>
      <c r="F695" s="6">
        <v>74232</v>
      </c>
      <c r="G695" s="8" t="s">
        <v>27</v>
      </c>
      <c r="H695" s="8" t="s">
        <v>17</v>
      </c>
      <c r="I695" s="8" t="s">
        <v>1139</v>
      </c>
      <c r="J695" s="6">
        <v>14936</v>
      </c>
      <c r="K695" s="9">
        <v>7.64</v>
      </c>
      <c r="L695" s="8" t="s">
        <v>29</v>
      </c>
      <c r="M695" s="8" t="str">
        <f t="shared" si="50"/>
        <v>Middle_Model</v>
      </c>
      <c r="N695" s="8" t="str">
        <f t="shared" si="51"/>
        <v>Moderate_KM_Driven</v>
      </c>
      <c r="O695" s="9">
        <f t="shared" ca="1" si="52"/>
        <v>14846.4</v>
      </c>
      <c r="P695" s="8" t="str">
        <f t="shared" si="53"/>
        <v>Low_EMI</v>
      </c>
      <c r="Q695" s="8" t="str">
        <f t="shared" si="54"/>
        <v>Medium_price</v>
      </c>
    </row>
    <row r="696" spans="1:17" x14ac:dyDescent="0.25">
      <c r="A696">
        <v>2019</v>
      </c>
      <c r="B696" s="8" t="s">
        <v>82</v>
      </c>
      <c r="C696" s="8" t="s">
        <v>513</v>
      </c>
      <c r="D696" s="8" t="s">
        <v>115</v>
      </c>
      <c r="E696" s="8" t="s">
        <v>15</v>
      </c>
      <c r="F696" s="6">
        <v>17225</v>
      </c>
      <c r="G696" s="8" t="s">
        <v>27</v>
      </c>
      <c r="H696" s="8" t="s">
        <v>17</v>
      </c>
      <c r="I696" s="8" t="s">
        <v>1140</v>
      </c>
      <c r="J696" s="6">
        <v>11065</v>
      </c>
      <c r="K696" s="9">
        <v>5.66</v>
      </c>
      <c r="L696" s="8" t="s">
        <v>93</v>
      </c>
      <c r="M696" s="8" t="str">
        <f t="shared" si="50"/>
        <v>Middle_Model</v>
      </c>
      <c r="N696" s="8" t="str">
        <f t="shared" si="51"/>
        <v>Low_KM_Driven</v>
      </c>
      <c r="O696" s="9">
        <f t="shared" ca="1" si="52"/>
        <v>3445</v>
      </c>
      <c r="P696" s="8" t="str">
        <f t="shared" si="53"/>
        <v>Low_EMI</v>
      </c>
      <c r="Q696" s="8" t="str">
        <f t="shared" si="54"/>
        <v>Low_Price</v>
      </c>
    </row>
    <row r="697" spans="1:17" x14ac:dyDescent="0.25">
      <c r="A697">
        <v>2022</v>
      </c>
      <c r="B697" s="8" t="s">
        <v>40</v>
      </c>
      <c r="C697" s="8" t="s">
        <v>41</v>
      </c>
      <c r="D697" s="8" t="s">
        <v>1141</v>
      </c>
      <c r="E697" s="8" t="s">
        <v>15</v>
      </c>
      <c r="F697" s="6">
        <v>28711</v>
      </c>
      <c r="G697" s="8" t="s">
        <v>27</v>
      </c>
      <c r="H697" s="8" t="s">
        <v>17</v>
      </c>
      <c r="I697" s="8" t="s">
        <v>1142</v>
      </c>
      <c r="J697" s="6">
        <v>14975</v>
      </c>
      <c r="K697" s="9">
        <v>7.66</v>
      </c>
      <c r="L697" s="8" t="s">
        <v>29</v>
      </c>
      <c r="M697" s="8" t="str">
        <f t="shared" si="50"/>
        <v>New_Model</v>
      </c>
      <c r="N697" s="8" t="str">
        <f t="shared" si="51"/>
        <v>Low_KM_Driven</v>
      </c>
      <c r="O697" s="9">
        <f t="shared" ca="1" si="52"/>
        <v>14355.5</v>
      </c>
      <c r="P697" s="8" t="str">
        <f t="shared" si="53"/>
        <v>Low_EMI</v>
      </c>
      <c r="Q697" s="8" t="str">
        <f t="shared" si="54"/>
        <v>Medium_price</v>
      </c>
    </row>
    <row r="698" spans="1:17" x14ac:dyDescent="0.25">
      <c r="A698">
        <v>2015</v>
      </c>
      <c r="B698" s="8" t="s">
        <v>69</v>
      </c>
      <c r="C698" s="8" t="s">
        <v>699</v>
      </c>
      <c r="D698" s="8" t="s">
        <v>1143</v>
      </c>
      <c r="E698" s="8" t="s">
        <v>15</v>
      </c>
      <c r="F698" s="6">
        <v>45032</v>
      </c>
      <c r="G698" s="8" t="s">
        <v>27</v>
      </c>
      <c r="H698" s="8" t="s">
        <v>17</v>
      </c>
      <c r="I698" s="8" t="s">
        <v>1144</v>
      </c>
      <c r="J698" s="6">
        <v>9169</v>
      </c>
      <c r="K698" s="9">
        <v>4.6900000000000004</v>
      </c>
      <c r="L698" s="8" t="s">
        <v>29</v>
      </c>
      <c r="M698" s="8" t="str">
        <f t="shared" si="50"/>
        <v>Middle_Model</v>
      </c>
      <c r="N698" s="8" t="str">
        <f t="shared" si="51"/>
        <v>Moderate_KM_Driven</v>
      </c>
      <c r="O698" s="9">
        <f t="shared" ca="1" si="52"/>
        <v>5003.5600000000004</v>
      </c>
      <c r="P698" s="8" t="str">
        <f t="shared" si="53"/>
        <v>Low_EMI</v>
      </c>
      <c r="Q698" s="8" t="str">
        <f t="shared" si="54"/>
        <v>Low_Price</v>
      </c>
    </row>
    <row r="699" spans="1:17" x14ac:dyDescent="0.25">
      <c r="A699">
        <v>2012</v>
      </c>
      <c r="B699" s="8" t="s">
        <v>20</v>
      </c>
      <c r="C699" s="8" t="s">
        <v>238</v>
      </c>
      <c r="D699" s="8" t="s">
        <v>1145</v>
      </c>
      <c r="E699" s="8" t="s">
        <v>35</v>
      </c>
      <c r="F699" s="6">
        <v>84706</v>
      </c>
      <c r="G699" s="8" t="s">
        <v>27</v>
      </c>
      <c r="H699" s="8" t="s">
        <v>17</v>
      </c>
      <c r="I699" s="8" t="s">
        <v>1146</v>
      </c>
      <c r="J699" s="6">
        <v>8337</v>
      </c>
      <c r="K699" s="9">
        <v>2.5099999999999998</v>
      </c>
      <c r="L699" s="8" t="s">
        <v>29</v>
      </c>
      <c r="M699" s="8" t="str">
        <f t="shared" si="50"/>
        <v>Old_Model</v>
      </c>
      <c r="N699" s="8" t="str">
        <f t="shared" si="51"/>
        <v>High_KM_Driven</v>
      </c>
      <c r="O699" s="9">
        <f t="shared" ca="1" si="52"/>
        <v>7058.83</v>
      </c>
      <c r="P699" s="8" t="str">
        <f t="shared" si="53"/>
        <v>Low_EMI</v>
      </c>
      <c r="Q699" s="8" t="str">
        <f t="shared" si="54"/>
        <v>Low_Price</v>
      </c>
    </row>
    <row r="700" spans="1:17" x14ac:dyDescent="0.25">
      <c r="A700">
        <v>2018</v>
      </c>
      <c r="B700" s="8" t="s">
        <v>20</v>
      </c>
      <c r="C700" s="8" t="s">
        <v>25</v>
      </c>
      <c r="D700" s="8" t="s">
        <v>1147</v>
      </c>
      <c r="E700" s="8" t="s">
        <v>15</v>
      </c>
      <c r="F700" s="6">
        <v>74210</v>
      </c>
      <c r="G700" s="8" t="s">
        <v>27</v>
      </c>
      <c r="H700" s="8" t="s">
        <v>74</v>
      </c>
      <c r="I700" s="8" t="s">
        <v>1148</v>
      </c>
      <c r="J700" s="6">
        <v>9853</v>
      </c>
      <c r="K700" s="9">
        <v>5.04</v>
      </c>
      <c r="L700" s="8" t="s">
        <v>29</v>
      </c>
      <c r="M700" s="8" t="str">
        <f t="shared" si="50"/>
        <v>Middle_Model</v>
      </c>
      <c r="N700" s="8" t="str">
        <f t="shared" si="51"/>
        <v>Moderate_KM_Driven</v>
      </c>
      <c r="O700" s="9">
        <f t="shared" ca="1" si="52"/>
        <v>12368.33</v>
      </c>
      <c r="P700" s="8" t="str">
        <f t="shared" si="53"/>
        <v>Low_EMI</v>
      </c>
      <c r="Q700" s="8" t="str">
        <f t="shared" si="54"/>
        <v>Low_Price</v>
      </c>
    </row>
    <row r="701" spans="1:17" x14ac:dyDescent="0.25">
      <c r="A701">
        <v>2016</v>
      </c>
      <c r="B701" s="8" t="s">
        <v>12</v>
      </c>
      <c r="C701" s="8" t="s">
        <v>13</v>
      </c>
      <c r="D701" s="8" t="s">
        <v>1149</v>
      </c>
      <c r="E701" s="8" t="s">
        <v>35</v>
      </c>
      <c r="F701" s="6">
        <v>77786</v>
      </c>
      <c r="G701" s="8" t="s">
        <v>133</v>
      </c>
      <c r="H701" s="8" t="s">
        <v>17</v>
      </c>
      <c r="I701" s="8" t="s">
        <v>1150</v>
      </c>
      <c r="J701" s="6">
        <v>5220</v>
      </c>
      <c r="K701" s="9">
        <v>2.67</v>
      </c>
      <c r="L701" s="8" t="s">
        <v>93</v>
      </c>
      <c r="M701" s="8" t="str">
        <f t="shared" si="50"/>
        <v>Middle_Model</v>
      </c>
      <c r="N701" s="8" t="str">
        <f t="shared" si="51"/>
        <v>Moderate_KM_Driven</v>
      </c>
      <c r="O701" s="9">
        <f t="shared" ca="1" si="52"/>
        <v>9723.25</v>
      </c>
      <c r="P701" s="8" t="str">
        <f t="shared" si="53"/>
        <v>Low_EMI</v>
      </c>
      <c r="Q701" s="8" t="str">
        <f t="shared" si="54"/>
        <v>Low_Price</v>
      </c>
    </row>
    <row r="702" spans="1:17" x14ac:dyDescent="0.25">
      <c r="A702">
        <v>2019</v>
      </c>
      <c r="B702" s="8" t="s">
        <v>164</v>
      </c>
      <c r="C702" s="8" t="s">
        <v>165</v>
      </c>
      <c r="D702" s="8" t="s">
        <v>1151</v>
      </c>
      <c r="E702" s="8" t="s">
        <v>35</v>
      </c>
      <c r="F702" s="6">
        <v>51955</v>
      </c>
      <c r="G702" s="8" t="s">
        <v>27</v>
      </c>
      <c r="H702" s="8" t="s">
        <v>56</v>
      </c>
      <c r="I702" s="8" t="s">
        <v>1152</v>
      </c>
      <c r="J702" s="6">
        <v>29200</v>
      </c>
      <c r="K702" s="9">
        <v>13.43</v>
      </c>
      <c r="L702" s="8" t="s">
        <v>29</v>
      </c>
      <c r="M702" s="8" t="str">
        <f t="shared" si="50"/>
        <v>Middle_Model</v>
      </c>
      <c r="N702" s="8" t="str">
        <f t="shared" si="51"/>
        <v>Moderate_KM_Driven</v>
      </c>
      <c r="O702" s="9">
        <f t="shared" ca="1" si="52"/>
        <v>10391</v>
      </c>
      <c r="P702" s="8" t="str">
        <f t="shared" si="53"/>
        <v>Average_EMI</v>
      </c>
      <c r="Q702" s="8" t="str">
        <f t="shared" si="54"/>
        <v>Medium_price</v>
      </c>
    </row>
    <row r="703" spans="1:17" x14ac:dyDescent="0.25">
      <c r="A703">
        <v>2021</v>
      </c>
      <c r="B703" s="8" t="s">
        <v>260</v>
      </c>
      <c r="C703" s="8" t="s">
        <v>261</v>
      </c>
      <c r="D703" s="8" t="s">
        <v>1153</v>
      </c>
      <c r="E703" s="8" t="s">
        <v>35</v>
      </c>
      <c r="F703" s="6">
        <v>39015</v>
      </c>
      <c r="G703" s="8" t="s">
        <v>27</v>
      </c>
      <c r="H703" s="8" t="s">
        <v>17</v>
      </c>
      <c r="I703" s="8" t="s">
        <v>1154</v>
      </c>
      <c r="J703" s="6">
        <v>30455</v>
      </c>
      <c r="K703" s="9">
        <v>16</v>
      </c>
      <c r="L703" s="8" t="s">
        <v>121</v>
      </c>
      <c r="M703" s="8" t="str">
        <f t="shared" si="50"/>
        <v>New_Model</v>
      </c>
      <c r="N703" s="8" t="str">
        <f t="shared" si="51"/>
        <v>Low_KM_Driven</v>
      </c>
      <c r="O703" s="9">
        <f t="shared" ca="1" si="52"/>
        <v>13005</v>
      </c>
      <c r="P703" s="8" t="str">
        <f t="shared" si="53"/>
        <v>Average_EMI</v>
      </c>
      <c r="Q703" s="8" t="str">
        <f t="shared" si="54"/>
        <v>High_price</v>
      </c>
    </row>
    <row r="704" spans="1:17" x14ac:dyDescent="0.25">
      <c r="A704">
        <v>2020</v>
      </c>
      <c r="B704" s="8" t="s">
        <v>47</v>
      </c>
      <c r="C704" s="8" t="s">
        <v>403</v>
      </c>
      <c r="D704" s="8" t="s">
        <v>1155</v>
      </c>
      <c r="E704" s="8" t="s">
        <v>15</v>
      </c>
      <c r="F704" s="6">
        <v>45972</v>
      </c>
      <c r="G704" s="8" t="s">
        <v>27</v>
      </c>
      <c r="H704" s="8" t="s">
        <v>56</v>
      </c>
      <c r="I704" s="8" t="s">
        <v>1156</v>
      </c>
      <c r="J704" s="6">
        <v>18063</v>
      </c>
      <c r="K704" s="9">
        <v>9.49</v>
      </c>
      <c r="L704" s="8" t="s">
        <v>29</v>
      </c>
      <c r="M704" s="8" t="str">
        <f t="shared" si="50"/>
        <v>New_Model</v>
      </c>
      <c r="N704" s="8" t="str">
        <f t="shared" si="51"/>
        <v>Moderate_KM_Driven</v>
      </c>
      <c r="O704" s="9">
        <f t="shared" ca="1" si="52"/>
        <v>11493</v>
      </c>
      <c r="P704" s="8" t="str">
        <f t="shared" si="53"/>
        <v>Low_EMI</v>
      </c>
      <c r="Q704" s="8" t="str">
        <f t="shared" si="54"/>
        <v>Medium_price</v>
      </c>
    </row>
    <row r="705" spans="1:17" x14ac:dyDescent="0.25">
      <c r="A705">
        <v>2018</v>
      </c>
      <c r="B705" s="8" t="s">
        <v>82</v>
      </c>
      <c r="C705" s="8" t="s">
        <v>513</v>
      </c>
      <c r="D705" s="8" t="s">
        <v>369</v>
      </c>
      <c r="E705" s="8" t="s">
        <v>15</v>
      </c>
      <c r="F705" s="6">
        <v>60364</v>
      </c>
      <c r="G705" s="8" t="s">
        <v>27</v>
      </c>
      <c r="H705" s="8" t="s">
        <v>17</v>
      </c>
      <c r="I705" s="8" t="s">
        <v>1157</v>
      </c>
      <c r="J705" s="6">
        <v>8543</v>
      </c>
      <c r="K705" s="9">
        <v>4.37</v>
      </c>
      <c r="L705" s="8" t="s">
        <v>93</v>
      </c>
      <c r="M705" s="8" t="str">
        <f t="shared" si="50"/>
        <v>Middle_Model</v>
      </c>
      <c r="N705" s="8" t="str">
        <f t="shared" si="51"/>
        <v>Moderate_KM_Driven</v>
      </c>
      <c r="O705" s="9">
        <f t="shared" ca="1" si="52"/>
        <v>10060.67</v>
      </c>
      <c r="P705" s="8" t="str">
        <f t="shared" si="53"/>
        <v>Low_EMI</v>
      </c>
      <c r="Q705" s="8" t="str">
        <f t="shared" si="54"/>
        <v>Low_Price</v>
      </c>
    </row>
    <row r="706" spans="1:17" x14ac:dyDescent="0.25">
      <c r="A706">
        <v>2020</v>
      </c>
      <c r="B706" s="8" t="s">
        <v>20</v>
      </c>
      <c r="C706" s="8" t="s">
        <v>33</v>
      </c>
      <c r="D706" s="8" t="s">
        <v>34</v>
      </c>
      <c r="E706" s="8" t="s">
        <v>35</v>
      </c>
      <c r="F706" s="6">
        <v>57460</v>
      </c>
      <c r="G706" s="8" t="s">
        <v>27</v>
      </c>
      <c r="H706" s="8" t="s">
        <v>17</v>
      </c>
      <c r="I706" s="8" t="s">
        <v>1158</v>
      </c>
      <c r="J706" s="6">
        <v>27390</v>
      </c>
      <c r="K706" s="9">
        <v>14.39</v>
      </c>
      <c r="L706" s="8" t="s">
        <v>121</v>
      </c>
      <c r="M706" s="8" t="str">
        <f t="shared" si="50"/>
        <v>New_Model</v>
      </c>
      <c r="N706" s="8" t="str">
        <f t="shared" si="51"/>
        <v>Moderate_KM_Driven</v>
      </c>
      <c r="O706" s="9">
        <f t="shared" ca="1" si="52"/>
        <v>14365</v>
      </c>
      <c r="P706" s="8" t="str">
        <f t="shared" si="53"/>
        <v>Average_EMI</v>
      </c>
      <c r="Q706" s="8" t="str">
        <f t="shared" si="54"/>
        <v>High_price</v>
      </c>
    </row>
    <row r="707" spans="1:17" x14ac:dyDescent="0.25">
      <c r="A707">
        <v>2022</v>
      </c>
      <c r="B707" s="8" t="s">
        <v>82</v>
      </c>
      <c r="C707" s="8" t="s">
        <v>105</v>
      </c>
      <c r="D707" s="8" t="s">
        <v>1159</v>
      </c>
      <c r="E707" s="8" t="s">
        <v>35</v>
      </c>
      <c r="F707" s="6">
        <v>34248</v>
      </c>
      <c r="G707" s="8" t="s">
        <v>27</v>
      </c>
      <c r="H707" s="8" t="s">
        <v>56</v>
      </c>
      <c r="I707" s="8" t="s">
        <v>1160</v>
      </c>
      <c r="J707" s="6">
        <v>21604</v>
      </c>
      <c r="K707" s="9">
        <v>11.35</v>
      </c>
      <c r="L707" s="8" t="s">
        <v>29</v>
      </c>
      <c r="M707" s="8" t="str">
        <f t="shared" ref="M707:M770" si="55">IF(A707&gt;2019,"New_Model",IF(A707&gt;2014,"Middle_Model","Old_Model"))</f>
        <v>New_Model</v>
      </c>
      <c r="N707" s="8" t="str">
        <f t="shared" ref="N707:N770" si="56">IF(F707&lt;40000,"Low_KM_Driven",IF(F707&lt;80000,"Moderate_KM_Driven","High_KM_Driven"))</f>
        <v>Low_KM_Driven</v>
      </c>
      <c r="O707" s="9">
        <f t="shared" ref="O707:O770" ca="1" si="57">IFERROR(ROUND(F707/(YEAR(TODAY())-A707),2),F707)</f>
        <v>17124</v>
      </c>
      <c r="P707" s="8" t="str">
        <f t="shared" ref="P707:P770" si="58">IF(J707&lt;22000,"Low_EMI",IF(J707&lt;45000,"Average_EMI","High_EMI"))</f>
        <v>Low_EMI</v>
      </c>
      <c r="Q707" s="8" t="str">
        <f t="shared" ref="Q707:Q770" si="59">IF(K707&lt;7,"Low_Price",IF(K707&lt;14,"Medium_price","High_price"))</f>
        <v>Medium_price</v>
      </c>
    </row>
    <row r="708" spans="1:17" x14ac:dyDescent="0.25">
      <c r="A708">
        <v>2019</v>
      </c>
      <c r="B708" s="8" t="s">
        <v>108</v>
      </c>
      <c r="C708" s="8" t="s">
        <v>233</v>
      </c>
      <c r="D708" s="8" t="s">
        <v>358</v>
      </c>
      <c r="E708" s="8" t="s">
        <v>35</v>
      </c>
      <c r="F708" s="6">
        <v>58082</v>
      </c>
      <c r="G708" s="8" t="s">
        <v>27</v>
      </c>
      <c r="H708" s="8" t="s">
        <v>17</v>
      </c>
      <c r="I708" s="8" t="s">
        <v>1161</v>
      </c>
      <c r="J708" s="6">
        <v>19186</v>
      </c>
      <c r="K708" s="9">
        <v>10.08</v>
      </c>
      <c r="L708" s="8" t="s">
        <v>93</v>
      </c>
      <c r="M708" s="8" t="str">
        <f t="shared" si="55"/>
        <v>Middle_Model</v>
      </c>
      <c r="N708" s="8" t="str">
        <f t="shared" si="56"/>
        <v>Moderate_KM_Driven</v>
      </c>
      <c r="O708" s="9">
        <f t="shared" ca="1" si="57"/>
        <v>11616.4</v>
      </c>
      <c r="P708" s="8" t="str">
        <f t="shared" si="58"/>
        <v>Low_EMI</v>
      </c>
      <c r="Q708" s="8" t="str">
        <f t="shared" si="59"/>
        <v>Medium_price</v>
      </c>
    </row>
    <row r="709" spans="1:17" x14ac:dyDescent="0.25">
      <c r="A709">
        <v>2018</v>
      </c>
      <c r="B709" s="8" t="s">
        <v>20</v>
      </c>
      <c r="C709" s="8" t="s">
        <v>112</v>
      </c>
      <c r="D709" s="8" t="s">
        <v>608</v>
      </c>
      <c r="E709" s="8" t="s">
        <v>15</v>
      </c>
      <c r="F709" s="6">
        <v>10212</v>
      </c>
      <c r="G709" s="8" t="s">
        <v>27</v>
      </c>
      <c r="H709" s="8" t="s">
        <v>17</v>
      </c>
      <c r="I709" s="8" t="s">
        <v>1162</v>
      </c>
      <c r="J709" s="6">
        <v>9697</v>
      </c>
      <c r="K709" s="9">
        <v>4.96</v>
      </c>
      <c r="L709" s="8" t="s">
        <v>29</v>
      </c>
      <c r="M709" s="8" t="str">
        <f t="shared" si="55"/>
        <v>Middle_Model</v>
      </c>
      <c r="N709" s="8" t="str">
        <f t="shared" si="56"/>
        <v>Low_KM_Driven</v>
      </c>
      <c r="O709" s="9">
        <f t="shared" ca="1" si="57"/>
        <v>1702</v>
      </c>
      <c r="P709" s="8" t="str">
        <f t="shared" si="58"/>
        <v>Low_EMI</v>
      </c>
      <c r="Q709" s="8" t="str">
        <f t="shared" si="59"/>
        <v>Low_Price</v>
      </c>
    </row>
    <row r="710" spans="1:17" x14ac:dyDescent="0.25">
      <c r="A710">
        <v>2013</v>
      </c>
      <c r="B710" s="8" t="s">
        <v>20</v>
      </c>
      <c r="C710" s="8" t="s">
        <v>238</v>
      </c>
      <c r="D710" s="8" t="s">
        <v>1145</v>
      </c>
      <c r="E710" s="8" t="s">
        <v>35</v>
      </c>
      <c r="F710" s="6">
        <v>70104</v>
      </c>
      <c r="G710" s="8" t="s">
        <v>27</v>
      </c>
      <c r="H710" s="8" t="s">
        <v>17</v>
      </c>
      <c r="I710" s="8" t="s">
        <v>1163</v>
      </c>
      <c r="J710" s="6">
        <v>7479</v>
      </c>
      <c r="K710" s="9">
        <v>2.84</v>
      </c>
      <c r="L710" s="8" t="s">
        <v>121</v>
      </c>
      <c r="M710" s="8" t="str">
        <f t="shared" si="55"/>
        <v>Old_Model</v>
      </c>
      <c r="N710" s="8" t="str">
        <f t="shared" si="56"/>
        <v>Moderate_KM_Driven</v>
      </c>
      <c r="O710" s="9">
        <f t="shared" ca="1" si="57"/>
        <v>6373.09</v>
      </c>
      <c r="P710" s="8" t="str">
        <f t="shared" si="58"/>
        <v>Low_EMI</v>
      </c>
      <c r="Q710" s="8" t="str">
        <f t="shared" si="59"/>
        <v>Low_Price</v>
      </c>
    </row>
    <row r="711" spans="1:17" x14ac:dyDescent="0.25">
      <c r="A711">
        <v>2016</v>
      </c>
      <c r="B711" s="8" t="s">
        <v>12</v>
      </c>
      <c r="C711" s="8" t="s">
        <v>76</v>
      </c>
      <c r="D711" s="8" t="s">
        <v>80</v>
      </c>
      <c r="E711" s="8" t="s">
        <v>15</v>
      </c>
      <c r="F711" s="6">
        <v>33099</v>
      </c>
      <c r="G711" s="8" t="s">
        <v>27</v>
      </c>
      <c r="H711" s="8" t="s">
        <v>17</v>
      </c>
      <c r="I711" s="8" t="s">
        <v>1164</v>
      </c>
      <c r="J711" s="6">
        <v>9521</v>
      </c>
      <c r="K711" s="9">
        <v>4.87</v>
      </c>
      <c r="L711" s="8" t="s">
        <v>29</v>
      </c>
      <c r="M711" s="8" t="str">
        <f t="shared" si="55"/>
        <v>Middle_Model</v>
      </c>
      <c r="N711" s="8" t="str">
        <f t="shared" si="56"/>
        <v>Low_KM_Driven</v>
      </c>
      <c r="O711" s="9">
        <f t="shared" ca="1" si="57"/>
        <v>4137.38</v>
      </c>
      <c r="P711" s="8" t="str">
        <f t="shared" si="58"/>
        <v>Low_EMI</v>
      </c>
      <c r="Q711" s="8" t="str">
        <f t="shared" si="59"/>
        <v>Low_Price</v>
      </c>
    </row>
    <row r="712" spans="1:17" x14ac:dyDescent="0.25">
      <c r="A712">
        <v>2022</v>
      </c>
      <c r="B712" s="8" t="s">
        <v>82</v>
      </c>
      <c r="C712" s="8" t="s">
        <v>150</v>
      </c>
      <c r="D712" s="8" t="s">
        <v>1165</v>
      </c>
      <c r="E712" s="8" t="s">
        <v>15</v>
      </c>
      <c r="F712" s="6">
        <v>20770</v>
      </c>
      <c r="G712" s="8" t="s">
        <v>27</v>
      </c>
      <c r="H712" s="8" t="s">
        <v>17</v>
      </c>
      <c r="I712" s="8" t="s">
        <v>1166</v>
      </c>
      <c r="J712" s="6">
        <v>16065</v>
      </c>
      <c r="K712" s="9">
        <v>8.44</v>
      </c>
      <c r="L712" s="8" t="s">
        <v>29</v>
      </c>
      <c r="M712" s="8" t="str">
        <f t="shared" si="55"/>
        <v>New_Model</v>
      </c>
      <c r="N712" s="8" t="str">
        <f t="shared" si="56"/>
        <v>Low_KM_Driven</v>
      </c>
      <c r="O712" s="9">
        <f t="shared" ca="1" si="57"/>
        <v>10385</v>
      </c>
      <c r="P712" s="8" t="str">
        <f t="shared" si="58"/>
        <v>Low_EMI</v>
      </c>
      <c r="Q712" s="8" t="str">
        <f t="shared" si="59"/>
        <v>Medium_price</v>
      </c>
    </row>
    <row r="713" spans="1:17" x14ac:dyDescent="0.25">
      <c r="A713">
        <v>2021</v>
      </c>
      <c r="B713" s="8" t="s">
        <v>12</v>
      </c>
      <c r="C713" s="8" t="s">
        <v>44</v>
      </c>
      <c r="D713" s="8" t="s">
        <v>1167</v>
      </c>
      <c r="E713" s="8" t="s">
        <v>15</v>
      </c>
      <c r="F713" s="6">
        <v>22111</v>
      </c>
      <c r="G713" s="8" t="s">
        <v>27</v>
      </c>
      <c r="H713" s="8" t="s">
        <v>17</v>
      </c>
      <c r="I713" s="8" t="s">
        <v>1168</v>
      </c>
      <c r="J713" s="6">
        <v>13861</v>
      </c>
      <c r="K713" s="9">
        <v>7.09</v>
      </c>
      <c r="L713" s="8" t="s">
        <v>29</v>
      </c>
      <c r="M713" s="8" t="str">
        <f t="shared" si="55"/>
        <v>New_Model</v>
      </c>
      <c r="N713" s="8" t="str">
        <f t="shared" si="56"/>
        <v>Low_KM_Driven</v>
      </c>
      <c r="O713" s="9">
        <f t="shared" ca="1" si="57"/>
        <v>7370.33</v>
      </c>
      <c r="P713" s="8" t="str">
        <f t="shared" si="58"/>
        <v>Low_EMI</v>
      </c>
      <c r="Q713" s="8" t="str">
        <f t="shared" si="59"/>
        <v>Medium_price</v>
      </c>
    </row>
    <row r="714" spans="1:17" x14ac:dyDescent="0.25">
      <c r="A714">
        <v>2020</v>
      </c>
      <c r="B714" s="8" t="s">
        <v>12</v>
      </c>
      <c r="C714" s="8" t="s">
        <v>76</v>
      </c>
      <c r="D714" s="8" t="s">
        <v>80</v>
      </c>
      <c r="E714" s="8" t="s">
        <v>15</v>
      </c>
      <c r="F714" s="6">
        <v>27940</v>
      </c>
      <c r="G714" s="8" t="s">
        <v>16</v>
      </c>
      <c r="H714" s="8" t="s">
        <v>17</v>
      </c>
      <c r="I714" s="8" t="s">
        <v>1169</v>
      </c>
      <c r="J714" s="6">
        <v>11906</v>
      </c>
      <c r="K714" s="9">
        <v>6.09</v>
      </c>
      <c r="L714" s="8" t="s">
        <v>121</v>
      </c>
      <c r="M714" s="8" t="str">
        <f t="shared" si="55"/>
        <v>New_Model</v>
      </c>
      <c r="N714" s="8" t="str">
        <f t="shared" si="56"/>
        <v>Low_KM_Driven</v>
      </c>
      <c r="O714" s="9">
        <f t="shared" ca="1" si="57"/>
        <v>6985</v>
      </c>
      <c r="P714" s="8" t="str">
        <f t="shared" si="58"/>
        <v>Low_EMI</v>
      </c>
      <c r="Q714" s="8" t="str">
        <f t="shared" si="59"/>
        <v>Low_Price</v>
      </c>
    </row>
    <row r="715" spans="1:17" x14ac:dyDescent="0.25">
      <c r="A715">
        <v>2017</v>
      </c>
      <c r="B715" s="8" t="s">
        <v>12</v>
      </c>
      <c r="C715" s="8" t="s">
        <v>30</v>
      </c>
      <c r="D715" s="8" t="s">
        <v>31</v>
      </c>
      <c r="E715" s="8" t="s">
        <v>15</v>
      </c>
      <c r="F715" s="6">
        <v>56638</v>
      </c>
      <c r="G715" s="8" t="s">
        <v>27</v>
      </c>
      <c r="H715" s="8" t="s">
        <v>17</v>
      </c>
      <c r="I715" s="8" t="s">
        <v>1170</v>
      </c>
      <c r="J715" s="6">
        <v>7214</v>
      </c>
      <c r="K715" s="9">
        <v>3.69</v>
      </c>
      <c r="L715" s="8" t="s">
        <v>121</v>
      </c>
      <c r="M715" s="8" t="str">
        <f t="shared" si="55"/>
        <v>Middle_Model</v>
      </c>
      <c r="N715" s="8" t="str">
        <f t="shared" si="56"/>
        <v>Moderate_KM_Driven</v>
      </c>
      <c r="O715" s="9">
        <f t="shared" ca="1" si="57"/>
        <v>8091.14</v>
      </c>
      <c r="P715" s="8" t="str">
        <f t="shared" si="58"/>
        <v>Low_EMI</v>
      </c>
      <c r="Q715" s="8" t="str">
        <f t="shared" si="59"/>
        <v>Low_Price</v>
      </c>
    </row>
    <row r="716" spans="1:17" x14ac:dyDescent="0.25">
      <c r="A716">
        <v>2018</v>
      </c>
      <c r="B716" s="8" t="s">
        <v>12</v>
      </c>
      <c r="C716" s="8" t="s">
        <v>13</v>
      </c>
      <c r="D716" s="8" t="s">
        <v>132</v>
      </c>
      <c r="E716" s="8" t="s">
        <v>15</v>
      </c>
      <c r="F716" s="6">
        <v>33269</v>
      </c>
      <c r="G716" s="8" t="s">
        <v>16</v>
      </c>
      <c r="H716" s="8" t="s">
        <v>17</v>
      </c>
      <c r="I716" s="8" t="s">
        <v>1171</v>
      </c>
      <c r="J716" s="6">
        <v>6334</v>
      </c>
      <c r="K716" s="9">
        <v>3.24</v>
      </c>
      <c r="L716" s="8" t="s">
        <v>121</v>
      </c>
      <c r="M716" s="8" t="str">
        <f t="shared" si="55"/>
        <v>Middle_Model</v>
      </c>
      <c r="N716" s="8" t="str">
        <f t="shared" si="56"/>
        <v>Low_KM_Driven</v>
      </c>
      <c r="O716" s="9">
        <f t="shared" ca="1" si="57"/>
        <v>5544.83</v>
      </c>
      <c r="P716" s="8" t="str">
        <f t="shared" si="58"/>
        <v>Low_EMI</v>
      </c>
      <c r="Q716" s="8" t="str">
        <f t="shared" si="59"/>
        <v>Low_Price</v>
      </c>
    </row>
    <row r="717" spans="1:17" x14ac:dyDescent="0.25">
      <c r="A717">
        <v>2021</v>
      </c>
      <c r="B717" s="8" t="s">
        <v>53</v>
      </c>
      <c r="C717" s="8" t="s">
        <v>319</v>
      </c>
      <c r="D717" s="8" t="s">
        <v>320</v>
      </c>
      <c r="E717" s="8" t="s">
        <v>35</v>
      </c>
      <c r="F717" s="6">
        <v>31332</v>
      </c>
      <c r="G717" s="8" t="s">
        <v>27</v>
      </c>
      <c r="H717" s="8" t="s">
        <v>17</v>
      </c>
      <c r="I717" s="8" t="s">
        <v>1172</v>
      </c>
      <c r="J717" s="6">
        <v>27028</v>
      </c>
      <c r="K717" s="9">
        <v>14.2</v>
      </c>
      <c r="L717" s="8" t="s">
        <v>39</v>
      </c>
      <c r="M717" s="8" t="str">
        <f t="shared" si="55"/>
        <v>New_Model</v>
      </c>
      <c r="N717" s="8" t="str">
        <f t="shared" si="56"/>
        <v>Low_KM_Driven</v>
      </c>
      <c r="O717" s="9">
        <f t="shared" ca="1" si="57"/>
        <v>10444</v>
      </c>
      <c r="P717" s="8" t="str">
        <f t="shared" si="58"/>
        <v>Average_EMI</v>
      </c>
      <c r="Q717" s="8" t="str">
        <f t="shared" si="59"/>
        <v>High_price</v>
      </c>
    </row>
    <row r="718" spans="1:17" x14ac:dyDescent="0.25">
      <c r="A718">
        <v>2016</v>
      </c>
      <c r="B718" s="8" t="s">
        <v>47</v>
      </c>
      <c r="C718" s="8" t="s">
        <v>89</v>
      </c>
      <c r="D718" s="8" t="s">
        <v>122</v>
      </c>
      <c r="E718" s="8" t="s">
        <v>15</v>
      </c>
      <c r="F718" s="6">
        <v>87088</v>
      </c>
      <c r="G718" s="8" t="s">
        <v>27</v>
      </c>
      <c r="H718" s="8" t="s">
        <v>17</v>
      </c>
      <c r="I718" s="8" t="s">
        <v>1173</v>
      </c>
      <c r="J718" s="6">
        <v>11241</v>
      </c>
      <c r="K718" s="9">
        <v>5.75</v>
      </c>
      <c r="L718" s="8" t="s">
        <v>93</v>
      </c>
      <c r="M718" s="8" t="str">
        <f t="shared" si="55"/>
        <v>Middle_Model</v>
      </c>
      <c r="N718" s="8" t="str">
        <f t="shared" si="56"/>
        <v>High_KM_Driven</v>
      </c>
      <c r="O718" s="9">
        <f t="shared" ca="1" si="57"/>
        <v>10886</v>
      </c>
      <c r="P718" s="8" t="str">
        <f t="shared" si="58"/>
        <v>Low_EMI</v>
      </c>
      <c r="Q718" s="8" t="str">
        <f t="shared" si="59"/>
        <v>Low_Price</v>
      </c>
    </row>
    <row r="719" spans="1:17" x14ac:dyDescent="0.25">
      <c r="A719">
        <v>2023</v>
      </c>
      <c r="B719" s="8" t="s">
        <v>12</v>
      </c>
      <c r="C719" s="8" t="s">
        <v>457</v>
      </c>
      <c r="D719" s="8" t="s">
        <v>458</v>
      </c>
      <c r="E719" s="8" t="s">
        <v>15</v>
      </c>
      <c r="F719" s="6">
        <v>10469</v>
      </c>
      <c r="G719" s="8" t="s">
        <v>27</v>
      </c>
      <c r="H719" s="8" t="s">
        <v>17</v>
      </c>
      <c r="I719" s="8" t="s">
        <v>1174</v>
      </c>
      <c r="J719" s="6">
        <v>10225</v>
      </c>
      <c r="K719" s="9">
        <v>5.23</v>
      </c>
      <c r="L719" s="8" t="s">
        <v>19</v>
      </c>
      <c r="M719" s="8" t="str">
        <f t="shared" si="55"/>
        <v>New_Model</v>
      </c>
      <c r="N719" s="8" t="str">
        <f t="shared" si="56"/>
        <v>Low_KM_Driven</v>
      </c>
      <c r="O719" s="9">
        <f t="shared" ca="1" si="57"/>
        <v>10469</v>
      </c>
      <c r="P719" s="8" t="str">
        <f t="shared" si="58"/>
        <v>Low_EMI</v>
      </c>
      <c r="Q719" s="8" t="str">
        <f t="shared" si="59"/>
        <v>Low_Price</v>
      </c>
    </row>
    <row r="720" spans="1:17" x14ac:dyDescent="0.25">
      <c r="A720">
        <v>2022</v>
      </c>
      <c r="B720" s="8" t="s">
        <v>53</v>
      </c>
      <c r="C720" s="8" t="s">
        <v>1175</v>
      </c>
      <c r="D720" s="8" t="s">
        <v>1176</v>
      </c>
      <c r="E720" s="8" t="s">
        <v>15</v>
      </c>
      <c r="F720" s="6">
        <v>2094</v>
      </c>
      <c r="G720" s="8" t="s">
        <v>27</v>
      </c>
      <c r="H720" s="8" t="s">
        <v>17</v>
      </c>
      <c r="I720" s="8" t="s">
        <v>1177</v>
      </c>
      <c r="J720" s="6">
        <v>38582</v>
      </c>
      <c r="K720" s="9">
        <v>20.27</v>
      </c>
      <c r="L720" s="8" t="s">
        <v>39</v>
      </c>
      <c r="M720" s="8" t="str">
        <f t="shared" si="55"/>
        <v>New_Model</v>
      </c>
      <c r="N720" s="8" t="str">
        <f t="shared" si="56"/>
        <v>Low_KM_Driven</v>
      </c>
      <c r="O720" s="9">
        <f t="shared" ca="1" si="57"/>
        <v>1047</v>
      </c>
      <c r="P720" s="8" t="str">
        <f t="shared" si="58"/>
        <v>Average_EMI</v>
      </c>
      <c r="Q720" s="8" t="str">
        <f t="shared" si="59"/>
        <v>High_price</v>
      </c>
    </row>
    <row r="721" spans="1:17" x14ac:dyDescent="0.25">
      <c r="A721">
        <v>2015</v>
      </c>
      <c r="B721" s="8" t="s">
        <v>20</v>
      </c>
      <c r="C721" s="8" t="s">
        <v>112</v>
      </c>
      <c r="D721" s="8" t="s">
        <v>113</v>
      </c>
      <c r="E721" s="8" t="s">
        <v>15</v>
      </c>
      <c r="F721" s="6">
        <v>62902</v>
      </c>
      <c r="G721" s="8" t="s">
        <v>133</v>
      </c>
      <c r="H721" s="8" t="s">
        <v>17</v>
      </c>
      <c r="I721" s="8" t="s">
        <v>1178</v>
      </c>
      <c r="J721" s="6">
        <v>6178</v>
      </c>
      <c r="K721" s="9">
        <v>3.16</v>
      </c>
      <c r="L721" s="8" t="s">
        <v>29</v>
      </c>
      <c r="M721" s="8" t="str">
        <f t="shared" si="55"/>
        <v>Middle_Model</v>
      </c>
      <c r="N721" s="8" t="str">
        <f t="shared" si="56"/>
        <v>Moderate_KM_Driven</v>
      </c>
      <c r="O721" s="9">
        <f t="shared" ca="1" si="57"/>
        <v>6989.11</v>
      </c>
      <c r="P721" s="8" t="str">
        <f t="shared" si="58"/>
        <v>Low_EMI</v>
      </c>
      <c r="Q721" s="8" t="str">
        <f t="shared" si="59"/>
        <v>Low_Price</v>
      </c>
    </row>
    <row r="722" spans="1:17" x14ac:dyDescent="0.25">
      <c r="A722">
        <v>2017</v>
      </c>
      <c r="B722" s="8" t="s">
        <v>47</v>
      </c>
      <c r="C722" s="8" t="s">
        <v>48</v>
      </c>
      <c r="D722" s="8" t="s">
        <v>49</v>
      </c>
      <c r="E722" s="8" t="s">
        <v>15</v>
      </c>
      <c r="F722" s="6">
        <v>75621</v>
      </c>
      <c r="G722" s="8" t="s">
        <v>27</v>
      </c>
      <c r="H722" s="8" t="s">
        <v>17</v>
      </c>
      <c r="I722" s="8" t="s">
        <v>1179</v>
      </c>
      <c r="J722" s="6">
        <v>9912</v>
      </c>
      <c r="K722" s="9">
        <v>5.07</v>
      </c>
      <c r="L722" s="8" t="s">
        <v>39</v>
      </c>
      <c r="M722" s="8" t="str">
        <f t="shared" si="55"/>
        <v>Middle_Model</v>
      </c>
      <c r="N722" s="8" t="str">
        <f t="shared" si="56"/>
        <v>Moderate_KM_Driven</v>
      </c>
      <c r="O722" s="9">
        <f t="shared" ca="1" si="57"/>
        <v>10803</v>
      </c>
      <c r="P722" s="8" t="str">
        <f t="shared" si="58"/>
        <v>Low_EMI</v>
      </c>
      <c r="Q722" s="8" t="str">
        <f t="shared" si="59"/>
        <v>Low_Price</v>
      </c>
    </row>
    <row r="723" spans="1:17" x14ac:dyDescent="0.25">
      <c r="A723">
        <v>2016</v>
      </c>
      <c r="B723" s="8" t="s">
        <v>20</v>
      </c>
      <c r="C723" s="8" t="s">
        <v>238</v>
      </c>
      <c r="D723" s="8" t="s">
        <v>776</v>
      </c>
      <c r="E723" s="8" t="s">
        <v>15</v>
      </c>
      <c r="F723" s="6">
        <v>41176</v>
      </c>
      <c r="G723" s="8" t="s">
        <v>27</v>
      </c>
      <c r="H723" s="8" t="s">
        <v>17</v>
      </c>
      <c r="I723" s="8" t="s">
        <v>1180</v>
      </c>
      <c r="J723" s="6">
        <v>6491</v>
      </c>
      <c r="K723" s="9">
        <v>3.32</v>
      </c>
      <c r="L723" s="8" t="s">
        <v>29</v>
      </c>
      <c r="M723" s="8" t="str">
        <f t="shared" si="55"/>
        <v>Middle_Model</v>
      </c>
      <c r="N723" s="8" t="str">
        <f t="shared" si="56"/>
        <v>Moderate_KM_Driven</v>
      </c>
      <c r="O723" s="9">
        <f t="shared" ca="1" si="57"/>
        <v>5147</v>
      </c>
      <c r="P723" s="8" t="str">
        <f t="shared" si="58"/>
        <v>Low_EMI</v>
      </c>
      <c r="Q723" s="8" t="str">
        <f t="shared" si="59"/>
        <v>Low_Price</v>
      </c>
    </row>
    <row r="724" spans="1:17" x14ac:dyDescent="0.25">
      <c r="A724">
        <v>2022</v>
      </c>
      <c r="B724" s="8" t="s">
        <v>164</v>
      </c>
      <c r="C724" s="8" t="s">
        <v>297</v>
      </c>
      <c r="D724" s="8" t="s">
        <v>393</v>
      </c>
      <c r="E724" s="8" t="s">
        <v>15</v>
      </c>
      <c r="F724" s="6">
        <v>34198</v>
      </c>
      <c r="G724" s="8" t="s">
        <v>27</v>
      </c>
      <c r="H724" s="8" t="s">
        <v>17</v>
      </c>
      <c r="I724" s="8" t="s">
        <v>1181</v>
      </c>
      <c r="J724" s="6">
        <v>19167</v>
      </c>
      <c r="K724" s="9">
        <v>10.07</v>
      </c>
      <c r="L724" s="8" t="s">
        <v>39</v>
      </c>
      <c r="M724" s="8" t="str">
        <f t="shared" si="55"/>
        <v>New_Model</v>
      </c>
      <c r="N724" s="8" t="str">
        <f t="shared" si="56"/>
        <v>Low_KM_Driven</v>
      </c>
      <c r="O724" s="9">
        <f t="shared" ca="1" si="57"/>
        <v>17099</v>
      </c>
      <c r="P724" s="8" t="str">
        <f t="shared" si="58"/>
        <v>Low_EMI</v>
      </c>
      <c r="Q724" s="8" t="str">
        <f t="shared" si="59"/>
        <v>Medium_price</v>
      </c>
    </row>
    <row r="725" spans="1:17" x14ac:dyDescent="0.25">
      <c r="A725">
        <v>2017</v>
      </c>
      <c r="B725" s="8" t="s">
        <v>12</v>
      </c>
      <c r="C725" s="8" t="s">
        <v>76</v>
      </c>
      <c r="D725" s="8" t="s">
        <v>80</v>
      </c>
      <c r="E725" s="8" t="s">
        <v>15</v>
      </c>
      <c r="F725" s="6">
        <v>84098</v>
      </c>
      <c r="G725" s="8" t="s">
        <v>27</v>
      </c>
      <c r="H725" s="8" t="s">
        <v>17</v>
      </c>
      <c r="I725" s="8" t="s">
        <v>1182</v>
      </c>
      <c r="J725" s="6">
        <v>8680</v>
      </c>
      <c r="K725" s="9">
        <v>4.4400000000000004</v>
      </c>
      <c r="L725" s="8" t="s">
        <v>29</v>
      </c>
      <c r="M725" s="8" t="str">
        <f t="shared" si="55"/>
        <v>Middle_Model</v>
      </c>
      <c r="N725" s="8" t="str">
        <f t="shared" si="56"/>
        <v>High_KM_Driven</v>
      </c>
      <c r="O725" s="9">
        <f t="shared" ca="1" si="57"/>
        <v>12014</v>
      </c>
      <c r="P725" s="8" t="str">
        <f t="shared" si="58"/>
        <v>Low_EMI</v>
      </c>
      <c r="Q725" s="8" t="str">
        <f t="shared" si="59"/>
        <v>Low_Price</v>
      </c>
    </row>
    <row r="726" spans="1:17" x14ac:dyDescent="0.25">
      <c r="A726">
        <v>2018</v>
      </c>
      <c r="B726" s="8" t="s">
        <v>12</v>
      </c>
      <c r="C726" s="8" t="s">
        <v>279</v>
      </c>
      <c r="D726" s="8" t="s">
        <v>884</v>
      </c>
      <c r="E726" s="8" t="s">
        <v>15</v>
      </c>
      <c r="F726" s="6">
        <v>15115</v>
      </c>
      <c r="G726" s="8" t="s">
        <v>27</v>
      </c>
      <c r="H726" s="8" t="s">
        <v>17</v>
      </c>
      <c r="I726" s="8" t="s">
        <v>1183</v>
      </c>
      <c r="J726" s="6">
        <v>14017</v>
      </c>
      <c r="K726" s="9">
        <v>7.17</v>
      </c>
      <c r="L726" s="8" t="s">
        <v>121</v>
      </c>
      <c r="M726" s="8" t="str">
        <f t="shared" si="55"/>
        <v>Middle_Model</v>
      </c>
      <c r="N726" s="8" t="str">
        <f t="shared" si="56"/>
        <v>Low_KM_Driven</v>
      </c>
      <c r="O726" s="9">
        <f t="shared" ca="1" si="57"/>
        <v>2519.17</v>
      </c>
      <c r="P726" s="8" t="str">
        <f t="shared" si="58"/>
        <v>Low_EMI</v>
      </c>
      <c r="Q726" s="8" t="str">
        <f t="shared" si="59"/>
        <v>Medium_price</v>
      </c>
    </row>
    <row r="727" spans="1:17" x14ac:dyDescent="0.25">
      <c r="A727">
        <v>2017</v>
      </c>
      <c r="B727" s="8" t="s">
        <v>12</v>
      </c>
      <c r="C727" s="8" t="s">
        <v>30</v>
      </c>
      <c r="D727" s="8" t="s">
        <v>73</v>
      </c>
      <c r="E727" s="8" t="s">
        <v>15</v>
      </c>
      <c r="F727" s="6">
        <v>116413</v>
      </c>
      <c r="G727" s="8" t="s">
        <v>27</v>
      </c>
      <c r="H727" s="8" t="s">
        <v>74</v>
      </c>
      <c r="I727" s="8" t="s">
        <v>1184</v>
      </c>
      <c r="J727" s="6">
        <v>8431</v>
      </c>
      <c r="K727" s="9">
        <v>3.79</v>
      </c>
      <c r="L727" s="8" t="s">
        <v>93</v>
      </c>
      <c r="M727" s="8" t="str">
        <f t="shared" si="55"/>
        <v>Middle_Model</v>
      </c>
      <c r="N727" s="8" t="str">
        <f t="shared" si="56"/>
        <v>High_KM_Driven</v>
      </c>
      <c r="O727" s="9">
        <f t="shared" ca="1" si="57"/>
        <v>16630.43</v>
      </c>
      <c r="P727" s="8" t="str">
        <f t="shared" si="58"/>
        <v>Low_EMI</v>
      </c>
      <c r="Q727" s="8" t="str">
        <f t="shared" si="59"/>
        <v>Low_Price</v>
      </c>
    </row>
    <row r="728" spans="1:17" x14ac:dyDescent="0.25">
      <c r="A728">
        <v>2014</v>
      </c>
      <c r="B728" s="8" t="s">
        <v>47</v>
      </c>
      <c r="C728" s="8" t="s">
        <v>89</v>
      </c>
      <c r="D728" s="8" t="s">
        <v>1128</v>
      </c>
      <c r="E728" s="8" t="s">
        <v>35</v>
      </c>
      <c r="F728" s="6">
        <v>47095</v>
      </c>
      <c r="G728" s="8" t="s">
        <v>16</v>
      </c>
      <c r="H728" s="8" t="s">
        <v>17</v>
      </c>
      <c r="I728" s="8" t="s">
        <v>1185</v>
      </c>
      <c r="J728" s="6">
        <v>11300</v>
      </c>
      <c r="K728" s="9">
        <v>5.08</v>
      </c>
      <c r="L728" s="8" t="s">
        <v>121</v>
      </c>
      <c r="M728" s="8" t="str">
        <f t="shared" si="55"/>
        <v>Old_Model</v>
      </c>
      <c r="N728" s="8" t="str">
        <f t="shared" si="56"/>
        <v>Moderate_KM_Driven</v>
      </c>
      <c r="O728" s="9">
        <f t="shared" ca="1" si="57"/>
        <v>4709.5</v>
      </c>
      <c r="P728" s="8" t="str">
        <f t="shared" si="58"/>
        <v>Low_EMI</v>
      </c>
      <c r="Q728" s="8" t="str">
        <f t="shared" si="59"/>
        <v>Low_Price</v>
      </c>
    </row>
    <row r="729" spans="1:17" x14ac:dyDescent="0.25">
      <c r="A729">
        <v>2019</v>
      </c>
      <c r="B729" s="8" t="s">
        <v>12</v>
      </c>
      <c r="C729" s="8" t="s">
        <v>76</v>
      </c>
      <c r="D729" s="8" t="s">
        <v>80</v>
      </c>
      <c r="E729" s="8" t="s">
        <v>15</v>
      </c>
      <c r="F729" s="6">
        <v>65533</v>
      </c>
      <c r="G729" s="8" t="s">
        <v>27</v>
      </c>
      <c r="H729" s="8" t="s">
        <v>17</v>
      </c>
      <c r="I729" s="8" t="s">
        <v>1186</v>
      </c>
      <c r="J729" s="6">
        <v>10342</v>
      </c>
      <c r="K729" s="9">
        <v>5.29</v>
      </c>
      <c r="L729" s="8" t="s">
        <v>93</v>
      </c>
      <c r="M729" s="8" t="str">
        <f t="shared" si="55"/>
        <v>Middle_Model</v>
      </c>
      <c r="N729" s="8" t="str">
        <f t="shared" si="56"/>
        <v>Moderate_KM_Driven</v>
      </c>
      <c r="O729" s="9">
        <f t="shared" ca="1" si="57"/>
        <v>13106.6</v>
      </c>
      <c r="P729" s="8" t="str">
        <f t="shared" si="58"/>
        <v>Low_EMI</v>
      </c>
      <c r="Q729" s="8" t="str">
        <f t="shared" si="59"/>
        <v>Low_Price</v>
      </c>
    </row>
    <row r="730" spans="1:17" x14ac:dyDescent="0.25">
      <c r="A730">
        <v>2013</v>
      </c>
      <c r="B730" s="8" t="s">
        <v>108</v>
      </c>
      <c r="C730" s="8" t="s">
        <v>207</v>
      </c>
      <c r="D730" s="8" t="s">
        <v>1187</v>
      </c>
      <c r="E730" s="8" t="s">
        <v>15</v>
      </c>
      <c r="F730" s="6">
        <v>65451</v>
      </c>
      <c r="G730" s="8" t="s">
        <v>27</v>
      </c>
      <c r="H730" s="8" t="s">
        <v>17</v>
      </c>
      <c r="I730" s="8" t="s">
        <v>1188</v>
      </c>
      <c r="J730" s="6">
        <v>8532</v>
      </c>
      <c r="K730" s="9">
        <v>3.24</v>
      </c>
      <c r="L730" s="8" t="s">
        <v>121</v>
      </c>
      <c r="M730" s="8" t="str">
        <f t="shared" si="55"/>
        <v>Old_Model</v>
      </c>
      <c r="N730" s="8" t="str">
        <f t="shared" si="56"/>
        <v>Moderate_KM_Driven</v>
      </c>
      <c r="O730" s="9">
        <f t="shared" ca="1" si="57"/>
        <v>5950.09</v>
      </c>
      <c r="P730" s="8" t="str">
        <f t="shared" si="58"/>
        <v>Low_EMI</v>
      </c>
      <c r="Q730" s="8" t="str">
        <f t="shared" si="59"/>
        <v>Low_Price</v>
      </c>
    </row>
    <row r="731" spans="1:17" x14ac:dyDescent="0.25">
      <c r="A731">
        <v>2020</v>
      </c>
      <c r="B731" s="8" t="s">
        <v>12</v>
      </c>
      <c r="C731" s="8" t="s">
        <v>76</v>
      </c>
      <c r="D731" s="8" t="s">
        <v>450</v>
      </c>
      <c r="E731" s="8" t="s">
        <v>15</v>
      </c>
      <c r="F731" s="6">
        <v>13172</v>
      </c>
      <c r="G731" s="8" t="s">
        <v>27</v>
      </c>
      <c r="H731" s="8" t="s">
        <v>17</v>
      </c>
      <c r="I731" s="8" t="s">
        <v>1189</v>
      </c>
      <c r="J731" s="6">
        <v>10518</v>
      </c>
      <c r="K731" s="9">
        <v>5.38</v>
      </c>
      <c r="L731" s="8" t="s">
        <v>29</v>
      </c>
      <c r="M731" s="8" t="str">
        <f t="shared" si="55"/>
        <v>New_Model</v>
      </c>
      <c r="N731" s="8" t="str">
        <f t="shared" si="56"/>
        <v>Low_KM_Driven</v>
      </c>
      <c r="O731" s="9">
        <f t="shared" ca="1" si="57"/>
        <v>3293</v>
      </c>
      <c r="P731" s="8" t="str">
        <f t="shared" si="58"/>
        <v>Low_EMI</v>
      </c>
      <c r="Q731" s="8" t="str">
        <f t="shared" si="59"/>
        <v>Low_Price</v>
      </c>
    </row>
    <row r="732" spans="1:17" x14ac:dyDescent="0.25">
      <c r="A732">
        <v>2023</v>
      </c>
      <c r="B732" s="8" t="s">
        <v>20</v>
      </c>
      <c r="C732" s="8" t="s">
        <v>96</v>
      </c>
      <c r="D732" s="8" t="s">
        <v>399</v>
      </c>
      <c r="E732" s="8" t="s">
        <v>15</v>
      </c>
      <c r="F732" s="6">
        <v>20051</v>
      </c>
      <c r="G732" s="8" t="s">
        <v>27</v>
      </c>
      <c r="H732" s="8" t="s">
        <v>17</v>
      </c>
      <c r="I732" s="8" t="s">
        <v>1190</v>
      </c>
      <c r="J732" s="6">
        <v>17454</v>
      </c>
      <c r="K732" s="9">
        <v>9.17</v>
      </c>
      <c r="L732" s="8" t="s">
        <v>93</v>
      </c>
      <c r="M732" s="8" t="str">
        <f t="shared" si="55"/>
        <v>New_Model</v>
      </c>
      <c r="N732" s="8" t="str">
        <f t="shared" si="56"/>
        <v>Low_KM_Driven</v>
      </c>
      <c r="O732" s="9">
        <f t="shared" ca="1" si="57"/>
        <v>20051</v>
      </c>
      <c r="P732" s="8" t="str">
        <f t="shared" si="58"/>
        <v>Low_EMI</v>
      </c>
      <c r="Q732" s="8" t="str">
        <f t="shared" si="59"/>
        <v>Medium_price</v>
      </c>
    </row>
    <row r="733" spans="1:17" x14ac:dyDescent="0.25">
      <c r="A733">
        <v>2014</v>
      </c>
      <c r="B733" s="8" t="s">
        <v>20</v>
      </c>
      <c r="C733" s="8" t="s">
        <v>112</v>
      </c>
      <c r="D733" s="8" t="s">
        <v>619</v>
      </c>
      <c r="E733" s="8" t="s">
        <v>35</v>
      </c>
      <c r="F733" s="6">
        <v>36341</v>
      </c>
      <c r="G733" s="8" t="s">
        <v>27</v>
      </c>
      <c r="H733" s="8" t="s">
        <v>17</v>
      </c>
      <c r="I733" s="8" t="s">
        <v>1191</v>
      </c>
      <c r="J733" s="6">
        <v>9187</v>
      </c>
      <c r="K733" s="9">
        <v>4.13</v>
      </c>
      <c r="L733" s="8" t="s">
        <v>29</v>
      </c>
      <c r="M733" s="8" t="str">
        <f t="shared" si="55"/>
        <v>Old_Model</v>
      </c>
      <c r="N733" s="8" t="str">
        <f t="shared" si="56"/>
        <v>Low_KM_Driven</v>
      </c>
      <c r="O733" s="9">
        <f t="shared" ca="1" si="57"/>
        <v>3634.1</v>
      </c>
      <c r="P733" s="8" t="str">
        <f t="shared" si="58"/>
        <v>Low_EMI</v>
      </c>
      <c r="Q733" s="8" t="str">
        <f t="shared" si="59"/>
        <v>Low_Price</v>
      </c>
    </row>
    <row r="734" spans="1:17" x14ac:dyDescent="0.25">
      <c r="A734">
        <v>2019</v>
      </c>
      <c r="B734" s="8" t="s">
        <v>63</v>
      </c>
      <c r="C734" s="8" t="s">
        <v>1083</v>
      </c>
      <c r="D734" s="8" t="s">
        <v>1084</v>
      </c>
      <c r="E734" s="8" t="s">
        <v>15</v>
      </c>
      <c r="F734" s="6">
        <v>35429</v>
      </c>
      <c r="G734" s="8" t="s">
        <v>27</v>
      </c>
      <c r="H734" s="8" t="s">
        <v>17</v>
      </c>
      <c r="I734" s="8" t="s">
        <v>1192</v>
      </c>
      <c r="J734" s="6">
        <v>9560</v>
      </c>
      <c r="K734" s="9">
        <v>4.8899999999999997</v>
      </c>
      <c r="L734" s="8" t="s">
        <v>39</v>
      </c>
      <c r="M734" s="8" t="str">
        <f t="shared" si="55"/>
        <v>Middle_Model</v>
      </c>
      <c r="N734" s="8" t="str">
        <f t="shared" si="56"/>
        <v>Low_KM_Driven</v>
      </c>
      <c r="O734" s="9">
        <f t="shared" ca="1" si="57"/>
        <v>7085.8</v>
      </c>
      <c r="P734" s="8" t="str">
        <f t="shared" si="58"/>
        <v>Low_EMI</v>
      </c>
      <c r="Q734" s="8" t="str">
        <f t="shared" si="59"/>
        <v>Low_Price</v>
      </c>
    </row>
    <row r="735" spans="1:17" x14ac:dyDescent="0.25">
      <c r="A735">
        <v>2014</v>
      </c>
      <c r="B735" s="8" t="s">
        <v>20</v>
      </c>
      <c r="C735" s="8" t="s">
        <v>448</v>
      </c>
      <c r="D735" s="8" t="s">
        <v>1193</v>
      </c>
      <c r="E735" s="8" t="s">
        <v>15</v>
      </c>
      <c r="F735" s="6">
        <v>89712</v>
      </c>
      <c r="G735" s="8" t="s">
        <v>16</v>
      </c>
      <c r="H735" s="8" t="s">
        <v>17</v>
      </c>
      <c r="I735" s="8" t="s">
        <v>1194</v>
      </c>
      <c r="J735" s="6">
        <v>6985</v>
      </c>
      <c r="K735" s="9">
        <v>3.14</v>
      </c>
      <c r="L735" s="8" t="s">
        <v>121</v>
      </c>
      <c r="M735" s="8" t="str">
        <f t="shared" si="55"/>
        <v>Old_Model</v>
      </c>
      <c r="N735" s="8" t="str">
        <f t="shared" si="56"/>
        <v>High_KM_Driven</v>
      </c>
      <c r="O735" s="9">
        <f t="shared" ca="1" si="57"/>
        <v>8971.2000000000007</v>
      </c>
      <c r="P735" s="8" t="str">
        <f t="shared" si="58"/>
        <v>Low_EMI</v>
      </c>
      <c r="Q735" s="8" t="str">
        <f t="shared" si="59"/>
        <v>Low_Price</v>
      </c>
    </row>
    <row r="736" spans="1:17" x14ac:dyDescent="0.25">
      <c r="A736">
        <v>2015</v>
      </c>
      <c r="B736" s="8" t="s">
        <v>12</v>
      </c>
      <c r="C736" s="8" t="s">
        <v>37</v>
      </c>
      <c r="D736" s="8" t="s">
        <v>559</v>
      </c>
      <c r="E736" s="8" t="s">
        <v>15</v>
      </c>
      <c r="F736" s="6">
        <v>32721</v>
      </c>
      <c r="G736" s="8" t="s">
        <v>27</v>
      </c>
      <c r="H736" s="8" t="s">
        <v>17</v>
      </c>
      <c r="I736" s="8" t="s">
        <v>1195</v>
      </c>
      <c r="J736" s="6">
        <v>8485</v>
      </c>
      <c r="K736" s="9">
        <v>4.34</v>
      </c>
      <c r="L736" s="8" t="s">
        <v>93</v>
      </c>
      <c r="M736" s="8" t="str">
        <f t="shared" si="55"/>
        <v>Middle_Model</v>
      </c>
      <c r="N736" s="8" t="str">
        <f t="shared" si="56"/>
        <v>Low_KM_Driven</v>
      </c>
      <c r="O736" s="9">
        <f t="shared" ca="1" si="57"/>
        <v>3635.67</v>
      </c>
      <c r="P736" s="8" t="str">
        <f t="shared" si="58"/>
        <v>Low_EMI</v>
      </c>
      <c r="Q736" s="8" t="str">
        <f t="shared" si="59"/>
        <v>Low_Price</v>
      </c>
    </row>
    <row r="737" spans="1:17" x14ac:dyDescent="0.25">
      <c r="A737">
        <v>2019</v>
      </c>
      <c r="B737" s="8" t="s">
        <v>12</v>
      </c>
      <c r="C737" s="8" t="s">
        <v>76</v>
      </c>
      <c r="D737" s="8" t="s">
        <v>77</v>
      </c>
      <c r="E737" s="8" t="s">
        <v>15</v>
      </c>
      <c r="F737" s="6">
        <v>58961</v>
      </c>
      <c r="G737" s="8" t="s">
        <v>27</v>
      </c>
      <c r="H737" s="8" t="s">
        <v>74</v>
      </c>
      <c r="I737" s="8" t="s">
        <v>1196</v>
      </c>
      <c r="J737" s="6">
        <v>11351</v>
      </c>
      <c r="K737" s="9">
        <v>5.81</v>
      </c>
      <c r="L737" s="8" t="s">
        <v>39</v>
      </c>
      <c r="M737" s="8" t="str">
        <f t="shared" si="55"/>
        <v>Middle_Model</v>
      </c>
      <c r="N737" s="8" t="str">
        <f t="shared" si="56"/>
        <v>Moderate_KM_Driven</v>
      </c>
      <c r="O737" s="9">
        <f t="shared" ca="1" si="57"/>
        <v>11792.2</v>
      </c>
      <c r="P737" s="8" t="str">
        <f t="shared" si="58"/>
        <v>Low_EMI</v>
      </c>
      <c r="Q737" s="8" t="str">
        <f t="shared" si="59"/>
        <v>Low_Price</v>
      </c>
    </row>
    <row r="738" spans="1:17" x14ac:dyDescent="0.25">
      <c r="A738">
        <v>2021</v>
      </c>
      <c r="B738" s="8" t="s">
        <v>20</v>
      </c>
      <c r="C738" s="8" t="s">
        <v>96</v>
      </c>
      <c r="D738" s="8" t="s">
        <v>1197</v>
      </c>
      <c r="E738" s="8" t="s">
        <v>15</v>
      </c>
      <c r="F738" s="6">
        <v>13421</v>
      </c>
      <c r="G738" s="8" t="s">
        <v>27</v>
      </c>
      <c r="H738" s="8" t="s">
        <v>17</v>
      </c>
      <c r="I738" s="8" t="s">
        <v>1198</v>
      </c>
      <c r="J738" s="6">
        <v>9619</v>
      </c>
      <c r="K738" s="9">
        <v>4.92</v>
      </c>
      <c r="L738" s="8" t="s">
        <v>121</v>
      </c>
      <c r="M738" s="8" t="str">
        <f t="shared" si="55"/>
        <v>New_Model</v>
      </c>
      <c r="N738" s="8" t="str">
        <f t="shared" si="56"/>
        <v>Low_KM_Driven</v>
      </c>
      <c r="O738" s="9">
        <f t="shared" ca="1" si="57"/>
        <v>4473.67</v>
      </c>
      <c r="P738" s="8" t="str">
        <f t="shared" si="58"/>
        <v>Low_EMI</v>
      </c>
      <c r="Q738" s="8" t="str">
        <f t="shared" si="59"/>
        <v>Low_Price</v>
      </c>
    </row>
    <row r="739" spans="1:17" x14ac:dyDescent="0.25">
      <c r="A739">
        <v>2022</v>
      </c>
      <c r="B739" s="8" t="s">
        <v>82</v>
      </c>
      <c r="C739" s="8" t="s">
        <v>105</v>
      </c>
      <c r="D739" s="8" t="s">
        <v>248</v>
      </c>
      <c r="E739" s="8" t="s">
        <v>15</v>
      </c>
      <c r="F739" s="6">
        <v>21794</v>
      </c>
      <c r="G739" s="8" t="s">
        <v>27</v>
      </c>
      <c r="H739" s="8" t="s">
        <v>17</v>
      </c>
      <c r="I739" s="8" t="s">
        <v>1199</v>
      </c>
      <c r="J739" s="6">
        <v>15684</v>
      </c>
      <c r="K739" s="9">
        <v>8.24</v>
      </c>
      <c r="L739" s="8" t="s">
        <v>121</v>
      </c>
      <c r="M739" s="8" t="str">
        <f t="shared" si="55"/>
        <v>New_Model</v>
      </c>
      <c r="N739" s="8" t="str">
        <f t="shared" si="56"/>
        <v>Low_KM_Driven</v>
      </c>
      <c r="O739" s="9">
        <f t="shared" ca="1" si="57"/>
        <v>10897</v>
      </c>
      <c r="P739" s="8" t="str">
        <f t="shared" si="58"/>
        <v>Low_EMI</v>
      </c>
      <c r="Q739" s="8" t="str">
        <f t="shared" si="59"/>
        <v>Medium_price</v>
      </c>
    </row>
    <row r="740" spans="1:17" x14ac:dyDescent="0.25">
      <c r="A740">
        <v>2019</v>
      </c>
      <c r="B740" s="8" t="s">
        <v>63</v>
      </c>
      <c r="C740" s="8" t="s">
        <v>64</v>
      </c>
      <c r="D740" s="8" t="s">
        <v>1067</v>
      </c>
      <c r="E740" s="8" t="s">
        <v>15</v>
      </c>
      <c r="F740" s="6">
        <v>61746</v>
      </c>
      <c r="G740" s="8" t="s">
        <v>16</v>
      </c>
      <c r="H740" s="8" t="s">
        <v>74</v>
      </c>
      <c r="I740" s="8" t="s">
        <v>1200</v>
      </c>
      <c r="J740" s="6">
        <v>12199</v>
      </c>
      <c r="K740" s="9">
        <v>6.24</v>
      </c>
      <c r="L740" s="8" t="s">
        <v>39</v>
      </c>
      <c r="M740" s="8" t="str">
        <f t="shared" si="55"/>
        <v>Middle_Model</v>
      </c>
      <c r="N740" s="8" t="str">
        <f t="shared" si="56"/>
        <v>Moderate_KM_Driven</v>
      </c>
      <c r="O740" s="9">
        <f t="shared" ca="1" si="57"/>
        <v>12349.2</v>
      </c>
      <c r="P740" s="8" t="str">
        <f t="shared" si="58"/>
        <v>Low_EMI</v>
      </c>
      <c r="Q740" s="8" t="str">
        <f t="shared" si="59"/>
        <v>Low_Price</v>
      </c>
    </row>
    <row r="741" spans="1:17" x14ac:dyDescent="0.25">
      <c r="A741">
        <v>2019</v>
      </c>
      <c r="B741" s="8" t="s">
        <v>47</v>
      </c>
      <c r="C741" s="8" t="s">
        <v>250</v>
      </c>
      <c r="D741" s="8" t="s">
        <v>426</v>
      </c>
      <c r="E741" s="8" t="s">
        <v>35</v>
      </c>
      <c r="F741" s="6">
        <v>39639</v>
      </c>
      <c r="G741" s="8" t="s">
        <v>16</v>
      </c>
      <c r="H741" s="8" t="s">
        <v>17</v>
      </c>
      <c r="I741" s="8" t="s">
        <v>1201</v>
      </c>
      <c r="J741" s="6">
        <v>13529</v>
      </c>
      <c r="K741" s="9">
        <v>6.92</v>
      </c>
      <c r="L741" s="8" t="s">
        <v>93</v>
      </c>
      <c r="M741" s="8" t="str">
        <f t="shared" si="55"/>
        <v>Middle_Model</v>
      </c>
      <c r="N741" s="8" t="str">
        <f t="shared" si="56"/>
        <v>Low_KM_Driven</v>
      </c>
      <c r="O741" s="9">
        <f t="shared" ca="1" si="57"/>
        <v>7927.8</v>
      </c>
      <c r="P741" s="8" t="str">
        <f t="shared" si="58"/>
        <v>Low_EMI</v>
      </c>
      <c r="Q741" s="8" t="str">
        <f t="shared" si="59"/>
        <v>Low_Price</v>
      </c>
    </row>
    <row r="742" spans="1:17" x14ac:dyDescent="0.25">
      <c r="A742">
        <v>2021</v>
      </c>
      <c r="B742" s="8" t="s">
        <v>53</v>
      </c>
      <c r="C742" s="8" t="s">
        <v>319</v>
      </c>
      <c r="D742" s="8" t="s">
        <v>320</v>
      </c>
      <c r="E742" s="8" t="s">
        <v>35</v>
      </c>
      <c r="F742" s="6">
        <v>25085</v>
      </c>
      <c r="G742" s="8" t="s">
        <v>27</v>
      </c>
      <c r="H742" s="8" t="s">
        <v>17</v>
      </c>
      <c r="I742" s="8" t="s">
        <v>1202</v>
      </c>
      <c r="J742" s="6">
        <v>26990</v>
      </c>
      <c r="K742" s="9">
        <v>14.18</v>
      </c>
      <c r="L742" s="8" t="s">
        <v>121</v>
      </c>
      <c r="M742" s="8" t="str">
        <f t="shared" si="55"/>
        <v>New_Model</v>
      </c>
      <c r="N742" s="8" t="str">
        <f t="shared" si="56"/>
        <v>Low_KM_Driven</v>
      </c>
      <c r="O742" s="9">
        <f t="shared" ca="1" si="57"/>
        <v>8361.67</v>
      </c>
      <c r="P742" s="8" t="str">
        <f t="shared" si="58"/>
        <v>Average_EMI</v>
      </c>
      <c r="Q742" s="8" t="str">
        <f t="shared" si="59"/>
        <v>High_price</v>
      </c>
    </row>
    <row r="743" spans="1:17" x14ac:dyDescent="0.25">
      <c r="A743">
        <v>2014</v>
      </c>
      <c r="B743" s="8" t="s">
        <v>20</v>
      </c>
      <c r="C743" s="8" t="s">
        <v>86</v>
      </c>
      <c r="D743" s="8" t="s">
        <v>488</v>
      </c>
      <c r="E743" s="8" t="s">
        <v>15</v>
      </c>
      <c r="F743" s="6">
        <v>54137</v>
      </c>
      <c r="G743" s="8" t="s">
        <v>27</v>
      </c>
      <c r="H743" s="8" t="s">
        <v>17</v>
      </c>
      <c r="I743" s="8" t="s">
        <v>1203</v>
      </c>
      <c r="J743" s="6">
        <v>8319</v>
      </c>
      <c r="K743" s="9">
        <v>3.74</v>
      </c>
      <c r="L743" s="8" t="s">
        <v>121</v>
      </c>
      <c r="M743" s="8" t="str">
        <f t="shared" si="55"/>
        <v>Old_Model</v>
      </c>
      <c r="N743" s="8" t="str">
        <f t="shared" si="56"/>
        <v>Moderate_KM_Driven</v>
      </c>
      <c r="O743" s="9">
        <f t="shared" ca="1" si="57"/>
        <v>5413.7</v>
      </c>
      <c r="P743" s="8" t="str">
        <f t="shared" si="58"/>
        <v>Low_EMI</v>
      </c>
      <c r="Q743" s="8" t="str">
        <f t="shared" si="59"/>
        <v>Low_Price</v>
      </c>
    </row>
    <row r="744" spans="1:17" x14ac:dyDescent="0.25">
      <c r="A744">
        <v>2022</v>
      </c>
      <c r="B744" s="8" t="s">
        <v>20</v>
      </c>
      <c r="C744" s="8" t="s">
        <v>33</v>
      </c>
      <c r="D744" s="8" t="s">
        <v>1204</v>
      </c>
      <c r="E744" s="8" t="s">
        <v>35</v>
      </c>
      <c r="F744" s="6">
        <v>42763</v>
      </c>
      <c r="G744" s="8" t="s">
        <v>27</v>
      </c>
      <c r="H744" s="8" t="s">
        <v>17</v>
      </c>
      <c r="I744" s="8" t="s">
        <v>1205</v>
      </c>
      <c r="J744" s="6">
        <v>29845</v>
      </c>
      <c r="K744" s="9">
        <v>15.68</v>
      </c>
      <c r="L744" s="8" t="s">
        <v>24</v>
      </c>
      <c r="M744" s="8" t="str">
        <f t="shared" si="55"/>
        <v>New_Model</v>
      </c>
      <c r="N744" s="8" t="str">
        <f t="shared" si="56"/>
        <v>Moderate_KM_Driven</v>
      </c>
      <c r="O744" s="9">
        <f t="shared" ca="1" si="57"/>
        <v>21381.5</v>
      </c>
      <c r="P744" s="8" t="str">
        <f t="shared" si="58"/>
        <v>Average_EMI</v>
      </c>
      <c r="Q744" s="8" t="str">
        <f t="shared" si="59"/>
        <v>High_price</v>
      </c>
    </row>
    <row r="745" spans="1:17" x14ac:dyDescent="0.25">
      <c r="A745">
        <v>2015</v>
      </c>
      <c r="B745" s="8" t="s">
        <v>20</v>
      </c>
      <c r="C745" s="8" t="s">
        <v>25</v>
      </c>
      <c r="D745" s="8" t="s">
        <v>26</v>
      </c>
      <c r="E745" s="8" t="s">
        <v>15</v>
      </c>
      <c r="F745" s="6">
        <v>39317</v>
      </c>
      <c r="G745" s="8" t="s">
        <v>27</v>
      </c>
      <c r="H745" s="8" t="s">
        <v>17</v>
      </c>
      <c r="I745" s="8" t="s">
        <v>1206</v>
      </c>
      <c r="J745" s="6">
        <v>8577</v>
      </c>
      <c r="K745" s="9">
        <v>4.3899999999999997</v>
      </c>
      <c r="L745" s="8" t="s">
        <v>39</v>
      </c>
      <c r="M745" s="8" t="str">
        <f t="shared" si="55"/>
        <v>Middle_Model</v>
      </c>
      <c r="N745" s="8" t="str">
        <f t="shared" si="56"/>
        <v>Low_KM_Driven</v>
      </c>
      <c r="O745" s="9">
        <f t="shared" ca="1" si="57"/>
        <v>4368.5600000000004</v>
      </c>
      <c r="P745" s="8" t="str">
        <f t="shared" si="58"/>
        <v>Low_EMI</v>
      </c>
      <c r="Q745" s="8" t="str">
        <f t="shared" si="59"/>
        <v>Low_Price</v>
      </c>
    </row>
    <row r="746" spans="1:17" x14ac:dyDescent="0.25">
      <c r="A746">
        <v>2020</v>
      </c>
      <c r="B746" s="8" t="s">
        <v>164</v>
      </c>
      <c r="C746" s="8" t="s">
        <v>297</v>
      </c>
      <c r="D746" s="8" t="s">
        <v>1207</v>
      </c>
      <c r="E746" s="8" t="s">
        <v>15</v>
      </c>
      <c r="F746" s="6">
        <v>2951</v>
      </c>
      <c r="G746" s="8" t="s">
        <v>16</v>
      </c>
      <c r="H746" s="8" t="s">
        <v>17</v>
      </c>
      <c r="I746" s="8" t="s">
        <v>1208</v>
      </c>
      <c r="J746" s="6">
        <v>15874</v>
      </c>
      <c r="K746" s="9">
        <v>8.34</v>
      </c>
      <c r="L746" s="8" t="s">
        <v>39</v>
      </c>
      <c r="M746" s="8" t="str">
        <f t="shared" si="55"/>
        <v>New_Model</v>
      </c>
      <c r="N746" s="8" t="str">
        <f t="shared" si="56"/>
        <v>Low_KM_Driven</v>
      </c>
      <c r="O746" s="9">
        <f t="shared" ca="1" si="57"/>
        <v>737.75</v>
      </c>
      <c r="P746" s="8" t="str">
        <f t="shared" si="58"/>
        <v>Low_EMI</v>
      </c>
      <c r="Q746" s="8" t="str">
        <f t="shared" si="59"/>
        <v>Medium_price</v>
      </c>
    </row>
    <row r="747" spans="1:17" x14ac:dyDescent="0.25">
      <c r="A747">
        <v>2020</v>
      </c>
      <c r="B747" s="8" t="s">
        <v>69</v>
      </c>
      <c r="C747" s="8" t="s">
        <v>70</v>
      </c>
      <c r="D747" s="8" t="s">
        <v>1209</v>
      </c>
      <c r="E747" s="8" t="s">
        <v>35</v>
      </c>
      <c r="F747" s="6">
        <v>4496</v>
      </c>
      <c r="G747" s="8" t="s">
        <v>27</v>
      </c>
      <c r="H747" s="8" t="s">
        <v>17</v>
      </c>
      <c r="I747" s="8" t="s">
        <v>1210</v>
      </c>
      <c r="J747" s="6">
        <v>15265</v>
      </c>
      <c r="K747" s="9">
        <v>8.02</v>
      </c>
      <c r="L747" s="8" t="s">
        <v>121</v>
      </c>
      <c r="M747" s="8" t="str">
        <f t="shared" si="55"/>
        <v>New_Model</v>
      </c>
      <c r="N747" s="8" t="str">
        <f t="shared" si="56"/>
        <v>Low_KM_Driven</v>
      </c>
      <c r="O747" s="9">
        <f t="shared" ca="1" si="57"/>
        <v>1124</v>
      </c>
      <c r="P747" s="8" t="str">
        <f t="shared" si="58"/>
        <v>Low_EMI</v>
      </c>
      <c r="Q747" s="8" t="str">
        <f t="shared" si="59"/>
        <v>Medium_price</v>
      </c>
    </row>
    <row r="748" spans="1:17" x14ac:dyDescent="0.25">
      <c r="A748">
        <v>2021</v>
      </c>
      <c r="B748" s="8" t="s">
        <v>12</v>
      </c>
      <c r="C748" s="8" t="s">
        <v>37</v>
      </c>
      <c r="D748" s="8" t="s">
        <v>192</v>
      </c>
      <c r="E748" s="8" t="s">
        <v>15</v>
      </c>
      <c r="F748" s="6">
        <v>24003</v>
      </c>
      <c r="G748" s="8" t="s">
        <v>16</v>
      </c>
      <c r="H748" s="8" t="s">
        <v>17</v>
      </c>
      <c r="I748" s="8" t="s">
        <v>1211</v>
      </c>
      <c r="J748" s="6">
        <v>10674</v>
      </c>
      <c r="K748" s="9">
        <v>5.46</v>
      </c>
      <c r="L748" s="8" t="s">
        <v>39</v>
      </c>
      <c r="M748" s="8" t="str">
        <f t="shared" si="55"/>
        <v>New_Model</v>
      </c>
      <c r="N748" s="8" t="str">
        <f t="shared" si="56"/>
        <v>Low_KM_Driven</v>
      </c>
      <c r="O748" s="9">
        <f t="shared" ca="1" si="57"/>
        <v>8001</v>
      </c>
      <c r="P748" s="8" t="str">
        <f t="shared" si="58"/>
        <v>Low_EMI</v>
      </c>
      <c r="Q748" s="8" t="str">
        <f t="shared" si="59"/>
        <v>Low_Price</v>
      </c>
    </row>
    <row r="749" spans="1:17" x14ac:dyDescent="0.25">
      <c r="A749">
        <v>2022</v>
      </c>
      <c r="B749" s="8" t="s">
        <v>20</v>
      </c>
      <c r="C749" s="8" t="s">
        <v>99</v>
      </c>
      <c r="D749" s="8" t="s">
        <v>1212</v>
      </c>
      <c r="E749" s="8" t="s">
        <v>15</v>
      </c>
      <c r="F749" s="6">
        <v>25013</v>
      </c>
      <c r="G749" s="8" t="s">
        <v>27</v>
      </c>
      <c r="H749" s="8" t="s">
        <v>74</v>
      </c>
      <c r="I749" s="8" t="s">
        <v>1213</v>
      </c>
      <c r="J749" s="6">
        <v>13978</v>
      </c>
      <c r="K749" s="9">
        <v>7.15</v>
      </c>
      <c r="L749" s="8" t="s">
        <v>121</v>
      </c>
      <c r="M749" s="8" t="str">
        <f t="shared" si="55"/>
        <v>New_Model</v>
      </c>
      <c r="N749" s="8" t="str">
        <f t="shared" si="56"/>
        <v>Low_KM_Driven</v>
      </c>
      <c r="O749" s="9">
        <f t="shared" ca="1" si="57"/>
        <v>12506.5</v>
      </c>
      <c r="P749" s="8" t="str">
        <f t="shared" si="58"/>
        <v>Low_EMI</v>
      </c>
      <c r="Q749" s="8" t="str">
        <f t="shared" si="59"/>
        <v>Medium_price</v>
      </c>
    </row>
    <row r="750" spans="1:17" x14ac:dyDescent="0.25">
      <c r="A750">
        <v>2022</v>
      </c>
      <c r="B750" s="8" t="s">
        <v>69</v>
      </c>
      <c r="C750" s="8" t="s">
        <v>1029</v>
      </c>
      <c r="D750" s="8" t="s">
        <v>1214</v>
      </c>
      <c r="E750" s="8" t="s">
        <v>15</v>
      </c>
      <c r="F750" s="6">
        <v>28970</v>
      </c>
      <c r="G750" s="8" t="s">
        <v>27</v>
      </c>
      <c r="H750" s="8" t="s">
        <v>17</v>
      </c>
      <c r="I750" s="8" t="s">
        <v>1215</v>
      </c>
      <c r="J750" s="6">
        <v>16883</v>
      </c>
      <c r="K750" s="9">
        <v>8.8699999999999992</v>
      </c>
      <c r="L750" s="8" t="s">
        <v>39</v>
      </c>
      <c r="M750" s="8" t="str">
        <f t="shared" si="55"/>
        <v>New_Model</v>
      </c>
      <c r="N750" s="8" t="str">
        <f t="shared" si="56"/>
        <v>Low_KM_Driven</v>
      </c>
      <c r="O750" s="9">
        <f t="shared" ca="1" si="57"/>
        <v>14485</v>
      </c>
      <c r="P750" s="8" t="str">
        <f t="shared" si="58"/>
        <v>Low_EMI</v>
      </c>
      <c r="Q750" s="8" t="str">
        <f t="shared" si="59"/>
        <v>Medium_price</v>
      </c>
    </row>
    <row r="751" spans="1:17" x14ac:dyDescent="0.25">
      <c r="A751">
        <v>2022</v>
      </c>
      <c r="B751" s="8" t="s">
        <v>20</v>
      </c>
      <c r="C751" s="8" t="s">
        <v>99</v>
      </c>
      <c r="D751" s="8" t="s">
        <v>454</v>
      </c>
      <c r="E751" s="8" t="s">
        <v>15</v>
      </c>
      <c r="F751" s="6">
        <v>17035</v>
      </c>
      <c r="G751" s="8" t="s">
        <v>27</v>
      </c>
      <c r="H751" s="8" t="s">
        <v>17</v>
      </c>
      <c r="I751" s="8" t="s">
        <v>1216</v>
      </c>
      <c r="J751" s="6">
        <v>13060</v>
      </c>
      <c r="K751" s="9">
        <v>6.68</v>
      </c>
      <c r="L751" s="8" t="s">
        <v>121</v>
      </c>
      <c r="M751" s="8" t="str">
        <f t="shared" si="55"/>
        <v>New_Model</v>
      </c>
      <c r="N751" s="8" t="str">
        <f t="shared" si="56"/>
        <v>Low_KM_Driven</v>
      </c>
      <c r="O751" s="9">
        <f t="shared" ca="1" si="57"/>
        <v>8517.5</v>
      </c>
      <c r="P751" s="8" t="str">
        <f t="shared" si="58"/>
        <v>Low_EMI</v>
      </c>
      <c r="Q751" s="8" t="str">
        <f t="shared" si="59"/>
        <v>Low_Price</v>
      </c>
    </row>
    <row r="752" spans="1:17" x14ac:dyDescent="0.25">
      <c r="A752">
        <v>2016</v>
      </c>
      <c r="B752" s="8" t="s">
        <v>47</v>
      </c>
      <c r="C752" s="8" t="s">
        <v>89</v>
      </c>
      <c r="D752" s="8" t="s">
        <v>317</v>
      </c>
      <c r="E752" s="8" t="s">
        <v>15</v>
      </c>
      <c r="F752" s="6">
        <v>91272</v>
      </c>
      <c r="G752" s="8" t="s">
        <v>16</v>
      </c>
      <c r="H752" s="8" t="s">
        <v>17</v>
      </c>
      <c r="I752" s="8" t="s">
        <v>1217</v>
      </c>
      <c r="J752" s="6">
        <v>12727</v>
      </c>
      <c r="K752" s="9">
        <v>6.51</v>
      </c>
      <c r="L752" s="8" t="s">
        <v>93</v>
      </c>
      <c r="M752" s="8" t="str">
        <f t="shared" si="55"/>
        <v>Middle_Model</v>
      </c>
      <c r="N752" s="8" t="str">
        <f t="shared" si="56"/>
        <v>High_KM_Driven</v>
      </c>
      <c r="O752" s="9">
        <f t="shared" ca="1" si="57"/>
        <v>11409</v>
      </c>
      <c r="P752" s="8" t="str">
        <f t="shared" si="58"/>
        <v>Low_EMI</v>
      </c>
      <c r="Q752" s="8" t="str">
        <f t="shared" si="59"/>
        <v>Low_Price</v>
      </c>
    </row>
    <row r="753" spans="1:17" x14ac:dyDescent="0.25">
      <c r="A753">
        <v>2021</v>
      </c>
      <c r="B753" s="8" t="s">
        <v>63</v>
      </c>
      <c r="C753" s="8" t="s">
        <v>64</v>
      </c>
      <c r="D753" s="8" t="s">
        <v>65</v>
      </c>
      <c r="E753" s="8" t="s">
        <v>15</v>
      </c>
      <c r="F753" s="6">
        <v>40846</v>
      </c>
      <c r="G753" s="8" t="s">
        <v>16</v>
      </c>
      <c r="H753" s="8" t="s">
        <v>56</v>
      </c>
      <c r="I753" s="8" t="s">
        <v>1218</v>
      </c>
      <c r="J753" s="6">
        <v>15855</v>
      </c>
      <c r="K753" s="9">
        <v>8.33</v>
      </c>
      <c r="L753" s="8" t="s">
        <v>24</v>
      </c>
      <c r="M753" s="8" t="str">
        <f t="shared" si="55"/>
        <v>New_Model</v>
      </c>
      <c r="N753" s="8" t="str">
        <f t="shared" si="56"/>
        <v>Moderate_KM_Driven</v>
      </c>
      <c r="O753" s="9">
        <f t="shared" ca="1" si="57"/>
        <v>13615.33</v>
      </c>
      <c r="P753" s="8" t="str">
        <f t="shared" si="58"/>
        <v>Low_EMI</v>
      </c>
      <c r="Q753" s="8" t="str">
        <f t="shared" si="59"/>
        <v>Medium_price</v>
      </c>
    </row>
    <row r="754" spans="1:17" x14ac:dyDescent="0.25">
      <c r="A754">
        <v>2018</v>
      </c>
      <c r="B754" s="8" t="s">
        <v>12</v>
      </c>
      <c r="C754" s="8" t="s">
        <v>457</v>
      </c>
      <c r="D754" s="8" t="s">
        <v>670</v>
      </c>
      <c r="E754" s="8" t="s">
        <v>35</v>
      </c>
      <c r="F754" s="6">
        <v>48151</v>
      </c>
      <c r="G754" s="8" t="s">
        <v>27</v>
      </c>
      <c r="H754" s="8" t="s">
        <v>17</v>
      </c>
      <c r="I754" s="8" t="s">
        <v>1219</v>
      </c>
      <c r="J754" s="6">
        <v>9345</v>
      </c>
      <c r="K754" s="9">
        <v>4.78</v>
      </c>
      <c r="L754" s="8" t="s">
        <v>121</v>
      </c>
      <c r="M754" s="8" t="str">
        <f t="shared" si="55"/>
        <v>Middle_Model</v>
      </c>
      <c r="N754" s="8" t="str">
        <f t="shared" si="56"/>
        <v>Moderate_KM_Driven</v>
      </c>
      <c r="O754" s="9">
        <f t="shared" ca="1" si="57"/>
        <v>8025.17</v>
      </c>
      <c r="P754" s="8" t="str">
        <f t="shared" si="58"/>
        <v>Low_EMI</v>
      </c>
      <c r="Q754" s="8" t="str">
        <f t="shared" si="59"/>
        <v>Low_Price</v>
      </c>
    </row>
    <row r="755" spans="1:17" x14ac:dyDescent="0.25">
      <c r="A755">
        <v>2018</v>
      </c>
      <c r="B755" s="8" t="s">
        <v>12</v>
      </c>
      <c r="C755" s="8" t="s">
        <v>30</v>
      </c>
      <c r="D755" s="8" t="s">
        <v>73</v>
      </c>
      <c r="E755" s="8" t="s">
        <v>15</v>
      </c>
      <c r="F755" s="6">
        <v>36972</v>
      </c>
      <c r="G755" s="8" t="s">
        <v>27</v>
      </c>
      <c r="H755" s="8" t="s">
        <v>74</v>
      </c>
      <c r="I755" s="8" t="s">
        <v>1220</v>
      </c>
      <c r="J755" s="6">
        <v>10127</v>
      </c>
      <c r="K755" s="9">
        <v>5.18</v>
      </c>
      <c r="L755" s="8" t="s">
        <v>121</v>
      </c>
      <c r="M755" s="8" t="str">
        <f t="shared" si="55"/>
        <v>Middle_Model</v>
      </c>
      <c r="N755" s="8" t="str">
        <f t="shared" si="56"/>
        <v>Low_KM_Driven</v>
      </c>
      <c r="O755" s="9">
        <f t="shared" ca="1" si="57"/>
        <v>6162</v>
      </c>
      <c r="P755" s="8" t="str">
        <f t="shared" si="58"/>
        <v>Low_EMI</v>
      </c>
      <c r="Q755" s="8" t="str">
        <f t="shared" si="59"/>
        <v>Low_Price</v>
      </c>
    </row>
    <row r="756" spans="1:17" x14ac:dyDescent="0.25">
      <c r="A756">
        <v>2019</v>
      </c>
      <c r="B756" s="8" t="s">
        <v>53</v>
      </c>
      <c r="C756" s="8" t="s">
        <v>54</v>
      </c>
      <c r="D756" s="8" t="s">
        <v>1221</v>
      </c>
      <c r="E756" s="8" t="s">
        <v>15</v>
      </c>
      <c r="F756" s="6">
        <v>21843</v>
      </c>
      <c r="G756" s="8" t="s">
        <v>16</v>
      </c>
      <c r="H756" s="8" t="s">
        <v>56</v>
      </c>
      <c r="I756" s="8" t="s">
        <v>1222</v>
      </c>
      <c r="J756" s="6">
        <v>17061</v>
      </c>
      <c r="K756" s="9">
        <v>7.67</v>
      </c>
      <c r="L756" s="8" t="s">
        <v>121</v>
      </c>
      <c r="M756" s="8" t="str">
        <f t="shared" si="55"/>
        <v>Middle_Model</v>
      </c>
      <c r="N756" s="8" t="str">
        <f t="shared" si="56"/>
        <v>Low_KM_Driven</v>
      </c>
      <c r="O756" s="9">
        <f t="shared" ca="1" si="57"/>
        <v>4368.6000000000004</v>
      </c>
      <c r="P756" s="8" t="str">
        <f t="shared" si="58"/>
        <v>Low_EMI</v>
      </c>
      <c r="Q756" s="8" t="str">
        <f t="shared" si="59"/>
        <v>Medium_price</v>
      </c>
    </row>
    <row r="757" spans="1:17" x14ac:dyDescent="0.25">
      <c r="A757">
        <v>2020</v>
      </c>
      <c r="B757" s="8" t="s">
        <v>20</v>
      </c>
      <c r="C757" s="8" t="s">
        <v>33</v>
      </c>
      <c r="D757" s="8" t="s">
        <v>34</v>
      </c>
      <c r="E757" s="8" t="s">
        <v>35</v>
      </c>
      <c r="F757" s="6">
        <v>57541</v>
      </c>
      <c r="G757" s="8" t="s">
        <v>27</v>
      </c>
      <c r="H757" s="8" t="s">
        <v>17</v>
      </c>
      <c r="I757" s="8" t="s">
        <v>1223</v>
      </c>
      <c r="J757" s="6">
        <v>27961</v>
      </c>
      <c r="K757" s="9">
        <v>14.69</v>
      </c>
      <c r="L757" s="8" t="s">
        <v>39</v>
      </c>
      <c r="M757" s="8" t="str">
        <f t="shared" si="55"/>
        <v>New_Model</v>
      </c>
      <c r="N757" s="8" t="str">
        <f t="shared" si="56"/>
        <v>Moderate_KM_Driven</v>
      </c>
      <c r="O757" s="9">
        <f t="shared" ca="1" si="57"/>
        <v>14385.25</v>
      </c>
      <c r="P757" s="8" t="str">
        <f t="shared" si="58"/>
        <v>Average_EMI</v>
      </c>
      <c r="Q757" s="8" t="str">
        <f t="shared" si="59"/>
        <v>High_price</v>
      </c>
    </row>
    <row r="758" spans="1:17" x14ac:dyDescent="0.25">
      <c r="A758">
        <v>2018</v>
      </c>
      <c r="B758" s="8" t="s">
        <v>63</v>
      </c>
      <c r="C758" s="8" t="s">
        <v>64</v>
      </c>
      <c r="D758" s="8" t="s">
        <v>1224</v>
      </c>
      <c r="E758" s="8" t="s">
        <v>15</v>
      </c>
      <c r="F758" s="6">
        <v>77405</v>
      </c>
      <c r="G758" s="8" t="s">
        <v>16</v>
      </c>
      <c r="H758" s="8" t="s">
        <v>17</v>
      </c>
      <c r="I758" s="8" t="s">
        <v>1225</v>
      </c>
      <c r="J758" s="6">
        <v>13157</v>
      </c>
      <c r="K758" s="9">
        <v>6.73</v>
      </c>
      <c r="L758" s="8" t="s">
        <v>39</v>
      </c>
      <c r="M758" s="8" t="str">
        <f t="shared" si="55"/>
        <v>Middle_Model</v>
      </c>
      <c r="N758" s="8" t="str">
        <f t="shared" si="56"/>
        <v>Moderate_KM_Driven</v>
      </c>
      <c r="O758" s="9">
        <f t="shared" ca="1" si="57"/>
        <v>12900.83</v>
      </c>
      <c r="P758" s="8" t="str">
        <f t="shared" si="58"/>
        <v>Low_EMI</v>
      </c>
      <c r="Q758" s="8" t="str">
        <f t="shared" si="59"/>
        <v>Low_Price</v>
      </c>
    </row>
    <row r="759" spans="1:17" x14ac:dyDescent="0.25">
      <c r="A759">
        <v>2018</v>
      </c>
      <c r="B759" s="8" t="s">
        <v>47</v>
      </c>
      <c r="C759" s="8" t="s">
        <v>89</v>
      </c>
      <c r="D759" s="8" t="s">
        <v>122</v>
      </c>
      <c r="E759" s="8" t="s">
        <v>15</v>
      </c>
      <c r="F759" s="6">
        <v>37592</v>
      </c>
      <c r="G759" s="8" t="s">
        <v>27</v>
      </c>
      <c r="H759" s="8" t="s">
        <v>17</v>
      </c>
      <c r="I759" s="8" t="s">
        <v>1226</v>
      </c>
      <c r="J759" s="6">
        <v>14565</v>
      </c>
      <c r="K759" s="9">
        <v>7.45</v>
      </c>
      <c r="L759" s="8" t="s">
        <v>121</v>
      </c>
      <c r="M759" s="8" t="str">
        <f t="shared" si="55"/>
        <v>Middle_Model</v>
      </c>
      <c r="N759" s="8" t="str">
        <f t="shared" si="56"/>
        <v>Low_KM_Driven</v>
      </c>
      <c r="O759" s="9">
        <f t="shared" ca="1" si="57"/>
        <v>6265.33</v>
      </c>
      <c r="P759" s="8" t="str">
        <f t="shared" si="58"/>
        <v>Low_EMI</v>
      </c>
      <c r="Q759" s="8" t="str">
        <f t="shared" si="59"/>
        <v>Medium_price</v>
      </c>
    </row>
    <row r="760" spans="1:17" x14ac:dyDescent="0.25">
      <c r="A760">
        <v>2021</v>
      </c>
      <c r="B760" s="8" t="s">
        <v>82</v>
      </c>
      <c r="C760" s="8" t="s">
        <v>83</v>
      </c>
      <c r="D760" s="8" t="s">
        <v>162</v>
      </c>
      <c r="E760" s="8" t="s">
        <v>15</v>
      </c>
      <c r="F760" s="6">
        <v>10551</v>
      </c>
      <c r="G760" s="8" t="s">
        <v>16</v>
      </c>
      <c r="H760" s="8" t="s">
        <v>17</v>
      </c>
      <c r="I760" s="8" t="s">
        <v>1227</v>
      </c>
      <c r="J760" s="6">
        <v>11105</v>
      </c>
      <c r="K760" s="9">
        <v>5.68</v>
      </c>
      <c r="L760" s="8" t="s">
        <v>121</v>
      </c>
      <c r="M760" s="8" t="str">
        <f t="shared" si="55"/>
        <v>New_Model</v>
      </c>
      <c r="N760" s="8" t="str">
        <f t="shared" si="56"/>
        <v>Low_KM_Driven</v>
      </c>
      <c r="O760" s="9">
        <f t="shared" ca="1" si="57"/>
        <v>3517</v>
      </c>
      <c r="P760" s="8" t="str">
        <f t="shared" si="58"/>
        <v>Low_EMI</v>
      </c>
      <c r="Q760" s="8" t="str">
        <f t="shared" si="59"/>
        <v>Low_Price</v>
      </c>
    </row>
    <row r="761" spans="1:17" x14ac:dyDescent="0.25">
      <c r="A761">
        <v>2017</v>
      </c>
      <c r="B761" s="8" t="s">
        <v>20</v>
      </c>
      <c r="C761" s="8" t="s">
        <v>147</v>
      </c>
      <c r="D761" s="8" t="s">
        <v>148</v>
      </c>
      <c r="E761" s="8" t="s">
        <v>15</v>
      </c>
      <c r="F761" s="6">
        <v>60656</v>
      </c>
      <c r="G761" s="8" t="s">
        <v>16</v>
      </c>
      <c r="H761" s="8" t="s">
        <v>17</v>
      </c>
      <c r="I761" s="8" t="s">
        <v>1228</v>
      </c>
      <c r="J761" s="6">
        <v>4790</v>
      </c>
      <c r="K761" s="9">
        <v>2.4500000000000002</v>
      </c>
      <c r="L761" s="8" t="s">
        <v>39</v>
      </c>
      <c r="M761" s="8" t="str">
        <f t="shared" si="55"/>
        <v>Middle_Model</v>
      </c>
      <c r="N761" s="8" t="str">
        <f t="shared" si="56"/>
        <v>Moderate_KM_Driven</v>
      </c>
      <c r="O761" s="9">
        <f t="shared" ca="1" si="57"/>
        <v>8665.14</v>
      </c>
      <c r="P761" s="8" t="str">
        <f t="shared" si="58"/>
        <v>Low_EMI</v>
      </c>
      <c r="Q761" s="8" t="str">
        <f t="shared" si="59"/>
        <v>Low_Price</v>
      </c>
    </row>
    <row r="762" spans="1:17" x14ac:dyDescent="0.25">
      <c r="A762">
        <v>2017</v>
      </c>
      <c r="B762" s="8" t="s">
        <v>47</v>
      </c>
      <c r="C762" s="8" t="s">
        <v>89</v>
      </c>
      <c r="D762" s="8" t="s">
        <v>554</v>
      </c>
      <c r="E762" s="8" t="s">
        <v>35</v>
      </c>
      <c r="F762" s="6">
        <v>42012</v>
      </c>
      <c r="G762" s="8" t="s">
        <v>27</v>
      </c>
      <c r="H762" s="8" t="s">
        <v>17</v>
      </c>
      <c r="I762" s="8" t="s">
        <v>1229</v>
      </c>
      <c r="J762" s="6">
        <v>15494</v>
      </c>
      <c r="K762" s="9">
        <v>8.14</v>
      </c>
      <c r="L762" s="8" t="s">
        <v>121</v>
      </c>
      <c r="M762" s="8" t="str">
        <f t="shared" si="55"/>
        <v>Middle_Model</v>
      </c>
      <c r="N762" s="8" t="str">
        <f t="shared" si="56"/>
        <v>Moderate_KM_Driven</v>
      </c>
      <c r="O762" s="9">
        <f t="shared" ca="1" si="57"/>
        <v>6001.71</v>
      </c>
      <c r="P762" s="8" t="str">
        <f t="shared" si="58"/>
        <v>Low_EMI</v>
      </c>
      <c r="Q762" s="8" t="str">
        <f t="shared" si="59"/>
        <v>Medium_price</v>
      </c>
    </row>
    <row r="763" spans="1:17" x14ac:dyDescent="0.25">
      <c r="A763">
        <v>2013</v>
      </c>
      <c r="B763" s="8" t="s">
        <v>20</v>
      </c>
      <c r="C763" s="8" t="s">
        <v>21</v>
      </c>
      <c r="D763" s="8" t="s">
        <v>1230</v>
      </c>
      <c r="E763" s="8" t="s">
        <v>15</v>
      </c>
      <c r="F763" s="6">
        <v>37454</v>
      </c>
      <c r="G763" s="8" t="s">
        <v>16</v>
      </c>
      <c r="H763" s="8" t="s">
        <v>17</v>
      </c>
      <c r="I763" s="8" t="s">
        <v>1231</v>
      </c>
      <c r="J763" s="6">
        <v>9375</v>
      </c>
      <c r="K763" s="9">
        <v>3.56</v>
      </c>
      <c r="L763" s="8" t="s">
        <v>93</v>
      </c>
      <c r="M763" s="8" t="str">
        <f t="shared" si="55"/>
        <v>Old_Model</v>
      </c>
      <c r="N763" s="8" t="str">
        <f t="shared" si="56"/>
        <v>Low_KM_Driven</v>
      </c>
      <c r="O763" s="9">
        <f t="shared" ca="1" si="57"/>
        <v>3404.91</v>
      </c>
      <c r="P763" s="8" t="str">
        <f t="shared" si="58"/>
        <v>Low_EMI</v>
      </c>
      <c r="Q763" s="8" t="str">
        <f t="shared" si="59"/>
        <v>Low_Price</v>
      </c>
    </row>
    <row r="764" spans="1:17" x14ac:dyDescent="0.25">
      <c r="A764">
        <v>2023</v>
      </c>
      <c r="B764" s="8" t="s">
        <v>12</v>
      </c>
      <c r="C764" s="8" t="s">
        <v>13</v>
      </c>
      <c r="D764" s="8" t="s">
        <v>132</v>
      </c>
      <c r="E764" s="8" t="s">
        <v>15</v>
      </c>
      <c r="F764" s="6">
        <v>21607</v>
      </c>
      <c r="G764" s="8" t="s">
        <v>27</v>
      </c>
      <c r="H764" s="8" t="s">
        <v>17</v>
      </c>
      <c r="I764" s="8" t="s">
        <v>1232</v>
      </c>
      <c r="J764" s="6">
        <v>9619</v>
      </c>
      <c r="K764" s="9">
        <v>4.92</v>
      </c>
      <c r="L764" s="8" t="s">
        <v>39</v>
      </c>
      <c r="M764" s="8" t="str">
        <f t="shared" si="55"/>
        <v>New_Model</v>
      </c>
      <c r="N764" s="8" t="str">
        <f t="shared" si="56"/>
        <v>Low_KM_Driven</v>
      </c>
      <c r="O764" s="9">
        <f t="shared" ca="1" si="57"/>
        <v>21607</v>
      </c>
      <c r="P764" s="8" t="str">
        <f t="shared" si="58"/>
        <v>Low_EMI</v>
      </c>
      <c r="Q764" s="8" t="str">
        <f t="shared" si="59"/>
        <v>Low_Price</v>
      </c>
    </row>
    <row r="765" spans="1:17" x14ac:dyDescent="0.25">
      <c r="A765">
        <v>2019</v>
      </c>
      <c r="B765" s="8" t="s">
        <v>12</v>
      </c>
      <c r="C765" s="8" t="s">
        <v>253</v>
      </c>
      <c r="D765" s="8" t="s">
        <v>1233</v>
      </c>
      <c r="E765" s="8" t="s">
        <v>15</v>
      </c>
      <c r="F765" s="6">
        <v>43731</v>
      </c>
      <c r="G765" s="8" t="s">
        <v>27</v>
      </c>
      <c r="H765" s="8" t="s">
        <v>17</v>
      </c>
      <c r="I765" s="8" t="s">
        <v>1234</v>
      </c>
      <c r="J765" s="6">
        <v>8211</v>
      </c>
      <c r="K765" s="9">
        <v>4.2</v>
      </c>
      <c r="L765" s="8" t="s">
        <v>39</v>
      </c>
      <c r="M765" s="8" t="str">
        <f t="shared" si="55"/>
        <v>Middle_Model</v>
      </c>
      <c r="N765" s="8" t="str">
        <f t="shared" si="56"/>
        <v>Moderate_KM_Driven</v>
      </c>
      <c r="O765" s="9">
        <f t="shared" ca="1" si="57"/>
        <v>8746.2000000000007</v>
      </c>
      <c r="P765" s="8" t="str">
        <f t="shared" si="58"/>
        <v>Low_EMI</v>
      </c>
      <c r="Q765" s="8" t="str">
        <f t="shared" si="59"/>
        <v>Low_Price</v>
      </c>
    </row>
    <row r="766" spans="1:17" x14ac:dyDescent="0.25">
      <c r="A766">
        <v>2017</v>
      </c>
      <c r="B766" s="8" t="s">
        <v>20</v>
      </c>
      <c r="C766" s="8" t="s">
        <v>33</v>
      </c>
      <c r="D766" s="8" t="s">
        <v>94</v>
      </c>
      <c r="E766" s="8" t="s">
        <v>35</v>
      </c>
      <c r="F766" s="6">
        <v>41711</v>
      </c>
      <c r="G766" s="8" t="s">
        <v>27</v>
      </c>
      <c r="H766" s="8" t="s">
        <v>17</v>
      </c>
      <c r="I766" s="8" t="s">
        <v>1235</v>
      </c>
      <c r="J766" s="6">
        <v>16484</v>
      </c>
      <c r="K766" s="9">
        <v>8.66</v>
      </c>
      <c r="L766" s="8" t="s">
        <v>121</v>
      </c>
      <c r="M766" s="8" t="str">
        <f t="shared" si="55"/>
        <v>Middle_Model</v>
      </c>
      <c r="N766" s="8" t="str">
        <f t="shared" si="56"/>
        <v>Moderate_KM_Driven</v>
      </c>
      <c r="O766" s="9">
        <f t="shared" ca="1" si="57"/>
        <v>5958.71</v>
      </c>
      <c r="P766" s="8" t="str">
        <f t="shared" si="58"/>
        <v>Low_EMI</v>
      </c>
      <c r="Q766" s="8" t="str">
        <f t="shared" si="59"/>
        <v>Medium_price</v>
      </c>
    </row>
    <row r="767" spans="1:17" x14ac:dyDescent="0.25">
      <c r="A767">
        <v>2019</v>
      </c>
      <c r="B767" s="8" t="s">
        <v>63</v>
      </c>
      <c r="C767" s="8" t="s">
        <v>64</v>
      </c>
      <c r="D767" s="8" t="s">
        <v>65</v>
      </c>
      <c r="E767" s="8" t="s">
        <v>15</v>
      </c>
      <c r="F767" s="6">
        <v>49417</v>
      </c>
      <c r="G767" s="8" t="s">
        <v>27</v>
      </c>
      <c r="H767" s="8" t="s">
        <v>56</v>
      </c>
      <c r="I767" s="8" t="s">
        <v>1236</v>
      </c>
      <c r="J767" s="6">
        <v>15304</v>
      </c>
      <c r="K767" s="9">
        <v>6.88</v>
      </c>
      <c r="L767" s="8" t="s">
        <v>39</v>
      </c>
      <c r="M767" s="8" t="str">
        <f t="shared" si="55"/>
        <v>Middle_Model</v>
      </c>
      <c r="N767" s="8" t="str">
        <f t="shared" si="56"/>
        <v>Moderate_KM_Driven</v>
      </c>
      <c r="O767" s="9">
        <f t="shared" ca="1" si="57"/>
        <v>9883.4</v>
      </c>
      <c r="P767" s="8" t="str">
        <f t="shared" si="58"/>
        <v>Low_EMI</v>
      </c>
      <c r="Q767" s="8" t="str">
        <f t="shared" si="59"/>
        <v>Low_Price</v>
      </c>
    </row>
    <row r="768" spans="1:17" x14ac:dyDescent="0.25">
      <c r="A768">
        <v>2019</v>
      </c>
      <c r="B768" s="8" t="s">
        <v>20</v>
      </c>
      <c r="C768" s="8" t="s">
        <v>33</v>
      </c>
      <c r="D768" s="8" t="s">
        <v>1237</v>
      </c>
      <c r="E768" s="8" t="s">
        <v>15</v>
      </c>
      <c r="F768" s="6">
        <v>51919</v>
      </c>
      <c r="G768" s="8" t="s">
        <v>16</v>
      </c>
      <c r="H768" s="8" t="s">
        <v>56</v>
      </c>
      <c r="I768" s="8" t="s">
        <v>1238</v>
      </c>
      <c r="J768" s="6">
        <v>19068</v>
      </c>
      <c r="K768" s="9">
        <v>8.77</v>
      </c>
      <c r="L768" s="8" t="s">
        <v>24</v>
      </c>
      <c r="M768" s="8" t="str">
        <f t="shared" si="55"/>
        <v>Middle_Model</v>
      </c>
      <c r="N768" s="8" t="str">
        <f t="shared" si="56"/>
        <v>Moderate_KM_Driven</v>
      </c>
      <c r="O768" s="9">
        <f t="shared" ca="1" si="57"/>
        <v>10383.799999999999</v>
      </c>
      <c r="P768" s="8" t="str">
        <f t="shared" si="58"/>
        <v>Low_EMI</v>
      </c>
      <c r="Q768" s="8" t="str">
        <f t="shared" si="59"/>
        <v>Medium_price</v>
      </c>
    </row>
    <row r="769" spans="1:17" x14ac:dyDescent="0.25">
      <c r="A769">
        <v>2019</v>
      </c>
      <c r="B769" s="8" t="s">
        <v>108</v>
      </c>
      <c r="C769" s="8" t="s">
        <v>207</v>
      </c>
      <c r="D769" s="8" t="s">
        <v>603</v>
      </c>
      <c r="E769" s="8" t="s">
        <v>15</v>
      </c>
      <c r="F769" s="6">
        <v>68763</v>
      </c>
      <c r="G769" s="8" t="s">
        <v>27</v>
      </c>
      <c r="H769" s="8" t="s">
        <v>17</v>
      </c>
      <c r="I769" s="8" t="s">
        <v>1239</v>
      </c>
      <c r="J769" s="6">
        <v>10968</v>
      </c>
      <c r="K769" s="9">
        <v>5.61</v>
      </c>
      <c r="L769" s="8" t="s">
        <v>121</v>
      </c>
      <c r="M769" s="8" t="str">
        <f t="shared" si="55"/>
        <v>Middle_Model</v>
      </c>
      <c r="N769" s="8" t="str">
        <f t="shared" si="56"/>
        <v>Moderate_KM_Driven</v>
      </c>
      <c r="O769" s="9">
        <f t="shared" ca="1" si="57"/>
        <v>13752.6</v>
      </c>
      <c r="P769" s="8" t="str">
        <f t="shared" si="58"/>
        <v>Low_EMI</v>
      </c>
      <c r="Q769" s="8" t="str">
        <f t="shared" si="59"/>
        <v>Low_Price</v>
      </c>
    </row>
    <row r="770" spans="1:17" x14ac:dyDescent="0.25">
      <c r="A770">
        <v>2019</v>
      </c>
      <c r="B770" s="8" t="s">
        <v>20</v>
      </c>
      <c r="C770" s="8" t="s">
        <v>33</v>
      </c>
      <c r="D770" s="8" t="s">
        <v>1113</v>
      </c>
      <c r="E770" s="8" t="s">
        <v>35</v>
      </c>
      <c r="F770" s="6">
        <v>34348</v>
      </c>
      <c r="G770" s="8" t="s">
        <v>16</v>
      </c>
      <c r="H770" s="8" t="s">
        <v>17</v>
      </c>
      <c r="I770" s="8" t="s">
        <v>1240</v>
      </c>
      <c r="J770" s="6">
        <v>20462</v>
      </c>
      <c r="K770" s="9">
        <v>10.75</v>
      </c>
      <c r="L770" s="8" t="s">
        <v>29</v>
      </c>
      <c r="M770" s="8" t="str">
        <f t="shared" si="55"/>
        <v>Middle_Model</v>
      </c>
      <c r="N770" s="8" t="str">
        <f t="shared" si="56"/>
        <v>Low_KM_Driven</v>
      </c>
      <c r="O770" s="9">
        <f t="shared" ca="1" si="57"/>
        <v>6869.6</v>
      </c>
      <c r="P770" s="8" t="str">
        <f t="shared" si="58"/>
        <v>Low_EMI</v>
      </c>
      <c r="Q770" s="8" t="str">
        <f t="shared" si="59"/>
        <v>Medium_price</v>
      </c>
    </row>
    <row r="771" spans="1:17" x14ac:dyDescent="0.25">
      <c r="A771">
        <v>2022</v>
      </c>
      <c r="B771" s="8" t="s">
        <v>12</v>
      </c>
      <c r="C771" s="8" t="s">
        <v>13</v>
      </c>
      <c r="D771" s="8" t="s">
        <v>31</v>
      </c>
      <c r="E771" s="8" t="s">
        <v>15</v>
      </c>
      <c r="F771" s="6">
        <v>2116</v>
      </c>
      <c r="G771" s="8" t="s">
        <v>27</v>
      </c>
      <c r="H771" s="8" t="s">
        <v>17</v>
      </c>
      <c r="I771" s="8" t="s">
        <v>1241</v>
      </c>
      <c r="J771" s="6">
        <v>7937</v>
      </c>
      <c r="K771" s="9">
        <v>4.0599999999999996</v>
      </c>
      <c r="L771" s="8" t="s">
        <v>121</v>
      </c>
      <c r="M771" s="8" t="str">
        <f t="shared" ref="M771:M834" si="60">IF(A771&gt;2019,"New_Model",IF(A771&gt;2014,"Middle_Model","Old_Model"))</f>
        <v>New_Model</v>
      </c>
      <c r="N771" s="8" t="str">
        <f t="shared" ref="N771:N834" si="61">IF(F771&lt;40000,"Low_KM_Driven",IF(F771&lt;80000,"Moderate_KM_Driven","High_KM_Driven"))</f>
        <v>Low_KM_Driven</v>
      </c>
      <c r="O771" s="9">
        <f t="shared" ref="O771:O834" ca="1" si="62">IFERROR(ROUND(F771/(YEAR(TODAY())-A771),2),F771)</f>
        <v>1058</v>
      </c>
      <c r="P771" s="8" t="str">
        <f t="shared" ref="P771:P834" si="63">IF(J771&lt;22000,"Low_EMI",IF(J771&lt;45000,"Average_EMI","High_EMI"))</f>
        <v>Low_EMI</v>
      </c>
      <c r="Q771" s="8" t="str">
        <f t="shared" ref="Q771:Q834" si="64">IF(K771&lt;7,"Low_Price",IF(K771&lt;14,"Medium_price","High_price"))</f>
        <v>Low_Price</v>
      </c>
    </row>
    <row r="772" spans="1:17" x14ac:dyDescent="0.25">
      <c r="A772">
        <v>2021</v>
      </c>
      <c r="B772" s="8" t="s">
        <v>20</v>
      </c>
      <c r="C772" s="8" t="s">
        <v>58</v>
      </c>
      <c r="D772" s="8" t="s">
        <v>506</v>
      </c>
      <c r="E772" s="8" t="s">
        <v>35</v>
      </c>
      <c r="F772" s="6">
        <v>18098</v>
      </c>
      <c r="G772" s="8" t="s">
        <v>27</v>
      </c>
      <c r="H772" s="8" t="s">
        <v>17</v>
      </c>
      <c r="I772" s="8" t="s">
        <v>1242</v>
      </c>
      <c r="J772" s="6">
        <v>20557</v>
      </c>
      <c r="K772" s="9">
        <v>10.8</v>
      </c>
      <c r="L772" s="8" t="s">
        <v>121</v>
      </c>
      <c r="M772" s="8" t="str">
        <f t="shared" si="60"/>
        <v>New_Model</v>
      </c>
      <c r="N772" s="8" t="str">
        <f t="shared" si="61"/>
        <v>Low_KM_Driven</v>
      </c>
      <c r="O772" s="9">
        <f t="shared" ca="1" si="62"/>
        <v>6032.67</v>
      </c>
      <c r="P772" s="8" t="str">
        <f t="shared" si="63"/>
        <v>Low_EMI</v>
      </c>
      <c r="Q772" s="8" t="str">
        <f t="shared" si="64"/>
        <v>Medium_price</v>
      </c>
    </row>
    <row r="773" spans="1:17" x14ac:dyDescent="0.25">
      <c r="A773">
        <v>2016</v>
      </c>
      <c r="B773" s="8" t="s">
        <v>20</v>
      </c>
      <c r="C773" s="8" t="s">
        <v>238</v>
      </c>
      <c r="D773" s="8" t="s">
        <v>776</v>
      </c>
      <c r="E773" s="8" t="s">
        <v>15</v>
      </c>
      <c r="F773" s="6">
        <v>59405</v>
      </c>
      <c r="G773" s="8" t="s">
        <v>27</v>
      </c>
      <c r="H773" s="8" t="s">
        <v>17</v>
      </c>
      <c r="I773" s="8" t="s">
        <v>1243</v>
      </c>
      <c r="J773" s="6">
        <v>6041</v>
      </c>
      <c r="K773" s="9">
        <v>3.09</v>
      </c>
      <c r="L773" s="8" t="s">
        <v>121</v>
      </c>
      <c r="M773" s="8" t="str">
        <f t="shared" si="60"/>
        <v>Middle_Model</v>
      </c>
      <c r="N773" s="8" t="str">
        <f t="shared" si="61"/>
        <v>Moderate_KM_Driven</v>
      </c>
      <c r="O773" s="9">
        <f t="shared" ca="1" si="62"/>
        <v>7425.63</v>
      </c>
      <c r="P773" s="8" t="str">
        <f t="shared" si="63"/>
        <v>Low_EMI</v>
      </c>
      <c r="Q773" s="8" t="str">
        <f t="shared" si="64"/>
        <v>Low_Price</v>
      </c>
    </row>
    <row r="774" spans="1:17" x14ac:dyDescent="0.25">
      <c r="A774">
        <v>2011</v>
      </c>
      <c r="B774" s="8" t="s">
        <v>69</v>
      </c>
      <c r="C774" s="8" t="s">
        <v>699</v>
      </c>
      <c r="D774" s="8" t="s">
        <v>71</v>
      </c>
      <c r="E774" s="8" t="s">
        <v>15</v>
      </c>
      <c r="F774" s="6">
        <v>83914</v>
      </c>
      <c r="G774" s="8" t="s">
        <v>27</v>
      </c>
      <c r="H774" s="8" t="s">
        <v>17</v>
      </c>
      <c r="I774" s="8" t="s">
        <v>1244</v>
      </c>
      <c r="J774" s="6">
        <v>11203</v>
      </c>
      <c r="K774" s="9">
        <v>2.38</v>
      </c>
      <c r="L774" s="8" t="s">
        <v>19</v>
      </c>
      <c r="M774" s="8" t="str">
        <f t="shared" si="60"/>
        <v>Old_Model</v>
      </c>
      <c r="N774" s="8" t="str">
        <f t="shared" si="61"/>
        <v>High_KM_Driven</v>
      </c>
      <c r="O774" s="9">
        <f t="shared" ca="1" si="62"/>
        <v>6454.92</v>
      </c>
      <c r="P774" s="8" t="str">
        <f t="shared" si="63"/>
        <v>Low_EMI</v>
      </c>
      <c r="Q774" s="8" t="str">
        <f t="shared" si="64"/>
        <v>Low_Price</v>
      </c>
    </row>
    <row r="775" spans="1:17" x14ac:dyDescent="0.25">
      <c r="A775">
        <v>2021</v>
      </c>
      <c r="B775" s="8" t="s">
        <v>12</v>
      </c>
      <c r="C775" s="8" t="s">
        <v>385</v>
      </c>
      <c r="D775" s="8" t="s">
        <v>972</v>
      </c>
      <c r="E775" s="8" t="s">
        <v>15</v>
      </c>
      <c r="F775" s="6">
        <v>44215</v>
      </c>
      <c r="G775" s="8" t="s">
        <v>27</v>
      </c>
      <c r="H775" s="8" t="s">
        <v>74</v>
      </c>
      <c r="I775" s="8" t="s">
        <v>1245</v>
      </c>
      <c r="J775" s="6">
        <v>11339</v>
      </c>
      <c r="K775" s="9">
        <v>5.8</v>
      </c>
      <c r="L775" s="8" t="s">
        <v>39</v>
      </c>
      <c r="M775" s="8" t="str">
        <f t="shared" si="60"/>
        <v>New_Model</v>
      </c>
      <c r="N775" s="8" t="str">
        <f t="shared" si="61"/>
        <v>Moderate_KM_Driven</v>
      </c>
      <c r="O775" s="9">
        <f t="shared" ca="1" si="62"/>
        <v>14738.33</v>
      </c>
      <c r="P775" s="8" t="str">
        <f t="shared" si="63"/>
        <v>Low_EMI</v>
      </c>
      <c r="Q775" s="8" t="str">
        <f t="shared" si="64"/>
        <v>Low_Price</v>
      </c>
    </row>
    <row r="776" spans="1:17" x14ac:dyDescent="0.25">
      <c r="A776">
        <v>2019</v>
      </c>
      <c r="B776" s="8" t="s">
        <v>12</v>
      </c>
      <c r="C776" s="8" t="s">
        <v>253</v>
      </c>
      <c r="D776" s="8" t="s">
        <v>1246</v>
      </c>
      <c r="E776" s="8" t="s">
        <v>15</v>
      </c>
      <c r="F776" s="6">
        <v>62412</v>
      </c>
      <c r="G776" s="8" t="s">
        <v>16</v>
      </c>
      <c r="H776" s="8" t="s">
        <v>74</v>
      </c>
      <c r="I776" s="8" t="s">
        <v>1247</v>
      </c>
      <c r="J776" s="6">
        <v>9149</v>
      </c>
      <c r="K776" s="9">
        <v>4.68</v>
      </c>
      <c r="L776" s="8" t="s">
        <v>39</v>
      </c>
      <c r="M776" s="8" t="str">
        <f t="shared" si="60"/>
        <v>Middle_Model</v>
      </c>
      <c r="N776" s="8" t="str">
        <f t="shared" si="61"/>
        <v>Moderate_KM_Driven</v>
      </c>
      <c r="O776" s="9">
        <f t="shared" ca="1" si="62"/>
        <v>12482.4</v>
      </c>
      <c r="P776" s="8" t="str">
        <f t="shared" si="63"/>
        <v>Low_EMI</v>
      </c>
      <c r="Q776" s="8" t="str">
        <f t="shared" si="64"/>
        <v>Low_Price</v>
      </c>
    </row>
    <row r="777" spans="1:17" x14ac:dyDescent="0.25">
      <c r="A777">
        <v>2021</v>
      </c>
      <c r="B777" s="8" t="s">
        <v>12</v>
      </c>
      <c r="C777" s="8" t="s">
        <v>76</v>
      </c>
      <c r="D777" s="8" t="s">
        <v>450</v>
      </c>
      <c r="E777" s="8" t="s">
        <v>15</v>
      </c>
      <c r="F777" s="6">
        <v>11204</v>
      </c>
      <c r="G777" s="8" t="s">
        <v>27</v>
      </c>
      <c r="H777" s="8" t="s">
        <v>17</v>
      </c>
      <c r="I777" s="8" t="s">
        <v>1248</v>
      </c>
      <c r="J777" s="6">
        <v>11496</v>
      </c>
      <c r="K777" s="9">
        <v>5.88</v>
      </c>
      <c r="L777" s="8" t="s">
        <v>121</v>
      </c>
      <c r="M777" s="8" t="str">
        <f t="shared" si="60"/>
        <v>New_Model</v>
      </c>
      <c r="N777" s="8" t="str">
        <f t="shared" si="61"/>
        <v>Low_KM_Driven</v>
      </c>
      <c r="O777" s="9">
        <f t="shared" ca="1" si="62"/>
        <v>3734.67</v>
      </c>
      <c r="P777" s="8" t="str">
        <f t="shared" si="63"/>
        <v>Low_EMI</v>
      </c>
      <c r="Q777" s="8" t="str">
        <f t="shared" si="64"/>
        <v>Low_Price</v>
      </c>
    </row>
    <row r="778" spans="1:17" x14ac:dyDescent="0.25">
      <c r="A778">
        <v>2020</v>
      </c>
      <c r="B778" s="8" t="s">
        <v>108</v>
      </c>
      <c r="C778" s="8" t="s">
        <v>207</v>
      </c>
      <c r="D778" s="8" t="s">
        <v>1249</v>
      </c>
      <c r="E778" s="8" t="s">
        <v>15</v>
      </c>
      <c r="F778" s="6">
        <v>32473</v>
      </c>
      <c r="G778" s="8" t="s">
        <v>27</v>
      </c>
      <c r="H778" s="8" t="s">
        <v>17</v>
      </c>
      <c r="I778" s="8" t="s">
        <v>1250</v>
      </c>
      <c r="J778" s="6">
        <v>10440</v>
      </c>
      <c r="K778" s="9">
        <v>5.34</v>
      </c>
      <c r="L778" s="8" t="s">
        <v>29</v>
      </c>
      <c r="M778" s="8" t="str">
        <f t="shared" si="60"/>
        <v>New_Model</v>
      </c>
      <c r="N778" s="8" t="str">
        <f t="shared" si="61"/>
        <v>Low_KM_Driven</v>
      </c>
      <c r="O778" s="9">
        <f t="shared" ca="1" si="62"/>
        <v>8118.25</v>
      </c>
      <c r="P778" s="8" t="str">
        <f t="shared" si="63"/>
        <v>Low_EMI</v>
      </c>
      <c r="Q778" s="8" t="str">
        <f t="shared" si="64"/>
        <v>Low_Price</v>
      </c>
    </row>
    <row r="779" spans="1:17" x14ac:dyDescent="0.25">
      <c r="A779">
        <v>2021</v>
      </c>
      <c r="B779" s="8" t="s">
        <v>12</v>
      </c>
      <c r="C779" s="8" t="s">
        <v>491</v>
      </c>
      <c r="D779" s="8" t="s">
        <v>1251</v>
      </c>
      <c r="E779" s="8" t="s">
        <v>15</v>
      </c>
      <c r="F779" s="6">
        <v>17163</v>
      </c>
      <c r="G779" s="8" t="s">
        <v>27</v>
      </c>
      <c r="H779" s="8" t="s">
        <v>17</v>
      </c>
      <c r="I779" s="8" t="s">
        <v>1252</v>
      </c>
      <c r="J779" s="6">
        <v>19643</v>
      </c>
      <c r="K779" s="9">
        <v>10.32</v>
      </c>
      <c r="L779" s="8" t="s">
        <v>39</v>
      </c>
      <c r="M779" s="8" t="str">
        <f t="shared" si="60"/>
        <v>New_Model</v>
      </c>
      <c r="N779" s="8" t="str">
        <f t="shared" si="61"/>
        <v>Low_KM_Driven</v>
      </c>
      <c r="O779" s="9">
        <f t="shared" ca="1" si="62"/>
        <v>5721</v>
      </c>
      <c r="P779" s="8" t="str">
        <f t="shared" si="63"/>
        <v>Low_EMI</v>
      </c>
      <c r="Q779" s="8" t="str">
        <f t="shared" si="64"/>
        <v>Medium_price</v>
      </c>
    </row>
    <row r="780" spans="1:17" x14ac:dyDescent="0.25">
      <c r="A780">
        <v>2022</v>
      </c>
      <c r="B780" s="8" t="s">
        <v>53</v>
      </c>
      <c r="C780" s="8" t="s">
        <v>319</v>
      </c>
      <c r="D780" s="8" t="s">
        <v>1253</v>
      </c>
      <c r="E780" s="8" t="s">
        <v>35</v>
      </c>
      <c r="F780" s="6">
        <v>29045</v>
      </c>
      <c r="G780" s="8" t="s">
        <v>27</v>
      </c>
      <c r="H780" s="8" t="s">
        <v>17</v>
      </c>
      <c r="I780" s="8" t="s">
        <v>1254</v>
      </c>
      <c r="J780" s="6">
        <v>27428</v>
      </c>
      <c r="K780" s="9">
        <v>14.41</v>
      </c>
      <c r="L780" s="8" t="s">
        <v>39</v>
      </c>
      <c r="M780" s="8" t="str">
        <f t="shared" si="60"/>
        <v>New_Model</v>
      </c>
      <c r="N780" s="8" t="str">
        <f t="shared" si="61"/>
        <v>Low_KM_Driven</v>
      </c>
      <c r="O780" s="9">
        <f t="shared" ca="1" si="62"/>
        <v>14522.5</v>
      </c>
      <c r="P780" s="8" t="str">
        <f t="shared" si="63"/>
        <v>Average_EMI</v>
      </c>
      <c r="Q780" s="8" t="str">
        <f t="shared" si="64"/>
        <v>High_price</v>
      </c>
    </row>
    <row r="781" spans="1:17" x14ac:dyDescent="0.25">
      <c r="A781">
        <v>2021</v>
      </c>
      <c r="B781" s="8" t="s">
        <v>12</v>
      </c>
      <c r="C781" s="8" t="s">
        <v>13</v>
      </c>
      <c r="D781" s="8" t="s">
        <v>31</v>
      </c>
      <c r="E781" s="8" t="s">
        <v>15</v>
      </c>
      <c r="F781" s="6">
        <v>9171</v>
      </c>
      <c r="G781" s="8" t="s">
        <v>16</v>
      </c>
      <c r="H781" s="8" t="s">
        <v>17</v>
      </c>
      <c r="I781" s="8" t="s">
        <v>1255</v>
      </c>
      <c r="J781" s="6">
        <v>7429</v>
      </c>
      <c r="K781" s="9">
        <v>3.8</v>
      </c>
      <c r="L781" s="8" t="s">
        <v>39</v>
      </c>
      <c r="M781" s="8" t="str">
        <f t="shared" si="60"/>
        <v>New_Model</v>
      </c>
      <c r="N781" s="8" t="str">
        <f t="shared" si="61"/>
        <v>Low_KM_Driven</v>
      </c>
      <c r="O781" s="9">
        <f t="shared" ca="1" si="62"/>
        <v>3057</v>
      </c>
      <c r="P781" s="8" t="str">
        <f t="shared" si="63"/>
        <v>Low_EMI</v>
      </c>
      <c r="Q781" s="8" t="str">
        <f t="shared" si="64"/>
        <v>Low_Price</v>
      </c>
    </row>
    <row r="782" spans="1:17" x14ac:dyDescent="0.25">
      <c r="A782">
        <v>2020</v>
      </c>
      <c r="B782" s="8" t="s">
        <v>20</v>
      </c>
      <c r="C782" s="8" t="s">
        <v>33</v>
      </c>
      <c r="D782" s="8" t="s">
        <v>1256</v>
      </c>
      <c r="E782" s="8" t="s">
        <v>15</v>
      </c>
      <c r="F782" s="6">
        <v>61464</v>
      </c>
      <c r="G782" s="8" t="s">
        <v>27</v>
      </c>
      <c r="H782" s="8" t="s">
        <v>17</v>
      </c>
      <c r="I782" s="8" t="s">
        <v>1257</v>
      </c>
      <c r="J782" s="6">
        <v>23222</v>
      </c>
      <c r="K782" s="9">
        <v>12.2</v>
      </c>
      <c r="L782" s="8" t="s">
        <v>39</v>
      </c>
      <c r="M782" s="8" t="str">
        <f t="shared" si="60"/>
        <v>New_Model</v>
      </c>
      <c r="N782" s="8" t="str">
        <f t="shared" si="61"/>
        <v>Moderate_KM_Driven</v>
      </c>
      <c r="O782" s="9">
        <f t="shared" ca="1" si="62"/>
        <v>15366</v>
      </c>
      <c r="P782" s="8" t="str">
        <f t="shared" si="63"/>
        <v>Average_EMI</v>
      </c>
      <c r="Q782" s="8" t="str">
        <f t="shared" si="64"/>
        <v>Medium_price</v>
      </c>
    </row>
    <row r="783" spans="1:17" x14ac:dyDescent="0.25">
      <c r="A783">
        <v>2020</v>
      </c>
      <c r="B783" s="8" t="s">
        <v>20</v>
      </c>
      <c r="C783" s="8" t="s">
        <v>58</v>
      </c>
      <c r="D783" s="8" t="s">
        <v>1258</v>
      </c>
      <c r="E783" s="8" t="s">
        <v>15</v>
      </c>
      <c r="F783" s="6">
        <v>46446</v>
      </c>
      <c r="G783" s="8" t="s">
        <v>27</v>
      </c>
      <c r="H783" s="8" t="s">
        <v>56</v>
      </c>
      <c r="I783" s="8" t="s">
        <v>1259</v>
      </c>
      <c r="J783" s="6">
        <v>14369</v>
      </c>
      <c r="K783" s="9">
        <v>7.35</v>
      </c>
      <c r="L783" s="8" t="s">
        <v>29</v>
      </c>
      <c r="M783" s="8" t="str">
        <f t="shared" si="60"/>
        <v>New_Model</v>
      </c>
      <c r="N783" s="8" t="str">
        <f t="shared" si="61"/>
        <v>Moderate_KM_Driven</v>
      </c>
      <c r="O783" s="9">
        <f t="shared" ca="1" si="62"/>
        <v>11611.5</v>
      </c>
      <c r="P783" s="8" t="str">
        <f t="shared" si="63"/>
        <v>Low_EMI</v>
      </c>
      <c r="Q783" s="8" t="str">
        <f t="shared" si="64"/>
        <v>Medium_price</v>
      </c>
    </row>
    <row r="784" spans="1:17" x14ac:dyDescent="0.25">
      <c r="A784">
        <v>2014</v>
      </c>
      <c r="B784" s="8" t="s">
        <v>12</v>
      </c>
      <c r="C784" s="8" t="s">
        <v>325</v>
      </c>
      <c r="D784" s="8" t="s">
        <v>504</v>
      </c>
      <c r="E784" s="8" t="s">
        <v>15</v>
      </c>
      <c r="F784" s="6">
        <v>57918</v>
      </c>
      <c r="G784" s="8" t="s">
        <v>16</v>
      </c>
      <c r="H784" s="8" t="s">
        <v>17</v>
      </c>
      <c r="I784" s="8" t="s">
        <v>1260</v>
      </c>
      <c r="J784" s="6">
        <v>5761</v>
      </c>
      <c r="K784" s="9">
        <v>2.59</v>
      </c>
      <c r="L784" s="8" t="s">
        <v>121</v>
      </c>
      <c r="M784" s="8" t="str">
        <f t="shared" si="60"/>
        <v>Old_Model</v>
      </c>
      <c r="N784" s="8" t="str">
        <f t="shared" si="61"/>
        <v>Moderate_KM_Driven</v>
      </c>
      <c r="O784" s="9">
        <f t="shared" ca="1" si="62"/>
        <v>5791.8</v>
      </c>
      <c r="P784" s="8" t="str">
        <f t="shared" si="63"/>
        <v>Low_EMI</v>
      </c>
      <c r="Q784" s="8" t="str">
        <f t="shared" si="64"/>
        <v>Low_Price</v>
      </c>
    </row>
    <row r="785" spans="1:17" x14ac:dyDescent="0.25">
      <c r="A785">
        <v>2020</v>
      </c>
      <c r="B785" s="8" t="s">
        <v>12</v>
      </c>
      <c r="C785" s="8" t="s">
        <v>137</v>
      </c>
      <c r="D785" s="8" t="s">
        <v>637</v>
      </c>
      <c r="E785" s="8" t="s">
        <v>15</v>
      </c>
      <c r="F785" s="6">
        <v>19520</v>
      </c>
      <c r="G785" s="8" t="s">
        <v>27</v>
      </c>
      <c r="H785" s="8" t="s">
        <v>17</v>
      </c>
      <c r="I785" s="8" t="s">
        <v>1261</v>
      </c>
      <c r="J785" s="6">
        <v>8270</v>
      </c>
      <c r="K785" s="9">
        <v>4.2300000000000004</v>
      </c>
      <c r="L785" s="8" t="s">
        <v>121</v>
      </c>
      <c r="M785" s="8" t="str">
        <f t="shared" si="60"/>
        <v>New_Model</v>
      </c>
      <c r="N785" s="8" t="str">
        <f t="shared" si="61"/>
        <v>Low_KM_Driven</v>
      </c>
      <c r="O785" s="9">
        <f t="shared" ca="1" si="62"/>
        <v>4880</v>
      </c>
      <c r="P785" s="8" t="str">
        <f t="shared" si="63"/>
        <v>Low_EMI</v>
      </c>
      <c r="Q785" s="8" t="str">
        <f t="shared" si="64"/>
        <v>Low_Price</v>
      </c>
    </row>
    <row r="786" spans="1:17" x14ac:dyDescent="0.25">
      <c r="A786">
        <v>2012</v>
      </c>
      <c r="B786" s="8" t="s">
        <v>20</v>
      </c>
      <c r="C786" s="8" t="s">
        <v>238</v>
      </c>
      <c r="D786" s="8" t="s">
        <v>87</v>
      </c>
      <c r="E786" s="8" t="s">
        <v>15</v>
      </c>
      <c r="F786" s="6">
        <v>52773</v>
      </c>
      <c r="G786" s="8" t="s">
        <v>16</v>
      </c>
      <c r="H786" s="8" t="s">
        <v>17</v>
      </c>
      <c r="I786" s="8" t="s">
        <v>1262</v>
      </c>
      <c r="J786" s="6">
        <v>6610</v>
      </c>
      <c r="K786" s="9">
        <v>1.99</v>
      </c>
      <c r="L786" s="8" t="s">
        <v>29</v>
      </c>
      <c r="M786" s="8" t="str">
        <f t="shared" si="60"/>
        <v>Old_Model</v>
      </c>
      <c r="N786" s="8" t="str">
        <f t="shared" si="61"/>
        <v>Moderate_KM_Driven</v>
      </c>
      <c r="O786" s="9">
        <f t="shared" ca="1" si="62"/>
        <v>4397.75</v>
      </c>
      <c r="P786" s="8" t="str">
        <f t="shared" si="63"/>
        <v>Low_EMI</v>
      </c>
      <c r="Q786" s="8" t="str">
        <f t="shared" si="64"/>
        <v>Low_Price</v>
      </c>
    </row>
    <row r="787" spans="1:17" x14ac:dyDescent="0.25">
      <c r="A787">
        <v>2020</v>
      </c>
      <c r="B787" s="8" t="s">
        <v>53</v>
      </c>
      <c r="C787" s="8" t="s">
        <v>591</v>
      </c>
      <c r="D787" s="8" t="s">
        <v>1263</v>
      </c>
      <c r="E787" s="8" t="s">
        <v>15</v>
      </c>
      <c r="F787" s="6">
        <v>19376</v>
      </c>
      <c r="G787" s="8" t="s">
        <v>27</v>
      </c>
      <c r="H787" s="8" t="s">
        <v>17</v>
      </c>
      <c r="I787" s="8" t="s">
        <v>1264</v>
      </c>
      <c r="J787" s="6">
        <v>10029</v>
      </c>
      <c r="K787" s="9">
        <v>5.13</v>
      </c>
      <c r="L787" s="8" t="s">
        <v>39</v>
      </c>
      <c r="M787" s="8" t="str">
        <f t="shared" si="60"/>
        <v>New_Model</v>
      </c>
      <c r="N787" s="8" t="str">
        <f t="shared" si="61"/>
        <v>Low_KM_Driven</v>
      </c>
      <c r="O787" s="9">
        <f t="shared" ca="1" si="62"/>
        <v>4844</v>
      </c>
      <c r="P787" s="8" t="str">
        <f t="shared" si="63"/>
        <v>Low_EMI</v>
      </c>
      <c r="Q787" s="8" t="str">
        <f t="shared" si="64"/>
        <v>Low_Price</v>
      </c>
    </row>
    <row r="788" spans="1:17" x14ac:dyDescent="0.25">
      <c r="A788">
        <v>2021</v>
      </c>
      <c r="B788" s="8" t="s">
        <v>20</v>
      </c>
      <c r="C788" s="8" t="s">
        <v>58</v>
      </c>
      <c r="D788" s="8" t="s">
        <v>1265</v>
      </c>
      <c r="E788" s="8" t="s">
        <v>15</v>
      </c>
      <c r="F788" s="6">
        <v>46063</v>
      </c>
      <c r="G788" s="8" t="s">
        <v>27</v>
      </c>
      <c r="H788" s="8" t="s">
        <v>56</v>
      </c>
      <c r="I788" s="8" t="s">
        <v>1266</v>
      </c>
      <c r="J788" s="6">
        <v>17340</v>
      </c>
      <c r="K788" s="9">
        <v>9.11</v>
      </c>
      <c r="L788" s="8" t="s">
        <v>121</v>
      </c>
      <c r="M788" s="8" t="str">
        <f t="shared" si="60"/>
        <v>New_Model</v>
      </c>
      <c r="N788" s="8" t="str">
        <f t="shared" si="61"/>
        <v>Moderate_KM_Driven</v>
      </c>
      <c r="O788" s="9">
        <f t="shared" ca="1" si="62"/>
        <v>15354.33</v>
      </c>
      <c r="P788" s="8" t="str">
        <f t="shared" si="63"/>
        <v>Low_EMI</v>
      </c>
      <c r="Q788" s="8" t="str">
        <f t="shared" si="64"/>
        <v>Medium_price</v>
      </c>
    </row>
    <row r="789" spans="1:17" x14ac:dyDescent="0.25">
      <c r="A789">
        <v>2014</v>
      </c>
      <c r="B789" s="8" t="s">
        <v>12</v>
      </c>
      <c r="C789" s="8" t="s">
        <v>13</v>
      </c>
      <c r="D789" s="8" t="s">
        <v>14</v>
      </c>
      <c r="E789" s="8" t="s">
        <v>15</v>
      </c>
      <c r="F789" s="6">
        <v>11865</v>
      </c>
      <c r="G789" s="8" t="s">
        <v>27</v>
      </c>
      <c r="H789" s="8" t="s">
        <v>17</v>
      </c>
      <c r="I789" s="8" t="s">
        <v>1267</v>
      </c>
      <c r="J789" s="6">
        <v>5072</v>
      </c>
      <c r="K789" s="9">
        <v>2.2799999999999998</v>
      </c>
      <c r="L789" s="8" t="s">
        <v>121</v>
      </c>
      <c r="M789" s="8" t="str">
        <f t="shared" si="60"/>
        <v>Old_Model</v>
      </c>
      <c r="N789" s="8" t="str">
        <f t="shared" si="61"/>
        <v>Low_KM_Driven</v>
      </c>
      <c r="O789" s="9">
        <f t="shared" ca="1" si="62"/>
        <v>1186.5</v>
      </c>
      <c r="P789" s="8" t="str">
        <f t="shared" si="63"/>
        <v>Low_EMI</v>
      </c>
      <c r="Q789" s="8" t="str">
        <f t="shared" si="64"/>
        <v>Low_Price</v>
      </c>
    </row>
    <row r="790" spans="1:17" x14ac:dyDescent="0.25">
      <c r="A790">
        <v>2015</v>
      </c>
      <c r="B790" s="8" t="s">
        <v>20</v>
      </c>
      <c r="C790" s="8" t="s">
        <v>112</v>
      </c>
      <c r="D790" s="8" t="s">
        <v>608</v>
      </c>
      <c r="E790" s="8" t="s">
        <v>15</v>
      </c>
      <c r="F790" s="6">
        <v>19643</v>
      </c>
      <c r="G790" s="8" t="s">
        <v>27</v>
      </c>
      <c r="H790" s="8" t="s">
        <v>17</v>
      </c>
      <c r="I790" s="8" t="s">
        <v>1268</v>
      </c>
      <c r="J790" s="6">
        <v>7801</v>
      </c>
      <c r="K790" s="9">
        <v>3.99</v>
      </c>
      <c r="L790" s="8" t="s">
        <v>39</v>
      </c>
      <c r="M790" s="8" t="str">
        <f t="shared" si="60"/>
        <v>Middle_Model</v>
      </c>
      <c r="N790" s="8" t="str">
        <f t="shared" si="61"/>
        <v>Low_KM_Driven</v>
      </c>
      <c r="O790" s="9">
        <f t="shared" ca="1" si="62"/>
        <v>2182.56</v>
      </c>
      <c r="P790" s="8" t="str">
        <f t="shared" si="63"/>
        <v>Low_EMI</v>
      </c>
      <c r="Q790" s="8" t="str">
        <f t="shared" si="64"/>
        <v>Low_Price</v>
      </c>
    </row>
    <row r="791" spans="1:17" x14ac:dyDescent="0.25">
      <c r="A791">
        <v>2021</v>
      </c>
      <c r="B791" s="8" t="s">
        <v>164</v>
      </c>
      <c r="C791" s="8" t="s">
        <v>165</v>
      </c>
      <c r="D791" s="8" t="s">
        <v>170</v>
      </c>
      <c r="E791" s="8" t="s">
        <v>15</v>
      </c>
      <c r="F791" s="6">
        <v>30964</v>
      </c>
      <c r="G791" s="8" t="s">
        <v>27</v>
      </c>
      <c r="H791" s="8" t="s">
        <v>17</v>
      </c>
      <c r="I791" s="8" t="s">
        <v>1269</v>
      </c>
      <c r="J791" s="6">
        <v>18691</v>
      </c>
      <c r="K791" s="9">
        <v>9.82</v>
      </c>
      <c r="L791" s="8" t="s">
        <v>39</v>
      </c>
      <c r="M791" s="8" t="str">
        <f t="shared" si="60"/>
        <v>New_Model</v>
      </c>
      <c r="N791" s="8" t="str">
        <f t="shared" si="61"/>
        <v>Low_KM_Driven</v>
      </c>
      <c r="O791" s="9">
        <f t="shared" ca="1" si="62"/>
        <v>10321.33</v>
      </c>
      <c r="P791" s="8" t="str">
        <f t="shared" si="63"/>
        <v>Low_EMI</v>
      </c>
      <c r="Q791" s="8" t="str">
        <f t="shared" si="64"/>
        <v>Medium_price</v>
      </c>
    </row>
    <row r="792" spans="1:17" x14ac:dyDescent="0.25">
      <c r="A792">
        <v>2019</v>
      </c>
      <c r="B792" s="8" t="s">
        <v>20</v>
      </c>
      <c r="C792" s="8" t="s">
        <v>21</v>
      </c>
      <c r="D792" s="8" t="s">
        <v>22</v>
      </c>
      <c r="E792" s="8" t="s">
        <v>15</v>
      </c>
      <c r="F792" s="6">
        <v>34032</v>
      </c>
      <c r="G792" s="8" t="s">
        <v>27</v>
      </c>
      <c r="H792" s="8" t="s">
        <v>17</v>
      </c>
      <c r="I792" s="8" t="s">
        <v>1270</v>
      </c>
      <c r="J792" s="6">
        <v>16217</v>
      </c>
      <c r="K792" s="9">
        <v>8.52</v>
      </c>
      <c r="L792" s="8" t="s">
        <v>19</v>
      </c>
      <c r="M792" s="8" t="str">
        <f t="shared" si="60"/>
        <v>Middle_Model</v>
      </c>
      <c r="N792" s="8" t="str">
        <f t="shared" si="61"/>
        <v>Low_KM_Driven</v>
      </c>
      <c r="O792" s="9">
        <f t="shared" ca="1" si="62"/>
        <v>6806.4</v>
      </c>
      <c r="P792" s="8" t="str">
        <f t="shared" si="63"/>
        <v>Low_EMI</v>
      </c>
      <c r="Q792" s="8" t="str">
        <f t="shared" si="64"/>
        <v>Medium_price</v>
      </c>
    </row>
    <row r="793" spans="1:17" x14ac:dyDescent="0.25">
      <c r="A793">
        <v>2022</v>
      </c>
      <c r="B793" s="8" t="s">
        <v>40</v>
      </c>
      <c r="C793" s="8" t="s">
        <v>41</v>
      </c>
      <c r="D793" s="8" t="s">
        <v>1141</v>
      </c>
      <c r="E793" s="8" t="s">
        <v>15</v>
      </c>
      <c r="F793" s="6">
        <v>11851</v>
      </c>
      <c r="G793" s="8" t="s">
        <v>27</v>
      </c>
      <c r="H793" s="8" t="s">
        <v>17</v>
      </c>
      <c r="I793" s="8" t="s">
        <v>1271</v>
      </c>
      <c r="J793" s="6">
        <v>14350</v>
      </c>
      <c r="K793" s="9">
        <v>7.34</v>
      </c>
      <c r="L793" s="8" t="s">
        <v>39</v>
      </c>
      <c r="M793" s="8" t="str">
        <f t="shared" si="60"/>
        <v>New_Model</v>
      </c>
      <c r="N793" s="8" t="str">
        <f t="shared" si="61"/>
        <v>Low_KM_Driven</v>
      </c>
      <c r="O793" s="9">
        <f t="shared" ca="1" si="62"/>
        <v>5925.5</v>
      </c>
      <c r="P793" s="8" t="str">
        <f t="shared" si="63"/>
        <v>Low_EMI</v>
      </c>
      <c r="Q793" s="8" t="str">
        <f t="shared" si="64"/>
        <v>Medium_price</v>
      </c>
    </row>
    <row r="794" spans="1:17" x14ac:dyDescent="0.25">
      <c r="A794">
        <v>2022</v>
      </c>
      <c r="B794" s="8" t="s">
        <v>20</v>
      </c>
      <c r="C794" s="8" t="s">
        <v>99</v>
      </c>
      <c r="D794" s="8" t="s">
        <v>1272</v>
      </c>
      <c r="E794" s="8" t="s">
        <v>35</v>
      </c>
      <c r="F794" s="6">
        <v>38529</v>
      </c>
      <c r="G794" s="8" t="s">
        <v>27</v>
      </c>
      <c r="H794" s="8" t="s">
        <v>56</v>
      </c>
      <c r="I794" s="8" t="s">
        <v>1273</v>
      </c>
      <c r="J794" s="6">
        <v>15171</v>
      </c>
      <c r="K794" s="9">
        <v>7.76</v>
      </c>
      <c r="L794" s="8" t="s">
        <v>19</v>
      </c>
      <c r="M794" s="8" t="str">
        <f t="shared" si="60"/>
        <v>New_Model</v>
      </c>
      <c r="N794" s="8" t="str">
        <f t="shared" si="61"/>
        <v>Low_KM_Driven</v>
      </c>
      <c r="O794" s="9">
        <f t="shared" ca="1" si="62"/>
        <v>19264.5</v>
      </c>
      <c r="P794" s="8" t="str">
        <f t="shared" si="63"/>
        <v>Low_EMI</v>
      </c>
      <c r="Q794" s="8" t="str">
        <f t="shared" si="64"/>
        <v>Medium_price</v>
      </c>
    </row>
    <row r="795" spans="1:17" x14ac:dyDescent="0.25">
      <c r="A795">
        <v>2022</v>
      </c>
      <c r="B795" s="8" t="s">
        <v>47</v>
      </c>
      <c r="C795" s="8" t="s">
        <v>250</v>
      </c>
      <c r="D795" s="8" t="s">
        <v>251</v>
      </c>
      <c r="E795" s="8" t="s">
        <v>15</v>
      </c>
      <c r="F795" s="6">
        <v>12644</v>
      </c>
      <c r="G795" s="8" t="s">
        <v>27</v>
      </c>
      <c r="H795" s="8" t="s">
        <v>17</v>
      </c>
      <c r="I795" s="8" t="s">
        <v>1274</v>
      </c>
      <c r="J795" s="6">
        <v>12571</v>
      </c>
      <c r="K795" s="9">
        <v>6.43</v>
      </c>
      <c r="L795" s="8" t="s">
        <v>29</v>
      </c>
      <c r="M795" s="8" t="str">
        <f t="shared" si="60"/>
        <v>New_Model</v>
      </c>
      <c r="N795" s="8" t="str">
        <f t="shared" si="61"/>
        <v>Low_KM_Driven</v>
      </c>
      <c r="O795" s="9">
        <f t="shared" ca="1" si="62"/>
        <v>6322</v>
      </c>
      <c r="P795" s="8" t="str">
        <f t="shared" si="63"/>
        <v>Low_EMI</v>
      </c>
      <c r="Q795" s="8" t="str">
        <f t="shared" si="64"/>
        <v>Low_Price</v>
      </c>
    </row>
    <row r="796" spans="1:17" x14ac:dyDescent="0.25">
      <c r="A796">
        <v>2015</v>
      </c>
      <c r="B796" s="8" t="s">
        <v>69</v>
      </c>
      <c r="C796" s="8" t="s">
        <v>699</v>
      </c>
      <c r="D796" s="8" t="s">
        <v>1143</v>
      </c>
      <c r="E796" s="8" t="s">
        <v>15</v>
      </c>
      <c r="F796" s="6">
        <v>79927</v>
      </c>
      <c r="G796" s="8" t="s">
        <v>27</v>
      </c>
      <c r="H796" s="8" t="s">
        <v>17</v>
      </c>
      <c r="I796" s="8" t="s">
        <v>1275</v>
      </c>
      <c r="J796" s="6">
        <v>6647</v>
      </c>
      <c r="K796" s="9">
        <v>3.4</v>
      </c>
      <c r="L796" s="8" t="s">
        <v>39</v>
      </c>
      <c r="M796" s="8" t="str">
        <f t="shared" si="60"/>
        <v>Middle_Model</v>
      </c>
      <c r="N796" s="8" t="str">
        <f t="shared" si="61"/>
        <v>Moderate_KM_Driven</v>
      </c>
      <c r="O796" s="9">
        <f t="shared" ca="1" si="62"/>
        <v>8880.7800000000007</v>
      </c>
      <c r="P796" s="8" t="str">
        <f t="shared" si="63"/>
        <v>Low_EMI</v>
      </c>
      <c r="Q796" s="8" t="str">
        <f t="shared" si="64"/>
        <v>Low_Price</v>
      </c>
    </row>
    <row r="797" spans="1:17" x14ac:dyDescent="0.25">
      <c r="A797">
        <v>2021</v>
      </c>
      <c r="B797" s="8" t="s">
        <v>196</v>
      </c>
      <c r="C797" s="8" t="s">
        <v>216</v>
      </c>
      <c r="D797" s="8" t="s">
        <v>1276</v>
      </c>
      <c r="E797" s="8" t="s">
        <v>15</v>
      </c>
      <c r="F797" s="6">
        <v>51750</v>
      </c>
      <c r="G797" s="8" t="s">
        <v>27</v>
      </c>
      <c r="H797" s="8" t="s">
        <v>17</v>
      </c>
      <c r="I797" s="8" t="s">
        <v>1277</v>
      </c>
      <c r="J797" s="6">
        <v>6608</v>
      </c>
      <c r="K797" s="9">
        <v>3.38</v>
      </c>
      <c r="L797" s="8" t="s">
        <v>121</v>
      </c>
      <c r="M797" s="8" t="str">
        <f t="shared" si="60"/>
        <v>New_Model</v>
      </c>
      <c r="N797" s="8" t="str">
        <f t="shared" si="61"/>
        <v>Moderate_KM_Driven</v>
      </c>
      <c r="O797" s="9">
        <f t="shared" ca="1" si="62"/>
        <v>17250</v>
      </c>
      <c r="P797" s="8" t="str">
        <f t="shared" si="63"/>
        <v>Low_EMI</v>
      </c>
      <c r="Q797" s="8" t="str">
        <f t="shared" si="64"/>
        <v>Low_Price</v>
      </c>
    </row>
    <row r="798" spans="1:17" x14ac:dyDescent="0.25">
      <c r="A798">
        <v>2022</v>
      </c>
      <c r="B798" s="8" t="s">
        <v>82</v>
      </c>
      <c r="C798" s="8" t="s">
        <v>189</v>
      </c>
      <c r="D798" s="8" t="s">
        <v>1278</v>
      </c>
      <c r="E798" s="8" t="s">
        <v>35</v>
      </c>
      <c r="F798" s="6">
        <v>23864</v>
      </c>
      <c r="G798" s="8" t="s">
        <v>27</v>
      </c>
      <c r="H798" s="8" t="s">
        <v>56</v>
      </c>
      <c r="I798" s="8" t="s">
        <v>1279</v>
      </c>
      <c r="J798" s="6">
        <v>31977</v>
      </c>
      <c r="K798" s="9">
        <v>16.8</v>
      </c>
      <c r="L798" s="8" t="s">
        <v>121</v>
      </c>
      <c r="M798" s="8" t="str">
        <f t="shared" si="60"/>
        <v>New_Model</v>
      </c>
      <c r="N798" s="8" t="str">
        <f t="shared" si="61"/>
        <v>Low_KM_Driven</v>
      </c>
      <c r="O798" s="9">
        <f t="shared" ca="1" si="62"/>
        <v>11932</v>
      </c>
      <c r="P798" s="8" t="str">
        <f t="shared" si="63"/>
        <v>Average_EMI</v>
      </c>
      <c r="Q798" s="8" t="str">
        <f t="shared" si="64"/>
        <v>High_price</v>
      </c>
    </row>
    <row r="799" spans="1:17" x14ac:dyDescent="0.25">
      <c r="A799">
        <v>2015</v>
      </c>
      <c r="B799" s="8" t="s">
        <v>12</v>
      </c>
      <c r="C799" s="8" t="s">
        <v>13</v>
      </c>
      <c r="D799" s="8" t="s">
        <v>1149</v>
      </c>
      <c r="E799" s="8" t="s">
        <v>35</v>
      </c>
      <c r="F799" s="6">
        <v>47487</v>
      </c>
      <c r="G799" s="8" t="s">
        <v>27</v>
      </c>
      <c r="H799" s="8" t="s">
        <v>17</v>
      </c>
      <c r="I799" s="8" t="s">
        <v>1280</v>
      </c>
      <c r="J799" s="6">
        <v>5611</v>
      </c>
      <c r="K799" s="9">
        <v>2.87</v>
      </c>
      <c r="L799" s="8" t="s">
        <v>24</v>
      </c>
      <c r="M799" s="8" t="str">
        <f t="shared" si="60"/>
        <v>Middle_Model</v>
      </c>
      <c r="N799" s="8" t="str">
        <f t="shared" si="61"/>
        <v>Moderate_KM_Driven</v>
      </c>
      <c r="O799" s="9">
        <f t="shared" ca="1" si="62"/>
        <v>5276.33</v>
      </c>
      <c r="P799" s="8" t="str">
        <f t="shared" si="63"/>
        <v>Low_EMI</v>
      </c>
      <c r="Q799" s="8" t="str">
        <f t="shared" si="64"/>
        <v>Low_Price</v>
      </c>
    </row>
    <row r="800" spans="1:17" x14ac:dyDescent="0.25">
      <c r="A800">
        <v>2017</v>
      </c>
      <c r="B800" s="8" t="s">
        <v>63</v>
      </c>
      <c r="C800" s="8" t="s">
        <v>64</v>
      </c>
      <c r="D800" s="8" t="s">
        <v>1281</v>
      </c>
      <c r="E800" s="8" t="s">
        <v>15</v>
      </c>
      <c r="F800" s="6">
        <v>55162</v>
      </c>
      <c r="G800" s="8" t="s">
        <v>16</v>
      </c>
      <c r="H800" s="8" t="s">
        <v>17</v>
      </c>
      <c r="I800" s="8" t="s">
        <v>1282</v>
      </c>
      <c r="J800" s="6">
        <v>9032</v>
      </c>
      <c r="K800" s="9">
        <v>4.62</v>
      </c>
      <c r="L800" s="8" t="s">
        <v>19</v>
      </c>
      <c r="M800" s="8" t="str">
        <f t="shared" si="60"/>
        <v>Middle_Model</v>
      </c>
      <c r="N800" s="8" t="str">
        <f t="shared" si="61"/>
        <v>Moderate_KM_Driven</v>
      </c>
      <c r="O800" s="9">
        <f t="shared" ca="1" si="62"/>
        <v>7880.29</v>
      </c>
      <c r="P800" s="8" t="str">
        <f t="shared" si="63"/>
        <v>Low_EMI</v>
      </c>
      <c r="Q800" s="8" t="str">
        <f t="shared" si="64"/>
        <v>Low_Price</v>
      </c>
    </row>
    <row r="801" spans="1:17" x14ac:dyDescent="0.25">
      <c r="A801">
        <v>2018</v>
      </c>
      <c r="B801" s="8" t="s">
        <v>47</v>
      </c>
      <c r="C801" s="8" t="s">
        <v>250</v>
      </c>
      <c r="D801" s="8" t="s">
        <v>1094</v>
      </c>
      <c r="E801" s="8" t="s">
        <v>15</v>
      </c>
      <c r="F801" s="6">
        <v>31480</v>
      </c>
      <c r="G801" s="8" t="s">
        <v>27</v>
      </c>
      <c r="H801" s="8" t="s">
        <v>17</v>
      </c>
      <c r="I801" s="8" t="s">
        <v>1283</v>
      </c>
      <c r="J801" s="6">
        <v>9599</v>
      </c>
      <c r="K801" s="9">
        <v>4.91</v>
      </c>
      <c r="L801" s="8" t="s">
        <v>29</v>
      </c>
      <c r="M801" s="8" t="str">
        <f t="shared" si="60"/>
        <v>Middle_Model</v>
      </c>
      <c r="N801" s="8" t="str">
        <f t="shared" si="61"/>
        <v>Low_KM_Driven</v>
      </c>
      <c r="O801" s="9">
        <f t="shared" ca="1" si="62"/>
        <v>5246.67</v>
      </c>
      <c r="P801" s="8" t="str">
        <f t="shared" si="63"/>
        <v>Low_EMI</v>
      </c>
      <c r="Q801" s="8" t="str">
        <f t="shared" si="64"/>
        <v>Low_Price</v>
      </c>
    </row>
    <row r="802" spans="1:17" x14ac:dyDescent="0.25">
      <c r="A802">
        <v>2019</v>
      </c>
      <c r="B802" s="8" t="s">
        <v>63</v>
      </c>
      <c r="C802" s="8" t="s">
        <v>64</v>
      </c>
      <c r="D802" s="8" t="s">
        <v>1281</v>
      </c>
      <c r="E802" s="8" t="s">
        <v>15</v>
      </c>
      <c r="F802" s="6">
        <v>35014</v>
      </c>
      <c r="G802" s="8" t="s">
        <v>27</v>
      </c>
      <c r="H802" s="8" t="s">
        <v>17</v>
      </c>
      <c r="I802" s="8" t="s">
        <v>1284</v>
      </c>
      <c r="J802" s="6">
        <v>12786</v>
      </c>
      <c r="K802" s="9">
        <v>6.54</v>
      </c>
      <c r="L802" s="8" t="s">
        <v>121</v>
      </c>
      <c r="M802" s="8" t="str">
        <f t="shared" si="60"/>
        <v>Middle_Model</v>
      </c>
      <c r="N802" s="8" t="str">
        <f t="shared" si="61"/>
        <v>Low_KM_Driven</v>
      </c>
      <c r="O802" s="9">
        <f t="shared" ca="1" si="62"/>
        <v>7002.8</v>
      </c>
      <c r="P802" s="8" t="str">
        <f t="shared" si="63"/>
        <v>Low_EMI</v>
      </c>
      <c r="Q802" s="8" t="str">
        <f t="shared" si="64"/>
        <v>Low_Price</v>
      </c>
    </row>
    <row r="803" spans="1:17" x14ac:dyDescent="0.25">
      <c r="A803">
        <v>2017</v>
      </c>
      <c r="B803" s="8" t="s">
        <v>20</v>
      </c>
      <c r="C803" s="8" t="s">
        <v>33</v>
      </c>
      <c r="D803" s="8" t="s">
        <v>1285</v>
      </c>
      <c r="E803" s="8" t="s">
        <v>15</v>
      </c>
      <c r="F803" s="6">
        <v>42305</v>
      </c>
      <c r="G803" s="8" t="s">
        <v>16</v>
      </c>
      <c r="H803" s="8" t="s">
        <v>17</v>
      </c>
      <c r="I803" s="8" t="s">
        <v>1286</v>
      </c>
      <c r="J803" s="6">
        <v>12610</v>
      </c>
      <c r="K803" s="9">
        <v>6.45</v>
      </c>
      <c r="L803" s="8" t="s">
        <v>93</v>
      </c>
      <c r="M803" s="8" t="str">
        <f t="shared" si="60"/>
        <v>Middle_Model</v>
      </c>
      <c r="N803" s="8" t="str">
        <f t="shared" si="61"/>
        <v>Moderate_KM_Driven</v>
      </c>
      <c r="O803" s="9">
        <f t="shared" ca="1" si="62"/>
        <v>6043.57</v>
      </c>
      <c r="P803" s="8" t="str">
        <f t="shared" si="63"/>
        <v>Low_EMI</v>
      </c>
      <c r="Q803" s="8" t="str">
        <f t="shared" si="64"/>
        <v>Low_Price</v>
      </c>
    </row>
    <row r="804" spans="1:17" x14ac:dyDescent="0.25">
      <c r="A804">
        <v>2022</v>
      </c>
      <c r="B804" s="8" t="s">
        <v>12</v>
      </c>
      <c r="C804" s="8" t="s">
        <v>30</v>
      </c>
      <c r="D804" s="8" t="s">
        <v>73</v>
      </c>
      <c r="E804" s="8" t="s">
        <v>15</v>
      </c>
      <c r="F804" s="6">
        <v>39884</v>
      </c>
      <c r="G804" s="8" t="s">
        <v>27</v>
      </c>
      <c r="H804" s="8" t="s">
        <v>74</v>
      </c>
      <c r="I804" s="8" t="s">
        <v>1287</v>
      </c>
      <c r="J804" s="6">
        <v>10889</v>
      </c>
      <c r="K804" s="9">
        <v>5.57</v>
      </c>
      <c r="L804" s="8" t="s">
        <v>39</v>
      </c>
      <c r="M804" s="8" t="str">
        <f t="shared" si="60"/>
        <v>New_Model</v>
      </c>
      <c r="N804" s="8" t="str">
        <f t="shared" si="61"/>
        <v>Low_KM_Driven</v>
      </c>
      <c r="O804" s="9">
        <f t="shared" ca="1" si="62"/>
        <v>19942</v>
      </c>
      <c r="P804" s="8" t="str">
        <f t="shared" si="63"/>
        <v>Low_EMI</v>
      </c>
      <c r="Q804" s="8" t="str">
        <f t="shared" si="64"/>
        <v>Low_Price</v>
      </c>
    </row>
    <row r="805" spans="1:17" x14ac:dyDescent="0.25">
      <c r="A805">
        <v>2019</v>
      </c>
      <c r="B805" s="8" t="s">
        <v>12</v>
      </c>
      <c r="C805" s="8" t="s">
        <v>76</v>
      </c>
      <c r="D805" s="8" t="s">
        <v>531</v>
      </c>
      <c r="E805" s="8" t="s">
        <v>35</v>
      </c>
      <c r="F805" s="6">
        <v>36013</v>
      </c>
      <c r="G805" s="8" t="s">
        <v>27</v>
      </c>
      <c r="H805" s="8" t="s">
        <v>17</v>
      </c>
      <c r="I805" s="8" t="s">
        <v>1288</v>
      </c>
      <c r="J805" s="6">
        <v>11535</v>
      </c>
      <c r="K805" s="9">
        <v>5.9</v>
      </c>
      <c r="L805" s="8" t="s">
        <v>121</v>
      </c>
      <c r="M805" s="8" t="str">
        <f t="shared" si="60"/>
        <v>Middle_Model</v>
      </c>
      <c r="N805" s="8" t="str">
        <f t="shared" si="61"/>
        <v>Low_KM_Driven</v>
      </c>
      <c r="O805" s="9">
        <f t="shared" ca="1" si="62"/>
        <v>7202.6</v>
      </c>
      <c r="P805" s="8" t="str">
        <f t="shared" si="63"/>
        <v>Low_EMI</v>
      </c>
      <c r="Q805" s="8" t="str">
        <f t="shared" si="64"/>
        <v>Low_Price</v>
      </c>
    </row>
    <row r="806" spans="1:17" x14ac:dyDescent="0.25">
      <c r="A806">
        <v>2022</v>
      </c>
      <c r="B806" s="8" t="s">
        <v>12</v>
      </c>
      <c r="C806" s="8" t="s">
        <v>491</v>
      </c>
      <c r="D806" s="8" t="s">
        <v>1289</v>
      </c>
      <c r="E806" s="8" t="s">
        <v>35</v>
      </c>
      <c r="F806" s="6">
        <v>21894</v>
      </c>
      <c r="G806" s="8" t="s">
        <v>16</v>
      </c>
      <c r="H806" s="8" t="s">
        <v>17</v>
      </c>
      <c r="I806" s="8" t="s">
        <v>1290</v>
      </c>
      <c r="J806" s="6">
        <v>20385</v>
      </c>
      <c r="K806" s="9">
        <v>10.71</v>
      </c>
      <c r="L806" s="8" t="s">
        <v>29</v>
      </c>
      <c r="M806" s="8" t="str">
        <f t="shared" si="60"/>
        <v>New_Model</v>
      </c>
      <c r="N806" s="8" t="str">
        <f t="shared" si="61"/>
        <v>Low_KM_Driven</v>
      </c>
      <c r="O806" s="9">
        <f t="shared" ca="1" si="62"/>
        <v>10947</v>
      </c>
      <c r="P806" s="8" t="str">
        <f t="shared" si="63"/>
        <v>Low_EMI</v>
      </c>
      <c r="Q806" s="8" t="str">
        <f t="shared" si="64"/>
        <v>Medium_price</v>
      </c>
    </row>
    <row r="807" spans="1:17" x14ac:dyDescent="0.25">
      <c r="A807">
        <v>2022</v>
      </c>
      <c r="B807" s="8" t="s">
        <v>47</v>
      </c>
      <c r="C807" s="8" t="s">
        <v>250</v>
      </c>
      <c r="D807" s="8" t="s">
        <v>804</v>
      </c>
      <c r="E807" s="8" t="s">
        <v>35</v>
      </c>
      <c r="F807" s="6">
        <v>17110</v>
      </c>
      <c r="G807" s="8" t="s">
        <v>27</v>
      </c>
      <c r="H807" s="8" t="s">
        <v>17</v>
      </c>
      <c r="I807" s="8" t="s">
        <v>1291</v>
      </c>
      <c r="J807" s="6">
        <v>14448</v>
      </c>
      <c r="K807" s="9">
        <v>7.39</v>
      </c>
      <c r="L807" s="8" t="s">
        <v>121</v>
      </c>
      <c r="M807" s="8" t="str">
        <f t="shared" si="60"/>
        <v>New_Model</v>
      </c>
      <c r="N807" s="8" t="str">
        <f t="shared" si="61"/>
        <v>Low_KM_Driven</v>
      </c>
      <c r="O807" s="9">
        <f t="shared" ca="1" si="62"/>
        <v>8555</v>
      </c>
      <c r="P807" s="8" t="str">
        <f t="shared" si="63"/>
        <v>Low_EMI</v>
      </c>
      <c r="Q807" s="8" t="str">
        <f t="shared" si="64"/>
        <v>Medium_price</v>
      </c>
    </row>
    <row r="808" spans="1:17" x14ac:dyDescent="0.25">
      <c r="A808">
        <v>2012</v>
      </c>
      <c r="B808" s="8" t="s">
        <v>20</v>
      </c>
      <c r="C808" s="8" t="s">
        <v>238</v>
      </c>
      <c r="D808" s="8" t="s">
        <v>1145</v>
      </c>
      <c r="E808" s="8" t="s">
        <v>35</v>
      </c>
      <c r="F808" s="6">
        <v>42002</v>
      </c>
      <c r="G808" s="8" t="s">
        <v>16</v>
      </c>
      <c r="H808" s="8" t="s">
        <v>17</v>
      </c>
      <c r="I808" s="8" t="s">
        <v>1292</v>
      </c>
      <c r="J808" s="6">
        <v>8304</v>
      </c>
      <c r="K808" s="9">
        <v>2.5</v>
      </c>
      <c r="L808" s="8" t="s">
        <v>29</v>
      </c>
      <c r="M808" s="8" t="str">
        <f t="shared" si="60"/>
        <v>Old_Model</v>
      </c>
      <c r="N808" s="8" t="str">
        <f t="shared" si="61"/>
        <v>Moderate_KM_Driven</v>
      </c>
      <c r="O808" s="9">
        <f t="shared" ca="1" si="62"/>
        <v>3500.17</v>
      </c>
      <c r="P808" s="8" t="str">
        <f t="shared" si="63"/>
        <v>Low_EMI</v>
      </c>
      <c r="Q808" s="8" t="str">
        <f t="shared" si="64"/>
        <v>Low_Price</v>
      </c>
    </row>
    <row r="809" spans="1:17" x14ac:dyDescent="0.25">
      <c r="A809">
        <v>2014</v>
      </c>
      <c r="B809" s="8" t="s">
        <v>69</v>
      </c>
      <c r="C809" s="8" t="s">
        <v>516</v>
      </c>
      <c r="D809" s="8" t="s">
        <v>517</v>
      </c>
      <c r="E809" s="8" t="s">
        <v>15</v>
      </c>
      <c r="F809" s="6">
        <v>78957</v>
      </c>
      <c r="G809" s="8" t="s">
        <v>16</v>
      </c>
      <c r="H809" s="8" t="s">
        <v>17</v>
      </c>
      <c r="I809" s="8" t="s">
        <v>1293</v>
      </c>
      <c r="J809" s="6">
        <v>11723</v>
      </c>
      <c r="K809" s="9">
        <v>5.27</v>
      </c>
      <c r="L809" s="8" t="s">
        <v>121</v>
      </c>
      <c r="M809" s="8" t="str">
        <f t="shared" si="60"/>
        <v>Old_Model</v>
      </c>
      <c r="N809" s="8" t="str">
        <f t="shared" si="61"/>
        <v>Moderate_KM_Driven</v>
      </c>
      <c r="O809" s="9">
        <f t="shared" ca="1" si="62"/>
        <v>7895.7</v>
      </c>
      <c r="P809" s="8" t="str">
        <f t="shared" si="63"/>
        <v>Low_EMI</v>
      </c>
      <c r="Q809" s="8" t="str">
        <f t="shared" si="64"/>
        <v>Low_Price</v>
      </c>
    </row>
    <row r="810" spans="1:17" x14ac:dyDescent="0.25">
      <c r="A810">
        <v>2019</v>
      </c>
      <c r="B810" s="8" t="s">
        <v>260</v>
      </c>
      <c r="C810" s="8" t="s">
        <v>261</v>
      </c>
      <c r="D810" s="8" t="s">
        <v>467</v>
      </c>
      <c r="E810" s="8" t="s">
        <v>35</v>
      </c>
      <c r="F810" s="6">
        <v>14172</v>
      </c>
      <c r="G810" s="8" t="s">
        <v>27</v>
      </c>
      <c r="H810" s="8" t="s">
        <v>17</v>
      </c>
      <c r="I810" s="8" t="s">
        <v>1294</v>
      </c>
      <c r="J810" s="6">
        <v>25106</v>
      </c>
      <c r="K810" s="9">
        <v>13.19</v>
      </c>
      <c r="L810" s="8" t="s">
        <v>39</v>
      </c>
      <c r="M810" s="8" t="str">
        <f t="shared" si="60"/>
        <v>Middle_Model</v>
      </c>
      <c r="N810" s="8" t="str">
        <f t="shared" si="61"/>
        <v>Low_KM_Driven</v>
      </c>
      <c r="O810" s="9">
        <f t="shared" ca="1" si="62"/>
        <v>2834.4</v>
      </c>
      <c r="P810" s="8" t="str">
        <f t="shared" si="63"/>
        <v>Average_EMI</v>
      </c>
      <c r="Q810" s="8" t="str">
        <f t="shared" si="64"/>
        <v>Medium_price</v>
      </c>
    </row>
    <row r="811" spans="1:17" x14ac:dyDescent="0.25">
      <c r="A811">
        <v>2016</v>
      </c>
      <c r="B811" s="8" t="s">
        <v>20</v>
      </c>
      <c r="C811" s="8" t="s">
        <v>33</v>
      </c>
      <c r="D811" s="8" t="s">
        <v>212</v>
      </c>
      <c r="E811" s="8" t="s">
        <v>15</v>
      </c>
      <c r="F811" s="6">
        <v>122390</v>
      </c>
      <c r="G811" s="8" t="s">
        <v>27</v>
      </c>
      <c r="H811" s="8" t="s">
        <v>17</v>
      </c>
      <c r="I811" s="8" t="s">
        <v>1295</v>
      </c>
      <c r="J811" s="6">
        <v>14526</v>
      </c>
      <c r="K811" s="9">
        <v>6.53</v>
      </c>
      <c r="L811" s="8" t="s">
        <v>121</v>
      </c>
      <c r="M811" s="8" t="str">
        <f t="shared" si="60"/>
        <v>Middle_Model</v>
      </c>
      <c r="N811" s="8" t="str">
        <f t="shared" si="61"/>
        <v>High_KM_Driven</v>
      </c>
      <c r="O811" s="9">
        <f t="shared" ca="1" si="62"/>
        <v>15298.75</v>
      </c>
      <c r="P811" s="8" t="str">
        <f t="shared" si="63"/>
        <v>Low_EMI</v>
      </c>
      <c r="Q811" s="8" t="str">
        <f t="shared" si="64"/>
        <v>Low_Price</v>
      </c>
    </row>
    <row r="812" spans="1:17" x14ac:dyDescent="0.25">
      <c r="A812">
        <v>2018</v>
      </c>
      <c r="B812" s="8" t="s">
        <v>20</v>
      </c>
      <c r="C812" s="8" t="s">
        <v>33</v>
      </c>
      <c r="D812" s="8" t="s">
        <v>1296</v>
      </c>
      <c r="E812" s="8" t="s">
        <v>15</v>
      </c>
      <c r="F812" s="6">
        <v>51531</v>
      </c>
      <c r="G812" s="8" t="s">
        <v>27</v>
      </c>
      <c r="H812" s="8" t="s">
        <v>17</v>
      </c>
      <c r="I812" s="8" t="s">
        <v>1297</v>
      </c>
      <c r="J812" s="6">
        <v>19491</v>
      </c>
      <c r="K812" s="9">
        <v>10.24</v>
      </c>
      <c r="L812" s="8" t="s">
        <v>29</v>
      </c>
      <c r="M812" s="8" t="str">
        <f t="shared" si="60"/>
        <v>Middle_Model</v>
      </c>
      <c r="N812" s="8" t="str">
        <f t="shared" si="61"/>
        <v>Moderate_KM_Driven</v>
      </c>
      <c r="O812" s="9">
        <f t="shared" ca="1" si="62"/>
        <v>8588.5</v>
      </c>
      <c r="P812" s="8" t="str">
        <f t="shared" si="63"/>
        <v>Low_EMI</v>
      </c>
      <c r="Q812" s="8" t="str">
        <f t="shared" si="64"/>
        <v>Medium_price</v>
      </c>
    </row>
    <row r="813" spans="1:17" x14ac:dyDescent="0.25">
      <c r="A813">
        <v>2018</v>
      </c>
      <c r="B813" s="8" t="s">
        <v>20</v>
      </c>
      <c r="C813" s="8" t="s">
        <v>33</v>
      </c>
      <c r="D813" s="8" t="s">
        <v>979</v>
      </c>
      <c r="E813" s="8" t="s">
        <v>15</v>
      </c>
      <c r="F813" s="6">
        <v>30720</v>
      </c>
      <c r="G813" s="8" t="s">
        <v>27</v>
      </c>
      <c r="H813" s="8" t="s">
        <v>17</v>
      </c>
      <c r="I813" s="8" t="s">
        <v>1298</v>
      </c>
      <c r="J813" s="6">
        <v>18710</v>
      </c>
      <c r="K813" s="9">
        <v>9.83</v>
      </c>
      <c r="L813" s="8" t="s">
        <v>39</v>
      </c>
      <c r="M813" s="8" t="str">
        <f t="shared" si="60"/>
        <v>Middle_Model</v>
      </c>
      <c r="N813" s="8" t="str">
        <f t="shared" si="61"/>
        <v>Low_KM_Driven</v>
      </c>
      <c r="O813" s="9">
        <f t="shared" ca="1" si="62"/>
        <v>5120</v>
      </c>
      <c r="P813" s="8" t="str">
        <f t="shared" si="63"/>
        <v>Low_EMI</v>
      </c>
      <c r="Q813" s="8" t="str">
        <f t="shared" si="64"/>
        <v>Medium_price</v>
      </c>
    </row>
    <row r="814" spans="1:17" x14ac:dyDescent="0.25">
      <c r="A814">
        <v>2018</v>
      </c>
      <c r="B814" s="8" t="s">
        <v>82</v>
      </c>
      <c r="C814" s="8" t="s">
        <v>105</v>
      </c>
      <c r="D814" s="8" t="s">
        <v>1299</v>
      </c>
      <c r="E814" s="8" t="s">
        <v>35</v>
      </c>
      <c r="F814" s="6">
        <v>85837</v>
      </c>
      <c r="G814" s="8" t="s">
        <v>27</v>
      </c>
      <c r="H814" s="8" t="s">
        <v>17</v>
      </c>
      <c r="I814" s="8" t="s">
        <v>1300</v>
      </c>
      <c r="J814" s="6">
        <v>13001</v>
      </c>
      <c r="K814" s="9">
        <v>6.65</v>
      </c>
      <c r="L814" s="8" t="s">
        <v>39</v>
      </c>
      <c r="M814" s="8" t="str">
        <f t="shared" si="60"/>
        <v>Middle_Model</v>
      </c>
      <c r="N814" s="8" t="str">
        <f t="shared" si="61"/>
        <v>High_KM_Driven</v>
      </c>
      <c r="O814" s="9">
        <f t="shared" ca="1" si="62"/>
        <v>14306.17</v>
      </c>
      <c r="P814" s="8" t="str">
        <f t="shared" si="63"/>
        <v>Low_EMI</v>
      </c>
      <c r="Q814" s="8" t="str">
        <f t="shared" si="64"/>
        <v>Low_Price</v>
      </c>
    </row>
    <row r="815" spans="1:17" x14ac:dyDescent="0.25">
      <c r="A815">
        <v>2021</v>
      </c>
      <c r="B815" s="8" t="s">
        <v>12</v>
      </c>
      <c r="C815" s="8" t="s">
        <v>385</v>
      </c>
      <c r="D815" s="8" t="s">
        <v>972</v>
      </c>
      <c r="E815" s="8" t="s">
        <v>15</v>
      </c>
      <c r="F815" s="6">
        <v>43689</v>
      </c>
      <c r="G815" s="8" t="s">
        <v>27</v>
      </c>
      <c r="H815" s="8" t="s">
        <v>74</v>
      </c>
      <c r="I815" s="8" t="s">
        <v>1301</v>
      </c>
      <c r="J815" s="6">
        <v>10381</v>
      </c>
      <c r="K815" s="9">
        <v>5.31</v>
      </c>
      <c r="L815" s="8" t="s">
        <v>29</v>
      </c>
      <c r="M815" s="8" t="str">
        <f t="shared" si="60"/>
        <v>New_Model</v>
      </c>
      <c r="N815" s="8" t="str">
        <f t="shared" si="61"/>
        <v>Moderate_KM_Driven</v>
      </c>
      <c r="O815" s="9">
        <f t="shared" ca="1" si="62"/>
        <v>14563</v>
      </c>
      <c r="P815" s="8" t="str">
        <f t="shared" si="63"/>
        <v>Low_EMI</v>
      </c>
      <c r="Q815" s="8" t="str">
        <f t="shared" si="64"/>
        <v>Low_Price</v>
      </c>
    </row>
    <row r="816" spans="1:17" x14ac:dyDescent="0.25">
      <c r="A816">
        <v>2019</v>
      </c>
      <c r="B816" s="8" t="s">
        <v>12</v>
      </c>
      <c r="C816" s="8" t="s">
        <v>76</v>
      </c>
      <c r="D816" s="8" t="s">
        <v>725</v>
      </c>
      <c r="E816" s="8" t="s">
        <v>15</v>
      </c>
      <c r="F816" s="6">
        <v>25501</v>
      </c>
      <c r="G816" s="8" t="s">
        <v>16</v>
      </c>
      <c r="H816" s="8" t="s">
        <v>17</v>
      </c>
      <c r="I816" s="8" t="s">
        <v>1302</v>
      </c>
      <c r="J816" s="6">
        <v>11320</v>
      </c>
      <c r="K816" s="9">
        <v>5.79</v>
      </c>
      <c r="L816" s="8" t="s">
        <v>93</v>
      </c>
      <c r="M816" s="8" t="str">
        <f t="shared" si="60"/>
        <v>Middle_Model</v>
      </c>
      <c r="N816" s="8" t="str">
        <f t="shared" si="61"/>
        <v>Low_KM_Driven</v>
      </c>
      <c r="O816" s="9">
        <f t="shared" ca="1" si="62"/>
        <v>5100.2</v>
      </c>
      <c r="P816" s="8" t="str">
        <f t="shared" si="63"/>
        <v>Low_EMI</v>
      </c>
      <c r="Q816" s="8" t="str">
        <f t="shared" si="64"/>
        <v>Low_Price</v>
      </c>
    </row>
    <row r="817" spans="1:17" x14ac:dyDescent="0.25">
      <c r="A817">
        <v>2017</v>
      </c>
      <c r="B817" s="8" t="s">
        <v>20</v>
      </c>
      <c r="C817" s="8" t="s">
        <v>25</v>
      </c>
      <c r="D817" s="8" t="s">
        <v>240</v>
      </c>
      <c r="E817" s="8" t="s">
        <v>15</v>
      </c>
      <c r="F817" s="6">
        <v>32131</v>
      </c>
      <c r="G817" s="8" t="s">
        <v>16</v>
      </c>
      <c r="H817" s="8" t="s">
        <v>17</v>
      </c>
      <c r="I817" s="8" t="s">
        <v>1303</v>
      </c>
      <c r="J817" s="6">
        <v>10205</v>
      </c>
      <c r="K817" s="9">
        <v>5.22</v>
      </c>
      <c r="L817" s="8" t="s">
        <v>19</v>
      </c>
      <c r="M817" s="8" t="str">
        <f t="shared" si="60"/>
        <v>Middle_Model</v>
      </c>
      <c r="N817" s="8" t="str">
        <f t="shared" si="61"/>
        <v>Low_KM_Driven</v>
      </c>
      <c r="O817" s="9">
        <f t="shared" ca="1" si="62"/>
        <v>4590.1400000000003</v>
      </c>
      <c r="P817" s="8" t="str">
        <f t="shared" si="63"/>
        <v>Low_EMI</v>
      </c>
      <c r="Q817" s="8" t="str">
        <f t="shared" si="64"/>
        <v>Low_Price</v>
      </c>
    </row>
    <row r="818" spans="1:17" x14ac:dyDescent="0.25">
      <c r="A818">
        <v>2015</v>
      </c>
      <c r="B818" s="8" t="s">
        <v>12</v>
      </c>
      <c r="C818" s="8" t="s">
        <v>279</v>
      </c>
      <c r="D818" s="8" t="s">
        <v>630</v>
      </c>
      <c r="E818" s="8" t="s">
        <v>15</v>
      </c>
      <c r="F818" s="6">
        <v>48211</v>
      </c>
      <c r="G818" s="8" t="s">
        <v>27</v>
      </c>
      <c r="H818" s="8" t="s">
        <v>17</v>
      </c>
      <c r="I818" s="8" t="s">
        <v>1304</v>
      </c>
      <c r="J818" s="6">
        <v>10092</v>
      </c>
      <c r="K818" s="9">
        <v>5.16</v>
      </c>
      <c r="L818" s="8" t="s">
        <v>39</v>
      </c>
      <c r="M818" s="8" t="str">
        <f t="shared" si="60"/>
        <v>Middle_Model</v>
      </c>
      <c r="N818" s="8" t="str">
        <f t="shared" si="61"/>
        <v>Moderate_KM_Driven</v>
      </c>
      <c r="O818" s="9">
        <f t="shared" ca="1" si="62"/>
        <v>5356.78</v>
      </c>
      <c r="P818" s="8" t="str">
        <f t="shared" si="63"/>
        <v>Low_EMI</v>
      </c>
      <c r="Q818" s="8" t="str">
        <f t="shared" si="64"/>
        <v>Low_Price</v>
      </c>
    </row>
    <row r="819" spans="1:17" x14ac:dyDescent="0.25">
      <c r="A819">
        <v>2021</v>
      </c>
      <c r="B819" s="8" t="s">
        <v>82</v>
      </c>
      <c r="C819" s="8" t="s">
        <v>105</v>
      </c>
      <c r="D819" s="8" t="s">
        <v>1305</v>
      </c>
      <c r="E819" s="8" t="s">
        <v>35</v>
      </c>
      <c r="F819" s="6">
        <v>43424</v>
      </c>
      <c r="G819" s="8" t="s">
        <v>27</v>
      </c>
      <c r="H819" s="8" t="s">
        <v>17</v>
      </c>
      <c r="I819" s="8" t="s">
        <v>1306</v>
      </c>
      <c r="J819" s="6">
        <v>18101</v>
      </c>
      <c r="K819" s="9">
        <v>9.51</v>
      </c>
      <c r="L819" s="8" t="s">
        <v>121</v>
      </c>
      <c r="M819" s="8" t="str">
        <f t="shared" si="60"/>
        <v>New_Model</v>
      </c>
      <c r="N819" s="8" t="str">
        <f t="shared" si="61"/>
        <v>Moderate_KM_Driven</v>
      </c>
      <c r="O819" s="9">
        <f t="shared" ca="1" si="62"/>
        <v>14474.67</v>
      </c>
      <c r="P819" s="8" t="str">
        <f t="shared" si="63"/>
        <v>Low_EMI</v>
      </c>
      <c r="Q819" s="8" t="str">
        <f t="shared" si="64"/>
        <v>Medium_price</v>
      </c>
    </row>
    <row r="820" spans="1:17" x14ac:dyDescent="0.25">
      <c r="A820">
        <v>2014</v>
      </c>
      <c r="B820" s="8" t="s">
        <v>12</v>
      </c>
      <c r="C820" s="8" t="s">
        <v>37</v>
      </c>
      <c r="D820" s="8" t="s">
        <v>708</v>
      </c>
      <c r="E820" s="8" t="s">
        <v>15</v>
      </c>
      <c r="F820" s="6">
        <v>78609</v>
      </c>
      <c r="G820" s="8" t="s">
        <v>16</v>
      </c>
      <c r="H820" s="8" t="s">
        <v>17</v>
      </c>
      <c r="I820" s="8" t="s">
        <v>1307</v>
      </c>
      <c r="J820" s="6">
        <v>7550</v>
      </c>
      <c r="K820" s="9">
        <v>3.39</v>
      </c>
      <c r="L820" s="8" t="s">
        <v>93</v>
      </c>
      <c r="M820" s="8" t="str">
        <f t="shared" si="60"/>
        <v>Old_Model</v>
      </c>
      <c r="N820" s="8" t="str">
        <f t="shared" si="61"/>
        <v>Moderate_KM_Driven</v>
      </c>
      <c r="O820" s="9">
        <f t="shared" ca="1" si="62"/>
        <v>7860.9</v>
      </c>
      <c r="P820" s="8" t="str">
        <f t="shared" si="63"/>
        <v>Low_EMI</v>
      </c>
      <c r="Q820" s="8" t="str">
        <f t="shared" si="64"/>
        <v>Low_Price</v>
      </c>
    </row>
    <row r="821" spans="1:17" x14ac:dyDescent="0.25">
      <c r="A821">
        <v>2018</v>
      </c>
      <c r="B821" s="8" t="s">
        <v>12</v>
      </c>
      <c r="C821" s="8" t="s">
        <v>279</v>
      </c>
      <c r="D821" s="8" t="s">
        <v>884</v>
      </c>
      <c r="E821" s="8" t="s">
        <v>15</v>
      </c>
      <c r="F821" s="6">
        <v>51690</v>
      </c>
      <c r="G821" s="8" t="s">
        <v>27</v>
      </c>
      <c r="H821" s="8" t="s">
        <v>17</v>
      </c>
      <c r="I821" s="8" t="s">
        <v>1308</v>
      </c>
      <c r="J821" s="6">
        <v>13118</v>
      </c>
      <c r="K821" s="9">
        <v>6.71</v>
      </c>
      <c r="L821" s="8" t="s">
        <v>93</v>
      </c>
      <c r="M821" s="8" t="str">
        <f t="shared" si="60"/>
        <v>Middle_Model</v>
      </c>
      <c r="N821" s="8" t="str">
        <f t="shared" si="61"/>
        <v>Moderate_KM_Driven</v>
      </c>
      <c r="O821" s="9">
        <f t="shared" ca="1" si="62"/>
        <v>8615</v>
      </c>
      <c r="P821" s="8" t="str">
        <f t="shared" si="63"/>
        <v>Low_EMI</v>
      </c>
      <c r="Q821" s="8" t="str">
        <f t="shared" si="64"/>
        <v>Low_Price</v>
      </c>
    </row>
    <row r="822" spans="1:17" x14ac:dyDescent="0.25">
      <c r="A822">
        <v>2016</v>
      </c>
      <c r="B822" s="8" t="s">
        <v>47</v>
      </c>
      <c r="C822" s="8" t="s">
        <v>250</v>
      </c>
      <c r="D822" s="8" t="s">
        <v>475</v>
      </c>
      <c r="E822" s="8" t="s">
        <v>15</v>
      </c>
      <c r="F822" s="6">
        <v>50466</v>
      </c>
      <c r="G822" s="8" t="s">
        <v>16</v>
      </c>
      <c r="H822" s="8" t="s">
        <v>17</v>
      </c>
      <c r="I822" s="8" t="s">
        <v>1309</v>
      </c>
      <c r="J822" s="6">
        <v>8407</v>
      </c>
      <c r="K822" s="9">
        <v>4.3</v>
      </c>
      <c r="L822" s="8" t="s">
        <v>93</v>
      </c>
      <c r="M822" s="8" t="str">
        <f t="shared" si="60"/>
        <v>Middle_Model</v>
      </c>
      <c r="N822" s="8" t="str">
        <f t="shared" si="61"/>
        <v>Moderate_KM_Driven</v>
      </c>
      <c r="O822" s="9">
        <f t="shared" ca="1" si="62"/>
        <v>6308.25</v>
      </c>
      <c r="P822" s="8" t="str">
        <f t="shared" si="63"/>
        <v>Low_EMI</v>
      </c>
      <c r="Q822" s="8" t="str">
        <f t="shared" si="64"/>
        <v>Low_Price</v>
      </c>
    </row>
    <row r="823" spans="1:17" x14ac:dyDescent="0.25">
      <c r="A823">
        <v>2020</v>
      </c>
      <c r="B823" s="8" t="s">
        <v>196</v>
      </c>
      <c r="C823" s="8" t="s">
        <v>431</v>
      </c>
      <c r="D823" s="8" t="s">
        <v>810</v>
      </c>
      <c r="E823" s="8" t="s">
        <v>15</v>
      </c>
      <c r="F823" s="6">
        <v>48169</v>
      </c>
      <c r="G823" s="8" t="s">
        <v>16</v>
      </c>
      <c r="H823" s="8" t="s">
        <v>17</v>
      </c>
      <c r="I823" s="8" t="s">
        <v>1310</v>
      </c>
      <c r="J823" s="6">
        <v>10968</v>
      </c>
      <c r="K823" s="9">
        <v>5.61</v>
      </c>
      <c r="L823" s="8" t="s">
        <v>19</v>
      </c>
      <c r="M823" s="8" t="str">
        <f t="shared" si="60"/>
        <v>New_Model</v>
      </c>
      <c r="N823" s="8" t="str">
        <f t="shared" si="61"/>
        <v>Moderate_KM_Driven</v>
      </c>
      <c r="O823" s="9">
        <f t="shared" ca="1" si="62"/>
        <v>12042.25</v>
      </c>
      <c r="P823" s="8" t="str">
        <f t="shared" si="63"/>
        <v>Low_EMI</v>
      </c>
      <c r="Q823" s="8" t="str">
        <f t="shared" si="64"/>
        <v>Low_Price</v>
      </c>
    </row>
    <row r="824" spans="1:17" x14ac:dyDescent="0.25">
      <c r="A824">
        <v>2011</v>
      </c>
      <c r="B824" s="8" t="s">
        <v>20</v>
      </c>
      <c r="C824" s="8" t="s">
        <v>86</v>
      </c>
      <c r="D824" s="8" t="s">
        <v>488</v>
      </c>
      <c r="E824" s="8" t="s">
        <v>15</v>
      </c>
      <c r="F824" s="6">
        <v>82650</v>
      </c>
      <c r="G824" s="8" t="s">
        <v>27</v>
      </c>
      <c r="H824" s="8" t="s">
        <v>17</v>
      </c>
      <c r="I824" s="8" t="s">
        <v>1311</v>
      </c>
      <c r="J824" s="6">
        <v>10121</v>
      </c>
      <c r="K824" s="9">
        <v>2.15</v>
      </c>
      <c r="L824" s="8" t="s">
        <v>39</v>
      </c>
      <c r="M824" s="8" t="str">
        <f t="shared" si="60"/>
        <v>Old_Model</v>
      </c>
      <c r="N824" s="8" t="str">
        <f t="shared" si="61"/>
        <v>High_KM_Driven</v>
      </c>
      <c r="O824" s="9">
        <f t="shared" ca="1" si="62"/>
        <v>6357.69</v>
      </c>
      <c r="P824" s="8" t="str">
        <f t="shared" si="63"/>
        <v>Low_EMI</v>
      </c>
      <c r="Q824" s="8" t="str">
        <f t="shared" si="64"/>
        <v>Low_Price</v>
      </c>
    </row>
    <row r="825" spans="1:17" x14ac:dyDescent="0.25">
      <c r="A825">
        <v>2016</v>
      </c>
      <c r="B825" s="8" t="s">
        <v>12</v>
      </c>
      <c r="C825" s="8" t="s">
        <v>76</v>
      </c>
      <c r="D825" s="8" t="s">
        <v>77</v>
      </c>
      <c r="E825" s="8" t="s">
        <v>15</v>
      </c>
      <c r="F825" s="6">
        <v>47984</v>
      </c>
      <c r="G825" s="8" t="s">
        <v>16</v>
      </c>
      <c r="H825" s="8" t="s">
        <v>17</v>
      </c>
      <c r="I825" s="8" t="s">
        <v>1312</v>
      </c>
      <c r="J825" s="6">
        <v>8974</v>
      </c>
      <c r="K825" s="9">
        <v>4.59</v>
      </c>
      <c r="L825" s="8" t="s">
        <v>121</v>
      </c>
      <c r="M825" s="8" t="str">
        <f t="shared" si="60"/>
        <v>Middle_Model</v>
      </c>
      <c r="N825" s="8" t="str">
        <f t="shared" si="61"/>
        <v>Moderate_KM_Driven</v>
      </c>
      <c r="O825" s="9">
        <f t="shared" ca="1" si="62"/>
        <v>5998</v>
      </c>
      <c r="P825" s="8" t="str">
        <f t="shared" si="63"/>
        <v>Low_EMI</v>
      </c>
      <c r="Q825" s="8" t="str">
        <f t="shared" si="64"/>
        <v>Low_Price</v>
      </c>
    </row>
    <row r="826" spans="1:17" x14ac:dyDescent="0.25">
      <c r="A826">
        <v>2014</v>
      </c>
      <c r="B826" s="8" t="s">
        <v>108</v>
      </c>
      <c r="C826" s="8" t="s">
        <v>207</v>
      </c>
      <c r="D826" s="8" t="s">
        <v>1187</v>
      </c>
      <c r="E826" s="8" t="s">
        <v>15</v>
      </c>
      <c r="F826" s="6">
        <v>57569</v>
      </c>
      <c r="G826" s="8" t="s">
        <v>27</v>
      </c>
      <c r="H826" s="8" t="s">
        <v>17</v>
      </c>
      <c r="I826" s="8" t="s">
        <v>1313</v>
      </c>
      <c r="J826" s="6">
        <v>8097</v>
      </c>
      <c r="K826" s="9">
        <v>3.64</v>
      </c>
      <c r="L826" s="8" t="s">
        <v>121</v>
      </c>
      <c r="M826" s="8" t="str">
        <f t="shared" si="60"/>
        <v>Old_Model</v>
      </c>
      <c r="N826" s="8" t="str">
        <f t="shared" si="61"/>
        <v>Moderate_KM_Driven</v>
      </c>
      <c r="O826" s="9">
        <f t="shared" ca="1" si="62"/>
        <v>5756.9</v>
      </c>
      <c r="P826" s="8" t="str">
        <f t="shared" si="63"/>
        <v>Low_EMI</v>
      </c>
      <c r="Q826" s="8" t="str">
        <f t="shared" si="64"/>
        <v>Low_Price</v>
      </c>
    </row>
    <row r="827" spans="1:17" x14ac:dyDescent="0.25">
      <c r="A827">
        <v>2022</v>
      </c>
      <c r="B827" s="8" t="s">
        <v>82</v>
      </c>
      <c r="C827" s="8" t="s">
        <v>161</v>
      </c>
      <c r="D827" s="8" t="s">
        <v>362</v>
      </c>
      <c r="E827" s="8" t="s">
        <v>15</v>
      </c>
      <c r="F827" s="6">
        <v>8031</v>
      </c>
      <c r="G827" s="8" t="s">
        <v>27</v>
      </c>
      <c r="H827" s="8" t="s">
        <v>74</v>
      </c>
      <c r="I827" s="8" t="s">
        <v>1314</v>
      </c>
      <c r="J827" s="6">
        <v>12082</v>
      </c>
      <c r="K827" s="9">
        <v>6.18</v>
      </c>
      <c r="L827" s="8" t="s">
        <v>39</v>
      </c>
      <c r="M827" s="8" t="str">
        <f t="shared" si="60"/>
        <v>New_Model</v>
      </c>
      <c r="N827" s="8" t="str">
        <f t="shared" si="61"/>
        <v>Low_KM_Driven</v>
      </c>
      <c r="O827" s="9">
        <f t="shared" ca="1" si="62"/>
        <v>4015.5</v>
      </c>
      <c r="P827" s="8" t="str">
        <f t="shared" si="63"/>
        <v>Low_EMI</v>
      </c>
      <c r="Q827" s="8" t="str">
        <f t="shared" si="64"/>
        <v>Low_Price</v>
      </c>
    </row>
    <row r="828" spans="1:17" x14ac:dyDescent="0.25">
      <c r="A828">
        <v>2022</v>
      </c>
      <c r="B828" s="8" t="s">
        <v>82</v>
      </c>
      <c r="C828" s="8" t="s">
        <v>161</v>
      </c>
      <c r="D828" s="8" t="s">
        <v>187</v>
      </c>
      <c r="E828" s="8" t="s">
        <v>15</v>
      </c>
      <c r="F828" s="6">
        <v>30034</v>
      </c>
      <c r="G828" s="8" t="s">
        <v>27</v>
      </c>
      <c r="H828" s="8" t="s">
        <v>74</v>
      </c>
      <c r="I828" s="8" t="s">
        <v>1315</v>
      </c>
      <c r="J828" s="6">
        <v>13470</v>
      </c>
      <c r="K828" s="9">
        <v>6.89</v>
      </c>
      <c r="L828" s="8" t="s">
        <v>29</v>
      </c>
      <c r="M828" s="8" t="str">
        <f t="shared" si="60"/>
        <v>New_Model</v>
      </c>
      <c r="N828" s="8" t="str">
        <f t="shared" si="61"/>
        <v>Low_KM_Driven</v>
      </c>
      <c r="O828" s="9">
        <f t="shared" ca="1" si="62"/>
        <v>15017</v>
      </c>
      <c r="P828" s="8" t="str">
        <f t="shared" si="63"/>
        <v>Low_EMI</v>
      </c>
      <c r="Q828" s="8" t="str">
        <f t="shared" si="64"/>
        <v>Low_Price</v>
      </c>
    </row>
    <row r="829" spans="1:17" x14ac:dyDescent="0.25">
      <c r="A829">
        <v>2020</v>
      </c>
      <c r="B829" s="8" t="s">
        <v>63</v>
      </c>
      <c r="C829" s="8" t="s">
        <v>64</v>
      </c>
      <c r="D829" s="8" t="s">
        <v>65</v>
      </c>
      <c r="E829" s="8" t="s">
        <v>15</v>
      </c>
      <c r="F829" s="6">
        <v>62541</v>
      </c>
      <c r="G829" s="8" t="s">
        <v>27</v>
      </c>
      <c r="H829" s="8" t="s">
        <v>56</v>
      </c>
      <c r="I829" s="8" t="s">
        <v>1316</v>
      </c>
      <c r="J829" s="6">
        <v>15722</v>
      </c>
      <c r="K829" s="9">
        <v>8.26</v>
      </c>
      <c r="L829" s="8" t="s">
        <v>39</v>
      </c>
      <c r="M829" s="8" t="str">
        <f t="shared" si="60"/>
        <v>New_Model</v>
      </c>
      <c r="N829" s="8" t="str">
        <f t="shared" si="61"/>
        <v>Moderate_KM_Driven</v>
      </c>
      <c r="O829" s="9">
        <f t="shared" ca="1" si="62"/>
        <v>15635.25</v>
      </c>
      <c r="P829" s="8" t="str">
        <f t="shared" si="63"/>
        <v>Low_EMI</v>
      </c>
      <c r="Q829" s="8" t="str">
        <f t="shared" si="64"/>
        <v>Medium_price</v>
      </c>
    </row>
    <row r="830" spans="1:17" x14ac:dyDescent="0.25">
      <c r="A830">
        <v>2023</v>
      </c>
      <c r="B830" s="8" t="s">
        <v>47</v>
      </c>
      <c r="C830" s="8" t="s">
        <v>250</v>
      </c>
      <c r="D830" s="8" t="s">
        <v>1317</v>
      </c>
      <c r="E830" s="8" t="s">
        <v>35</v>
      </c>
      <c r="F830" s="6">
        <v>8376</v>
      </c>
      <c r="G830" s="8" t="s">
        <v>27</v>
      </c>
      <c r="H830" s="8" t="s">
        <v>17</v>
      </c>
      <c r="I830" s="8" t="s">
        <v>1318</v>
      </c>
      <c r="J830" s="6">
        <v>16750</v>
      </c>
      <c r="K830" s="9">
        <v>8.8000000000000007</v>
      </c>
      <c r="L830" s="8" t="s">
        <v>29</v>
      </c>
      <c r="M830" s="8" t="str">
        <f t="shared" si="60"/>
        <v>New_Model</v>
      </c>
      <c r="N830" s="8" t="str">
        <f t="shared" si="61"/>
        <v>Low_KM_Driven</v>
      </c>
      <c r="O830" s="9">
        <f t="shared" ca="1" si="62"/>
        <v>8376</v>
      </c>
      <c r="P830" s="8" t="str">
        <f t="shared" si="63"/>
        <v>Low_EMI</v>
      </c>
      <c r="Q830" s="8" t="str">
        <f t="shared" si="64"/>
        <v>Medium_price</v>
      </c>
    </row>
    <row r="831" spans="1:17" x14ac:dyDescent="0.25">
      <c r="A831">
        <v>2015</v>
      </c>
      <c r="B831" s="8" t="s">
        <v>12</v>
      </c>
      <c r="C831" s="8" t="s">
        <v>37</v>
      </c>
      <c r="D831" s="8" t="s">
        <v>1319</v>
      </c>
      <c r="E831" s="8" t="s">
        <v>15</v>
      </c>
      <c r="F831" s="6">
        <v>27571</v>
      </c>
      <c r="G831" s="8" t="s">
        <v>27</v>
      </c>
      <c r="H831" s="8" t="s">
        <v>17</v>
      </c>
      <c r="I831" s="8" t="s">
        <v>1320</v>
      </c>
      <c r="J831" s="6">
        <v>7859</v>
      </c>
      <c r="K831" s="9">
        <v>4.0199999999999996</v>
      </c>
      <c r="L831" s="8" t="s">
        <v>24</v>
      </c>
      <c r="M831" s="8" t="str">
        <f t="shared" si="60"/>
        <v>Middle_Model</v>
      </c>
      <c r="N831" s="8" t="str">
        <f t="shared" si="61"/>
        <v>Low_KM_Driven</v>
      </c>
      <c r="O831" s="9">
        <f t="shared" ca="1" si="62"/>
        <v>3063.44</v>
      </c>
      <c r="P831" s="8" t="str">
        <f t="shared" si="63"/>
        <v>Low_EMI</v>
      </c>
      <c r="Q831" s="8" t="str">
        <f t="shared" si="64"/>
        <v>Low_Price</v>
      </c>
    </row>
    <row r="832" spans="1:17" x14ac:dyDescent="0.25">
      <c r="A832">
        <v>2015</v>
      </c>
      <c r="B832" s="8" t="s">
        <v>12</v>
      </c>
      <c r="C832" s="8" t="s">
        <v>37</v>
      </c>
      <c r="D832" s="8" t="s">
        <v>31</v>
      </c>
      <c r="E832" s="8" t="s">
        <v>15</v>
      </c>
      <c r="F832" s="6">
        <v>29778</v>
      </c>
      <c r="G832" s="8" t="s">
        <v>27</v>
      </c>
      <c r="H832" s="8" t="s">
        <v>17</v>
      </c>
      <c r="I832" s="8" t="s">
        <v>1321</v>
      </c>
      <c r="J832" s="6">
        <v>8250</v>
      </c>
      <c r="K832" s="9">
        <v>4.22</v>
      </c>
      <c r="L832" s="8" t="s">
        <v>121</v>
      </c>
      <c r="M832" s="8" t="str">
        <f t="shared" si="60"/>
        <v>Middle_Model</v>
      </c>
      <c r="N832" s="8" t="str">
        <f t="shared" si="61"/>
        <v>Low_KM_Driven</v>
      </c>
      <c r="O832" s="9">
        <f t="shared" ca="1" si="62"/>
        <v>3308.67</v>
      </c>
      <c r="P832" s="8" t="str">
        <f t="shared" si="63"/>
        <v>Low_EMI</v>
      </c>
      <c r="Q832" s="8" t="str">
        <f t="shared" si="64"/>
        <v>Low_Price</v>
      </c>
    </row>
    <row r="833" spans="1:17" x14ac:dyDescent="0.25">
      <c r="A833">
        <v>2015</v>
      </c>
      <c r="B833" s="8" t="s">
        <v>20</v>
      </c>
      <c r="C833" s="8" t="s">
        <v>21</v>
      </c>
      <c r="D833" s="8" t="s">
        <v>1322</v>
      </c>
      <c r="E833" s="8" t="s">
        <v>15</v>
      </c>
      <c r="F833" s="6">
        <v>72498</v>
      </c>
      <c r="G833" s="8" t="s">
        <v>27</v>
      </c>
      <c r="H833" s="8" t="s">
        <v>17</v>
      </c>
      <c r="I833" s="8" t="s">
        <v>1323</v>
      </c>
      <c r="J833" s="6">
        <v>10616</v>
      </c>
      <c r="K833" s="9">
        <v>5.43</v>
      </c>
      <c r="L833" s="8" t="s">
        <v>121</v>
      </c>
      <c r="M833" s="8" t="str">
        <f t="shared" si="60"/>
        <v>Middle_Model</v>
      </c>
      <c r="N833" s="8" t="str">
        <f t="shared" si="61"/>
        <v>Moderate_KM_Driven</v>
      </c>
      <c r="O833" s="9">
        <f t="shared" ca="1" si="62"/>
        <v>8055.33</v>
      </c>
      <c r="P833" s="8" t="str">
        <f t="shared" si="63"/>
        <v>Low_EMI</v>
      </c>
      <c r="Q833" s="8" t="str">
        <f t="shared" si="64"/>
        <v>Low_Price</v>
      </c>
    </row>
    <row r="834" spans="1:17" x14ac:dyDescent="0.25">
      <c r="A834">
        <v>2016</v>
      </c>
      <c r="B834" s="8" t="s">
        <v>20</v>
      </c>
      <c r="C834" s="8" t="s">
        <v>33</v>
      </c>
      <c r="D834" s="8" t="s">
        <v>94</v>
      </c>
      <c r="E834" s="8" t="s">
        <v>35</v>
      </c>
      <c r="F834" s="6">
        <v>60846</v>
      </c>
      <c r="G834" s="8" t="s">
        <v>133</v>
      </c>
      <c r="H834" s="8" t="s">
        <v>17</v>
      </c>
      <c r="I834" s="8" t="s">
        <v>1324</v>
      </c>
      <c r="J834" s="6">
        <v>13646</v>
      </c>
      <c r="K834" s="9">
        <v>6.98</v>
      </c>
      <c r="L834" s="8" t="s">
        <v>121</v>
      </c>
      <c r="M834" s="8" t="str">
        <f t="shared" si="60"/>
        <v>Middle_Model</v>
      </c>
      <c r="N834" s="8" t="str">
        <f t="shared" si="61"/>
        <v>Moderate_KM_Driven</v>
      </c>
      <c r="O834" s="9">
        <f t="shared" ca="1" si="62"/>
        <v>7605.75</v>
      </c>
      <c r="P834" s="8" t="str">
        <f t="shared" si="63"/>
        <v>Low_EMI</v>
      </c>
      <c r="Q834" s="8" t="str">
        <f t="shared" si="64"/>
        <v>Low_Price</v>
      </c>
    </row>
    <row r="835" spans="1:17" x14ac:dyDescent="0.25">
      <c r="A835">
        <v>2022</v>
      </c>
      <c r="B835" s="8" t="s">
        <v>12</v>
      </c>
      <c r="C835" s="8" t="s">
        <v>457</v>
      </c>
      <c r="D835" s="8" t="s">
        <v>1325</v>
      </c>
      <c r="E835" s="8" t="s">
        <v>15</v>
      </c>
      <c r="F835" s="6">
        <v>3348</v>
      </c>
      <c r="G835" s="8" t="s">
        <v>27</v>
      </c>
      <c r="H835" s="8" t="s">
        <v>17</v>
      </c>
      <c r="I835" s="8" t="s">
        <v>1326</v>
      </c>
      <c r="J835" s="6">
        <v>11593</v>
      </c>
      <c r="K835" s="9">
        <v>5.93</v>
      </c>
      <c r="L835" s="8" t="s">
        <v>121</v>
      </c>
      <c r="M835" s="8" t="str">
        <f t="shared" ref="M835:M898" si="65">IF(A835&gt;2019,"New_Model",IF(A835&gt;2014,"Middle_Model","Old_Model"))</f>
        <v>New_Model</v>
      </c>
      <c r="N835" s="8" t="str">
        <f t="shared" ref="N835:N898" si="66">IF(F835&lt;40000,"Low_KM_Driven",IF(F835&lt;80000,"Moderate_KM_Driven","High_KM_Driven"))</f>
        <v>Low_KM_Driven</v>
      </c>
      <c r="O835" s="9">
        <f t="shared" ref="O835:O898" ca="1" si="67">IFERROR(ROUND(F835/(YEAR(TODAY())-A835),2),F835)</f>
        <v>1674</v>
      </c>
      <c r="P835" s="8" t="str">
        <f t="shared" ref="P835:P898" si="68">IF(J835&lt;22000,"Low_EMI",IF(J835&lt;45000,"Average_EMI","High_EMI"))</f>
        <v>Low_EMI</v>
      </c>
      <c r="Q835" s="8" t="str">
        <f t="shared" ref="Q835:Q898" si="69">IF(K835&lt;7,"Low_Price",IF(K835&lt;14,"Medium_price","High_price"))</f>
        <v>Low_Price</v>
      </c>
    </row>
    <row r="836" spans="1:17" x14ac:dyDescent="0.25">
      <c r="A836">
        <v>2024</v>
      </c>
      <c r="B836" s="8" t="s">
        <v>82</v>
      </c>
      <c r="C836" s="8" t="s">
        <v>150</v>
      </c>
      <c r="D836" s="8" t="s">
        <v>1327</v>
      </c>
      <c r="E836" s="8" t="s">
        <v>15</v>
      </c>
      <c r="F836" s="6">
        <v>5048</v>
      </c>
      <c r="G836" s="8" t="s">
        <v>27</v>
      </c>
      <c r="H836" s="8" t="s">
        <v>17</v>
      </c>
      <c r="I836" s="8" t="s">
        <v>1328</v>
      </c>
      <c r="J836" s="6">
        <v>12493</v>
      </c>
      <c r="K836" s="9">
        <v>6.39</v>
      </c>
      <c r="L836" s="8" t="s">
        <v>121</v>
      </c>
      <c r="M836" s="8" t="str">
        <f t="shared" si="65"/>
        <v>New_Model</v>
      </c>
      <c r="N836" s="8" t="str">
        <f t="shared" si="66"/>
        <v>Low_KM_Driven</v>
      </c>
      <c r="O836" s="9">
        <f t="shared" ca="1" si="67"/>
        <v>5048</v>
      </c>
      <c r="P836" s="8" t="str">
        <f t="shared" si="68"/>
        <v>Low_EMI</v>
      </c>
      <c r="Q836" s="8" t="str">
        <f t="shared" si="69"/>
        <v>Low_Price</v>
      </c>
    </row>
    <row r="837" spans="1:17" x14ac:dyDescent="0.25">
      <c r="A837">
        <v>2014</v>
      </c>
      <c r="B837" s="8" t="s">
        <v>20</v>
      </c>
      <c r="C837" s="8" t="s">
        <v>238</v>
      </c>
      <c r="D837" s="8" t="s">
        <v>776</v>
      </c>
      <c r="E837" s="8" t="s">
        <v>15</v>
      </c>
      <c r="F837" s="6">
        <v>84017</v>
      </c>
      <c r="G837" s="8" t="s">
        <v>27</v>
      </c>
      <c r="H837" s="8" t="s">
        <v>17</v>
      </c>
      <c r="I837" s="8" t="s">
        <v>1329</v>
      </c>
      <c r="J837" s="6">
        <v>5539</v>
      </c>
      <c r="K837" s="9">
        <v>2.4900000000000002</v>
      </c>
      <c r="L837" s="8" t="s">
        <v>121</v>
      </c>
      <c r="M837" s="8" t="str">
        <f t="shared" si="65"/>
        <v>Old_Model</v>
      </c>
      <c r="N837" s="8" t="str">
        <f t="shared" si="66"/>
        <v>High_KM_Driven</v>
      </c>
      <c r="O837" s="9">
        <f t="shared" ca="1" si="67"/>
        <v>8401.7000000000007</v>
      </c>
      <c r="P837" s="8" t="str">
        <f t="shared" si="68"/>
        <v>Low_EMI</v>
      </c>
      <c r="Q837" s="8" t="str">
        <f t="shared" si="69"/>
        <v>Low_Price</v>
      </c>
    </row>
    <row r="838" spans="1:17" x14ac:dyDescent="0.25">
      <c r="A838">
        <v>2014</v>
      </c>
      <c r="B838" s="8" t="s">
        <v>12</v>
      </c>
      <c r="C838" s="8" t="s">
        <v>284</v>
      </c>
      <c r="D838" s="8" t="s">
        <v>630</v>
      </c>
      <c r="E838" s="8" t="s">
        <v>15</v>
      </c>
      <c r="F838" s="6">
        <v>64292</v>
      </c>
      <c r="G838" s="8" t="s">
        <v>16</v>
      </c>
      <c r="H838" s="8" t="s">
        <v>17</v>
      </c>
      <c r="I838" s="8" t="s">
        <v>1330</v>
      </c>
      <c r="J838" s="6">
        <v>6050</v>
      </c>
      <c r="K838" s="9">
        <v>2.72</v>
      </c>
      <c r="L838" s="8" t="s">
        <v>121</v>
      </c>
      <c r="M838" s="8" t="str">
        <f t="shared" si="65"/>
        <v>Old_Model</v>
      </c>
      <c r="N838" s="8" t="str">
        <f t="shared" si="66"/>
        <v>Moderate_KM_Driven</v>
      </c>
      <c r="O838" s="9">
        <f t="shared" ca="1" si="67"/>
        <v>6429.2</v>
      </c>
      <c r="P838" s="8" t="str">
        <f t="shared" si="68"/>
        <v>Low_EMI</v>
      </c>
      <c r="Q838" s="8" t="str">
        <f t="shared" si="69"/>
        <v>Low_Price</v>
      </c>
    </row>
    <row r="839" spans="1:17" x14ac:dyDescent="0.25">
      <c r="A839">
        <v>2020</v>
      </c>
      <c r="B839" s="8" t="s">
        <v>164</v>
      </c>
      <c r="C839" s="8" t="s">
        <v>165</v>
      </c>
      <c r="D839" s="8" t="s">
        <v>1331</v>
      </c>
      <c r="E839" s="8" t="s">
        <v>15</v>
      </c>
      <c r="F839" s="6">
        <v>71222</v>
      </c>
      <c r="G839" s="8" t="s">
        <v>27</v>
      </c>
      <c r="H839" s="8" t="s">
        <v>17</v>
      </c>
      <c r="I839" s="8" t="s">
        <v>1332</v>
      </c>
      <c r="J839" s="6">
        <v>22498</v>
      </c>
      <c r="K839" s="9">
        <v>11.82</v>
      </c>
      <c r="L839" s="8" t="s">
        <v>29</v>
      </c>
      <c r="M839" s="8" t="str">
        <f t="shared" si="65"/>
        <v>New_Model</v>
      </c>
      <c r="N839" s="8" t="str">
        <f t="shared" si="66"/>
        <v>Moderate_KM_Driven</v>
      </c>
      <c r="O839" s="9">
        <f t="shared" ca="1" si="67"/>
        <v>17805.5</v>
      </c>
      <c r="P839" s="8" t="str">
        <f t="shared" si="68"/>
        <v>Average_EMI</v>
      </c>
      <c r="Q839" s="8" t="str">
        <f t="shared" si="69"/>
        <v>Medium_price</v>
      </c>
    </row>
    <row r="840" spans="1:17" x14ac:dyDescent="0.25">
      <c r="A840">
        <v>2019</v>
      </c>
      <c r="B840" s="8" t="s">
        <v>20</v>
      </c>
      <c r="C840" s="8" t="s">
        <v>25</v>
      </c>
      <c r="D840" s="8" t="s">
        <v>1333</v>
      </c>
      <c r="E840" s="8" t="s">
        <v>15</v>
      </c>
      <c r="F840" s="6">
        <v>60403</v>
      </c>
      <c r="G840" s="8" t="s">
        <v>27</v>
      </c>
      <c r="H840" s="8" t="s">
        <v>17</v>
      </c>
      <c r="I840" s="8" t="s">
        <v>1334</v>
      </c>
      <c r="J840" s="6">
        <v>11105</v>
      </c>
      <c r="K840" s="9">
        <v>5.68</v>
      </c>
      <c r="L840" s="8" t="s">
        <v>39</v>
      </c>
      <c r="M840" s="8" t="str">
        <f t="shared" si="65"/>
        <v>Middle_Model</v>
      </c>
      <c r="N840" s="8" t="str">
        <f t="shared" si="66"/>
        <v>Moderate_KM_Driven</v>
      </c>
      <c r="O840" s="9">
        <f t="shared" ca="1" si="67"/>
        <v>12080.6</v>
      </c>
      <c r="P840" s="8" t="str">
        <f t="shared" si="68"/>
        <v>Low_EMI</v>
      </c>
      <c r="Q840" s="8" t="str">
        <f t="shared" si="69"/>
        <v>Low_Price</v>
      </c>
    </row>
    <row r="841" spans="1:17" x14ac:dyDescent="0.25">
      <c r="A841">
        <v>2022</v>
      </c>
      <c r="B841" s="8" t="s">
        <v>82</v>
      </c>
      <c r="C841" s="8" t="s">
        <v>150</v>
      </c>
      <c r="D841" s="8" t="s">
        <v>1335</v>
      </c>
      <c r="E841" s="8" t="s">
        <v>35</v>
      </c>
      <c r="F841" s="6">
        <v>4971</v>
      </c>
      <c r="G841" s="8" t="s">
        <v>27</v>
      </c>
      <c r="H841" s="8" t="s">
        <v>17</v>
      </c>
      <c r="I841" s="8" t="s">
        <v>1336</v>
      </c>
      <c r="J841" s="6">
        <v>12629</v>
      </c>
      <c r="K841" s="9">
        <v>6.46</v>
      </c>
      <c r="L841" s="8" t="s">
        <v>29</v>
      </c>
      <c r="M841" s="8" t="str">
        <f t="shared" si="65"/>
        <v>New_Model</v>
      </c>
      <c r="N841" s="8" t="str">
        <f t="shared" si="66"/>
        <v>Low_KM_Driven</v>
      </c>
      <c r="O841" s="9">
        <f t="shared" ca="1" si="67"/>
        <v>2485.5</v>
      </c>
      <c r="P841" s="8" t="str">
        <f t="shared" si="68"/>
        <v>Low_EMI</v>
      </c>
      <c r="Q841" s="8" t="str">
        <f t="shared" si="69"/>
        <v>Low_Price</v>
      </c>
    </row>
    <row r="842" spans="1:17" x14ac:dyDescent="0.25">
      <c r="A842">
        <v>2019</v>
      </c>
      <c r="B842" s="8" t="s">
        <v>12</v>
      </c>
      <c r="C842" s="8" t="s">
        <v>37</v>
      </c>
      <c r="D842" s="8" t="s">
        <v>192</v>
      </c>
      <c r="E842" s="8" t="s">
        <v>15</v>
      </c>
      <c r="F842" s="6">
        <v>35815</v>
      </c>
      <c r="G842" s="8" t="s">
        <v>27</v>
      </c>
      <c r="H842" s="8" t="s">
        <v>17</v>
      </c>
      <c r="I842" s="8" t="s">
        <v>1337</v>
      </c>
      <c r="J842" s="6">
        <v>9853</v>
      </c>
      <c r="K842" s="9">
        <v>5.04</v>
      </c>
      <c r="L842" s="8" t="s">
        <v>39</v>
      </c>
      <c r="M842" s="8" t="str">
        <f t="shared" si="65"/>
        <v>Middle_Model</v>
      </c>
      <c r="N842" s="8" t="str">
        <f t="shared" si="66"/>
        <v>Low_KM_Driven</v>
      </c>
      <c r="O842" s="9">
        <f t="shared" ca="1" si="67"/>
        <v>7163</v>
      </c>
      <c r="P842" s="8" t="str">
        <f t="shared" si="68"/>
        <v>Low_EMI</v>
      </c>
      <c r="Q842" s="8" t="str">
        <f t="shared" si="69"/>
        <v>Low_Price</v>
      </c>
    </row>
    <row r="843" spans="1:17" x14ac:dyDescent="0.25">
      <c r="A843">
        <v>2023</v>
      </c>
      <c r="B843" s="8" t="s">
        <v>260</v>
      </c>
      <c r="C843" s="8" t="s">
        <v>261</v>
      </c>
      <c r="D843" s="8" t="s">
        <v>1338</v>
      </c>
      <c r="E843" s="8" t="s">
        <v>35</v>
      </c>
      <c r="F843" s="6">
        <v>12417</v>
      </c>
      <c r="G843" s="8" t="s">
        <v>27</v>
      </c>
      <c r="H843" s="8" t="s">
        <v>17</v>
      </c>
      <c r="I843" s="8" t="s">
        <v>1339</v>
      </c>
      <c r="J843" s="6">
        <v>36888</v>
      </c>
      <c r="K843" s="9">
        <v>19.38</v>
      </c>
      <c r="L843" s="8" t="s">
        <v>121</v>
      </c>
      <c r="M843" s="8" t="str">
        <f t="shared" si="65"/>
        <v>New_Model</v>
      </c>
      <c r="N843" s="8" t="str">
        <f t="shared" si="66"/>
        <v>Low_KM_Driven</v>
      </c>
      <c r="O843" s="9">
        <f t="shared" ca="1" si="67"/>
        <v>12417</v>
      </c>
      <c r="P843" s="8" t="str">
        <f t="shared" si="68"/>
        <v>Average_EMI</v>
      </c>
      <c r="Q843" s="8" t="str">
        <f t="shared" si="69"/>
        <v>High_price</v>
      </c>
    </row>
    <row r="844" spans="1:17" x14ac:dyDescent="0.25">
      <c r="A844">
        <v>2019</v>
      </c>
      <c r="B844" s="8" t="s">
        <v>12</v>
      </c>
      <c r="C844" s="8" t="s">
        <v>30</v>
      </c>
      <c r="D844" s="8" t="s">
        <v>73</v>
      </c>
      <c r="E844" s="8" t="s">
        <v>15</v>
      </c>
      <c r="F844" s="6">
        <v>60076</v>
      </c>
      <c r="G844" s="8" t="s">
        <v>27</v>
      </c>
      <c r="H844" s="8" t="s">
        <v>74</v>
      </c>
      <c r="I844" s="8" t="s">
        <v>1340</v>
      </c>
      <c r="J844" s="6">
        <v>8231</v>
      </c>
      <c r="K844" s="9">
        <v>4.21</v>
      </c>
      <c r="L844" s="8" t="s">
        <v>121</v>
      </c>
      <c r="M844" s="8" t="str">
        <f t="shared" si="65"/>
        <v>Middle_Model</v>
      </c>
      <c r="N844" s="8" t="str">
        <f t="shared" si="66"/>
        <v>Moderate_KM_Driven</v>
      </c>
      <c r="O844" s="9">
        <f t="shared" ca="1" si="67"/>
        <v>12015.2</v>
      </c>
      <c r="P844" s="8" t="str">
        <f t="shared" si="68"/>
        <v>Low_EMI</v>
      </c>
      <c r="Q844" s="8" t="str">
        <f t="shared" si="69"/>
        <v>Low_Price</v>
      </c>
    </row>
    <row r="845" spans="1:17" x14ac:dyDescent="0.25">
      <c r="A845">
        <v>2021</v>
      </c>
      <c r="B845" s="8" t="s">
        <v>40</v>
      </c>
      <c r="C845" s="8" t="s">
        <v>41</v>
      </c>
      <c r="D845" s="8" t="s">
        <v>1059</v>
      </c>
      <c r="E845" s="8" t="s">
        <v>15</v>
      </c>
      <c r="F845" s="6">
        <v>15141</v>
      </c>
      <c r="G845" s="8" t="s">
        <v>27</v>
      </c>
      <c r="H845" s="8" t="s">
        <v>17</v>
      </c>
      <c r="I845" s="8" t="s">
        <v>1341</v>
      </c>
      <c r="J845" s="6">
        <v>11496</v>
      </c>
      <c r="K845" s="9">
        <v>5.88</v>
      </c>
      <c r="L845" s="8" t="s">
        <v>39</v>
      </c>
      <c r="M845" s="8" t="str">
        <f t="shared" si="65"/>
        <v>New_Model</v>
      </c>
      <c r="N845" s="8" t="str">
        <f t="shared" si="66"/>
        <v>Low_KM_Driven</v>
      </c>
      <c r="O845" s="9">
        <f t="shared" ca="1" si="67"/>
        <v>5047</v>
      </c>
      <c r="P845" s="8" t="str">
        <f t="shared" si="68"/>
        <v>Low_EMI</v>
      </c>
      <c r="Q845" s="8" t="str">
        <f t="shared" si="69"/>
        <v>Low_Price</v>
      </c>
    </row>
    <row r="846" spans="1:17" x14ac:dyDescent="0.25">
      <c r="A846">
        <v>2021</v>
      </c>
      <c r="B846" s="8" t="s">
        <v>82</v>
      </c>
      <c r="C846" s="8" t="s">
        <v>105</v>
      </c>
      <c r="D846" s="8" t="s">
        <v>162</v>
      </c>
      <c r="E846" s="8" t="s">
        <v>15</v>
      </c>
      <c r="F846" s="6">
        <v>32892</v>
      </c>
      <c r="G846" s="8" t="s">
        <v>27</v>
      </c>
      <c r="H846" s="8" t="s">
        <v>74</v>
      </c>
      <c r="I846" s="8" t="s">
        <v>1342</v>
      </c>
      <c r="J846" s="6">
        <v>13783</v>
      </c>
      <c r="K846" s="9">
        <v>7.05</v>
      </c>
      <c r="L846" s="8" t="s">
        <v>29</v>
      </c>
      <c r="M846" s="8" t="str">
        <f t="shared" si="65"/>
        <v>New_Model</v>
      </c>
      <c r="N846" s="8" t="str">
        <f t="shared" si="66"/>
        <v>Low_KM_Driven</v>
      </c>
      <c r="O846" s="9">
        <f t="shared" ca="1" si="67"/>
        <v>10964</v>
      </c>
      <c r="P846" s="8" t="str">
        <f t="shared" si="68"/>
        <v>Low_EMI</v>
      </c>
      <c r="Q846" s="8" t="str">
        <f t="shared" si="69"/>
        <v>Medium_price</v>
      </c>
    </row>
    <row r="847" spans="1:17" x14ac:dyDescent="0.25">
      <c r="A847">
        <v>2019</v>
      </c>
      <c r="B847" s="8" t="s">
        <v>20</v>
      </c>
      <c r="C847" s="8" t="s">
        <v>99</v>
      </c>
      <c r="D847" s="8" t="s">
        <v>454</v>
      </c>
      <c r="E847" s="8" t="s">
        <v>15</v>
      </c>
      <c r="F847" s="6">
        <v>19784</v>
      </c>
      <c r="G847" s="8" t="s">
        <v>27</v>
      </c>
      <c r="H847" s="8" t="s">
        <v>17</v>
      </c>
      <c r="I847" s="8" t="s">
        <v>1343</v>
      </c>
      <c r="J847" s="6">
        <v>11085</v>
      </c>
      <c r="K847" s="9">
        <v>5.67</v>
      </c>
      <c r="L847" s="8" t="s">
        <v>39</v>
      </c>
      <c r="M847" s="8" t="str">
        <f t="shared" si="65"/>
        <v>Middle_Model</v>
      </c>
      <c r="N847" s="8" t="str">
        <f t="shared" si="66"/>
        <v>Low_KM_Driven</v>
      </c>
      <c r="O847" s="9">
        <f t="shared" ca="1" si="67"/>
        <v>3956.8</v>
      </c>
      <c r="P847" s="8" t="str">
        <f t="shared" si="68"/>
        <v>Low_EMI</v>
      </c>
      <c r="Q847" s="8" t="str">
        <f t="shared" si="69"/>
        <v>Low_Price</v>
      </c>
    </row>
    <row r="848" spans="1:17" x14ac:dyDescent="0.25">
      <c r="A848">
        <v>2015</v>
      </c>
      <c r="B848" s="8" t="s">
        <v>47</v>
      </c>
      <c r="C848" s="8" t="s">
        <v>250</v>
      </c>
      <c r="D848" s="8" t="s">
        <v>1094</v>
      </c>
      <c r="E848" s="8" t="s">
        <v>15</v>
      </c>
      <c r="F848" s="6">
        <v>41645</v>
      </c>
      <c r="G848" s="8" t="s">
        <v>27</v>
      </c>
      <c r="H848" s="8" t="s">
        <v>17</v>
      </c>
      <c r="I848" s="8" t="s">
        <v>1344</v>
      </c>
      <c r="J848" s="6">
        <v>6608</v>
      </c>
      <c r="K848" s="9">
        <v>3.38</v>
      </c>
      <c r="L848" s="8" t="s">
        <v>121</v>
      </c>
      <c r="M848" s="8" t="str">
        <f t="shared" si="65"/>
        <v>Middle_Model</v>
      </c>
      <c r="N848" s="8" t="str">
        <f t="shared" si="66"/>
        <v>Moderate_KM_Driven</v>
      </c>
      <c r="O848" s="9">
        <f t="shared" ca="1" si="67"/>
        <v>4627.22</v>
      </c>
      <c r="P848" s="8" t="str">
        <f t="shared" si="68"/>
        <v>Low_EMI</v>
      </c>
      <c r="Q848" s="8" t="str">
        <f t="shared" si="69"/>
        <v>Low_Price</v>
      </c>
    </row>
    <row r="849" spans="1:17" x14ac:dyDescent="0.25">
      <c r="A849">
        <v>2022</v>
      </c>
      <c r="B849" s="8" t="s">
        <v>82</v>
      </c>
      <c r="C849" s="8" t="s">
        <v>105</v>
      </c>
      <c r="D849" s="8" t="s">
        <v>369</v>
      </c>
      <c r="E849" s="8" t="s">
        <v>15</v>
      </c>
      <c r="F849" s="6">
        <v>16781</v>
      </c>
      <c r="G849" s="8" t="s">
        <v>27</v>
      </c>
      <c r="H849" s="8" t="s">
        <v>17</v>
      </c>
      <c r="I849" s="8" t="s">
        <v>1345</v>
      </c>
      <c r="J849" s="6">
        <v>16902</v>
      </c>
      <c r="K849" s="9">
        <v>8.8800000000000008</v>
      </c>
      <c r="L849" s="8" t="s">
        <v>39</v>
      </c>
      <c r="M849" s="8" t="str">
        <f t="shared" si="65"/>
        <v>New_Model</v>
      </c>
      <c r="N849" s="8" t="str">
        <f t="shared" si="66"/>
        <v>Low_KM_Driven</v>
      </c>
      <c r="O849" s="9">
        <f t="shared" ca="1" si="67"/>
        <v>8390.5</v>
      </c>
      <c r="P849" s="8" t="str">
        <f t="shared" si="68"/>
        <v>Low_EMI</v>
      </c>
      <c r="Q849" s="8" t="str">
        <f t="shared" si="69"/>
        <v>Medium_price</v>
      </c>
    </row>
    <row r="850" spans="1:17" x14ac:dyDescent="0.25">
      <c r="A850">
        <v>2018</v>
      </c>
      <c r="B850" s="8" t="s">
        <v>63</v>
      </c>
      <c r="C850" s="8" t="s">
        <v>64</v>
      </c>
      <c r="D850" s="8" t="s">
        <v>1281</v>
      </c>
      <c r="E850" s="8" t="s">
        <v>15</v>
      </c>
      <c r="F850" s="6">
        <v>83061</v>
      </c>
      <c r="G850" s="8" t="s">
        <v>16</v>
      </c>
      <c r="H850" s="8" t="s">
        <v>17</v>
      </c>
      <c r="I850" s="8" t="s">
        <v>1346</v>
      </c>
      <c r="J850" s="6">
        <v>9658</v>
      </c>
      <c r="K850" s="9">
        <v>4.9400000000000004</v>
      </c>
      <c r="L850" s="8" t="s">
        <v>29</v>
      </c>
      <c r="M850" s="8" t="str">
        <f t="shared" si="65"/>
        <v>Middle_Model</v>
      </c>
      <c r="N850" s="8" t="str">
        <f t="shared" si="66"/>
        <v>High_KM_Driven</v>
      </c>
      <c r="O850" s="9">
        <f t="shared" ca="1" si="67"/>
        <v>13843.5</v>
      </c>
      <c r="P850" s="8" t="str">
        <f t="shared" si="68"/>
        <v>Low_EMI</v>
      </c>
      <c r="Q850" s="8" t="str">
        <f t="shared" si="69"/>
        <v>Low_Price</v>
      </c>
    </row>
    <row r="851" spans="1:17" x14ac:dyDescent="0.25">
      <c r="A851">
        <v>2016</v>
      </c>
      <c r="B851" s="8" t="s">
        <v>20</v>
      </c>
      <c r="C851" s="8" t="s">
        <v>238</v>
      </c>
      <c r="D851" s="8" t="s">
        <v>563</v>
      </c>
      <c r="E851" s="8" t="s">
        <v>15</v>
      </c>
      <c r="F851" s="6">
        <v>45505</v>
      </c>
      <c r="G851" s="8" t="s">
        <v>27</v>
      </c>
      <c r="H851" s="8" t="s">
        <v>17</v>
      </c>
      <c r="I851" s="8" t="s">
        <v>1347</v>
      </c>
      <c r="J851" s="6">
        <v>8113</v>
      </c>
      <c r="K851" s="9">
        <v>4.1500000000000004</v>
      </c>
      <c r="L851" s="8" t="s">
        <v>1348</v>
      </c>
      <c r="M851" s="8" t="str">
        <f t="shared" si="65"/>
        <v>Middle_Model</v>
      </c>
      <c r="N851" s="8" t="str">
        <f t="shared" si="66"/>
        <v>Moderate_KM_Driven</v>
      </c>
      <c r="O851" s="9">
        <f t="shared" ca="1" si="67"/>
        <v>5688.13</v>
      </c>
      <c r="P851" s="8" t="str">
        <f t="shared" si="68"/>
        <v>Low_EMI</v>
      </c>
      <c r="Q851" s="8" t="str">
        <f t="shared" si="69"/>
        <v>Low_Price</v>
      </c>
    </row>
    <row r="852" spans="1:17" x14ac:dyDescent="0.25">
      <c r="A852">
        <v>2014</v>
      </c>
      <c r="B852" s="8" t="s">
        <v>12</v>
      </c>
      <c r="C852" s="8" t="s">
        <v>491</v>
      </c>
      <c r="D852" s="8" t="s">
        <v>630</v>
      </c>
      <c r="E852" s="8" t="s">
        <v>15</v>
      </c>
      <c r="F852" s="6">
        <v>74199</v>
      </c>
      <c r="G852" s="8" t="s">
        <v>27</v>
      </c>
      <c r="H852" s="8" t="s">
        <v>17</v>
      </c>
      <c r="I852" s="8" t="s">
        <v>1349</v>
      </c>
      <c r="J852" s="6">
        <v>14526</v>
      </c>
      <c r="K852" s="9">
        <v>6.53</v>
      </c>
      <c r="L852" s="8" t="s">
        <v>1348</v>
      </c>
      <c r="M852" s="8" t="str">
        <f t="shared" si="65"/>
        <v>Old_Model</v>
      </c>
      <c r="N852" s="8" t="str">
        <f t="shared" si="66"/>
        <v>Moderate_KM_Driven</v>
      </c>
      <c r="O852" s="9">
        <f t="shared" ca="1" si="67"/>
        <v>7419.9</v>
      </c>
      <c r="P852" s="8" t="str">
        <f t="shared" si="68"/>
        <v>Low_EMI</v>
      </c>
      <c r="Q852" s="8" t="str">
        <f t="shared" si="69"/>
        <v>Low_Price</v>
      </c>
    </row>
    <row r="853" spans="1:17" x14ac:dyDescent="0.25">
      <c r="A853">
        <v>2017</v>
      </c>
      <c r="B853" s="8" t="s">
        <v>20</v>
      </c>
      <c r="C853" s="8" t="s">
        <v>33</v>
      </c>
      <c r="D853" s="8" t="s">
        <v>212</v>
      </c>
      <c r="E853" s="8" t="s">
        <v>15</v>
      </c>
      <c r="F853" s="6">
        <v>47231</v>
      </c>
      <c r="G853" s="8" t="s">
        <v>16</v>
      </c>
      <c r="H853" s="8" t="s">
        <v>17</v>
      </c>
      <c r="I853" s="8" t="s">
        <v>1350</v>
      </c>
      <c r="J853" s="6">
        <v>18741</v>
      </c>
      <c r="K853" s="9">
        <v>9.85</v>
      </c>
      <c r="L853" s="8" t="s">
        <v>1348</v>
      </c>
      <c r="M853" s="8" t="str">
        <f t="shared" si="65"/>
        <v>Middle_Model</v>
      </c>
      <c r="N853" s="8" t="str">
        <f t="shared" si="66"/>
        <v>Moderate_KM_Driven</v>
      </c>
      <c r="O853" s="9">
        <f t="shared" ca="1" si="67"/>
        <v>6747.29</v>
      </c>
      <c r="P853" s="8" t="str">
        <f t="shared" si="68"/>
        <v>Low_EMI</v>
      </c>
      <c r="Q853" s="8" t="str">
        <f t="shared" si="69"/>
        <v>Medium_price</v>
      </c>
    </row>
    <row r="854" spans="1:17" x14ac:dyDescent="0.25">
      <c r="A854">
        <v>2022</v>
      </c>
      <c r="B854" s="8" t="s">
        <v>12</v>
      </c>
      <c r="C854" s="8" t="s">
        <v>76</v>
      </c>
      <c r="D854" s="8" t="s">
        <v>77</v>
      </c>
      <c r="E854" s="8" t="s">
        <v>15</v>
      </c>
      <c r="F854" s="6">
        <v>33086</v>
      </c>
      <c r="G854" s="8" t="s">
        <v>27</v>
      </c>
      <c r="H854" s="8" t="s">
        <v>17</v>
      </c>
      <c r="I854" s="8" t="s">
        <v>1351</v>
      </c>
      <c r="J854" s="6">
        <v>15464</v>
      </c>
      <c r="K854" s="9">
        <v>7.91</v>
      </c>
      <c r="L854" s="8" t="s">
        <v>1352</v>
      </c>
      <c r="M854" s="8" t="str">
        <f t="shared" si="65"/>
        <v>New_Model</v>
      </c>
      <c r="N854" s="8" t="str">
        <f t="shared" si="66"/>
        <v>Low_KM_Driven</v>
      </c>
      <c r="O854" s="9">
        <f t="shared" ca="1" si="67"/>
        <v>16543</v>
      </c>
      <c r="P854" s="8" t="str">
        <f t="shared" si="68"/>
        <v>Low_EMI</v>
      </c>
      <c r="Q854" s="8" t="str">
        <f t="shared" si="69"/>
        <v>Medium_price</v>
      </c>
    </row>
    <row r="855" spans="1:17" x14ac:dyDescent="0.25">
      <c r="A855">
        <v>2018</v>
      </c>
      <c r="B855" s="8" t="s">
        <v>12</v>
      </c>
      <c r="C855" s="8" t="s">
        <v>279</v>
      </c>
      <c r="D855" s="8" t="s">
        <v>863</v>
      </c>
      <c r="E855" s="8" t="s">
        <v>35</v>
      </c>
      <c r="F855" s="6">
        <v>88132</v>
      </c>
      <c r="G855" s="8" t="s">
        <v>27</v>
      </c>
      <c r="H855" s="8" t="s">
        <v>17</v>
      </c>
      <c r="I855" s="8" t="s">
        <v>1353</v>
      </c>
      <c r="J855" s="6">
        <v>15445</v>
      </c>
      <c r="K855" s="9">
        <v>7.9</v>
      </c>
      <c r="L855" s="8" t="s">
        <v>1348</v>
      </c>
      <c r="M855" s="8" t="str">
        <f t="shared" si="65"/>
        <v>Middle_Model</v>
      </c>
      <c r="N855" s="8" t="str">
        <f t="shared" si="66"/>
        <v>High_KM_Driven</v>
      </c>
      <c r="O855" s="9">
        <f t="shared" ca="1" si="67"/>
        <v>14688.67</v>
      </c>
      <c r="P855" s="8" t="str">
        <f t="shared" si="68"/>
        <v>Low_EMI</v>
      </c>
      <c r="Q855" s="8" t="str">
        <f t="shared" si="69"/>
        <v>Medium_price</v>
      </c>
    </row>
    <row r="856" spans="1:17" x14ac:dyDescent="0.25">
      <c r="A856">
        <v>2020</v>
      </c>
      <c r="B856" s="8" t="s">
        <v>196</v>
      </c>
      <c r="C856" s="8" t="s">
        <v>216</v>
      </c>
      <c r="D856" s="8" t="s">
        <v>654</v>
      </c>
      <c r="E856" s="8" t="s">
        <v>35</v>
      </c>
      <c r="F856" s="6">
        <v>29766</v>
      </c>
      <c r="G856" s="8" t="s">
        <v>27</v>
      </c>
      <c r="H856" s="8" t="s">
        <v>17</v>
      </c>
      <c r="I856" s="8" t="s">
        <v>1354</v>
      </c>
      <c r="J856" s="6">
        <v>8563</v>
      </c>
      <c r="K856" s="9">
        <v>4.38</v>
      </c>
      <c r="L856" s="8" t="s">
        <v>1352</v>
      </c>
      <c r="M856" s="8" t="str">
        <f t="shared" si="65"/>
        <v>New_Model</v>
      </c>
      <c r="N856" s="8" t="str">
        <f t="shared" si="66"/>
        <v>Low_KM_Driven</v>
      </c>
      <c r="O856" s="9">
        <f t="shared" ca="1" si="67"/>
        <v>7441.5</v>
      </c>
      <c r="P856" s="8" t="str">
        <f t="shared" si="68"/>
        <v>Low_EMI</v>
      </c>
      <c r="Q856" s="8" t="str">
        <f t="shared" si="69"/>
        <v>Low_Price</v>
      </c>
    </row>
    <row r="857" spans="1:17" x14ac:dyDescent="0.25">
      <c r="A857">
        <v>2015</v>
      </c>
      <c r="B857" s="8" t="s">
        <v>20</v>
      </c>
      <c r="C857" s="8" t="s">
        <v>25</v>
      </c>
      <c r="D857" s="8" t="s">
        <v>1355</v>
      </c>
      <c r="E857" s="8" t="s">
        <v>15</v>
      </c>
      <c r="F857" s="6">
        <v>84828</v>
      </c>
      <c r="G857" s="8" t="s">
        <v>16</v>
      </c>
      <c r="H857" s="8" t="s">
        <v>17</v>
      </c>
      <c r="I857" s="8" t="s">
        <v>1356</v>
      </c>
      <c r="J857" s="6">
        <v>9345</v>
      </c>
      <c r="K857" s="9">
        <v>4.78</v>
      </c>
      <c r="L857" s="8" t="s">
        <v>1357</v>
      </c>
      <c r="M857" s="8" t="str">
        <f t="shared" si="65"/>
        <v>Middle_Model</v>
      </c>
      <c r="N857" s="8" t="str">
        <f t="shared" si="66"/>
        <v>High_KM_Driven</v>
      </c>
      <c r="O857" s="9">
        <f t="shared" ca="1" si="67"/>
        <v>9425.33</v>
      </c>
      <c r="P857" s="8" t="str">
        <f t="shared" si="68"/>
        <v>Low_EMI</v>
      </c>
      <c r="Q857" s="8" t="str">
        <f t="shared" si="69"/>
        <v>Low_Price</v>
      </c>
    </row>
    <row r="858" spans="1:17" x14ac:dyDescent="0.25">
      <c r="A858">
        <v>2016</v>
      </c>
      <c r="B858" s="8" t="s">
        <v>20</v>
      </c>
      <c r="C858" s="8" t="s">
        <v>238</v>
      </c>
      <c r="D858" s="8" t="s">
        <v>563</v>
      </c>
      <c r="E858" s="8" t="s">
        <v>15</v>
      </c>
      <c r="F858" s="6">
        <v>48333</v>
      </c>
      <c r="G858" s="8" t="s">
        <v>16</v>
      </c>
      <c r="H858" s="8" t="s">
        <v>17</v>
      </c>
      <c r="I858" s="8" t="s">
        <v>1358</v>
      </c>
      <c r="J858" s="6">
        <v>8270</v>
      </c>
      <c r="K858" s="9">
        <v>4.2300000000000004</v>
      </c>
      <c r="L858" s="8" t="s">
        <v>1357</v>
      </c>
      <c r="M858" s="8" t="str">
        <f t="shared" si="65"/>
        <v>Middle_Model</v>
      </c>
      <c r="N858" s="8" t="str">
        <f t="shared" si="66"/>
        <v>Moderate_KM_Driven</v>
      </c>
      <c r="O858" s="9">
        <f t="shared" ca="1" si="67"/>
        <v>6041.63</v>
      </c>
      <c r="P858" s="8" t="str">
        <f t="shared" si="68"/>
        <v>Low_EMI</v>
      </c>
      <c r="Q858" s="8" t="str">
        <f t="shared" si="69"/>
        <v>Low_Price</v>
      </c>
    </row>
    <row r="859" spans="1:17" x14ac:dyDescent="0.25">
      <c r="A859">
        <v>2019</v>
      </c>
      <c r="B859" s="8" t="s">
        <v>12</v>
      </c>
      <c r="C859" s="8" t="s">
        <v>13</v>
      </c>
      <c r="D859" s="8" t="s">
        <v>192</v>
      </c>
      <c r="E859" s="8" t="s">
        <v>15</v>
      </c>
      <c r="F859" s="6">
        <v>31475</v>
      </c>
      <c r="G859" s="8" t="s">
        <v>27</v>
      </c>
      <c r="H859" s="8" t="s">
        <v>17</v>
      </c>
      <c r="I859" s="8" t="s">
        <v>1359</v>
      </c>
      <c r="J859" s="6">
        <v>6452</v>
      </c>
      <c r="K859" s="9">
        <v>3.3</v>
      </c>
      <c r="L859" s="8" t="s">
        <v>1348</v>
      </c>
      <c r="M859" s="8" t="str">
        <f t="shared" si="65"/>
        <v>Middle_Model</v>
      </c>
      <c r="N859" s="8" t="str">
        <f t="shared" si="66"/>
        <v>Low_KM_Driven</v>
      </c>
      <c r="O859" s="9">
        <f t="shared" ca="1" si="67"/>
        <v>6295</v>
      </c>
      <c r="P859" s="8" t="str">
        <f t="shared" si="68"/>
        <v>Low_EMI</v>
      </c>
      <c r="Q859" s="8" t="str">
        <f t="shared" si="69"/>
        <v>Low_Price</v>
      </c>
    </row>
    <row r="860" spans="1:17" x14ac:dyDescent="0.25">
      <c r="A860">
        <v>2021</v>
      </c>
      <c r="B860" s="8" t="s">
        <v>12</v>
      </c>
      <c r="C860" s="8" t="s">
        <v>137</v>
      </c>
      <c r="D860" s="8" t="s">
        <v>637</v>
      </c>
      <c r="E860" s="8" t="s">
        <v>15</v>
      </c>
      <c r="F860" s="6">
        <v>46355</v>
      </c>
      <c r="G860" s="8" t="s">
        <v>27</v>
      </c>
      <c r="H860" s="8" t="s">
        <v>17</v>
      </c>
      <c r="I860" s="8" t="s">
        <v>1360</v>
      </c>
      <c r="J860" s="6">
        <v>8974</v>
      </c>
      <c r="K860" s="9">
        <v>4.59</v>
      </c>
      <c r="L860" s="8" t="s">
        <v>1348</v>
      </c>
      <c r="M860" s="8" t="str">
        <f t="shared" si="65"/>
        <v>New_Model</v>
      </c>
      <c r="N860" s="8" t="str">
        <f t="shared" si="66"/>
        <v>Moderate_KM_Driven</v>
      </c>
      <c r="O860" s="9">
        <f t="shared" ca="1" si="67"/>
        <v>15451.67</v>
      </c>
      <c r="P860" s="8" t="str">
        <f t="shared" si="68"/>
        <v>Low_EMI</v>
      </c>
      <c r="Q860" s="8" t="str">
        <f t="shared" si="69"/>
        <v>Low_Price</v>
      </c>
    </row>
    <row r="861" spans="1:17" x14ac:dyDescent="0.25">
      <c r="A861">
        <v>2019</v>
      </c>
      <c r="B861" s="8" t="s">
        <v>12</v>
      </c>
      <c r="C861" s="8" t="s">
        <v>279</v>
      </c>
      <c r="D861" s="8" t="s">
        <v>650</v>
      </c>
      <c r="E861" s="8" t="s">
        <v>35</v>
      </c>
      <c r="F861" s="6">
        <v>55281</v>
      </c>
      <c r="G861" s="8" t="s">
        <v>27</v>
      </c>
      <c r="H861" s="8" t="s">
        <v>17</v>
      </c>
      <c r="I861" s="8" t="s">
        <v>1361</v>
      </c>
      <c r="J861" s="6">
        <v>15347</v>
      </c>
      <c r="K861" s="9">
        <v>7.85</v>
      </c>
      <c r="L861" s="8" t="s">
        <v>1348</v>
      </c>
      <c r="M861" s="8" t="str">
        <f t="shared" si="65"/>
        <v>Middle_Model</v>
      </c>
      <c r="N861" s="8" t="str">
        <f t="shared" si="66"/>
        <v>Moderate_KM_Driven</v>
      </c>
      <c r="O861" s="9">
        <f t="shared" ca="1" si="67"/>
        <v>11056.2</v>
      </c>
      <c r="P861" s="8" t="str">
        <f t="shared" si="68"/>
        <v>Low_EMI</v>
      </c>
      <c r="Q861" s="8" t="str">
        <f t="shared" si="69"/>
        <v>Medium_price</v>
      </c>
    </row>
    <row r="862" spans="1:17" x14ac:dyDescent="0.25">
      <c r="A862">
        <v>2020</v>
      </c>
      <c r="B862" s="8" t="s">
        <v>12</v>
      </c>
      <c r="C862" s="8" t="s">
        <v>76</v>
      </c>
      <c r="D862" s="8" t="s">
        <v>573</v>
      </c>
      <c r="E862" s="8" t="s">
        <v>35</v>
      </c>
      <c r="F862" s="6">
        <v>47699</v>
      </c>
      <c r="G862" s="8" t="s">
        <v>27</v>
      </c>
      <c r="H862" s="8" t="s">
        <v>17</v>
      </c>
      <c r="I862" s="8" t="s">
        <v>1362</v>
      </c>
      <c r="J862" s="6">
        <v>15269</v>
      </c>
      <c r="K862" s="9">
        <v>7.81</v>
      </c>
      <c r="L862" s="8" t="s">
        <v>1348</v>
      </c>
      <c r="M862" s="8" t="str">
        <f t="shared" si="65"/>
        <v>New_Model</v>
      </c>
      <c r="N862" s="8" t="str">
        <f t="shared" si="66"/>
        <v>Moderate_KM_Driven</v>
      </c>
      <c r="O862" s="9">
        <f t="shared" ca="1" si="67"/>
        <v>11924.75</v>
      </c>
      <c r="P862" s="8" t="str">
        <f t="shared" si="68"/>
        <v>Low_EMI</v>
      </c>
      <c r="Q862" s="8" t="str">
        <f t="shared" si="69"/>
        <v>Medium_price</v>
      </c>
    </row>
    <row r="863" spans="1:17" x14ac:dyDescent="0.25">
      <c r="A863">
        <v>2017</v>
      </c>
      <c r="B863" s="8" t="s">
        <v>12</v>
      </c>
      <c r="C863" s="8" t="s">
        <v>37</v>
      </c>
      <c r="D863" s="8" t="s">
        <v>31</v>
      </c>
      <c r="E863" s="8" t="s">
        <v>15</v>
      </c>
      <c r="F863" s="6">
        <v>63852</v>
      </c>
      <c r="G863" s="8" t="s">
        <v>27</v>
      </c>
      <c r="H863" s="8" t="s">
        <v>17</v>
      </c>
      <c r="I863" s="8" t="s">
        <v>1363</v>
      </c>
      <c r="J863" s="6">
        <v>10401</v>
      </c>
      <c r="K863" s="9">
        <v>5.32</v>
      </c>
      <c r="L863" s="8" t="s">
        <v>1352</v>
      </c>
      <c r="M863" s="8" t="str">
        <f t="shared" si="65"/>
        <v>Middle_Model</v>
      </c>
      <c r="N863" s="8" t="str">
        <f t="shared" si="66"/>
        <v>Moderate_KM_Driven</v>
      </c>
      <c r="O863" s="9">
        <f t="shared" ca="1" si="67"/>
        <v>9121.7099999999991</v>
      </c>
      <c r="P863" s="8" t="str">
        <f t="shared" si="68"/>
        <v>Low_EMI</v>
      </c>
      <c r="Q863" s="8" t="str">
        <f t="shared" si="69"/>
        <v>Low_Price</v>
      </c>
    </row>
    <row r="864" spans="1:17" x14ac:dyDescent="0.25">
      <c r="A864">
        <v>2020</v>
      </c>
      <c r="B864" s="8" t="s">
        <v>12</v>
      </c>
      <c r="C864" s="8" t="s">
        <v>13</v>
      </c>
      <c r="D864" s="8" t="s">
        <v>192</v>
      </c>
      <c r="E864" s="8" t="s">
        <v>15</v>
      </c>
      <c r="F864" s="6">
        <v>62586</v>
      </c>
      <c r="G864" s="8" t="s">
        <v>16</v>
      </c>
      <c r="H864" s="8" t="s">
        <v>17</v>
      </c>
      <c r="I864" s="8" t="s">
        <v>1364</v>
      </c>
      <c r="J864" s="6">
        <v>7069</v>
      </c>
      <c r="K864" s="9">
        <v>3.62</v>
      </c>
      <c r="L864" s="8" t="s">
        <v>1352</v>
      </c>
      <c r="M864" s="8" t="str">
        <f t="shared" si="65"/>
        <v>New_Model</v>
      </c>
      <c r="N864" s="8" t="str">
        <f t="shared" si="66"/>
        <v>Moderate_KM_Driven</v>
      </c>
      <c r="O864" s="9">
        <f t="shared" ca="1" si="67"/>
        <v>15646.5</v>
      </c>
      <c r="P864" s="8" t="str">
        <f t="shared" si="68"/>
        <v>Low_EMI</v>
      </c>
      <c r="Q864" s="8" t="str">
        <f t="shared" si="69"/>
        <v>Low_Price</v>
      </c>
    </row>
    <row r="865" spans="1:17" x14ac:dyDescent="0.25">
      <c r="A865">
        <v>2017</v>
      </c>
      <c r="B865" s="8" t="s">
        <v>12</v>
      </c>
      <c r="C865" s="8" t="s">
        <v>223</v>
      </c>
      <c r="D865" s="8" t="s">
        <v>1365</v>
      </c>
      <c r="E865" s="8" t="s">
        <v>35</v>
      </c>
      <c r="F865" s="6">
        <v>95453</v>
      </c>
      <c r="G865" s="8" t="s">
        <v>27</v>
      </c>
      <c r="H865" s="8" t="s">
        <v>56</v>
      </c>
      <c r="I865" s="8" t="s">
        <v>1366</v>
      </c>
      <c r="J865" s="6">
        <v>12512</v>
      </c>
      <c r="K865" s="9">
        <v>6.4</v>
      </c>
      <c r="L865" s="8" t="s">
        <v>1348</v>
      </c>
      <c r="M865" s="8" t="str">
        <f t="shared" si="65"/>
        <v>Middle_Model</v>
      </c>
      <c r="N865" s="8" t="str">
        <f t="shared" si="66"/>
        <v>High_KM_Driven</v>
      </c>
      <c r="O865" s="9">
        <f t="shared" ca="1" si="67"/>
        <v>13636.14</v>
      </c>
      <c r="P865" s="8" t="str">
        <f t="shared" si="68"/>
        <v>Low_EMI</v>
      </c>
      <c r="Q865" s="8" t="str">
        <f t="shared" si="69"/>
        <v>Low_Price</v>
      </c>
    </row>
    <row r="866" spans="1:17" x14ac:dyDescent="0.25">
      <c r="A866">
        <v>2020</v>
      </c>
      <c r="B866" s="8" t="s">
        <v>164</v>
      </c>
      <c r="C866" s="8" t="s">
        <v>165</v>
      </c>
      <c r="D866" s="8" t="s">
        <v>1367</v>
      </c>
      <c r="E866" s="8" t="s">
        <v>15</v>
      </c>
      <c r="F866" s="6">
        <v>71170</v>
      </c>
      <c r="G866" s="8" t="s">
        <v>16</v>
      </c>
      <c r="H866" s="8" t="s">
        <v>56</v>
      </c>
      <c r="I866" s="8" t="s">
        <v>1368</v>
      </c>
      <c r="J866" s="6">
        <v>25201</v>
      </c>
      <c r="K866" s="9">
        <v>13.24</v>
      </c>
      <c r="L866" s="8" t="s">
        <v>1357</v>
      </c>
      <c r="M866" s="8" t="str">
        <f t="shared" si="65"/>
        <v>New_Model</v>
      </c>
      <c r="N866" s="8" t="str">
        <f t="shared" si="66"/>
        <v>Moderate_KM_Driven</v>
      </c>
      <c r="O866" s="9">
        <f t="shared" ca="1" si="67"/>
        <v>17792.5</v>
      </c>
      <c r="P866" s="8" t="str">
        <f t="shared" si="68"/>
        <v>Average_EMI</v>
      </c>
      <c r="Q866" s="8" t="str">
        <f t="shared" si="69"/>
        <v>Medium_price</v>
      </c>
    </row>
    <row r="867" spans="1:17" x14ac:dyDescent="0.25">
      <c r="A867">
        <v>2021</v>
      </c>
      <c r="B867" s="8" t="s">
        <v>40</v>
      </c>
      <c r="C867" s="8" t="s">
        <v>41</v>
      </c>
      <c r="D867" s="8" t="s">
        <v>1369</v>
      </c>
      <c r="E867" s="8" t="s">
        <v>15</v>
      </c>
      <c r="F867" s="6">
        <v>33387</v>
      </c>
      <c r="G867" s="8" t="s">
        <v>27</v>
      </c>
      <c r="H867" s="8" t="s">
        <v>17</v>
      </c>
      <c r="I867" s="8" t="s">
        <v>1370</v>
      </c>
      <c r="J867" s="6">
        <v>13548</v>
      </c>
      <c r="K867" s="9">
        <v>6.93</v>
      </c>
      <c r="L867" s="8" t="s">
        <v>1348</v>
      </c>
      <c r="M867" s="8" t="str">
        <f t="shared" si="65"/>
        <v>New_Model</v>
      </c>
      <c r="N867" s="8" t="str">
        <f t="shared" si="66"/>
        <v>Low_KM_Driven</v>
      </c>
      <c r="O867" s="9">
        <f t="shared" ca="1" si="67"/>
        <v>11129</v>
      </c>
      <c r="P867" s="8" t="str">
        <f t="shared" si="68"/>
        <v>Low_EMI</v>
      </c>
      <c r="Q867" s="8" t="str">
        <f t="shared" si="69"/>
        <v>Low_Price</v>
      </c>
    </row>
    <row r="868" spans="1:17" x14ac:dyDescent="0.25">
      <c r="A868">
        <v>2022</v>
      </c>
      <c r="B868" s="8" t="s">
        <v>12</v>
      </c>
      <c r="C868" s="8" t="s">
        <v>385</v>
      </c>
      <c r="D868" s="8" t="s">
        <v>1371</v>
      </c>
      <c r="E868" s="8" t="s">
        <v>15</v>
      </c>
      <c r="F868" s="6">
        <v>44382</v>
      </c>
      <c r="G868" s="8" t="s">
        <v>16</v>
      </c>
      <c r="H868" s="8" t="s">
        <v>17</v>
      </c>
      <c r="I868" s="8" t="s">
        <v>1372</v>
      </c>
      <c r="J868" s="6">
        <v>11300</v>
      </c>
      <c r="K868" s="9">
        <v>5.78</v>
      </c>
      <c r="L868" s="8" t="s">
        <v>1348</v>
      </c>
      <c r="M868" s="8" t="str">
        <f t="shared" si="65"/>
        <v>New_Model</v>
      </c>
      <c r="N868" s="8" t="str">
        <f t="shared" si="66"/>
        <v>Moderate_KM_Driven</v>
      </c>
      <c r="O868" s="9">
        <f t="shared" ca="1" si="67"/>
        <v>22191</v>
      </c>
      <c r="P868" s="8" t="str">
        <f t="shared" si="68"/>
        <v>Low_EMI</v>
      </c>
      <c r="Q868" s="8" t="str">
        <f t="shared" si="69"/>
        <v>Low_Price</v>
      </c>
    </row>
    <row r="869" spans="1:17" x14ac:dyDescent="0.25">
      <c r="A869">
        <v>2019</v>
      </c>
      <c r="B869" s="8" t="s">
        <v>12</v>
      </c>
      <c r="C869" s="8" t="s">
        <v>76</v>
      </c>
      <c r="D869" s="8" t="s">
        <v>80</v>
      </c>
      <c r="E869" s="8" t="s">
        <v>15</v>
      </c>
      <c r="F869" s="6">
        <v>25443</v>
      </c>
      <c r="G869" s="8" t="s">
        <v>27</v>
      </c>
      <c r="H869" s="8" t="s">
        <v>17</v>
      </c>
      <c r="I869" s="8" t="s">
        <v>1373</v>
      </c>
      <c r="J869" s="6">
        <v>13142</v>
      </c>
      <c r="K869" s="9">
        <v>6.72</v>
      </c>
      <c r="L869" s="8" t="s">
        <v>1348</v>
      </c>
      <c r="M869" s="8" t="str">
        <f t="shared" si="65"/>
        <v>Middle_Model</v>
      </c>
      <c r="N869" s="8" t="str">
        <f t="shared" si="66"/>
        <v>Low_KM_Driven</v>
      </c>
      <c r="O869" s="9">
        <f t="shared" ca="1" si="67"/>
        <v>5088.6000000000004</v>
      </c>
      <c r="P869" s="8" t="str">
        <f t="shared" si="68"/>
        <v>Low_EMI</v>
      </c>
      <c r="Q869" s="8" t="str">
        <f t="shared" si="69"/>
        <v>Low_Price</v>
      </c>
    </row>
    <row r="870" spans="1:17" x14ac:dyDescent="0.25">
      <c r="A870">
        <v>2018</v>
      </c>
      <c r="B870" s="8" t="s">
        <v>20</v>
      </c>
      <c r="C870" s="8" t="s">
        <v>25</v>
      </c>
      <c r="D870" s="8" t="s">
        <v>1374</v>
      </c>
      <c r="E870" s="8" t="s">
        <v>35</v>
      </c>
      <c r="F870" s="6">
        <v>47030</v>
      </c>
      <c r="G870" s="8" t="s">
        <v>27</v>
      </c>
      <c r="H870" s="8" t="s">
        <v>17</v>
      </c>
      <c r="I870" s="8" t="s">
        <v>1375</v>
      </c>
      <c r="J870" s="6">
        <v>13783</v>
      </c>
      <c r="K870" s="9">
        <v>7.05</v>
      </c>
      <c r="L870" s="8" t="s">
        <v>1348</v>
      </c>
      <c r="M870" s="8" t="str">
        <f t="shared" si="65"/>
        <v>Middle_Model</v>
      </c>
      <c r="N870" s="8" t="str">
        <f t="shared" si="66"/>
        <v>Moderate_KM_Driven</v>
      </c>
      <c r="O870" s="9">
        <f t="shared" ca="1" si="67"/>
        <v>7838.33</v>
      </c>
      <c r="P870" s="8" t="str">
        <f t="shared" si="68"/>
        <v>Low_EMI</v>
      </c>
      <c r="Q870" s="8" t="str">
        <f t="shared" si="69"/>
        <v>Medium_price</v>
      </c>
    </row>
    <row r="871" spans="1:17" x14ac:dyDescent="0.25">
      <c r="A871">
        <v>2014</v>
      </c>
      <c r="B871" s="8" t="s">
        <v>12</v>
      </c>
      <c r="C871" s="8" t="s">
        <v>37</v>
      </c>
      <c r="D871" s="8" t="s">
        <v>1376</v>
      </c>
      <c r="E871" s="8" t="s">
        <v>15</v>
      </c>
      <c r="F871" s="6">
        <v>98609</v>
      </c>
      <c r="G871" s="8" t="s">
        <v>27</v>
      </c>
      <c r="H871" s="8" t="s">
        <v>56</v>
      </c>
      <c r="I871" s="8" t="s">
        <v>1377</v>
      </c>
      <c r="J871" s="6">
        <v>14273</v>
      </c>
      <c r="K871" s="9">
        <v>5.42</v>
      </c>
      <c r="L871" s="8" t="s">
        <v>1352</v>
      </c>
      <c r="M871" s="8" t="str">
        <f t="shared" si="65"/>
        <v>Old_Model</v>
      </c>
      <c r="N871" s="8" t="str">
        <f t="shared" si="66"/>
        <v>High_KM_Driven</v>
      </c>
      <c r="O871" s="9">
        <f t="shared" ca="1" si="67"/>
        <v>9860.9</v>
      </c>
      <c r="P871" s="8" t="str">
        <f t="shared" si="68"/>
        <v>Low_EMI</v>
      </c>
      <c r="Q871" s="8" t="str">
        <f t="shared" si="69"/>
        <v>Low_Price</v>
      </c>
    </row>
    <row r="872" spans="1:17" x14ac:dyDescent="0.25">
      <c r="A872">
        <v>2021</v>
      </c>
      <c r="B872" s="8" t="s">
        <v>12</v>
      </c>
      <c r="C872" s="8" t="s">
        <v>223</v>
      </c>
      <c r="D872" s="8" t="s">
        <v>144</v>
      </c>
      <c r="E872" s="8" t="s">
        <v>35</v>
      </c>
      <c r="F872" s="6">
        <v>49950</v>
      </c>
      <c r="G872" s="8" t="s">
        <v>27</v>
      </c>
      <c r="H872" s="8" t="s">
        <v>17</v>
      </c>
      <c r="I872" s="8" t="s">
        <v>1378</v>
      </c>
      <c r="J872" s="6">
        <v>15542</v>
      </c>
      <c r="K872" s="9">
        <v>7.95</v>
      </c>
      <c r="L872" s="8" t="s">
        <v>1352</v>
      </c>
      <c r="M872" s="8" t="str">
        <f t="shared" si="65"/>
        <v>New_Model</v>
      </c>
      <c r="N872" s="8" t="str">
        <f t="shared" si="66"/>
        <v>Moderate_KM_Driven</v>
      </c>
      <c r="O872" s="9">
        <f t="shared" ca="1" si="67"/>
        <v>16650</v>
      </c>
      <c r="P872" s="8" t="str">
        <f t="shared" si="68"/>
        <v>Low_EMI</v>
      </c>
      <c r="Q872" s="8" t="str">
        <f t="shared" si="69"/>
        <v>Medium_price</v>
      </c>
    </row>
    <row r="873" spans="1:17" x14ac:dyDescent="0.25">
      <c r="A873">
        <v>2021</v>
      </c>
      <c r="B873" s="8" t="s">
        <v>82</v>
      </c>
      <c r="C873" s="8" t="s">
        <v>105</v>
      </c>
      <c r="D873" s="8" t="s">
        <v>547</v>
      </c>
      <c r="E873" s="8" t="s">
        <v>35</v>
      </c>
      <c r="F873" s="6">
        <v>16677</v>
      </c>
      <c r="G873" s="8" t="s">
        <v>27</v>
      </c>
      <c r="H873" s="8" t="s">
        <v>17</v>
      </c>
      <c r="I873" s="8" t="s">
        <v>1379</v>
      </c>
      <c r="J873" s="6">
        <v>21128</v>
      </c>
      <c r="K873" s="9">
        <v>11.1</v>
      </c>
      <c r="L873" s="8" t="s">
        <v>1352</v>
      </c>
      <c r="M873" s="8" t="str">
        <f t="shared" si="65"/>
        <v>New_Model</v>
      </c>
      <c r="N873" s="8" t="str">
        <f t="shared" si="66"/>
        <v>Low_KM_Driven</v>
      </c>
      <c r="O873" s="9">
        <f t="shared" ca="1" si="67"/>
        <v>5559</v>
      </c>
      <c r="P873" s="8" t="str">
        <f t="shared" si="68"/>
        <v>Low_EMI</v>
      </c>
      <c r="Q873" s="8" t="str">
        <f t="shared" si="69"/>
        <v>Medium_price</v>
      </c>
    </row>
    <row r="874" spans="1:17" x14ac:dyDescent="0.25">
      <c r="A874">
        <v>2020</v>
      </c>
      <c r="B874" s="8" t="s">
        <v>12</v>
      </c>
      <c r="C874" s="8" t="s">
        <v>13</v>
      </c>
      <c r="D874" s="8" t="s">
        <v>192</v>
      </c>
      <c r="E874" s="8" t="s">
        <v>15</v>
      </c>
      <c r="F874" s="6">
        <v>62751</v>
      </c>
      <c r="G874" s="8" t="s">
        <v>27</v>
      </c>
      <c r="H874" s="8" t="s">
        <v>17</v>
      </c>
      <c r="I874" s="8" t="s">
        <v>1380</v>
      </c>
      <c r="J874" s="6">
        <v>7175</v>
      </c>
      <c r="K874" s="9">
        <v>3.67</v>
      </c>
      <c r="L874" s="8" t="s">
        <v>1348</v>
      </c>
      <c r="M874" s="8" t="str">
        <f t="shared" si="65"/>
        <v>New_Model</v>
      </c>
      <c r="N874" s="8" t="str">
        <f t="shared" si="66"/>
        <v>Moderate_KM_Driven</v>
      </c>
      <c r="O874" s="9">
        <f t="shared" ca="1" si="67"/>
        <v>15687.75</v>
      </c>
      <c r="P874" s="8" t="str">
        <f t="shared" si="68"/>
        <v>Low_EMI</v>
      </c>
      <c r="Q874" s="8" t="str">
        <f t="shared" si="69"/>
        <v>Low_Price</v>
      </c>
    </row>
    <row r="875" spans="1:17" x14ac:dyDescent="0.25">
      <c r="A875">
        <v>2017</v>
      </c>
      <c r="B875" s="8" t="s">
        <v>12</v>
      </c>
      <c r="C875" s="8" t="s">
        <v>37</v>
      </c>
      <c r="D875" s="8" t="s">
        <v>102</v>
      </c>
      <c r="E875" s="8" t="s">
        <v>15</v>
      </c>
      <c r="F875" s="6">
        <v>98274</v>
      </c>
      <c r="G875" s="8" t="s">
        <v>16</v>
      </c>
      <c r="H875" s="8" t="s">
        <v>17</v>
      </c>
      <c r="I875" s="8" t="s">
        <v>1381</v>
      </c>
      <c r="J875" s="6">
        <v>9697</v>
      </c>
      <c r="K875" s="9">
        <v>4.96</v>
      </c>
      <c r="L875" s="8" t="s">
        <v>1352</v>
      </c>
      <c r="M875" s="8" t="str">
        <f t="shared" si="65"/>
        <v>Middle_Model</v>
      </c>
      <c r="N875" s="8" t="str">
        <f t="shared" si="66"/>
        <v>High_KM_Driven</v>
      </c>
      <c r="O875" s="9">
        <f t="shared" ca="1" si="67"/>
        <v>14039.14</v>
      </c>
      <c r="P875" s="8" t="str">
        <f t="shared" si="68"/>
        <v>Low_EMI</v>
      </c>
      <c r="Q875" s="8" t="str">
        <f t="shared" si="69"/>
        <v>Low_Price</v>
      </c>
    </row>
    <row r="876" spans="1:17" x14ac:dyDescent="0.25">
      <c r="A876">
        <v>2021</v>
      </c>
      <c r="B876" s="8" t="s">
        <v>20</v>
      </c>
      <c r="C876" s="8" t="s">
        <v>33</v>
      </c>
      <c r="D876" s="8" t="s">
        <v>34</v>
      </c>
      <c r="E876" s="8" t="s">
        <v>35</v>
      </c>
      <c r="F876" s="6">
        <v>46110</v>
      </c>
      <c r="G876" s="8" t="s">
        <v>27</v>
      </c>
      <c r="H876" s="8" t="s">
        <v>17</v>
      </c>
      <c r="I876" s="8" t="s">
        <v>1382</v>
      </c>
      <c r="J876" s="6">
        <v>31806</v>
      </c>
      <c r="K876" s="9">
        <v>16.71</v>
      </c>
      <c r="L876" s="8" t="s">
        <v>1352</v>
      </c>
      <c r="M876" s="8" t="str">
        <f t="shared" si="65"/>
        <v>New_Model</v>
      </c>
      <c r="N876" s="8" t="str">
        <f t="shared" si="66"/>
        <v>Moderate_KM_Driven</v>
      </c>
      <c r="O876" s="9">
        <f t="shared" ca="1" si="67"/>
        <v>15370</v>
      </c>
      <c r="P876" s="8" t="str">
        <f t="shared" si="68"/>
        <v>Average_EMI</v>
      </c>
      <c r="Q876" s="8" t="str">
        <f t="shared" si="69"/>
        <v>High_price</v>
      </c>
    </row>
    <row r="877" spans="1:17" x14ac:dyDescent="0.25">
      <c r="A877">
        <v>2018</v>
      </c>
      <c r="B877" s="8" t="s">
        <v>63</v>
      </c>
      <c r="C877" s="8" t="s">
        <v>64</v>
      </c>
      <c r="D877" s="8" t="s">
        <v>1067</v>
      </c>
      <c r="E877" s="8" t="s">
        <v>15</v>
      </c>
      <c r="F877" s="6">
        <v>50537</v>
      </c>
      <c r="G877" s="8" t="s">
        <v>27</v>
      </c>
      <c r="H877" s="8" t="s">
        <v>17</v>
      </c>
      <c r="I877" s="8" t="s">
        <v>1383</v>
      </c>
      <c r="J877" s="6">
        <v>15523</v>
      </c>
      <c r="K877" s="9">
        <v>7.94</v>
      </c>
      <c r="L877" s="8" t="s">
        <v>1348</v>
      </c>
      <c r="M877" s="8" t="str">
        <f t="shared" si="65"/>
        <v>Middle_Model</v>
      </c>
      <c r="N877" s="8" t="str">
        <f t="shared" si="66"/>
        <v>Moderate_KM_Driven</v>
      </c>
      <c r="O877" s="9">
        <f t="shared" ca="1" si="67"/>
        <v>8422.83</v>
      </c>
      <c r="P877" s="8" t="str">
        <f t="shared" si="68"/>
        <v>Low_EMI</v>
      </c>
      <c r="Q877" s="8" t="str">
        <f t="shared" si="69"/>
        <v>Medium_price</v>
      </c>
    </row>
    <row r="878" spans="1:17" x14ac:dyDescent="0.25">
      <c r="A878">
        <v>2014</v>
      </c>
      <c r="B878" s="8" t="s">
        <v>12</v>
      </c>
      <c r="C878" s="8" t="s">
        <v>37</v>
      </c>
      <c r="D878" s="8" t="s">
        <v>31</v>
      </c>
      <c r="E878" s="8" t="s">
        <v>15</v>
      </c>
      <c r="F878" s="6">
        <v>79273</v>
      </c>
      <c r="G878" s="8" t="s">
        <v>27</v>
      </c>
      <c r="H878" s="8" t="s">
        <v>17</v>
      </c>
      <c r="I878" s="8" t="s">
        <v>1384</v>
      </c>
      <c r="J878" s="6">
        <v>9788</v>
      </c>
      <c r="K878" s="9">
        <v>4.4000000000000004</v>
      </c>
      <c r="L878" s="8" t="s">
        <v>1357</v>
      </c>
      <c r="M878" s="8" t="str">
        <f t="shared" si="65"/>
        <v>Old_Model</v>
      </c>
      <c r="N878" s="8" t="str">
        <f t="shared" si="66"/>
        <v>Moderate_KM_Driven</v>
      </c>
      <c r="O878" s="9">
        <f t="shared" ca="1" si="67"/>
        <v>7927.3</v>
      </c>
      <c r="P878" s="8" t="str">
        <f t="shared" si="68"/>
        <v>Low_EMI</v>
      </c>
      <c r="Q878" s="8" t="str">
        <f t="shared" si="69"/>
        <v>Low_Price</v>
      </c>
    </row>
    <row r="879" spans="1:17" x14ac:dyDescent="0.25">
      <c r="A879">
        <v>2020</v>
      </c>
      <c r="B879" s="8" t="s">
        <v>20</v>
      </c>
      <c r="C879" s="8" t="s">
        <v>33</v>
      </c>
      <c r="D879" s="8" t="s">
        <v>1296</v>
      </c>
      <c r="E879" s="8" t="s">
        <v>15</v>
      </c>
      <c r="F879" s="6">
        <v>53893</v>
      </c>
      <c r="G879" s="8" t="s">
        <v>27</v>
      </c>
      <c r="H879" s="8" t="s">
        <v>17</v>
      </c>
      <c r="I879" s="8" t="s">
        <v>1385</v>
      </c>
      <c r="J879" s="6">
        <v>23012</v>
      </c>
      <c r="K879" s="9">
        <v>12.09</v>
      </c>
      <c r="L879" s="8" t="s">
        <v>1352</v>
      </c>
      <c r="M879" s="8" t="str">
        <f t="shared" si="65"/>
        <v>New_Model</v>
      </c>
      <c r="N879" s="8" t="str">
        <f t="shared" si="66"/>
        <v>Moderate_KM_Driven</v>
      </c>
      <c r="O879" s="9">
        <f t="shared" ca="1" si="67"/>
        <v>13473.25</v>
      </c>
      <c r="P879" s="8" t="str">
        <f t="shared" si="68"/>
        <v>Average_EMI</v>
      </c>
      <c r="Q879" s="8" t="str">
        <f t="shared" si="69"/>
        <v>Medium_price</v>
      </c>
    </row>
    <row r="880" spans="1:17" x14ac:dyDescent="0.25">
      <c r="A880">
        <v>2020</v>
      </c>
      <c r="B880" s="8" t="s">
        <v>53</v>
      </c>
      <c r="C880" s="8" t="s">
        <v>54</v>
      </c>
      <c r="D880" s="8" t="s">
        <v>314</v>
      </c>
      <c r="E880" s="8" t="s">
        <v>15</v>
      </c>
      <c r="F880" s="6">
        <v>32115</v>
      </c>
      <c r="G880" s="8" t="s">
        <v>27</v>
      </c>
      <c r="H880" s="8" t="s">
        <v>17</v>
      </c>
      <c r="I880" s="8" t="s">
        <v>1386</v>
      </c>
      <c r="J880" s="6">
        <v>18044</v>
      </c>
      <c r="K880" s="9">
        <v>9.48</v>
      </c>
      <c r="L880" s="8" t="s">
        <v>1352</v>
      </c>
      <c r="M880" s="8" t="str">
        <f t="shared" si="65"/>
        <v>New_Model</v>
      </c>
      <c r="N880" s="8" t="str">
        <f t="shared" si="66"/>
        <v>Low_KM_Driven</v>
      </c>
      <c r="O880" s="9">
        <f t="shared" ca="1" si="67"/>
        <v>8028.75</v>
      </c>
      <c r="P880" s="8" t="str">
        <f t="shared" si="68"/>
        <v>Low_EMI</v>
      </c>
      <c r="Q880" s="8" t="str">
        <f t="shared" si="69"/>
        <v>Medium_price</v>
      </c>
    </row>
    <row r="881" spans="1:17" x14ac:dyDescent="0.25">
      <c r="A881">
        <v>2016</v>
      </c>
      <c r="B881" s="8" t="s">
        <v>12</v>
      </c>
      <c r="C881" s="8" t="s">
        <v>30</v>
      </c>
      <c r="D881" s="8" t="s">
        <v>144</v>
      </c>
      <c r="E881" s="8" t="s">
        <v>35</v>
      </c>
      <c r="F881" s="6">
        <v>69973</v>
      </c>
      <c r="G881" s="8" t="s">
        <v>16</v>
      </c>
      <c r="H881" s="8" t="s">
        <v>17</v>
      </c>
      <c r="I881" s="8" t="s">
        <v>1387</v>
      </c>
      <c r="J881" s="6">
        <v>7742</v>
      </c>
      <c r="K881" s="9">
        <v>3.96</v>
      </c>
      <c r="L881" s="8" t="s">
        <v>1348</v>
      </c>
      <c r="M881" s="8" t="str">
        <f t="shared" si="65"/>
        <v>Middle_Model</v>
      </c>
      <c r="N881" s="8" t="str">
        <f t="shared" si="66"/>
        <v>Moderate_KM_Driven</v>
      </c>
      <c r="O881" s="9">
        <f t="shared" ca="1" si="67"/>
        <v>8746.6299999999992</v>
      </c>
      <c r="P881" s="8" t="str">
        <f t="shared" si="68"/>
        <v>Low_EMI</v>
      </c>
      <c r="Q881" s="8" t="str">
        <f t="shared" si="69"/>
        <v>Low_Price</v>
      </c>
    </row>
    <row r="882" spans="1:17" x14ac:dyDescent="0.25">
      <c r="A882">
        <v>2021</v>
      </c>
      <c r="B882" s="8" t="s">
        <v>12</v>
      </c>
      <c r="C882" s="8" t="s">
        <v>13</v>
      </c>
      <c r="D882" s="8" t="s">
        <v>61</v>
      </c>
      <c r="E882" s="8" t="s">
        <v>15</v>
      </c>
      <c r="F882" s="6">
        <v>26792</v>
      </c>
      <c r="G882" s="8" t="s">
        <v>27</v>
      </c>
      <c r="H882" s="8" t="s">
        <v>17</v>
      </c>
      <c r="I882" s="8" t="s">
        <v>1388</v>
      </c>
      <c r="J882" s="6">
        <v>7429</v>
      </c>
      <c r="K882" s="9">
        <v>3.8</v>
      </c>
      <c r="L882" s="8" t="s">
        <v>1352</v>
      </c>
      <c r="M882" s="8" t="str">
        <f t="shared" si="65"/>
        <v>New_Model</v>
      </c>
      <c r="N882" s="8" t="str">
        <f t="shared" si="66"/>
        <v>Low_KM_Driven</v>
      </c>
      <c r="O882" s="9">
        <f t="shared" ca="1" si="67"/>
        <v>8930.67</v>
      </c>
      <c r="P882" s="8" t="str">
        <f t="shared" si="68"/>
        <v>Low_EMI</v>
      </c>
      <c r="Q882" s="8" t="str">
        <f t="shared" si="69"/>
        <v>Low_Price</v>
      </c>
    </row>
    <row r="883" spans="1:17" x14ac:dyDescent="0.25">
      <c r="A883">
        <v>2019</v>
      </c>
      <c r="B883" s="8" t="s">
        <v>12</v>
      </c>
      <c r="C883" s="8" t="s">
        <v>385</v>
      </c>
      <c r="D883" s="8" t="s">
        <v>662</v>
      </c>
      <c r="E883" s="8" t="s">
        <v>15</v>
      </c>
      <c r="F883" s="6">
        <v>49347</v>
      </c>
      <c r="G883" s="8" t="s">
        <v>27</v>
      </c>
      <c r="H883" s="8" t="s">
        <v>17</v>
      </c>
      <c r="I883" s="8" t="s">
        <v>1389</v>
      </c>
      <c r="J883" s="6">
        <v>10342</v>
      </c>
      <c r="K883" s="9">
        <v>5.29</v>
      </c>
      <c r="L883" s="8" t="s">
        <v>1357</v>
      </c>
      <c r="M883" s="8" t="str">
        <f t="shared" si="65"/>
        <v>Middle_Model</v>
      </c>
      <c r="N883" s="8" t="str">
        <f t="shared" si="66"/>
        <v>Moderate_KM_Driven</v>
      </c>
      <c r="O883" s="9">
        <f t="shared" ca="1" si="67"/>
        <v>9869.4</v>
      </c>
      <c r="P883" s="8" t="str">
        <f t="shared" si="68"/>
        <v>Low_EMI</v>
      </c>
      <c r="Q883" s="8" t="str">
        <f t="shared" si="69"/>
        <v>Low_Price</v>
      </c>
    </row>
    <row r="884" spans="1:17" x14ac:dyDescent="0.25">
      <c r="A884">
        <v>2015</v>
      </c>
      <c r="B884" s="8" t="s">
        <v>20</v>
      </c>
      <c r="C884" s="8" t="s">
        <v>25</v>
      </c>
      <c r="D884" s="8" t="s">
        <v>240</v>
      </c>
      <c r="E884" s="8" t="s">
        <v>15</v>
      </c>
      <c r="F884" s="6">
        <v>100116</v>
      </c>
      <c r="G884" s="8" t="s">
        <v>16</v>
      </c>
      <c r="H884" s="8" t="s">
        <v>17</v>
      </c>
      <c r="I884" s="8" t="s">
        <v>1390</v>
      </c>
      <c r="J884" s="6">
        <v>10967</v>
      </c>
      <c r="K884" s="9">
        <v>4.93</v>
      </c>
      <c r="L884" s="8" t="s">
        <v>1348</v>
      </c>
      <c r="M884" s="8" t="str">
        <f t="shared" si="65"/>
        <v>Middle_Model</v>
      </c>
      <c r="N884" s="8" t="str">
        <f t="shared" si="66"/>
        <v>High_KM_Driven</v>
      </c>
      <c r="O884" s="9">
        <f t="shared" ca="1" si="67"/>
        <v>11124</v>
      </c>
      <c r="P884" s="8" t="str">
        <f t="shared" si="68"/>
        <v>Low_EMI</v>
      </c>
      <c r="Q884" s="8" t="str">
        <f t="shared" si="69"/>
        <v>Low_Price</v>
      </c>
    </row>
    <row r="885" spans="1:17" x14ac:dyDescent="0.25">
      <c r="A885">
        <v>2019</v>
      </c>
      <c r="B885" s="8" t="s">
        <v>219</v>
      </c>
      <c r="C885" s="8" t="s">
        <v>220</v>
      </c>
      <c r="D885" s="8" t="s">
        <v>1101</v>
      </c>
      <c r="E885" s="8" t="s">
        <v>15</v>
      </c>
      <c r="F885" s="6">
        <v>22849</v>
      </c>
      <c r="G885" s="8" t="s">
        <v>16</v>
      </c>
      <c r="H885" s="8" t="s">
        <v>17</v>
      </c>
      <c r="I885" s="8" t="s">
        <v>1391</v>
      </c>
      <c r="J885" s="6">
        <v>8563</v>
      </c>
      <c r="K885" s="9">
        <v>4.38</v>
      </c>
      <c r="L885" s="8" t="s">
        <v>1352</v>
      </c>
      <c r="M885" s="8" t="str">
        <f t="shared" si="65"/>
        <v>Middle_Model</v>
      </c>
      <c r="N885" s="8" t="str">
        <f t="shared" si="66"/>
        <v>Low_KM_Driven</v>
      </c>
      <c r="O885" s="9">
        <f t="shared" ca="1" si="67"/>
        <v>4569.8</v>
      </c>
      <c r="P885" s="8" t="str">
        <f t="shared" si="68"/>
        <v>Low_EMI</v>
      </c>
      <c r="Q885" s="8" t="str">
        <f t="shared" si="69"/>
        <v>Low_Price</v>
      </c>
    </row>
    <row r="886" spans="1:17" x14ac:dyDescent="0.25">
      <c r="A886">
        <v>2014</v>
      </c>
      <c r="B886" s="8" t="s">
        <v>12</v>
      </c>
      <c r="C886" s="8" t="s">
        <v>325</v>
      </c>
      <c r="D886" s="8" t="s">
        <v>328</v>
      </c>
      <c r="E886" s="8" t="s">
        <v>15</v>
      </c>
      <c r="F886" s="6">
        <v>22765</v>
      </c>
      <c r="G886" s="8" t="s">
        <v>27</v>
      </c>
      <c r="H886" s="8" t="s">
        <v>17</v>
      </c>
      <c r="I886" s="8" t="s">
        <v>1392</v>
      </c>
      <c r="J886" s="6">
        <v>8364</v>
      </c>
      <c r="K886" s="9">
        <v>3.76</v>
      </c>
      <c r="L886" s="8" t="s">
        <v>1348</v>
      </c>
      <c r="M886" s="8" t="str">
        <f t="shared" si="65"/>
        <v>Old_Model</v>
      </c>
      <c r="N886" s="8" t="str">
        <f t="shared" si="66"/>
        <v>Low_KM_Driven</v>
      </c>
      <c r="O886" s="9">
        <f t="shared" ca="1" si="67"/>
        <v>2276.5</v>
      </c>
      <c r="P886" s="8" t="str">
        <f t="shared" si="68"/>
        <v>Low_EMI</v>
      </c>
      <c r="Q886" s="8" t="str">
        <f t="shared" si="69"/>
        <v>Low_Price</v>
      </c>
    </row>
    <row r="887" spans="1:17" x14ac:dyDescent="0.25">
      <c r="A887">
        <v>2020</v>
      </c>
      <c r="B887" s="8" t="s">
        <v>196</v>
      </c>
      <c r="C887" s="8" t="s">
        <v>216</v>
      </c>
      <c r="D887" s="8" t="s">
        <v>472</v>
      </c>
      <c r="E887" s="8" t="s">
        <v>35</v>
      </c>
      <c r="F887" s="6">
        <v>18513</v>
      </c>
      <c r="G887" s="8" t="s">
        <v>16</v>
      </c>
      <c r="H887" s="8" t="s">
        <v>17</v>
      </c>
      <c r="I887" s="8" t="s">
        <v>1393</v>
      </c>
      <c r="J887" s="6">
        <v>9912</v>
      </c>
      <c r="K887" s="9">
        <v>5.07</v>
      </c>
      <c r="L887" s="8" t="s">
        <v>1352</v>
      </c>
      <c r="M887" s="8" t="str">
        <f t="shared" si="65"/>
        <v>New_Model</v>
      </c>
      <c r="N887" s="8" t="str">
        <f t="shared" si="66"/>
        <v>Low_KM_Driven</v>
      </c>
      <c r="O887" s="9">
        <f t="shared" ca="1" si="67"/>
        <v>4628.25</v>
      </c>
      <c r="P887" s="8" t="str">
        <f t="shared" si="68"/>
        <v>Low_EMI</v>
      </c>
      <c r="Q887" s="8" t="str">
        <f t="shared" si="69"/>
        <v>Low_Price</v>
      </c>
    </row>
    <row r="888" spans="1:17" x14ac:dyDescent="0.25">
      <c r="A888">
        <v>2011</v>
      </c>
      <c r="B888" s="8" t="s">
        <v>20</v>
      </c>
      <c r="C888" s="8" t="s">
        <v>238</v>
      </c>
      <c r="D888" s="8" t="s">
        <v>1145</v>
      </c>
      <c r="E888" s="8" t="s">
        <v>35</v>
      </c>
      <c r="F888" s="6">
        <v>73168</v>
      </c>
      <c r="G888" s="8" t="s">
        <v>16</v>
      </c>
      <c r="H888" s="8" t="s">
        <v>17</v>
      </c>
      <c r="I888" s="8" t="s">
        <v>1394</v>
      </c>
      <c r="J888" s="6">
        <v>13086</v>
      </c>
      <c r="K888" s="9">
        <v>2.78</v>
      </c>
      <c r="L888" s="8" t="s">
        <v>1357</v>
      </c>
      <c r="M888" s="8" t="str">
        <f t="shared" si="65"/>
        <v>Old_Model</v>
      </c>
      <c r="N888" s="8" t="str">
        <f t="shared" si="66"/>
        <v>Moderate_KM_Driven</v>
      </c>
      <c r="O888" s="9">
        <f t="shared" ca="1" si="67"/>
        <v>5628.31</v>
      </c>
      <c r="P888" s="8" t="str">
        <f t="shared" si="68"/>
        <v>Low_EMI</v>
      </c>
      <c r="Q888" s="8" t="str">
        <f t="shared" si="69"/>
        <v>Low_Price</v>
      </c>
    </row>
    <row r="889" spans="1:17" x14ac:dyDescent="0.25">
      <c r="A889">
        <v>2018</v>
      </c>
      <c r="B889" s="8" t="s">
        <v>12</v>
      </c>
      <c r="C889" s="8" t="s">
        <v>76</v>
      </c>
      <c r="D889" s="8" t="s">
        <v>747</v>
      </c>
      <c r="E889" s="8" t="s">
        <v>35</v>
      </c>
      <c r="F889" s="6">
        <v>43363</v>
      </c>
      <c r="G889" s="8" t="s">
        <v>27</v>
      </c>
      <c r="H889" s="8" t="s">
        <v>17</v>
      </c>
      <c r="I889" s="8" t="s">
        <v>1395</v>
      </c>
      <c r="J889" s="6">
        <v>14170</v>
      </c>
      <c r="K889" s="9">
        <v>7.25</v>
      </c>
      <c r="L889" s="8" t="s">
        <v>1352</v>
      </c>
      <c r="M889" s="8" t="str">
        <f t="shared" si="65"/>
        <v>Middle_Model</v>
      </c>
      <c r="N889" s="8" t="str">
        <f t="shared" si="66"/>
        <v>Moderate_KM_Driven</v>
      </c>
      <c r="O889" s="9">
        <f t="shared" ca="1" si="67"/>
        <v>7227.17</v>
      </c>
      <c r="P889" s="8" t="str">
        <f t="shared" si="68"/>
        <v>Low_EMI</v>
      </c>
      <c r="Q889" s="8" t="str">
        <f t="shared" si="69"/>
        <v>Medium_price</v>
      </c>
    </row>
    <row r="890" spans="1:17" x14ac:dyDescent="0.25">
      <c r="A890">
        <v>2019</v>
      </c>
      <c r="B890" s="8" t="s">
        <v>82</v>
      </c>
      <c r="C890" s="8" t="s">
        <v>161</v>
      </c>
      <c r="D890" s="8" t="s">
        <v>115</v>
      </c>
      <c r="E890" s="8" t="s">
        <v>15</v>
      </c>
      <c r="F890" s="6">
        <v>39154</v>
      </c>
      <c r="G890" s="8" t="s">
        <v>27</v>
      </c>
      <c r="H890" s="8" t="s">
        <v>17</v>
      </c>
      <c r="I890" s="8" t="s">
        <v>1396</v>
      </c>
      <c r="J890" s="6">
        <v>10909</v>
      </c>
      <c r="K890" s="9">
        <v>5.58</v>
      </c>
      <c r="L890" s="8" t="s">
        <v>1357</v>
      </c>
      <c r="M890" s="8" t="str">
        <f t="shared" si="65"/>
        <v>Middle_Model</v>
      </c>
      <c r="N890" s="8" t="str">
        <f t="shared" si="66"/>
        <v>Low_KM_Driven</v>
      </c>
      <c r="O890" s="9">
        <f t="shared" ca="1" si="67"/>
        <v>7830.8</v>
      </c>
      <c r="P890" s="8" t="str">
        <f t="shared" si="68"/>
        <v>Low_EMI</v>
      </c>
      <c r="Q890" s="8" t="str">
        <f t="shared" si="69"/>
        <v>Low_Price</v>
      </c>
    </row>
    <row r="891" spans="1:17" x14ac:dyDescent="0.25">
      <c r="A891">
        <v>2021</v>
      </c>
      <c r="B891" s="8" t="s">
        <v>12</v>
      </c>
      <c r="C891" s="8" t="s">
        <v>385</v>
      </c>
      <c r="D891" s="8" t="s">
        <v>1371</v>
      </c>
      <c r="E891" s="8" t="s">
        <v>15</v>
      </c>
      <c r="F891" s="6">
        <v>40215</v>
      </c>
      <c r="G891" s="8" t="s">
        <v>27</v>
      </c>
      <c r="H891" s="8" t="s">
        <v>17</v>
      </c>
      <c r="I891" s="8" t="s">
        <v>1397</v>
      </c>
      <c r="J891" s="6">
        <v>10714</v>
      </c>
      <c r="K891" s="9">
        <v>5.48</v>
      </c>
      <c r="L891" s="8" t="s">
        <v>1352</v>
      </c>
      <c r="M891" s="8" t="str">
        <f t="shared" si="65"/>
        <v>New_Model</v>
      </c>
      <c r="N891" s="8" t="str">
        <f t="shared" si="66"/>
        <v>Moderate_KM_Driven</v>
      </c>
      <c r="O891" s="9">
        <f t="shared" ca="1" si="67"/>
        <v>13405</v>
      </c>
      <c r="P891" s="8" t="str">
        <f t="shared" si="68"/>
        <v>Low_EMI</v>
      </c>
      <c r="Q891" s="8" t="str">
        <f t="shared" si="69"/>
        <v>Low_Price</v>
      </c>
    </row>
    <row r="892" spans="1:17" x14ac:dyDescent="0.25">
      <c r="A892">
        <v>2018</v>
      </c>
      <c r="B892" s="8" t="s">
        <v>20</v>
      </c>
      <c r="C892" s="8" t="s">
        <v>33</v>
      </c>
      <c r="D892" s="8" t="s">
        <v>1113</v>
      </c>
      <c r="E892" s="8" t="s">
        <v>35</v>
      </c>
      <c r="F892" s="6">
        <v>38297</v>
      </c>
      <c r="G892" s="8" t="s">
        <v>16</v>
      </c>
      <c r="H892" s="8" t="s">
        <v>17</v>
      </c>
      <c r="I892" s="8" t="s">
        <v>1398</v>
      </c>
      <c r="J892" s="6">
        <v>22041</v>
      </c>
      <c r="K892" s="9">
        <v>11.58</v>
      </c>
      <c r="L892" s="8" t="s">
        <v>1352</v>
      </c>
      <c r="M892" s="8" t="str">
        <f t="shared" si="65"/>
        <v>Middle_Model</v>
      </c>
      <c r="N892" s="8" t="str">
        <f t="shared" si="66"/>
        <v>Low_KM_Driven</v>
      </c>
      <c r="O892" s="9">
        <f t="shared" ca="1" si="67"/>
        <v>6382.83</v>
      </c>
      <c r="P892" s="8" t="str">
        <f t="shared" si="68"/>
        <v>Average_EMI</v>
      </c>
      <c r="Q892" s="8" t="str">
        <f t="shared" si="69"/>
        <v>Medium_price</v>
      </c>
    </row>
    <row r="893" spans="1:17" x14ac:dyDescent="0.25">
      <c r="A893">
        <v>2017</v>
      </c>
      <c r="B893" s="8" t="s">
        <v>12</v>
      </c>
      <c r="C893" s="8" t="s">
        <v>325</v>
      </c>
      <c r="D893" s="8" t="s">
        <v>328</v>
      </c>
      <c r="E893" s="8" t="s">
        <v>15</v>
      </c>
      <c r="F893" s="6">
        <v>61960</v>
      </c>
      <c r="G893" s="8" t="s">
        <v>16</v>
      </c>
      <c r="H893" s="8" t="s">
        <v>17</v>
      </c>
      <c r="I893" s="8" t="s">
        <v>1399</v>
      </c>
      <c r="J893" s="6">
        <v>7879</v>
      </c>
      <c r="K893" s="9">
        <v>4.03</v>
      </c>
      <c r="L893" s="8" t="s">
        <v>1357</v>
      </c>
      <c r="M893" s="8" t="str">
        <f t="shared" si="65"/>
        <v>Middle_Model</v>
      </c>
      <c r="N893" s="8" t="str">
        <f t="shared" si="66"/>
        <v>Moderate_KM_Driven</v>
      </c>
      <c r="O893" s="9">
        <f t="shared" ca="1" si="67"/>
        <v>8851.43</v>
      </c>
      <c r="P893" s="8" t="str">
        <f t="shared" si="68"/>
        <v>Low_EMI</v>
      </c>
      <c r="Q893" s="8" t="str">
        <f t="shared" si="69"/>
        <v>Low_Price</v>
      </c>
    </row>
    <row r="894" spans="1:17" x14ac:dyDescent="0.25">
      <c r="A894">
        <v>2016</v>
      </c>
      <c r="B894" s="8" t="s">
        <v>20</v>
      </c>
      <c r="C894" s="8" t="s">
        <v>147</v>
      </c>
      <c r="D894" s="8" t="s">
        <v>1400</v>
      </c>
      <c r="E894" s="8" t="s">
        <v>15</v>
      </c>
      <c r="F894" s="6">
        <v>43699</v>
      </c>
      <c r="G894" s="8" t="s">
        <v>16</v>
      </c>
      <c r="H894" s="8" t="s">
        <v>17</v>
      </c>
      <c r="I894" s="8" t="s">
        <v>1401</v>
      </c>
      <c r="J894" s="6">
        <v>6628</v>
      </c>
      <c r="K894" s="9">
        <v>3.39</v>
      </c>
      <c r="L894" s="8" t="s">
        <v>1357</v>
      </c>
      <c r="M894" s="8" t="str">
        <f t="shared" si="65"/>
        <v>Middle_Model</v>
      </c>
      <c r="N894" s="8" t="str">
        <f t="shared" si="66"/>
        <v>Moderate_KM_Driven</v>
      </c>
      <c r="O894" s="9">
        <f t="shared" ca="1" si="67"/>
        <v>5462.38</v>
      </c>
      <c r="P894" s="8" t="str">
        <f t="shared" si="68"/>
        <v>Low_EMI</v>
      </c>
      <c r="Q894" s="8" t="str">
        <f t="shared" si="69"/>
        <v>Low_Price</v>
      </c>
    </row>
    <row r="895" spans="1:17" x14ac:dyDescent="0.25">
      <c r="A895">
        <v>2022</v>
      </c>
      <c r="B895" s="8" t="s">
        <v>82</v>
      </c>
      <c r="C895" s="8" t="s">
        <v>105</v>
      </c>
      <c r="D895" s="8" t="s">
        <v>406</v>
      </c>
      <c r="E895" s="8" t="s">
        <v>35</v>
      </c>
      <c r="F895" s="6">
        <v>24629</v>
      </c>
      <c r="G895" s="8" t="s">
        <v>27</v>
      </c>
      <c r="H895" s="8" t="s">
        <v>17</v>
      </c>
      <c r="I895" s="8" t="s">
        <v>1402</v>
      </c>
      <c r="J895" s="6">
        <v>22860</v>
      </c>
      <c r="K895" s="9">
        <v>12.01</v>
      </c>
      <c r="L895" s="8" t="s">
        <v>1348</v>
      </c>
      <c r="M895" s="8" t="str">
        <f t="shared" si="65"/>
        <v>New_Model</v>
      </c>
      <c r="N895" s="8" t="str">
        <f t="shared" si="66"/>
        <v>Low_KM_Driven</v>
      </c>
      <c r="O895" s="9">
        <f t="shared" ca="1" si="67"/>
        <v>12314.5</v>
      </c>
      <c r="P895" s="8" t="str">
        <f t="shared" si="68"/>
        <v>Average_EMI</v>
      </c>
      <c r="Q895" s="8" t="str">
        <f t="shared" si="69"/>
        <v>Medium_price</v>
      </c>
    </row>
    <row r="896" spans="1:17" x14ac:dyDescent="0.25">
      <c r="A896">
        <v>2021</v>
      </c>
      <c r="B896" s="8" t="s">
        <v>82</v>
      </c>
      <c r="C896" s="8" t="s">
        <v>105</v>
      </c>
      <c r="D896" s="8" t="s">
        <v>547</v>
      </c>
      <c r="E896" s="8" t="s">
        <v>35</v>
      </c>
      <c r="F896" s="6">
        <v>24019</v>
      </c>
      <c r="G896" s="8" t="s">
        <v>27</v>
      </c>
      <c r="H896" s="8" t="s">
        <v>17</v>
      </c>
      <c r="I896" s="8" t="s">
        <v>1403</v>
      </c>
      <c r="J896" s="6">
        <v>21642</v>
      </c>
      <c r="K896" s="9">
        <v>11.37</v>
      </c>
      <c r="L896" s="8" t="s">
        <v>1348</v>
      </c>
      <c r="M896" s="8" t="str">
        <f t="shared" si="65"/>
        <v>New_Model</v>
      </c>
      <c r="N896" s="8" t="str">
        <f t="shared" si="66"/>
        <v>Low_KM_Driven</v>
      </c>
      <c r="O896" s="9">
        <f t="shared" ca="1" si="67"/>
        <v>8006.33</v>
      </c>
      <c r="P896" s="8" t="str">
        <f t="shared" si="68"/>
        <v>Low_EMI</v>
      </c>
      <c r="Q896" s="8" t="str">
        <f t="shared" si="69"/>
        <v>Medium_price</v>
      </c>
    </row>
    <row r="897" spans="1:17" x14ac:dyDescent="0.25">
      <c r="A897">
        <v>2013</v>
      </c>
      <c r="B897" s="8" t="s">
        <v>20</v>
      </c>
      <c r="C897" s="8" t="s">
        <v>238</v>
      </c>
      <c r="D897" s="8" t="s">
        <v>87</v>
      </c>
      <c r="E897" s="8" t="s">
        <v>15</v>
      </c>
      <c r="F897" s="6">
        <v>37308</v>
      </c>
      <c r="G897" s="8" t="s">
        <v>16</v>
      </c>
      <c r="H897" s="8" t="s">
        <v>17</v>
      </c>
      <c r="I897" s="8" t="s">
        <v>1404</v>
      </c>
      <c r="J897" s="6">
        <v>8611</v>
      </c>
      <c r="K897" s="9">
        <v>3.27</v>
      </c>
      <c r="L897" s="8" t="s">
        <v>1352</v>
      </c>
      <c r="M897" s="8" t="str">
        <f t="shared" si="65"/>
        <v>Old_Model</v>
      </c>
      <c r="N897" s="8" t="str">
        <f t="shared" si="66"/>
        <v>Low_KM_Driven</v>
      </c>
      <c r="O897" s="9">
        <f t="shared" ca="1" si="67"/>
        <v>3391.64</v>
      </c>
      <c r="P897" s="8" t="str">
        <f t="shared" si="68"/>
        <v>Low_EMI</v>
      </c>
      <c r="Q897" s="8" t="str">
        <f t="shared" si="69"/>
        <v>Low_Price</v>
      </c>
    </row>
    <row r="898" spans="1:17" x14ac:dyDescent="0.25">
      <c r="A898">
        <v>2020</v>
      </c>
      <c r="B898" s="8" t="s">
        <v>82</v>
      </c>
      <c r="C898" s="8" t="s">
        <v>83</v>
      </c>
      <c r="D898" s="8" t="s">
        <v>369</v>
      </c>
      <c r="E898" s="8" t="s">
        <v>15</v>
      </c>
      <c r="F898" s="6">
        <v>44602</v>
      </c>
      <c r="G898" s="8" t="s">
        <v>27</v>
      </c>
      <c r="H898" s="8" t="s">
        <v>17</v>
      </c>
      <c r="I898" s="8" t="s">
        <v>1405</v>
      </c>
      <c r="J898" s="6">
        <v>14174</v>
      </c>
      <c r="K898" s="9">
        <v>7.25</v>
      </c>
      <c r="L898" s="8" t="s">
        <v>1348</v>
      </c>
      <c r="M898" s="8" t="str">
        <f t="shared" si="65"/>
        <v>New_Model</v>
      </c>
      <c r="N898" s="8" t="str">
        <f t="shared" si="66"/>
        <v>Moderate_KM_Driven</v>
      </c>
      <c r="O898" s="9">
        <f t="shared" ca="1" si="67"/>
        <v>11150.5</v>
      </c>
      <c r="P898" s="8" t="str">
        <f t="shared" si="68"/>
        <v>Low_EMI</v>
      </c>
      <c r="Q898" s="8" t="str">
        <f t="shared" si="69"/>
        <v>Medium_price</v>
      </c>
    </row>
    <row r="899" spans="1:17" x14ac:dyDescent="0.25">
      <c r="A899">
        <v>2022</v>
      </c>
      <c r="B899" s="8" t="s">
        <v>164</v>
      </c>
      <c r="C899" s="8" t="s">
        <v>535</v>
      </c>
      <c r="D899" s="8" t="s">
        <v>1406</v>
      </c>
      <c r="E899" s="8" t="s">
        <v>15</v>
      </c>
      <c r="F899" s="6">
        <v>25961</v>
      </c>
      <c r="G899" s="8" t="s">
        <v>27</v>
      </c>
      <c r="H899" s="8" t="s">
        <v>17</v>
      </c>
      <c r="I899" s="8" t="s">
        <v>1407</v>
      </c>
      <c r="J899" s="6">
        <v>23145</v>
      </c>
      <c r="K899" s="9">
        <v>12.16</v>
      </c>
      <c r="L899" s="8" t="s">
        <v>1348</v>
      </c>
      <c r="M899" s="8" t="str">
        <f t="shared" ref="M899:M962" si="70">IF(A899&gt;2019,"New_Model",IF(A899&gt;2014,"Middle_Model","Old_Model"))</f>
        <v>New_Model</v>
      </c>
      <c r="N899" s="8" t="str">
        <f t="shared" ref="N899:N962" si="71">IF(F899&lt;40000,"Low_KM_Driven",IF(F899&lt;80000,"Moderate_KM_Driven","High_KM_Driven"))</f>
        <v>Low_KM_Driven</v>
      </c>
      <c r="O899" s="9">
        <f t="shared" ref="O899:O962" ca="1" si="72">IFERROR(ROUND(F899/(YEAR(TODAY())-A899),2),F899)</f>
        <v>12980.5</v>
      </c>
      <c r="P899" s="8" t="str">
        <f t="shared" ref="P899:P962" si="73">IF(J899&lt;22000,"Low_EMI",IF(J899&lt;45000,"Average_EMI","High_EMI"))</f>
        <v>Average_EMI</v>
      </c>
      <c r="Q899" s="8" t="str">
        <f t="shared" ref="Q899:Q962" si="74">IF(K899&lt;7,"Low_Price",IF(K899&lt;14,"Medium_price","High_price"))</f>
        <v>Medium_price</v>
      </c>
    </row>
    <row r="900" spans="1:17" x14ac:dyDescent="0.25">
      <c r="A900">
        <v>2017</v>
      </c>
      <c r="B900" s="8" t="s">
        <v>20</v>
      </c>
      <c r="C900" s="8" t="s">
        <v>25</v>
      </c>
      <c r="D900" s="8" t="s">
        <v>240</v>
      </c>
      <c r="E900" s="8" t="s">
        <v>15</v>
      </c>
      <c r="F900" s="6">
        <v>32430</v>
      </c>
      <c r="G900" s="8" t="s">
        <v>16</v>
      </c>
      <c r="H900" s="8" t="s">
        <v>17</v>
      </c>
      <c r="I900" s="8" t="s">
        <v>1408</v>
      </c>
      <c r="J900" s="6">
        <v>12102</v>
      </c>
      <c r="K900" s="9">
        <v>6.19</v>
      </c>
      <c r="L900" s="8" t="s">
        <v>1348</v>
      </c>
      <c r="M900" s="8" t="str">
        <f t="shared" si="70"/>
        <v>Middle_Model</v>
      </c>
      <c r="N900" s="8" t="str">
        <f t="shared" si="71"/>
        <v>Low_KM_Driven</v>
      </c>
      <c r="O900" s="9">
        <f t="shared" ca="1" si="72"/>
        <v>4632.8599999999997</v>
      </c>
      <c r="P900" s="8" t="str">
        <f t="shared" si="73"/>
        <v>Low_EMI</v>
      </c>
      <c r="Q900" s="8" t="str">
        <f t="shared" si="74"/>
        <v>Low_Price</v>
      </c>
    </row>
    <row r="901" spans="1:17" x14ac:dyDescent="0.25">
      <c r="A901">
        <v>2021</v>
      </c>
      <c r="B901" s="8" t="s">
        <v>40</v>
      </c>
      <c r="C901" s="8" t="s">
        <v>41</v>
      </c>
      <c r="D901" s="8" t="s">
        <v>1409</v>
      </c>
      <c r="E901" s="8" t="s">
        <v>15</v>
      </c>
      <c r="F901" s="6">
        <v>22977</v>
      </c>
      <c r="G901" s="8" t="s">
        <v>27</v>
      </c>
      <c r="H901" s="8" t="s">
        <v>17</v>
      </c>
      <c r="I901" s="8" t="s">
        <v>1410</v>
      </c>
      <c r="J901" s="6">
        <v>13666</v>
      </c>
      <c r="K901" s="9">
        <v>6.99</v>
      </c>
      <c r="L901" s="8" t="s">
        <v>1352</v>
      </c>
      <c r="M901" s="8" t="str">
        <f t="shared" si="70"/>
        <v>New_Model</v>
      </c>
      <c r="N901" s="8" t="str">
        <f t="shared" si="71"/>
        <v>Low_KM_Driven</v>
      </c>
      <c r="O901" s="9">
        <f t="shared" ca="1" si="72"/>
        <v>7659</v>
      </c>
      <c r="P901" s="8" t="str">
        <f t="shared" si="73"/>
        <v>Low_EMI</v>
      </c>
      <c r="Q901" s="8" t="str">
        <f t="shared" si="74"/>
        <v>Low_Price</v>
      </c>
    </row>
    <row r="902" spans="1:17" x14ac:dyDescent="0.25">
      <c r="A902">
        <v>2017</v>
      </c>
      <c r="B902" s="8" t="s">
        <v>47</v>
      </c>
      <c r="C902" s="8" t="s">
        <v>89</v>
      </c>
      <c r="D902" s="8" t="s">
        <v>135</v>
      </c>
      <c r="E902" s="8" t="s">
        <v>35</v>
      </c>
      <c r="F902" s="6">
        <v>89700</v>
      </c>
      <c r="G902" s="8" t="s">
        <v>27</v>
      </c>
      <c r="H902" s="8" t="s">
        <v>17</v>
      </c>
      <c r="I902" s="8" t="s">
        <v>1411</v>
      </c>
      <c r="J902" s="6">
        <v>13079</v>
      </c>
      <c r="K902" s="9">
        <v>6.69</v>
      </c>
      <c r="L902" s="8" t="s">
        <v>1357</v>
      </c>
      <c r="M902" s="8" t="str">
        <f t="shared" si="70"/>
        <v>Middle_Model</v>
      </c>
      <c r="N902" s="8" t="str">
        <f t="shared" si="71"/>
        <v>High_KM_Driven</v>
      </c>
      <c r="O902" s="9">
        <f t="shared" ca="1" si="72"/>
        <v>12814.29</v>
      </c>
      <c r="P902" s="8" t="str">
        <f t="shared" si="73"/>
        <v>Low_EMI</v>
      </c>
      <c r="Q902" s="8" t="str">
        <f t="shared" si="74"/>
        <v>Low_Price</v>
      </c>
    </row>
    <row r="903" spans="1:17" x14ac:dyDescent="0.25">
      <c r="A903">
        <v>2021</v>
      </c>
      <c r="B903" s="8" t="s">
        <v>12</v>
      </c>
      <c r="C903" s="8" t="s">
        <v>137</v>
      </c>
      <c r="D903" s="8" t="s">
        <v>637</v>
      </c>
      <c r="E903" s="8" t="s">
        <v>15</v>
      </c>
      <c r="F903" s="6">
        <v>26875</v>
      </c>
      <c r="G903" s="8" t="s">
        <v>16</v>
      </c>
      <c r="H903" s="8" t="s">
        <v>17</v>
      </c>
      <c r="I903" s="8" t="s">
        <v>1412</v>
      </c>
      <c r="J903" s="6">
        <v>9110</v>
      </c>
      <c r="K903" s="9">
        <v>4.66</v>
      </c>
      <c r="L903" s="8" t="s">
        <v>1348</v>
      </c>
      <c r="M903" s="8" t="str">
        <f t="shared" si="70"/>
        <v>New_Model</v>
      </c>
      <c r="N903" s="8" t="str">
        <f t="shared" si="71"/>
        <v>Low_KM_Driven</v>
      </c>
      <c r="O903" s="9">
        <f t="shared" ca="1" si="72"/>
        <v>8958.33</v>
      </c>
      <c r="P903" s="8" t="str">
        <f t="shared" si="73"/>
        <v>Low_EMI</v>
      </c>
      <c r="Q903" s="8" t="str">
        <f t="shared" si="74"/>
        <v>Low_Price</v>
      </c>
    </row>
    <row r="904" spans="1:17" x14ac:dyDescent="0.25">
      <c r="A904">
        <v>2017</v>
      </c>
      <c r="B904" s="8" t="s">
        <v>12</v>
      </c>
      <c r="C904" s="8" t="s">
        <v>44</v>
      </c>
      <c r="D904" s="8" t="s">
        <v>714</v>
      </c>
      <c r="E904" s="8" t="s">
        <v>15</v>
      </c>
      <c r="F904" s="6">
        <v>111593</v>
      </c>
      <c r="G904" s="8" t="s">
        <v>16</v>
      </c>
      <c r="H904" s="8" t="s">
        <v>56</v>
      </c>
      <c r="I904" s="8" t="s">
        <v>1413</v>
      </c>
      <c r="J904" s="6">
        <v>17217</v>
      </c>
      <c r="K904" s="9">
        <v>7.74</v>
      </c>
      <c r="L904" s="8" t="s">
        <v>1352</v>
      </c>
      <c r="M904" s="8" t="str">
        <f t="shared" si="70"/>
        <v>Middle_Model</v>
      </c>
      <c r="N904" s="8" t="str">
        <f t="shared" si="71"/>
        <v>High_KM_Driven</v>
      </c>
      <c r="O904" s="9">
        <f t="shared" ca="1" si="72"/>
        <v>15941.86</v>
      </c>
      <c r="P904" s="8" t="str">
        <f t="shared" si="73"/>
        <v>Low_EMI</v>
      </c>
      <c r="Q904" s="8" t="str">
        <f t="shared" si="74"/>
        <v>Medium_price</v>
      </c>
    </row>
    <row r="905" spans="1:17" x14ac:dyDescent="0.25">
      <c r="A905">
        <v>2020</v>
      </c>
      <c r="B905" s="8" t="s">
        <v>219</v>
      </c>
      <c r="C905" s="8" t="s">
        <v>302</v>
      </c>
      <c r="D905" s="8" t="s">
        <v>303</v>
      </c>
      <c r="E905" s="8" t="s">
        <v>15</v>
      </c>
      <c r="F905" s="6">
        <v>42479</v>
      </c>
      <c r="G905" s="8" t="s">
        <v>27</v>
      </c>
      <c r="H905" s="8" t="s">
        <v>17</v>
      </c>
      <c r="I905" s="8" t="s">
        <v>1414</v>
      </c>
      <c r="J905" s="6">
        <v>8426</v>
      </c>
      <c r="K905" s="9">
        <v>4.3099999999999996</v>
      </c>
      <c r="L905" s="8" t="s">
        <v>1357</v>
      </c>
      <c r="M905" s="8" t="str">
        <f t="shared" si="70"/>
        <v>New_Model</v>
      </c>
      <c r="N905" s="8" t="str">
        <f t="shared" si="71"/>
        <v>Moderate_KM_Driven</v>
      </c>
      <c r="O905" s="9">
        <f t="shared" ca="1" si="72"/>
        <v>10619.75</v>
      </c>
      <c r="P905" s="8" t="str">
        <f t="shared" si="73"/>
        <v>Low_EMI</v>
      </c>
      <c r="Q905" s="8" t="str">
        <f t="shared" si="74"/>
        <v>Low_Price</v>
      </c>
    </row>
    <row r="906" spans="1:17" x14ac:dyDescent="0.25">
      <c r="A906">
        <v>2015</v>
      </c>
      <c r="B906" s="8" t="s">
        <v>12</v>
      </c>
      <c r="C906" s="8" t="s">
        <v>13</v>
      </c>
      <c r="D906" s="8" t="s">
        <v>14</v>
      </c>
      <c r="E906" s="8" t="s">
        <v>15</v>
      </c>
      <c r="F906" s="6">
        <v>42837</v>
      </c>
      <c r="G906" s="8" t="s">
        <v>27</v>
      </c>
      <c r="H906" s="8" t="s">
        <v>17</v>
      </c>
      <c r="I906" s="8" t="s">
        <v>1415</v>
      </c>
      <c r="J906" s="6">
        <v>5044</v>
      </c>
      <c r="K906" s="9">
        <v>2.58</v>
      </c>
      <c r="L906" s="8" t="s">
        <v>1348</v>
      </c>
      <c r="M906" s="8" t="str">
        <f t="shared" si="70"/>
        <v>Middle_Model</v>
      </c>
      <c r="N906" s="8" t="str">
        <f t="shared" si="71"/>
        <v>Moderate_KM_Driven</v>
      </c>
      <c r="O906" s="9">
        <f t="shared" ca="1" si="72"/>
        <v>4759.67</v>
      </c>
      <c r="P906" s="8" t="str">
        <f t="shared" si="73"/>
        <v>Low_EMI</v>
      </c>
      <c r="Q906" s="8" t="str">
        <f t="shared" si="74"/>
        <v>Low_Price</v>
      </c>
    </row>
    <row r="907" spans="1:17" x14ac:dyDescent="0.25">
      <c r="A907">
        <v>2014</v>
      </c>
      <c r="B907" s="8" t="s">
        <v>20</v>
      </c>
      <c r="C907" s="8" t="s">
        <v>448</v>
      </c>
      <c r="D907" s="8" t="s">
        <v>419</v>
      </c>
      <c r="E907" s="8" t="s">
        <v>15</v>
      </c>
      <c r="F907" s="6">
        <v>70673</v>
      </c>
      <c r="G907" s="8" t="s">
        <v>27</v>
      </c>
      <c r="H907" s="8" t="s">
        <v>17</v>
      </c>
      <c r="I907" s="8" t="s">
        <v>1416</v>
      </c>
      <c r="J907" s="6">
        <v>9349</v>
      </c>
      <c r="K907" s="9">
        <v>4.2</v>
      </c>
      <c r="L907" s="8" t="s">
        <v>1357</v>
      </c>
      <c r="M907" s="8" t="str">
        <f t="shared" si="70"/>
        <v>Old_Model</v>
      </c>
      <c r="N907" s="8" t="str">
        <f t="shared" si="71"/>
        <v>Moderate_KM_Driven</v>
      </c>
      <c r="O907" s="9">
        <f t="shared" ca="1" si="72"/>
        <v>7067.3</v>
      </c>
      <c r="P907" s="8" t="str">
        <f t="shared" si="73"/>
        <v>Low_EMI</v>
      </c>
      <c r="Q907" s="8" t="str">
        <f t="shared" si="74"/>
        <v>Low_Price</v>
      </c>
    </row>
    <row r="908" spans="1:17" x14ac:dyDescent="0.25">
      <c r="A908">
        <v>2017</v>
      </c>
      <c r="B908" s="8" t="s">
        <v>196</v>
      </c>
      <c r="C908" s="8" t="s">
        <v>216</v>
      </c>
      <c r="D908" s="8" t="s">
        <v>1417</v>
      </c>
      <c r="E908" s="8" t="s">
        <v>15</v>
      </c>
      <c r="F908" s="6">
        <v>73294</v>
      </c>
      <c r="G908" s="8" t="s">
        <v>27</v>
      </c>
      <c r="H908" s="8" t="s">
        <v>17</v>
      </c>
      <c r="I908" s="8" t="s">
        <v>1418</v>
      </c>
      <c r="J908" s="6">
        <v>5767</v>
      </c>
      <c r="K908" s="9">
        <v>2.95</v>
      </c>
      <c r="L908" s="8" t="s">
        <v>1348</v>
      </c>
      <c r="M908" s="8" t="str">
        <f t="shared" si="70"/>
        <v>Middle_Model</v>
      </c>
      <c r="N908" s="8" t="str">
        <f t="shared" si="71"/>
        <v>Moderate_KM_Driven</v>
      </c>
      <c r="O908" s="9">
        <f t="shared" ca="1" si="72"/>
        <v>10470.57</v>
      </c>
      <c r="P908" s="8" t="str">
        <f t="shared" si="73"/>
        <v>Low_EMI</v>
      </c>
      <c r="Q908" s="8" t="str">
        <f t="shared" si="74"/>
        <v>Low_Price</v>
      </c>
    </row>
    <row r="909" spans="1:17" x14ac:dyDescent="0.25">
      <c r="A909">
        <v>2023</v>
      </c>
      <c r="B909" s="8" t="s">
        <v>12</v>
      </c>
      <c r="C909" s="8" t="s">
        <v>30</v>
      </c>
      <c r="D909" s="8" t="s">
        <v>596</v>
      </c>
      <c r="E909" s="8" t="s">
        <v>35</v>
      </c>
      <c r="F909" s="6">
        <v>17447</v>
      </c>
      <c r="G909" s="8" t="s">
        <v>27</v>
      </c>
      <c r="H909" s="8" t="s">
        <v>17</v>
      </c>
      <c r="I909" s="8" t="s">
        <v>1419</v>
      </c>
      <c r="J909" s="6">
        <v>13099</v>
      </c>
      <c r="K909" s="9">
        <v>6.7</v>
      </c>
      <c r="L909" s="8" t="s">
        <v>1357</v>
      </c>
      <c r="M909" s="8" t="str">
        <f t="shared" si="70"/>
        <v>New_Model</v>
      </c>
      <c r="N909" s="8" t="str">
        <f t="shared" si="71"/>
        <v>Low_KM_Driven</v>
      </c>
      <c r="O909" s="9">
        <f t="shared" ca="1" si="72"/>
        <v>17447</v>
      </c>
      <c r="P909" s="8" t="str">
        <f t="shared" si="73"/>
        <v>Low_EMI</v>
      </c>
      <c r="Q909" s="8" t="str">
        <f t="shared" si="74"/>
        <v>Low_Price</v>
      </c>
    </row>
    <row r="910" spans="1:17" x14ac:dyDescent="0.25">
      <c r="A910">
        <v>2018</v>
      </c>
      <c r="B910" s="8" t="s">
        <v>53</v>
      </c>
      <c r="C910" s="8" t="s">
        <v>913</v>
      </c>
      <c r="D910" s="8" t="s">
        <v>1420</v>
      </c>
      <c r="E910" s="8" t="s">
        <v>15</v>
      </c>
      <c r="F910" s="6">
        <v>94899</v>
      </c>
      <c r="G910" s="8" t="s">
        <v>27</v>
      </c>
      <c r="H910" s="8" t="s">
        <v>56</v>
      </c>
      <c r="I910" s="8" t="s">
        <v>1421</v>
      </c>
      <c r="J910" s="6">
        <v>16788</v>
      </c>
      <c r="K910" s="9">
        <v>8.82</v>
      </c>
      <c r="L910" s="8" t="s">
        <v>1348</v>
      </c>
      <c r="M910" s="8" t="str">
        <f t="shared" si="70"/>
        <v>Middle_Model</v>
      </c>
      <c r="N910" s="8" t="str">
        <f t="shared" si="71"/>
        <v>High_KM_Driven</v>
      </c>
      <c r="O910" s="9">
        <f t="shared" ca="1" si="72"/>
        <v>15816.5</v>
      </c>
      <c r="P910" s="8" t="str">
        <f t="shared" si="73"/>
        <v>Low_EMI</v>
      </c>
      <c r="Q910" s="8" t="str">
        <f t="shared" si="74"/>
        <v>Medium_price</v>
      </c>
    </row>
    <row r="911" spans="1:17" x14ac:dyDescent="0.25">
      <c r="A911">
        <v>2013</v>
      </c>
      <c r="B911" s="8" t="s">
        <v>20</v>
      </c>
      <c r="C911" s="8" t="s">
        <v>86</v>
      </c>
      <c r="D911" s="8" t="s">
        <v>1422</v>
      </c>
      <c r="E911" s="8" t="s">
        <v>15</v>
      </c>
      <c r="F911" s="6">
        <v>111819</v>
      </c>
      <c r="G911" s="8" t="s">
        <v>16</v>
      </c>
      <c r="H911" s="8" t="s">
        <v>56</v>
      </c>
      <c r="I911" s="8" t="s">
        <v>1423</v>
      </c>
      <c r="J911" s="6">
        <v>13120</v>
      </c>
      <c r="K911" s="9">
        <v>3.95</v>
      </c>
      <c r="L911" s="8" t="s">
        <v>1352</v>
      </c>
      <c r="M911" s="8" t="str">
        <f t="shared" si="70"/>
        <v>Old_Model</v>
      </c>
      <c r="N911" s="8" t="str">
        <f t="shared" si="71"/>
        <v>High_KM_Driven</v>
      </c>
      <c r="O911" s="9">
        <f t="shared" ca="1" si="72"/>
        <v>10165.36</v>
      </c>
      <c r="P911" s="8" t="str">
        <f t="shared" si="73"/>
        <v>Low_EMI</v>
      </c>
      <c r="Q911" s="8" t="str">
        <f t="shared" si="74"/>
        <v>Low_Price</v>
      </c>
    </row>
    <row r="912" spans="1:17" x14ac:dyDescent="0.25">
      <c r="A912">
        <v>2016</v>
      </c>
      <c r="B912" s="8" t="s">
        <v>155</v>
      </c>
      <c r="C912" s="8" t="s">
        <v>156</v>
      </c>
      <c r="D912" s="8" t="s">
        <v>1424</v>
      </c>
      <c r="E912" s="8" t="s">
        <v>15</v>
      </c>
      <c r="F912" s="6">
        <v>72817</v>
      </c>
      <c r="G912" s="8" t="s">
        <v>27</v>
      </c>
      <c r="H912" s="8" t="s">
        <v>56</v>
      </c>
      <c r="I912" s="8" t="s">
        <v>1425</v>
      </c>
      <c r="J912" s="6">
        <v>12532</v>
      </c>
      <c r="K912" s="9">
        <v>6.41</v>
      </c>
      <c r="L912" s="8" t="s">
        <v>1348</v>
      </c>
      <c r="M912" s="8" t="str">
        <f t="shared" si="70"/>
        <v>Middle_Model</v>
      </c>
      <c r="N912" s="8" t="str">
        <f t="shared" si="71"/>
        <v>Moderate_KM_Driven</v>
      </c>
      <c r="O912" s="9">
        <f t="shared" ca="1" si="72"/>
        <v>9102.1299999999992</v>
      </c>
      <c r="P912" s="8" t="str">
        <f t="shared" si="73"/>
        <v>Low_EMI</v>
      </c>
      <c r="Q912" s="8" t="str">
        <f t="shared" si="74"/>
        <v>Low_Price</v>
      </c>
    </row>
    <row r="913" spans="1:17" x14ac:dyDescent="0.25">
      <c r="A913">
        <v>2020</v>
      </c>
      <c r="B913" s="8" t="s">
        <v>53</v>
      </c>
      <c r="C913" s="8" t="s">
        <v>626</v>
      </c>
      <c r="D913" s="8" t="s">
        <v>1426</v>
      </c>
      <c r="E913" s="8" t="s">
        <v>15</v>
      </c>
      <c r="F913" s="6">
        <v>94607</v>
      </c>
      <c r="G913" s="8" t="s">
        <v>27</v>
      </c>
      <c r="H913" s="8" t="s">
        <v>56</v>
      </c>
      <c r="I913" s="8" t="s">
        <v>1427</v>
      </c>
      <c r="J913" s="6">
        <v>23831</v>
      </c>
      <c r="K913" s="9">
        <v>12.52</v>
      </c>
      <c r="L913" s="8" t="s">
        <v>1352</v>
      </c>
      <c r="M913" s="8" t="str">
        <f t="shared" si="70"/>
        <v>New_Model</v>
      </c>
      <c r="N913" s="8" t="str">
        <f t="shared" si="71"/>
        <v>High_KM_Driven</v>
      </c>
      <c r="O913" s="9">
        <f t="shared" ca="1" si="72"/>
        <v>23651.75</v>
      </c>
      <c r="P913" s="8" t="str">
        <f t="shared" si="73"/>
        <v>Average_EMI</v>
      </c>
      <c r="Q913" s="8" t="str">
        <f t="shared" si="74"/>
        <v>Medium_price</v>
      </c>
    </row>
    <row r="914" spans="1:17" x14ac:dyDescent="0.25">
      <c r="A914">
        <v>2020</v>
      </c>
      <c r="B914" s="8" t="s">
        <v>260</v>
      </c>
      <c r="C914" s="8" t="s">
        <v>261</v>
      </c>
      <c r="D914" s="8" t="s">
        <v>290</v>
      </c>
      <c r="E914" s="8" t="s">
        <v>15</v>
      </c>
      <c r="F914" s="6">
        <v>74145</v>
      </c>
      <c r="G914" s="8" t="s">
        <v>27</v>
      </c>
      <c r="H914" s="8" t="s">
        <v>56</v>
      </c>
      <c r="I914" s="8" t="s">
        <v>1428</v>
      </c>
      <c r="J914" s="6">
        <v>26419</v>
      </c>
      <c r="K914" s="9">
        <v>13.88</v>
      </c>
      <c r="L914" s="8" t="s">
        <v>1357</v>
      </c>
      <c r="M914" s="8" t="str">
        <f t="shared" si="70"/>
        <v>New_Model</v>
      </c>
      <c r="N914" s="8" t="str">
        <f t="shared" si="71"/>
        <v>Moderate_KM_Driven</v>
      </c>
      <c r="O914" s="9">
        <f t="shared" ca="1" si="72"/>
        <v>18536.25</v>
      </c>
      <c r="P914" s="8" t="str">
        <f t="shared" si="73"/>
        <v>Average_EMI</v>
      </c>
      <c r="Q914" s="8" t="str">
        <f t="shared" si="74"/>
        <v>Medium_price</v>
      </c>
    </row>
    <row r="915" spans="1:17" x14ac:dyDescent="0.25">
      <c r="A915">
        <v>2011</v>
      </c>
      <c r="B915" s="8" t="s">
        <v>12</v>
      </c>
      <c r="C915" s="8" t="s">
        <v>37</v>
      </c>
      <c r="D915" s="8" t="s">
        <v>1429</v>
      </c>
      <c r="E915" s="8" t="s">
        <v>15</v>
      </c>
      <c r="F915" s="6">
        <v>103579</v>
      </c>
      <c r="G915" s="8" t="s">
        <v>27</v>
      </c>
      <c r="H915" s="8" t="s">
        <v>17</v>
      </c>
      <c r="I915" s="8" t="s">
        <v>1430</v>
      </c>
      <c r="J915" s="6">
        <v>13614</v>
      </c>
      <c r="K915" s="9">
        <v>2.89</v>
      </c>
      <c r="L915" s="8" t="s">
        <v>1348</v>
      </c>
      <c r="M915" s="8" t="str">
        <f t="shared" si="70"/>
        <v>Old_Model</v>
      </c>
      <c r="N915" s="8" t="str">
        <f t="shared" si="71"/>
        <v>High_KM_Driven</v>
      </c>
      <c r="O915" s="9">
        <f t="shared" ca="1" si="72"/>
        <v>7967.62</v>
      </c>
      <c r="P915" s="8" t="str">
        <f t="shared" si="73"/>
        <v>Low_EMI</v>
      </c>
      <c r="Q915" s="8" t="str">
        <f t="shared" si="74"/>
        <v>Low_Price</v>
      </c>
    </row>
    <row r="916" spans="1:17" x14ac:dyDescent="0.25">
      <c r="A916">
        <v>2013</v>
      </c>
      <c r="B916" s="8" t="s">
        <v>63</v>
      </c>
      <c r="C916" s="8" t="s">
        <v>64</v>
      </c>
      <c r="D916" s="8" t="s">
        <v>1431</v>
      </c>
      <c r="E916" s="8" t="s">
        <v>15</v>
      </c>
      <c r="F916" s="6">
        <v>112278</v>
      </c>
      <c r="G916" s="8" t="s">
        <v>27</v>
      </c>
      <c r="H916" s="8" t="s">
        <v>56</v>
      </c>
      <c r="I916" s="8" t="s">
        <v>1432</v>
      </c>
      <c r="J916" s="6">
        <v>13817</v>
      </c>
      <c r="K916" s="9">
        <v>4.16</v>
      </c>
      <c r="L916" s="8" t="s">
        <v>1352</v>
      </c>
      <c r="M916" s="8" t="str">
        <f t="shared" si="70"/>
        <v>Old_Model</v>
      </c>
      <c r="N916" s="8" t="str">
        <f t="shared" si="71"/>
        <v>High_KM_Driven</v>
      </c>
      <c r="O916" s="9">
        <f t="shared" ca="1" si="72"/>
        <v>10207.09</v>
      </c>
      <c r="P916" s="8" t="str">
        <f t="shared" si="73"/>
        <v>Low_EMI</v>
      </c>
      <c r="Q916" s="8" t="str">
        <f t="shared" si="74"/>
        <v>Low_Price</v>
      </c>
    </row>
    <row r="917" spans="1:17" x14ac:dyDescent="0.25">
      <c r="A917">
        <v>2013</v>
      </c>
      <c r="B917" s="8" t="s">
        <v>20</v>
      </c>
      <c r="C917" s="8" t="s">
        <v>86</v>
      </c>
      <c r="D917" s="8" t="s">
        <v>1433</v>
      </c>
      <c r="E917" s="8" t="s">
        <v>15</v>
      </c>
      <c r="F917" s="6">
        <v>92904</v>
      </c>
      <c r="G917" s="8" t="s">
        <v>16</v>
      </c>
      <c r="H917" s="8" t="s">
        <v>17</v>
      </c>
      <c r="I917" s="8" t="s">
        <v>1434</v>
      </c>
      <c r="J917" s="6">
        <v>9322</v>
      </c>
      <c r="K917" s="9">
        <v>3.54</v>
      </c>
      <c r="L917" s="8" t="s">
        <v>1357</v>
      </c>
      <c r="M917" s="8" t="str">
        <f t="shared" si="70"/>
        <v>Old_Model</v>
      </c>
      <c r="N917" s="8" t="str">
        <f t="shared" si="71"/>
        <v>High_KM_Driven</v>
      </c>
      <c r="O917" s="9">
        <f t="shared" ca="1" si="72"/>
        <v>8445.82</v>
      </c>
      <c r="P917" s="8" t="str">
        <f t="shared" si="73"/>
        <v>Low_EMI</v>
      </c>
      <c r="Q917" s="8" t="str">
        <f t="shared" si="74"/>
        <v>Low_Price</v>
      </c>
    </row>
    <row r="918" spans="1:17" x14ac:dyDescent="0.25">
      <c r="A918">
        <v>2017</v>
      </c>
      <c r="B918" s="8" t="s">
        <v>12</v>
      </c>
      <c r="C918" s="8" t="s">
        <v>13</v>
      </c>
      <c r="D918" s="8" t="s">
        <v>14</v>
      </c>
      <c r="E918" s="8" t="s">
        <v>15</v>
      </c>
      <c r="F918" s="6">
        <v>53930</v>
      </c>
      <c r="G918" s="8" t="s">
        <v>27</v>
      </c>
      <c r="H918" s="8" t="s">
        <v>17</v>
      </c>
      <c r="I918" s="8" t="s">
        <v>1435</v>
      </c>
      <c r="J918" s="6">
        <v>5846</v>
      </c>
      <c r="K918" s="9">
        <v>2.99</v>
      </c>
      <c r="L918" s="8" t="s">
        <v>1352</v>
      </c>
      <c r="M918" s="8" t="str">
        <f t="shared" si="70"/>
        <v>Middle_Model</v>
      </c>
      <c r="N918" s="8" t="str">
        <f t="shared" si="71"/>
        <v>Moderate_KM_Driven</v>
      </c>
      <c r="O918" s="9">
        <f t="shared" ca="1" si="72"/>
        <v>7704.29</v>
      </c>
      <c r="P918" s="8" t="str">
        <f t="shared" si="73"/>
        <v>Low_EMI</v>
      </c>
      <c r="Q918" s="8" t="str">
        <f t="shared" si="74"/>
        <v>Low_Price</v>
      </c>
    </row>
    <row r="919" spans="1:17" x14ac:dyDescent="0.25">
      <c r="A919">
        <v>2019</v>
      </c>
      <c r="B919" s="8" t="s">
        <v>47</v>
      </c>
      <c r="C919" s="8" t="s">
        <v>1436</v>
      </c>
      <c r="D919" s="8" t="s">
        <v>1437</v>
      </c>
      <c r="E919" s="8" t="s">
        <v>35</v>
      </c>
      <c r="F919" s="6">
        <v>51426</v>
      </c>
      <c r="G919" s="8" t="s">
        <v>27</v>
      </c>
      <c r="H919" s="8" t="s">
        <v>17</v>
      </c>
      <c r="I919" s="8" t="s">
        <v>1438</v>
      </c>
      <c r="J919" s="6">
        <v>28075</v>
      </c>
      <c r="K919" s="9">
        <v>14.75</v>
      </c>
      <c r="L919" s="8" t="s">
        <v>1352</v>
      </c>
      <c r="M919" s="8" t="str">
        <f t="shared" si="70"/>
        <v>Middle_Model</v>
      </c>
      <c r="N919" s="8" t="str">
        <f t="shared" si="71"/>
        <v>Moderate_KM_Driven</v>
      </c>
      <c r="O919" s="9">
        <f t="shared" ca="1" si="72"/>
        <v>10285.200000000001</v>
      </c>
      <c r="P919" s="8" t="str">
        <f t="shared" si="73"/>
        <v>Average_EMI</v>
      </c>
      <c r="Q919" s="8" t="str">
        <f t="shared" si="74"/>
        <v>High_price</v>
      </c>
    </row>
    <row r="920" spans="1:17" x14ac:dyDescent="0.25">
      <c r="A920">
        <v>2016</v>
      </c>
      <c r="B920" s="8" t="s">
        <v>219</v>
      </c>
      <c r="C920" s="8" t="s">
        <v>302</v>
      </c>
      <c r="D920" s="8" t="s">
        <v>1439</v>
      </c>
      <c r="E920" s="8" t="s">
        <v>15</v>
      </c>
      <c r="F920" s="6">
        <v>83097</v>
      </c>
      <c r="G920" s="8" t="s">
        <v>27</v>
      </c>
      <c r="H920" s="8" t="s">
        <v>17</v>
      </c>
      <c r="I920" s="8" t="s">
        <v>1440</v>
      </c>
      <c r="J920" s="6">
        <v>4477</v>
      </c>
      <c r="K920" s="9">
        <v>2.29</v>
      </c>
      <c r="L920" s="8" t="s">
        <v>1357</v>
      </c>
      <c r="M920" s="8" t="str">
        <f t="shared" si="70"/>
        <v>Middle_Model</v>
      </c>
      <c r="N920" s="8" t="str">
        <f t="shared" si="71"/>
        <v>High_KM_Driven</v>
      </c>
      <c r="O920" s="9">
        <f t="shared" ca="1" si="72"/>
        <v>10387.129999999999</v>
      </c>
      <c r="P920" s="8" t="str">
        <f t="shared" si="73"/>
        <v>Low_EMI</v>
      </c>
      <c r="Q920" s="8" t="str">
        <f t="shared" si="74"/>
        <v>Low_Price</v>
      </c>
    </row>
    <row r="921" spans="1:17" x14ac:dyDescent="0.25">
      <c r="A921">
        <v>2021</v>
      </c>
      <c r="B921" s="8" t="s">
        <v>108</v>
      </c>
      <c r="C921" s="8" t="s">
        <v>233</v>
      </c>
      <c r="D921" s="8" t="s">
        <v>1441</v>
      </c>
      <c r="E921" s="8" t="s">
        <v>35</v>
      </c>
      <c r="F921" s="6">
        <v>50711</v>
      </c>
      <c r="G921" s="8" t="s">
        <v>16</v>
      </c>
      <c r="H921" s="8" t="s">
        <v>17</v>
      </c>
      <c r="I921" s="8" t="s">
        <v>1442</v>
      </c>
      <c r="J921" s="6">
        <v>17873</v>
      </c>
      <c r="K921" s="9">
        <v>9.39</v>
      </c>
      <c r="L921" s="8" t="s">
        <v>1352</v>
      </c>
      <c r="M921" s="8" t="str">
        <f t="shared" si="70"/>
        <v>New_Model</v>
      </c>
      <c r="N921" s="8" t="str">
        <f t="shared" si="71"/>
        <v>Moderate_KM_Driven</v>
      </c>
      <c r="O921" s="9">
        <f t="shared" ca="1" si="72"/>
        <v>16903.669999999998</v>
      </c>
      <c r="P921" s="8" t="str">
        <f t="shared" si="73"/>
        <v>Low_EMI</v>
      </c>
      <c r="Q921" s="8" t="str">
        <f t="shared" si="74"/>
        <v>Medium_price</v>
      </c>
    </row>
    <row r="922" spans="1:17" x14ac:dyDescent="0.25">
      <c r="A922">
        <v>2022</v>
      </c>
      <c r="B922" s="8" t="s">
        <v>12</v>
      </c>
      <c r="C922" s="8" t="s">
        <v>225</v>
      </c>
      <c r="D922" s="8" t="s">
        <v>226</v>
      </c>
      <c r="E922" s="8" t="s">
        <v>15</v>
      </c>
      <c r="F922" s="6">
        <v>66111</v>
      </c>
      <c r="G922" s="8" t="s">
        <v>27</v>
      </c>
      <c r="H922" s="8" t="s">
        <v>17</v>
      </c>
      <c r="I922" s="8" t="s">
        <v>1443</v>
      </c>
      <c r="J922" s="6">
        <v>21109</v>
      </c>
      <c r="K922" s="9">
        <v>11.09</v>
      </c>
      <c r="L922" s="8" t="s">
        <v>1352</v>
      </c>
      <c r="M922" s="8" t="str">
        <f t="shared" si="70"/>
        <v>New_Model</v>
      </c>
      <c r="N922" s="8" t="str">
        <f t="shared" si="71"/>
        <v>Moderate_KM_Driven</v>
      </c>
      <c r="O922" s="9">
        <f t="shared" ca="1" si="72"/>
        <v>33055.5</v>
      </c>
      <c r="P922" s="8" t="str">
        <f t="shared" si="73"/>
        <v>Low_EMI</v>
      </c>
      <c r="Q922" s="8" t="str">
        <f t="shared" si="74"/>
        <v>Medium_price</v>
      </c>
    </row>
    <row r="923" spans="1:17" x14ac:dyDescent="0.25">
      <c r="A923">
        <v>2013</v>
      </c>
      <c r="B923" s="8" t="s">
        <v>20</v>
      </c>
      <c r="C923" s="8" t="s">
        <v>21</v>
      </c>
      <c r="D923" s="8" t="s">
        <v>1444</v>
      </c>
      <c r="E923" s="8" t="s">
        <v>15</v>
      </c>
      <c r="F923" s="6">
        <v>90098</v>
      </c>
      <c r="G923" s="8" t="s">
        <v>27</v>
      </c>
      <c r="H923" s="8" t="s">
        <v>17</v>
      </c>
      <c r="I923" s="8" t="s">
        <v>1445</v>
      </c>
      <c r="J923" s="6">
        <v>11850</v>
      </c>
      <c r="K923" s="9">
        <v>4.5</v>
      </c>
      <c r="L923" s="8" t="s">
        <v>1352</v>
      </c>
      <c r="M923" s="8" t="str">
        <f t="shared" si="70"/>
        <v>Old_Model</v>
      </c>
      <c r="N923" s="8" t="str">
        <f t="shared" si="71"/>
        <v>High_KM_Driven</v>
      </c>
      <c r="O923" s="9">
        <f t="shared" ca="1" si="72"/>
        <v>8190.73</v>
      </c>
      <c r="P923" s="8" t="str">
        <f t="shared" si="73"/>
        <v>Low_EMI</v>
      </c>
      <c r="Q923" s="8" t="str">
        <f t="shared" si="74"/>
        <v>Low_Price</v>
      </c>
    </row>
    <row r="924" spans="1:17" x14ac:dyDescent="0.25">
      <c r="A924">
        <v>2019</v>
      </c>
      <c r="B924" s="8" t="s">
        <v>12</v>
      </c>
      <c r="C924" s="8" t="s">
        <v>37</v>
      </c>
      <c r="D924" s="8" t="s">
        <v>1446</v>
      </c>
      <c r="E924" s="8" t="s">
        <v>35</v>
      </c>
      <c r="F924" s="6">
        <v>90696</v>
      </c>
      <c r="G924" s="8" t="s">
        <v>27</v>
      </c>
      <c r="H924" s="8" t="s">
        <v>17</v>
      </c>
      <c r="I924" s="8" t="s">
        <v>1447</v>
      </c>
      <c r="J924" s="6">
        <v>11965</v>
      </c>
      <c r="K924" s="9">
        <v>6.12</v>
      </c>
      <c r="L924" s="8" t="s">
        <v>1352</v>
      </c>
      <c r="M924" s="8" t="str">
        <f t="shared" si="70"/>
        <v>Middle_Model</v>
      </c>
      <c r="N924" s="8" t="str">
        <f t="shared" si="71"/>
        <v>High_KM_Driven</v>
      </c>
      <c r="O924" s="9">
        <f t="shared" ca="1" si="72"/>
        <v>18139.2</v>
      </c>
      <c r="P924" s="8" t="str">
        <f t="shared" si="73"/>
        <v>Low_EMI</v>
      </c>
      <c r="Q924" s="8" t="str">
        <f t="shared" si="74"/>
        <v>Low_Price</v>
      </c>
    </row>
    <row r="925" spans="1:17" x14ac:dyDescent="0.25">
      <c r="A925">
        <v>2019</v>
      </c>
      <c r="B925" s="8" t="s">
        <v>47</v>
      </c>
      <c r="C925" s="8" t="s">
        <v>250</v>
      </c>
      <c r="D925" s="8" t="s">
        <v>251</v>
      </c>
      <c r="E925" s="8" t="s">
        <v>15</v>
      </c>
      <c r="F925" s="6">
        <v>36170</v>
      </c>
      <c r="G925" s="8" t="s">
        <v>27</v>
      </c>
      <c r="H925" s="8" t="s">
        <v>17</v>
      </c>
      <c r="I925" s="8" t="s">
        <v>1448</v>
      </c>
      <c r="J925" s="6">
        <v>11867</v>
      </c>
      <c r="K925" s="9">
        <v>6.07</v>
      </c>
      <c r="L925" s="8" t="s">
        <v>1357</v>
      </c>
      <c r="M925" s="8" t="str">
        <f t="shared" si="70"/>
        <v>Middle_Model</v>
      </c>
      <c r="N925" s="8" t="str">
        <f t="shared" si="71"/>
        <v>Low_KM_Driven</v>
      </c>
      <c r="O925" s="9">
        <f t="shared" ca="1" si="72"/>
        <v>7234</v>
      </c>
      <c r="P925" s="8" t="str">
        <f t="shared" si="73"/>
        <v>Low_EMI</v>
      </c>
      <c r="Q925" s="8" t="str">
        <f t="shared" si="74"/>
        <v>Low_Price</v>
      </c>
    </row>
    <row r="926" spans="1:17" x14ac:dyDescent="0.25">
      <c r="A926">
        <v>2012</v>
      </c>
      <c r="B926" s="8" t="s">
        <v>12</v>
      </c>
      <c r="C926" s="8" t="s">
        <v>13</v>
      </c>
      <c r="D926" s="8" t="s">
        <v>132</v>
      </c>
      <c r="E926" s="8" t="s">
        <v>15</v>
      </c>
      <c r="F926" s="6">
        <v>96552</v>
      </c>
      <c r="G926" s="8" t="s">
        <v>27</v>
      </c>
      <c r="H926" s="8" t="s">
        <v>17</v>
      </c>
      <c r="I926" s="8" t="s">
        <v>1449</v>
      </c>
      <c r="J926" s="6">
        <v>5746</v>
      </c>
      <c r="K926" s="9">
        <v>1.73</v>
      </c>
      <c r="L926" s="8" t="s">
        <v>1357</v>
      </c>
      <c r="M926" s="8" t="str">
        <f t="shared" si="70"/>
        <v>Old_Model</v>
      </c>
      <c r="N926" s="8" t="str">
        <f t="shared" si="71"/>
        <v>High_KM_Driven</v>
      </c>
      <c r="O926" s="9">
        <f t="shared" ca="1" si="72"/>
        <v>8046</v>
      </c>
      <c r="P926" s="8" t="str">
        <f t="shared" si="73"/>
        <v>Low_EMI</v>
      </c>
      <c r="Q926" s="8" t="str">
        <f t="shared" si="74"/>
        <v>Low_Price</v>
      </c>
    </row>
    <row r="927" spans="1:17" x14ac:dyDescent="0.25">
      <c r="A927">
        <v>2018</v>
      </c>
      <c r="B927" s="8" t="s">
        <v>108</v>
      </c>
      <c r="C927" s="8" t="s">
        <v>126</v>
      </c>
      <c r="D927" s="8" t="s">
        <v>1249</v>
      </c>
      <c r="E927" s="8" t="s">
        <v>15</v>
      </c>
      <c r="F927" s="6">
        <v>116854</v>
      </c>
      <c r="G927" s="8" t="s">
        <v>16</v>
      </c>
      <c r="H927" s="8" t="s">
        <v>17</v>
      </c>
      <c r="I927" s="8" t="s">
        <v>1450</v>
      </c>
      <c r="J927" s="6">
        <v>11078</v>
      </c>
      <c r="K927" s="9">
        <v>4.9800000000000004</v>
      </c>
      <c r="L927" s="8" t="s">
        <v>1357</v>
      </c>
      <c r="M927" s="8" t="str">
        <f t="shared" si="70"/>
        <v>Middle_Model</v>
      </c>
      <c r="N927" s="8" t="str">
        <f t="shared" si="71"/>
        <v>High_KM_Driven</v>
      </c>
      <c r="O927" s="9">
        <f t="shared" ca="1" si="72"/>
        <v>19475.669999999998</v>
      </c>
      <c r="P927" s="8" t="str">
        <f t="shared" si="73"/>
        <v>Low_EMI</v>
      </c>
      <c r="Q927" s="8" t="str">
        <f t="shared" si="74"/>
        <v>Low_Price</v>
      </c>
    </row>
    <row r="928" spans="1:17" x14ac:dyDescent="0.25">
      <c r="A928">
        <v>2018</v>
      </c>
      <c r="B928" s="8" t="s">
        <v>12</v>
      </c>
      <c r="C928" s="8" t="s">
        <v>76</v>
      </c>
      <c r="D928" s="8" t="s">
        <v>80</v>
      </c>
      <c r="E928" s="8" t="s">
        <v>15</v>
      </c>
      <c r="F928" s="6">
        <v>63296</v>
      </c>
      <c r="G928" s="8" t="s">
        <v>27</v>
      </c>
      <c r="H928" s="8" t="s">
        <v>17</v>
      </c>
      <c r="I928" s="8" t="s">
        <v>1451</v>
      </c>
      <c r="J928" s="6">
        <v>10440</v>
      </c>
      <c r="K928" s="9">
        <v>5.34</v>
      </c>
      <c r="L928" s="8" t="s">
        <v>1352</v>
      </c>
      <c r="M928" s="8" t="str">
        <f t="shared" si="70"/>
        <v>Middle_Model</v>
      </c>
      <c r="N928" s="8" t="str">
        <f t="shared" si="71"/>
        <v>Moderate_KM_Driven</v>
      </c>
      <c r="O928" s="9">
        <f t="shared" ca="1" si="72"/>
        <v>10549.33</v>
      </c>
      <c r="P928" s="8" t="str">
        <f t="shared" si="73"/>
        <v>Low_EMI</v>
      </c>
      <c r="Q928" s="8" t="str">
        <f t="shared" si="74"/>
        <v>Low_Price</v>
      </c>
    </row>
    <row r="929" spans="1:17" x14ac:dyDescent="0.25">
      <c r="A929">
        <v>2012</v>
      </c>
      <c r="B929" s="8" t="s">
        <v>196</v>
      </c>
      <c r="C929" s="8" t="s">
        <v>197</v>
      </c>
      <c r="D929" s="8" t="s">
        <v>1452</v>
      </c>
      <c r="E929" s="8" t="s">
        <v>15</v>
      </c>
      <c r="F929" s="6">
        <v>68555</v>
      </c>
      <c r="G929" s="8" t="s">
        <v>27</v>
      </c>
      <c r="H929" s="8" t="s">
        <v>56</v>
      </c>
      <c r="I929" s="8" t="s">
        <v>1453</v>
      </c>
      <c r="J929" s="6">
        <v>16005</v>
      </c>
      <c r="K929" s="9">
        <v>3.4</v>
      </c>
      <c r="L929" s="8" t="s">
        <v>1348</v>
      </c>
      <c r="M929" s="8" t="str">
        <f t="shared" si="70"/>
        <v>Old_Model</v>
      </c>
      <c r="N929" s="8" t="str">
        <f t="shared" si="71"/>
        <v>Moderate_KM_Driven</v>
      </c>
      <c r="O929" s="9">
        <f t="shared" ca="1" si="72"/>
        <v>5712.92</v>
      </c>
      <c r="P929" s="8" t="str">
        <f t="shared" si="73"/>
        <v>Low_EMI</v>
      </c>
      <c r="Q929" s="8" t="str">
        <f t="shared" si="74"/>
        <v>Low_Price</v>
      </c>
    </row>
    <row r="930" spans="1:17" x14ac:dyDescent="0.25">
      <c r="A930">
        <v>2022</v>
      </c>
      <c r="B930" s="8" t="s">
        <v>20</v>
      </c>
      <c r="C930" s="8" t="s">
        <v>58</v>
      </c>
      <c r="D930" s="8" t="s">
        <v>506</v>
      </c>
      <c r="E930" s="8" t="s">
        <v>35</v>
      </c>
      <c r="F930" s="6">
        <v>35606</v>
      </c>
      <c r="G930" s="8" t="s">
        <v>27</v>
      </c>
      <c r="H930" s="8" t="s">
        <v>17</v>
      </c>
      <c r="I930" s="8" t="s">
        <v>1454</v>
      </c>
      <c r="J930" s="6">
        <v>22346</v>
      </c>
      <c r="K930" s="9">
        <v>11.74</v>
      </c>
      <c r="L930" s="8" t="s">
        <v>1352</v>
      </c>
      <c r="M930" s="8" t="str">
        <f t="shared" si="70"/>
        <v>New_Model</v>
      </c>
      <c r="N930" s="8" t="str">
        <f t="shared" si="71"/>
        <v>Low_KM_Driven</v>
      </c>
      <c r="O930" s="9">
        <f t="shared" ca="1" si="72"/>
        <v>17803</v>
      </c>
      <c r="P930" s="8" t="str">
        <f t="shared" si="73"/>
        <v>Average_EMI</v>
      </c>
      <c r="Q930" s="8" t="str">
        <f t="shared" si="74"/>
        <v>Medium_price</v>
      </c>
    </row>
    <row r="931" spans="1:17" x14ac:dyDescent="0.25">
      <c r="A931">
        <v>2021</v>
      </c>
      <c r="B931" s="8" t="s">
        <v>12</v>
      </c>
      <c r="C931" s="8" t="s">
        <v>13</v>
      </c>
      <c r="D931" s="8" t="s">
        <v>31</v>
      </c>
      <c r="E931" s="8" t="s">
        <v>15</v>
      </c>
      <c r="F931" s="6">
        <v>45381</v>
      </c>
      <c r="G931" s="8" t="s">
        <v>27</v>
      </c>
      <c r="H931" s="8" t="s">
        <v>17</v>
      </c>
      <c r="I931" s="8" t="s">
        <v>1455</v>
      </c>
      <c r="J931" s="6">
        <v>7644</v>
      </c>
      <c r="K931" s="9">
        <v>3.91</v>
      </c>
      <c r="L931" s="8" t="s">
        <v>1352</v>
      </c>
      <c r="M931" s="8" t="str">
        <f t="shared" si="70"/>
        <v>New_Model</v>
      </c>
      <c r="N931" s="8" t="str">
        <f t="shared" si="71"/>
        <v>Moderate_KM_Driven</v>
      </c>
      <c r="O931" s="9">
        <f t="shared" ca="1" si="72"/>
        <v>15127</v>
      </c>
      <c r="P931" s="8" t="str">
        <f t="shared" si="73"/>
        <v>Low_EMI</v>
      </c>
      <c r="Q931" s="8" t="str">
        <f t="shared" si="74"/>
        <v>Low_Price</v>
      </c>
    </row>
    <row r="932" spans="1:17" x14ac:dyDescent="0.25">
      <c r="A932">
        <v>2018</v>
      </c>
      <c r="B932" s="8" t="s">
        <v>47</v>
      </c>
      <c r="C932" s="8" t="s">
        <v>549</v>
      </c>
      <c r="D932" s="8" t="s">
        <v>550</v>
      </c>
      <c r="E932" s="8" t="s">
        <v>15</v>
      </c>
      <c r="F932" s="6">
        <v>90872</v>
      </c>
      <c r="G932" s="8" t="s">
        <v>27</v>
      </c>
      <c r="H932" s="8" t="s">
        <v>17</v>
      </c>
      <c r="I932" s="8" t="s">
        <v>1456</v>
      </c>
      <c r="J932" s="6">
        <v>7224</v>
      </c>
      <c r="K932" s="9">
        <v>3.69</v>
      </c>
      <c r="L932" s="8" t="s">
        <v>1348</v>
      </c>
      <c r="M932" s="8" t="str">
        <f t="shared" si="70"/>
        <v>Middle_Model</v>
      </c>
      <c r="N932" s="8" t="str">
        <f t="shared" si="71"/>
        <v>High_KM_Driven</v>
      </c>
      <c r="O932" s="9">
        <f t="shared" ca="1" si="72"/>
        <v>15145.33</v>
      </c>
      <c r="P932" s="8" t="str">
        <f t="shared" si="73"/>
        <v>Low_EMI</v>
      </c>
      <c r="Q932" s="8" t="str">
        <f t="shared" si="74"/>
        <v>Low_Price</v>
      </c>
    </row>
    <row r="933" spans="1:17" x14ac:dyDescent="0.25">
      <c r="A933">
        <v>2015</v>
      </c>
      <c r="B933" s="8" t="s">
        <v>47</v>
      </c>
      <c r="C933" s="8" t="s">
        <v>48</v>
      </c>
      <c r="D933" s="8" t="s">
        <v>881</v>
      </c>
      <c r="E933" s="8" t="s">
        <v>35</v>
      </c>
      <c r="F933" s="6">
        <v>56906</v>
      </c>
      <c r="G933" s="8" t="s">
        <v>16</v>
      </c>
      <c r="H933" s="8" t="s">
        <v>17</v>
      </c>
      <c r="I933" s="8" t="s">
        <v>1457</v>
      </c>
      <c r="J933" s="6">
        <v>9071</v>
      </c>
      <c r="K933" s="9">
        <v>4.6399999999999997</v>
      </c>
      <c r="L933" s="8" t="s">
        <v>1348</v>
      </c>
      <c r="M933" s="8" t="str">
        <f t="shared" si="70"/>
        <v>Middle_Model</v>
      </c>
      <c r="N933" s="8" t="str">
        <f t="shared" si="71"/>
        <v>Moderate_KM_Driven</v>
      </c>
      <c r="O933" s="9">
        <f t="shared" ca="1" si="72"/>
        <v>6322.89</v>
      </c>
      <c r="P933" s="8" t="str">
        <f t="shared" si="73"/>
        <v>Low_EMI</v>
      </c>
      <c r="Q933" s="8" t="str">
        <f t="shared" si="74"/>
        <v>Low_Price</v>
      </c>
    </row>
    <row r="934" spans="1:17" x14ac:dyDescent="0.25">
      <c r="A934">
        <v>2016</v>
      </c>
      <c r="B934" s="8" t="s">
        <v>12</v>
      </c>
      <c r="C934" s="8" t="s">
        <v>37</v>
      </c>
      <c r="D934" s="8" t="s">
        <v>1458</v>
      </c>
      <c r="E934" s="8" t="s">
        <v>15</v>
      </c>
      <c r="F934" s="6">
        <v>34781</v>
      </c>
      <c r="G934" s="8" t="s">
        <v>27</v>
      </c>
      <c r="H934" s="8" t="s">
        <v>17</v>
      </c>
      <c r="I934" s="8" t="s">
        <v>1459</v>
      </c>
      <c r="J934" s="6">
        <v>10068</v>
      </c>
      <c r="K934" s="9">
        <v>5.15</v>
      </c>
      <c r="L934" s="8" t="s">
        <v>1348</v>
      </c>
      <c r="M934" s="8" t="str">
        <f t="shared" si="70"/>
        <v>Middle_Model</v>
      </c>
      <c r="N934" s="8" t="str">
        <f t="shared" si="71"/>
        <v>Low_KM_Driven</v>
      </c>
      <c r="O934" s="9">
        <f t="shared" ca="1" si="72"/>
        <v>4347.63</v>
      </c>
      <c r="P934" s="8" t="str">
        <f t="shared" si="73"/>
        <v>Low_EMI</v>
      </c>
      <c r="Q934" s="8" t="str">
        <f t="shared" si="74"/>
        <v>Low_Price</v>
      </c>
    </row>
    <row r="935" spans="1:17" x14ac:dyDescent="0.25">
      <c r="A935">
        <v>2018</v>
      </c>
      <c r="B935" s="8" t="s">
        <v>12</v>
      </c>
      <c r="C935" s="8" t="s">
        <v>223</v>
      </c>
      <c r="D935" s="8" t="s">
        <v>144</v>
      </c>
      <c r="E935" s="8" t="s">
        <v>35</v>
      </c>
      <c r="F935" s="6">
        <v>68760</v>
      </c>
      <c r="G935" s="8" t="s">
        <v>27</v>
      </c>
      <c r="H935" s="8" t="s">
        <v>17</v>
      </c>
      <c r="I935" s="8" t="s">
        <v>1460</v>
      </c>
      <c r="J935" s="6">
        <v>12180</v>
      </c>
      <c r="K935" s="9">
        <v>6.23</v>
      </c>
      <c r="L935" s="8" t="s">
        <v>1357</v>
      </c>
      <c r="M935" s="8" t="str">
        <f t="shared" si="70"/>
        <v>Middle_Model</v>
      </c>
      <c r="N935" s="8" t="str">
        <f t="shared" si="71"/>
        <v>Moderate_KM_Driven</v>
      </c>
      <c r="O935" s="9">
        <f t="shared" ca="1" si="72"/>
        <v>11460</v>
      </c>
      <c r="P935" s="8" t="str">
        <f t="shared" si="73"/>
        <v>Low_EMI</v>
      </c>
      <c r="Q935" s="8" t="str">
        <f t="shared" si="74"/>
        <v>Low_Price</v>
      </c>
    </row>
    <row r="936" spans="1:17" x14ac:dyDescent="0.25">
      <c r="A936">
        <v>2018</v>
      </c>
      <c r="B936" s="8" t="s">
        <v>63</v>
      </c>
      <c r="C936" s="8" t="s">
        <v>64</v>
      </c>
      <c r="D936" s="8" t="s">
        <v>1461</v>
      </c>
      <c r="E936" s="8" t="s">
        <v>15</v>
      </c>
      <c r="F936" s="6">
        <v>113894</v>
      </c>
      <c r="G936" s="8" t="s">
        <v>27</v>
      </c>
      <c r="H936" s="8" t="s">
        <v>56</v>
      </c>
      <c r="I936" s="8" t="s">
        <v>1462</v>
      </c>
      <c r="J936" s="6">
        <v>17916</v>
      </c>
      <c r="K936" s="9">
        <v>8.24</v>
      </c>
      <c r="L936" s="8" t="s">
        <v>1357</v>
      </c>
      <c r="M936" s="8" t="str">
        <f t="shared" si="70"/>
        <v>Middle_Model</v>
      </c>
      <c r="N936" s="8" t="str">
        <f t="shared" si="71"/>
        <v>High_KM_Driven</v>
      </c>
      <c r="O936" s="9">
        <f t="shared" ca="1" si="72"/>
        <v>18982.330000000002</v>
      </c>
      <c r="P936" s="8" t="str">
        <f t="shared" si="73"/>
        <v>Low_EMI</v>
      </c>
      <c r="Q936" s="8" t="str">
        <f t="shared" si="74"/>
        <v>Medium_price</v>
      </c>
    </row>
    <row r="937" spans="1:17" x14ac:dyDescent="0.25">
      <c r="A937">
        <v>2016</v>
      </c>
      <c r="B937" s="8" t="s">
        <v>40</v>
      </c>
      <c r="C937" s="8" t="s">
        <v>1463</v>
      </c>
      <c r="D937" s="8" t="s">
        <v>1464</v>
      </c>
      <c r="E937" s="8" t="s">
        <v>15</v>
      </c>
      <c r="F937" s="6">
        <v>79645</v>
      </c>
      <c r="G937" s="8" t="s">
        <v>27</v>
      </c>
      <c r="H937" s="8" t="s">
        <v>56</v>
      </c>
      <c r="I937" s="8" t="s">
        <v>1465</v>
      </c>
      <c r="J937" s="6">
        <v>11202</v>
      </c>
      <c r="K937" s="9">
        <v>5.73</v>
      </c>
      <c r="L937" s="8" t="s">
        <v>1352</v>
      </c>
      <c r="M937" s="8" t="str">
        <f t="shared" si="70"/>
        <v>Middle_Model</v>
      </c>
      <c r="N937" s="8" t="str">
        <f t="shared" si="71"/>
        <v>Moderate_KM_Driven</v>
      </c>
      <c r="O937" s="9">
        <f t="shared" ca="1" si="72"/>
        <v>9955.6299999999992</v>
      </c>
      <c r="P937" s="8" t="str">
        <f t="shared" si="73"/>
        <v>Low_EMI</v>
      </c>
      <c r="Q937" s="8" t="str">
        <f t="shared" si="74"/>
        <v>Low_Price</v>
      </c>
    </row>
    <row r="938" spans="1:17" x14ac:dyDescent="0.25">
      <c r="A938">
        <v>2019</v>
      </c>
      <c r="B938" s="8" t="s">
        <v>53</v>
      </c>
      <c r="C938" s="8" t="s">
        <v>626</v>
      </c>
      <c r="D938" s="8" t="s">
        <v>1466</v>
      </c>
      <c r="E938" s="8" t="s">
        <v>35</v>
      </c>
      <c r="F938" s="6">
        <v>86802</v>
      </c>
      <c r="G938" s="8" t="s">
        <v>27</v>
      </c>
      <c r="H938" s="8" t="s">
        <v>56</v>
      </c>
      <c r="I938" s="8" t="s">
        <v>1467</v>
      </c>
      <c r="J938" s="6">
        <v>25544</v>
      </c>
      <c r="K938" s="9">
        <v>13.42</v>
      </c>
      <c r="L938" s="8" t="s">
        <v>1357</v>
      </c>
      <c r="M938" s="8" t="str">
        <f t="shared" si="70"/>
        <v>Middle_Model</v>
      </c>
      <c r="N938" s="8" t="str">
        <f t="shared" si="71"/>
        <v>High_KM_Driven</v>
      </c>
      <c r="O938" s="9">
        <f t="shared" ca="1" si="72"/>
        <v>17360.400000000001</v>
      </c>
      <c r="P938" s="8" t="str">
        <f t="shared" si="73"/>
        <v>Average_EMI</v>
      </c>
      <c r="Q938" s="8" t="str">
        <f t="shared" si="74"/>
        <v>Medium_price</v>
      </c>
    </row>
    <row r="939" spans="1:17" x14ac:dyDescent="0.25">
      <c r="A939">
        <v>2018</v>
      </c>
      <c r="B939" s="8" t="s">
        <v>20</v>
      </c>
      <c r="C939" s="8" t="s">
        <v>86</v>
      </c>
      <c r="D939" s="8" t="s">
        <v>119</v>
      </c>
      <c r="E939" s="8" t="s">
        <v>15</v>
      </c>
      <c r="F939" s="6">
        <v>36643</v>
      </c>
      <c r="G939" s="8" t="s">
        <v>27</v>
      </c>
      <c r="H939" s="8" t="s">
        <v>17</v>
      </c>
      <c r="I939" s="8" t="s">
        <v>1468</v>
      </c>
      <c r="J939" s="6">
        <v>13235</v>
      </c>
      <c r="K939" s="9">
        <v>6.77</v>
      </c>
      <c r="L939" s="8" t="s">
        <v>1352</v>
      </c>
      <c r="M939" s="8" t="str">
        <f t="shared" si="70"/>
        <v>Middle_Model</v>
      </c>
      <c r="N939" s="8" t="str">
        <f t="shared" si="71"/>
        <v>Low_KM_Driven</v>
      </c>
      <c r="O939" s="9">
        <f t="shared" ca="1" si="72"/>
        <v>6107.17</v>
      </c>
      <c r="P939" s="8" t="str">
        <f t="shared" si="73"/>
        <v>Low_EMI</v>
      </c>
      <c r="Q939" s="8" t="str">
        <f t="shared" si="74"/>
        <v>Low_Price</v>
      </c>
    </row>
    <row r="940" spans="1:17" x14ac:dyDescent="0.25">
      <c r="A940">
        <v>2013</v>
      </c>
      <c r="B940" s="8" t="s">
        <v>20</v>
      </c>
      <c r="C940" s="8" t="s">
        <v>86</v>
      </c>
      <c r="D940" s="8" t="s">
        <v>1433</v>
      </c>
      <c r="E940" s="8" t="s">
        <v>15</v>
      </c>
      <c r="F940" s="6">
        <v>65489</v>
      </c>
      <c r="G940" s="8" t="s">
        <v>27</v>
      </c>
      <c r="H940" s="8" t="s">
        <v>17</v>
      </c>
      <c r="I940" s="8" t="s">
        <v>1469</v>
      </c>
      <c r="J940" s="6">
        <v>10244</v>
      </c>
      <c r="K940" s="9">
        <v>3.89</v>
      </c>
      <c r="L940" s="8" t="s">
        <v>1348</v>
      </c>
      <c r="M940" s="8" t="str">
        <f t="shared" si="70"/>
        <v>Old_Model</v>
      </c>
      <c r="N940" s="8" t="str">
        <f t="shared" si="71"/>
        <v>Moderate_KM_Driven</v>
      </c>
      <c r="O940" s="9">
        <f t="shared" ca="1" si="72"/>
        <v>5953.55</v>
      </c>
      <c r="P940" s="8" t="str">
        <f t="shared" si="73"/>
        <v>Low_EMI</v>
      </c>
      <c r="Q940" s="8" t="str">
        <f t="shared" si="74"/>
        <v>Low_Price</v>
      </c>
    </row>
    <row r="941" spans="1:17" x14ac:dyDescent="0.25">
      <c r="A941">
        <v>2013</v>
      </c>
      <c r="B941" s="8" t="s">
        <v>20</v>
      </c>
      <c r="C941" s="8" t="s">
        <v>147</v>
      </c>
      <c r="D941" s="8" t="s">
        <v>148</v>
      </c>
      <c r="E941" s="8" t="s">
        <v>15</v>
      </c>
      <c r="F941" s="6">
        <v>24996</v>
      </c>
      <c r="G941" s="8" t="s">
        <v>16</v>
      </c>
      <c r="H941" s="8" t="s">
        <v>17</v>
      </c>
      <c r="I941" s="8" t="s">
        <v>1470</v>
      </c>
      <c r="J941" s="6">
        <v>6083</v>
      </c>
      <c r="K941" s="9">
        <v>2.31</v>
      </c>
      <c r="L941" s="8" t="s">
        <v>1352</v>
      </c>
      <c r="M941" s="8" t="str">
        <f t="shared" si="70"/>
        <v>Old_Model</v>
      </c>
      <c r="N941" s="8" t="str">
        <f t="shared" si="71"/>
        <v>Low_KM_Driven</v>
      </c>
      <c r="O941" s="9">
        <f t="shared" ca="1" si="72"/>
        <v>2272.36</v>
      </c>
      <c r="P941" s="8" t="str">
        <f t="shared" si="73"/>
        <v>Low_EMI</v>
      </c>
      <c r="Q941" s="8" t="str">
        <f t="shared" si="74"/>
        <v>Low_Price</v>
      </c>
    </row>
    <row r="942" spans="1:17" x14ac:dyDescent="0.25">
      <c r="A942">
        <v>2020</v>
      </c>
      <c r="B942" s="8" t="s">
        <v>47</v>
      </c>
      <c r="C942" s="8" t="s">
        <v>89</v>
      </c>
      <c r="D942" s="8" t="s">
        <v>317</v>
      </c>
      <c r="E942" s="8" t="s">
        <v>15</v>
      </c>
      <c r="F942" s="6">
        <v>15890</v>
      </c>
      <c r="G942" s="8" t="s">
        <v>27</v>
      </c>
      <c r="H942" s="8" t="s">
        <v>17</v>
      </c>
      <c r="I942" s="8" t="s">
        <v>1471</v>
      </c>
      <c r="J942" s="6">
        <v>17740</v>
      </c>
      <c r="K942" s="9">
        <v>9.32</v>
      </c>
      <c r="L942" s="8" t="s">
        <v>1352</v>
      </c>
      <c r="M942" s="8" t="str">
        <f t="shared" si="70"/>
        <v>New_Model</v>
      </c>
      <c r="N942" s="8" t="str">
        <f t="shared" si="71"/>
        <v>Low_KM_Driven</v>
      </c>
      <c r="O942" s="9">
        <f t="shared" ca="1" si="72"/>
        <v>3972.5</v>
      </c>
      <c r="P942" s="8" t="str">
        <f t="shared" si="73"/>
        <v>Low_EMI</v>
      </c>
      <c r="Q942" s="8" t="str">
        <f t="shared" si="74"/>
        <v>Medium_price</v>
      </c>
    </row>
    <row r="943" spans="1:17" x14ac:dyDescent="0.25">
      <c r="A943">
        <v>2020</v>
      </c>
      <c r="B943" s="8" t="s">
        <v>196</v>
      </c>
      <c r="C943" s="8" t="s">
        <v>197</v>
      </c>
      <c r="D943" s="8" t="s">
        <v>1472</v>
      </c>
      <c r="E943" s="8" t="s">
        <v>15</v>
      </c>
      <c r="F943" s="6">
        <v>30952</v>
      </c>
      <c r="G943" s="8" t="s">
        <v>27</v>
      </c>
      <c r="H943" s="8" t="s">
        <v>17</v>
      </c>
      <c r="I943" s="8" t="s">
        <v>1473</v>
      </c>
      <c r="J943" s="6">
        <v>15015</v>
      </c>
      <c r="K943" s="9">
        <v>7.68</v>
      </c>
      <c r="L943" s="8" t="s">
        <v>1357</v>
      </c>
      <c r="M943" s="8" t="str">
        <f t="shared" si="70"/>
        <v>New_Model</v>
      </c>
      <c r="N943" s="8" t="str">
        <f t="shared" si="71"/>
        <v>Low_KM_Driven</v>
      </c>
      <c r="O943" s="9">
        <f t="shared" ca="1" si="72"/>
        <v>7738</v>
      </c>
      <c r="P943" s="8" t="str">
        <f t="shared" si="73"/>
        <v>Low_EMI</v>
      </c>
      <c r="Q943" s="8" t="str">
        <f t="shared" si="74"/>
        <v>Medium_price</v>
      </c>
    </row>
    <row r="944" spans="1:17" x14ac:dyDescent="0.25">
      <c r="A944">
        <v>2017</v>
      </c>
      <c r="B944" s="8" t="s">
        <v>20</v>
      </c>
      <c r="C944" s="8" t="s">
        <v>33</v>
      </c>
      <c r="D944" s="8" t="s">
        <v>639</v>
      </c>
      <c r="E944" s="8" t="s">
        <v>15</v>
      </c>
      <c r="F944" s="6">
        <v>58022</v>
      </c>
      <c r="G944" s="8" t="s">
        <v>16</v>
      </c>
      <c r="H944" s="8" t="s">
        <v>17</v>
      </c>
      <c r="I944" s="8" t="s">
        <v>1474</v>
      </c>
      <c r="J944" s="6">
        <v>14702</v>
      </c>
      <c r="K944" s="9">
        <v>7.52</v>
      </c>
      <c r="L944" s="8" t="s">
        <v>1357</v>
      </c>
      <c r="M944" s="8" t="str">
        <f t="shared" si="70"/>
        <v>Middle_Model</v>
      </c>
      <c r="N944" s="8" t="str">
        <f t="shared" si="71"/>
        <v>Moderate_KM_Driven</v>
      </c>
      <c r="O944" s="9">
        <f t="shared" ca="1" si="72"/>
        <v>8288.86</v>
      </c>
      <c r="P944" s="8" t="str">
        <f t="shared" si="73"/>
        <v>Low_EMI</v>
      </c>
      <c r="Q944" s="8" t="str">
        <f t="shared" si="74"/>
        <v>Medium_price</v>
      </c>
    </row>
    <row r="945" spans="1:17" x14ac:dyDescent="0.25">
      <c r="A945">
        <v>2014</v>
      </c>
      <c r="B945" s="8" t="s">
        <v>12</v>
      </c>
      <c r="C945" s="8" t="s">
        <v>37</v>
      </c>
      <c r="D945" s="8" t="s">
        <v>559</v>
      </c>
      <c r="E945" s="8" t="s">
        <v>15</v>
      </c>
      <c r="F945" s="6">
        <v>62067</v>
      </c>
      <c r="G945" s="8" t="s">
        <v>27</v>
      </c>
      <c r="H945" s="8" t="s">
        <v>17</v>
      </c>
      <c r="I945" s="8" t="s">
        <v>1475</v>
      </c>
      <c r="J945" s="6">
        <v>10032</v>
      </c>
      <c r="K945" s="9">
        <v>4.51</v>
      </c>
      <c r="L945" s="8" t="s">
        <v>1357</v>
      </c>
      <c r="M945" s="8" t="str">
        <f t="shared" si="70"/>
        <v>Old_Model</v>
      </c>
      <c r="N945" s="8" t="str">
        <f t="shared" si="71"/>
        <v>Moderate_KM_Driven</v>
      </c>
      <c r="O945" s="9">
        <f t="shared" ca="1" si="72"/>
        <v>6206.7</v>
      </c>
      <c r="P945" s="8" t="str">
        <f t="shared" si="73"/>
        <v>Low_EMI</v>
      </c>
      <c r="Q945" s="8" t="str">
        <f t="shared" si="74"/>
        <v>Low_Price</v>
      </c>
    </row>
    <row r="946" spans="1:17" x14ac:dyDescent="0.25">
      <c r="A946">
        <v>2020</v>
      </c>
      <c r="B946" s="8" t="s">
        <v>82</v>
      </c>
      <c r="C946" s="8" t="s">
        <v>105</v>
      </c>
      <c r="D946" s="8" t="s">
        <v>1476</v>
      </c>
      <c r="E946" s="8" t="s">
        <v>15</v>
      </c>
      <c r="F946" s="6">
        <v>51910</v>
      </c>
      <c r="G946" s="8" t="s">
        <v>27</v>
      </c>
      <c r="H946" s="8" t="s">
        <v>56</v>
      </c>
      <c r="I946" s="8" t="s">
        <v>1477</v>
      </c>
      <c r="J946" s="6">
        <v>19510</v>
      </c>
      <c r="K946" s="9">
        <v>10.25</v>
      </c>
      <c r="L946" s="8" t="s">
        <v>1352</v>
      </c>
      <c r="M946" s="8" t="str">
        <f t="shared" si="70"/>
        <v>New_Model</v>
      </c>
      <c r="N946" s="8" t="str">
        <f t="shared" si="71"/>
        <v>Moderate_KM_Driven</v>
      </c>
      <c r="O946" s="9">
        <f t="shared" ca="1" si="72"/>
        <v>12977.5</v>
      </c>
      <c r="P946" s="8" t="str">
        <f t="shared" si="73"/>
        <v>Low_EMI</v>
      </c>
      <c r="Q946" s="8" t="str">
        <f t="shared" si="74"/>
        <v>Medium_price</v>
      </c>
    </row>
    <row r="947" spans="1:17" x14ac:dyDescent="0.25">
      <c r="A947">
        <v>2018</v>
      </c>
      <c r="B947" s="8" t="s">
        <v>40</v>
      </c>
      <c r="C947" s="8" t="s">
        <v>622</v>
      </c>
      <c r="D947" s="8" t="s">
        <v>1478</v>
      </c>
      <c r="E947" s="8" t="s">
        <v>15</v>
      </c>
      <c r="F947" s="6">
        <v>97246</v>
      </c>
      <c r="G947" s="8" t="s">
        <v>16</v>
      </c>
      <c r="H947" s="8" t="s">
        <v>17</v>
      </c>
      <c r="I947" s="8" t="s">
        <v>1479</v>
      </c>
      <c r="J947" s="6">
        <v>8485</v>
      </c>
      <c r="K947" s="9">
        <v>4.34</v>
      </c>
      <c r="L947" s="8" t="s">
        <v>1352</v>
      </c>
      <c r="M947" s="8" t="str">
        <f t="shared" si="70"/>
        <v>Middle_Model</v>
      </c>
      <c r="N947" s="8" t="str">
        <f t="shared" si="71"/>
        <v>High_KM_Driven</v>
      </c>
      <c r="O947" s="9">
        <f t="shared" ca="1" si="72"/>
        <v>16207.67</v>
      </c>
      <c r="P947" s="8" t="str">
        <f t="shared" si="73"/>
        <v>Low_EMI</v>
      </c>
      <c r="Q947" s="8" t="str">
        <f t="shared" si="74"/>
        <v>Low_Price</v>
      </c>
    </row>
    <row r="948" spans="1:17" x14ac:dyDescent="0.25">
      <c r="A948">
        <v>2012</v>
      </c>
      <c r="B948" s="8" t="s">
        <v>12</v>
      </c>
      <c r="C948" s="8" t="s">
        <v>37</v>
      </c>
      <c r="D948" s="8" t="s">
        <v>1480</v>
      </c>
      <c r="E948" s="8" t="s">
        <v>15</v>
      </c>
      <c r="F948" s="6">
        <v>62234</v>
      </c>
      <c r="G948" s="8" t="s">
        <v>16</v>
      </c>
      <c r="H948" s="8" t="s">
        <v>56</v>
      </c>
      <c r="I948" s="8" t="s">
        <v>1481</v>
      </c>
      <c r="J948" s="6">
        <v>17417</v>
      </c>
      <c r="K948" s="9">
        <v>3.7</v>
      </c>
      <c r="L948" s="8" t="s">
        <v>1348</v>
      </c>
      <c r="M948" s="8" t="str">
        <f t="shared" si="70"/>
        <v>Old_Model</v>
      </c>
      <c r="N948" s="8" t="str">
        <f t="shared" si="71"/>
        <v>Moderate_KM_Driven</v>
      </c>
      <c r="O948" s="9">
        <f t="shared" ca="1" si="72"/>
        <v>5186.17</v>
      </c>
      <c r="P948" s="8" t="str">
        <f t="shared" si="73"/>
        <v>Low_EMI</v>
      </c>
      <c r="Q948" s="8" t="str">
        <f t="shared" si="74"/>
        <v>Low_Price</v>
      </c>
    </row>
    <row r="949" spans="1:17" x14ac:dyDescent="0.25">
      <c r="A949">
        <v>2018</v>
      </c>
      <c r="B949" s="8" t="s">
        <v>155</v>
      </c>
      <c r="C949" s="8" t="s">
        <v>156</v>
      </c>
      <c r="D949" s="8" t="s">
        <v>177</v>
      </c>
      <c r="E949" s="8" t="s">
        <v>35</v>
      </c>
      <c r="F949" s="6">
        <v>55595</v>
      </c>
      <c r="G949" s="8" t="s">
        <v>27</v>
      </c>
      <c r="H949" s="8" t="s">
        <v>17</v>
      </c>
      <c r="I949" s="8" t="s">
        <v>1482</v>
      </c>
      <c r="J949" s="6">
        <v>15537</v>
      </c>
      <c r="K949" s="9">
        <v>7.95</v>
      </c>
      <c r="L949" s="8" t="s">
        <v>1348</v>
      </c>
      <c r="M949" s="8" t="str">
        <f t="shared" si="70"/>
        <v>Middle_Model</v>
      </c>
      <c r="N949" s="8" t="str">
        <f t="shared" si="71"/>
        <v>Moderate_KM_Driven</v>
      </c>
      <c r="O949" s="9">
        <f t="shared" ca="1" si="72"/>
        <v>9265.83</v>
      </c>
      <c r="P949" s="8" t="str">
        <f t="shared" si="73"/>
        <v>Low_EMI</v>
      </c>
      <c r="Q949" s="8" t="str">
        <f t="shared" si="74"/>
        <v>Medium_price</v>
      </c>
    </row>
    <row r="950" spans="1:17" x14ac:dyDescent="0.25">
      <c r="A950">
        <v>2017</v>
      </c>
      <c r="B950" s="8" t="s">
        <v>63</v>
      </c>
      <c r="C950" s="8" t="s">
        <v>64</v>
      </c>
      <c r="D950" s="8" t="s">
        <v>1067</v>
      </c>
      <c r="E950" s="8" t="s">
        <v>15</v>
      </c>
      <c r="F950" s="6">
        <v>70033</v>
      </c>
      <c r="G950" s="8" t="s">
        <v>16</v>
      </c>
      <c r="H950" s="8" t="s">
        <v>17</v>
      </c>
      <c r="I950" s="8" t="s">
        <v>1483</v>
      </c>
      <c r="J950" s="6">
        <v>13275</v>
      </c>
      <c r="K950" s="9">
        <v>6.79</v>
      </c>
      <c r="L950" s="8" t="s">
        <v>1352</v>
      </c>
      <c r="M950" s="8" t="str">
        <f t="shared" si="70"/>
        <v>Middle_Model</v>
      </c>
      <c r="N950" s="8" t="str">
        <f t="shared" si="71"/>
        <v>Moderate_KM_Driven</v>
      </c>
      <c r="O950" s="9">
        <f t="shared" ca="1" si="72"/>
        <v>10004.709999999999</v>
      </c>
      <c r="P950" s="8" t="str">
        <f t="shared" si="73"/>
        <v>Low_EMI</v>
      </c>
      <c r="Q950" s="8" t="str">
        <f t="shared" si="74"/>
        <v>Low_Price</v>
      </c>
    </row>
    <row r="951" spans="1:17" x14ac:dyDescent="0.25">
      <c r="A951">
        <v>2019</v>
      </c>
      <c r="B951" s="8" t="s">
        <v>12</v>
      </c>
      <c r="C951" s="8" t="s">
        <v>223</v>
      </c>
      <c r="D951" s="8" t="s">
        <v>144</v>
      </c>
      <c r="E951" s="8" t="s">
        <v>35</v>
      </c>
      <c r="F951" s="6">
        <v>19029</v>
      </c>
      <c r="G951" s="8" t="s">
        <v>27</v>
      </c>
      <c r="H951" s="8" t="s">
        <v>17</v>
      </c>
      <c r="I951" s="8" t="s">
        <v>1484</v>
      </c>
      <c r="J951" s="6">
        <v>13490</v>
      </c>
      <c r="K951" s="9">
        <v>6.9</v>
      </c>
      <c r="L951" s="8" t="s">
        <v>1348</v>
      </c>
      <c r="M951" s="8" t="str">
        <f t="shared" si="70"/>
        <v>Middle_Model</v>
      </c>
      <c r="N951" s="8" t="str">
        <f t="shared" si="71"/>
        <v>Low_KM_Driven</v>
      </c>
      <c r="O951" s="9">
        <f t="shared" ca="1" si="72"/>
        <v>3805.8</v>
      </c>
      <c r="P951" s="8" t="str">
        <f t="shared" si="73"/>
        <v>Low_EMI</v>
      </c>
      <c r="Q951" s="8" t="str">
        <f t="shared" si="74"/>
        <v>Low_Price</v>
      </c>
    </row>
    <row r="952" spans="1:17" x14ac:dyDescent="0.25">
      <c r="A952">
        <v>2011</v>
      </c>
      <c r="B952" s="8" t="s">
        <v>12</v>
      </c>
      <c r="C952" s="8" t="s">
        <v>13</v>
      </c>
      <c r="D952" s="8" t="s">
        <v>132</v>
      </c>
      <c r="E952" s="8" t="s">
        <v>15</v>
      </c>
      <c r="F952" s="6">
        <v>81585</v>
      </c>
      <c r="G952" s="8" t="s">
        <v>16</v>
      </c>
      <c r="H952" s="8" t="s">
        <v>17</v>
      </c>
      <c r="I952" s="8" t="s">
        <v>1485</v>
      </c>
      <c r="J952" s="6">
        <v>8709</v>
      </c>
      <c r="K952" s="9">
        <v>1.85</v>
      </c>
      <c r="L952" s="8" t="s">
        <v>1348</v>
      </c>
      <c r="M952" s="8" t="str">
        <f t="shared" si="70"/>
        <v>Old_Model</v>
      </c>
      <c r="N952" s="8" t="str">
        <f t="shared" si="71"/>
        <v>High_KM_Driven</v>
      </c>
      <c r="O952" s="9">
        <f t="shared" ca="1" si="72"/>
        <v>6275.77</v>
      </c>
      <c r="P952" s="8" t="str">
        <f t="shared" si="73"/>
        <v>Low_EMI</v>
      </c>
      <c r="Q952" s="8" t="str">
        <f t="shared" si="74"/>
        <v>Low_Price</v>
      </c>
    </row>
    <row r="953" spans="1:17" x14ac:dyDescent="0.25">
      <c r="A953">
        <v>2013</v>
      </c>
      <c r="B953" s="8" t="s">
        <v>69</v>
      </c>
      <c r="C953" s="8" t="s">
        <v>699</v>
      </c>
      <c r="D953" s="8" t="s">
        <v>866</v>
      </c>
      <c r="E953" s="8" t="s">
        <v>15</v>
      </c>
      <c r="F953" s="6">
        <v>82590</v>
      </c>
      <c r="G953" s="8" t="s">
        <v>16</v>
      </c>
      <c r="H953" s="8" t="s">
        <v>17</v>
      </c>
      <c r="I953" s="8" t="s">
        <v>1486</v>
      </c>
      <c r="J953" s="6">
        <v>10191</v>
      </c>
      <c r="K953" s="9">
        <v>3.87</v>
      </c>
      <c r="L953" s="8" t="s">
        <v>1352</v>
      </c>
      <c r="M953" s="8" t="str">
        <f t="shared" si="70"/>
        <v>Old_Model</v>
      </c>
      <c r="N953" s="8" t="str">
        <f t="shared" si="71"/>
        <v>High_KM_Driven</v>
      </c>
      <c r="O953" s="9">
        <f t="shared" ca="1" si="72"/>
        <v>7508.18</v>
      </c>
      <c r="P953" s="8" t="str">
        <f t="shared" si="73"/>
        <v>Low_EMI</v>
      </c>
      <c r="Q953" s="8" t="str">
        <f t="shared" si="74"/>
        <v>Low_Price</v>
      </c>
    </row>
    <row r="954" spans="1:17" x14ac:dyDescent="0.25">
      <c r="A954">
        <v>2021</v>
      </c>
      <c r="B954" s="8" t="s">
        <v>20</v>
      </c>
      <c r="C954" s="8" t="s">
        <v>58</v>
      </c>
      <c r="D954" s="8" t="s">
        <v>1487</v>
      </c>
      <c r="E954" s="8" t="s">
        <v>15</v>
      </c>
      <c r="F954" s="6">
        <v>52639</v>
      </c>
      <c r="G954" s="8" t="s">
        <v>27</v>
      </c>
      <c r="H954" s="8" t="s">
        <v>17</v>
      </c>
      <c r="I954" s="8" t="s">
        <v>1488</v>
      </c>
      <c r="J954" s="6">
        <v>15684</v>
      </c>
      <c r="K954" s="9">
        <v>8.24</v>
      </c>
      <c r="L954" s="8" t="s">
        <v>1348</v>
      </c>
      <c r="M954" s="8" t="str">
        <f t="shared" si="70"/>
        <v>New_Model</v>
      </c>
      <c r="N954" s="8" t="str">
        <f t="shared" si="71"/>
        <v>Moderate_KM_Driven</v>
      </c>
      <c r="O954" s="9">
        <f t="shared" ca="1" si="72"/>
        <v>17546.330000000002</v>
      </c>
      <c r="P954" s="8" t="str">
        <f t="shared" si="73"/>
        <v>Low_EMI</v>
      </c>
      <c r="Q954" s="8" t="str">
        <f t="shared" si="74"/>
        <v>Medium_price</v>
      </c>
    </row>
    <row r="955" spans="1:17" x14ac:dyDescent="0.25">
      <c r="A955">
        <v>2023</v>
      </c>
      <c r="B955" s="8" t="s">
        <v>12</v>
      </c>
      <c r="C955" s="8" t="s">
        <v>76</v>
      </c>
      <c r="D955" s="8" t="s">
        <v>725</v>
      </c>
      <c r="E955" s="8" t="s">
        <v>15</v>
      </c>
      <c r="F955" s="6">
        <v>7563</v>
      </c>
      <c r="G955" s="8" t="s">
        <v>27</v>
      </c>
      <c r="H955" s="8" t="s">
        <v>17</v>
      </c>
      <c r="I955" s="8" t="s">
        <v>1489</v>
      </c>
      <c r="J955" s="6">
        <v>17473</v>
      </c>
      <c r="K955" s="9">
        <v>9.18</v>
      </c>
      <c r="L955" s="8" t="s">
        <v>1357</v>
      </c>
      <c r="M955" s="8" t="str">
        <f t="shared" si="70"/>
        <v>New_Model</v>
      </c>
      <c r="N955" s="8" t="str">
        <f t="shared" si="71"/>
        <v>Low_KM_Driven</v>
      </c>
      <c r="O955" s="9">
        <f t="shared" ca="1" si="72"/>
        <v>7563</v>
      </c>
      <c r="P955" s="8" t="str">
        <f t="shared" si="73"/>
        <v>Low_EMI</v>
      </c>
      <c r="Q955" s="8" t="str">
        <f t="shared" si="74"/>
        <v>Medium_price</v>
      </c>
    </row>
    <row r="956" spans="1:17" x14ac:dyDescent="0.25">
      <c r="A956">
        <v>2011</v>
      </c>
      <c r="B956" s="8" t="s">
        <v>12</v>
      </c>
      <c r="C956" s="8" t="s">
        <v>13</v>
      </c>
      <c r="D956" s="8" t="s">
        <v>132</v>
      </c>
      <c r="E956" s="8" t="s">
        <v>15</v>
      </c>
      <c r="F956" s="6">
        <v>34213</v>
      </c>
      <c r="G956" s="8" t="s">
        <v>27</v>
      </c>
      <c r="H956" s="8" t="s">
        <v>17</v>
      </c>
      <c r="I956" s="8" t="s">
        <v>1490</v>
      </c>
      <c r="J956" s="6">
        <v>8991</v>
      </c>
      <c r="K956" s="9">
        <v>1.91</v>
      </c>
      <c r="L956" s="8" t="s">
        <v>1357</v>
      </c>
      <c r="M956" s="8" t="str">
        <f t="shared" si="70"/>
        <v>Old_Model</v>
      </c>
      <c r="N956" s="8" t="str">
        <f t="shared" si="71"/>
        <v>Low_KM_Driven</v>
      </c>
      <c r="O956" s="9">
        <f t="shared" ca="1" si="72"/>
        <v>2631.77</v>
      </c>
      <c r="P956" s="8" t="str">
        <f t="shared" si="73"/>
        <v>Low_EMI</v>
      </c>
      <c r="Q956" s="8" t="str">
        <f t="shared" si="74"/>
        <v>Low_Price</v>
      </c>
    </row>
    <row r="957" spans="1:17" x14ac:dyDescent="0.25">
      <c r="A957">
        <v>2012</v>
      </c>
      <c r="B957" s="8" t="s">
        <v>196</v>
      </c>
      <c r="C957" s="8" t="s">
        <v>197</v>
      </c>
      <c r="D957" s="8" t="s">
        <v>1452</v>
      </c>
      <c r="E957" s="8" t="s">
        <v>15</v>
      </c>
      <c r="F957" s="6">
        <v>76111</v>
      </c>
      <c r="G957" s="8" t="s">
        <v>27</v>
      </c>
      <c r="H957" s="8" t="s">
        <v>56</v>
      </c>
      <c r="I957" s="8" t="s">
        <v>1491</v>
      </c>
      <c r="J957" s="6">
        <v>18876</v>
      </c>
      <c r="K957" s="9">
        <v>4.01</v>
      </c>
      <c r="L957" s="8" t="s">
        <v>1357</v>
      </c>
      <c r="M957" s="8" t="str">
        <f t="shared" si="70"/>
        <v>Old_Model</v>
      </c>
      <c r="N957" s="8" t="str">
        <f t="shared" si="71"/>
        <v>Moderate_KM_Driven</v>
      </c>
      <c r="O957" s="9">
        <f t="shared" ca="1" si="72"/>
        <v>6342.58</v>
      </c>
      <c r="P957" s="8" t="str">
        <f t="shared" si="73"/>
        <v>Low_EMI</v>
      </c>
      <c r="Q957" s="8" t="str">
        <f t="shared" si="74"/>
        <v>Low_Price</v>
      </c>
    </row>
    <row r="958" spans="1:17" x14ac:dyDescent="0.25">
      <c r="A958">
        <v>2018</v>
      </c>
      <c r="B958" s="8" t="s">
        <v>196</v>
      </c>
      <c r="C958" s="8" t="s">
        <v>216</v>
      </c>
      <c r="D958" s="8" t="s">
        <v>1276</v>
      </c>
      <c r="E958" s="8" t="s">
        <v>15</v>
      </c>
      <c r="F958" s="6">
        <v>40522</v>
      </c>
      <c r="G958" s="8" t="s">
        <v>27</v>
      </c>
      <c r="H958" s="8" t="s">
        <v>17</v>
      </c>
      <c r="I958" s="8" t="s">
        <v>1492</v>
      </c>
      <c r="J958" s="6">
        <v>6530</v>
      </c>
      <c r="K958" s="9">
        <v>3.34</v>
      </c>
      <c r="L958" s="8" t="s">
        <v>1352</v>
      </c>
      <c r="M958" s="8" t="str">
        <f t="shared" si="70"/>
        <v>Middle_Model</v>
      </c>
      <c r="N958" s="8" t="str">
        <f t="shared" si="71"/>
        <v>Moderate_KM_Driven</v>
      </c>
      <c r="O958" s="9">
        <f t="shared" ca="1" si="72"/>
        <v>6753.67</v>
      </c>
      <c r="P958" s="8" t="str">
        <f t="shared" si="73"/>
        <v>Low_EMI</v>
      </c>
      <c r="Q958" s="8" t="str">
        <f t="shared" si="74"/>
        <v>Low_Price</v>
      </c>
    </row>
    <row r="959" spans="1:17" x14ac:dyDescent="0.25">
      <c r="A959">
        <v>2018</v>
      </c>
      <c r="B959" s="8" t="s">
        <v>182</v>
      </c>
      <c r="C959" s="8" t="s">
        <v>183</v>
      </c>
      <c r="D959" s="8" t="s">
        <v>1493</v>
      </c>
      <c r="E959" s="8" t="s">
        <v>15</v>
      </c>
      <c r="F959" s="6">
        <v>122168</v>
      </c>
      <c r="G959" s="8" t="s">
        <v>16</v>
      </c>
      <c r="H959" s="8" t="s">
        <v>56</v>
      </c>
      <c r="I959" s="8" t="s">
        <v>1494</v>
      </c>
      <c r="J959" s="6">
        <v>23569</v>
      </c>
      <c r="K959" s="9">
        <v>10.84</v>
      </c>
      <c r="L959" s="8" t="s">
        <v>1352</v>
      </c>
      <c r="M959" s="8" t="str">
        <f t="shared" si="70"/>
        <v>Middle_Model</v>
      </c>
      <c r="N959" s="8" t="str">
        <f t="shared" si="71"/>
        <v>High_KM_Driven</v>
      </c>
      <c r="O959" s="9">
        <f t="shared" ca="1" si="72"/>
        <v>20361.330000000002</v>
      </c>
      <c r="P959" s="8" t="str">
        <f t="shared" si="73"/>
        <v>Average_EMI</v>
      </c>
      <c r="Q959" s="8" t="str">
        <f t="shared" si="74"/>
        <v>Medium_price</v>
      </c>
    </row>
    <row r="960" spans="1:17" x14ac:dyDescent="0.25">
      <c r="A960">
        <v>2018</v>
      </c>
      <c r="B960" s="8" t="s">
        <v>12</v>
      </c>
      <c r="C960" s="8" t="s">
        <v>13</v>
      </c>
      <c r="D960" s="8" t="s">
        <v>132</v>
      </c>
      <c r="E960" s="8" t="s">
        <v>15</v>
      </c>
      <c r="F960" s="6">
        <v>44407</v>
      </c>
      <c r="G960" s="8" t="s">
        <v>16</v>
      </c>
      <c r="H960" s="8" t="s">
        <v>17</v>
      </c>
      <c r="I960" s="8" t="s">
        <v>1495</v>
      </c>
      <c r="J960" s="6">
        <v>5904</v>
      </c>
      <c r="K960" s="9">
        <v>3.02</v>
      </c>
      <c r="L960" s="8" t="s">
        <v>1348</v>
      </c>
      <c r="M960" s="8" t="str">
        <f t="shared" si="70"/>
        <v>Middle_Model</v>
      </c>
      <c r="N960" s="8" t="str">
        <f t="shared" si="71"/>
        <v>Moderate_KM_Driven</v>
      </c>
      <c r="O960" s="9">
        <f t="shared" ca="1" si="72"/>
        <v>7401.17</v>
      </c>
      <c r="P960" s="8" t="str">
        <f t="shared" si="73"/>
        <v>Low_EMI</v>
      </c>
      <c r="Q960" s="8" t="str">
        <f t="shared" si="74"/>
        <v>Low_Price</v>
      </c>
    </row>
    <row r="961" spans="1:17" x14ac:dyDescent="0.25">
      <c r="A961">
        <v>2019</v>
      </c>
      <c r="B961" s="8" t="s">
        <v>12</v>
      </c>
      <c r="C961" s="8" t="s">
        <v>223</v>
      </c>
      <c r="D961" s="8" t="s">
        <v>144</v>
      </c>
      <c r="E961" s="8" t="s">
        <v>35</v>
      </c>
      <c r="F961" s="6">
        <v>41666</v>
      </c>
      <c r="G961" s="8" t="s">
        <v>27</v>
      </c>
      <c r="H961" s="8" t="s">
        <v>17</v>
      </c>
      <c r="I961" s="8" t="s">
        <v>1496</v>
      </c>
      <c r="J961" s="6">
        <v>13333</v>
      </c>
      <c r="K961" s="9">
        <v>6.82</v>
      </c>
      <c r="L961" s="8" t="s">
        <v>1357</v>
      </c>
      <c r="M961" s="8" t="str">
        <f t="shared" si="70"/>
        <v>Middle_Model</v>
      </c>
      <c r="N961" s="8" t="str">
        <f t="shared" si="71"/>
        <v>Moderate_KM_Driven</v>
      </c>
      <c r="O961" s="9">
        <f t="shared" ca="1" si="72"/>
        <v>8333.2000000000007</v>
      </c>
      <c r="P961" s="8" t="str">
        <f t="shared" si="73"/>
        <v>Low_EMI</v>
      </c>
      <c r="Q961" s="8" t="str">
        <f t="shared" si="74"/>
        <v>Low_Price</v>
      </c>
    </row>
    <row r="962" spans="1:17" x14ac:dyDescent="0.25">
      <c r="A962">
        <v>2018</v>
      </c>
      <c r="B962" s="8" t="s">
        <v>196</v>
      </c>
      <c r="C962" s="8" t="s">
        <v>216</v>
      </c>
      <c r="D962" s="8" t="s">
        <v>217</v>
      </c>
      <c r="E962" s="8" t="s">
        <v>35</v>
      </c>
      <c r="F962" s="6">
        <v>87072</v>
      </c>
      <c r="G962" s="8" t="s">
        <v>27</v>
      </c>
      <c r="H962" s="8" t="s">
        <v>17</v>
      </c>
      <c r="I962" s="8" t="s">
        <v>1497</v>
      </c>
      <c r="J962" s="6">
        <v>7077</v>
      </c>
      <c r="K962" s="9">
        <v>3.62</v>
      </c>
      <c r="L962" s="8" t="s">
        <v>1357</v>
      </c>
      <c r="M962" s="8" t="str">
        <f t="shared" si="70"/>
        <v>Middle_Model</v>
      </c>
      <c r="N962" s="8" t="str">
        <f t="shared" si="71"/>
        <v>High_KM_Driven</v>
      </c>
      <c r="O962" s="9">
        <f t="shared" ca="1" si="72"/>
        <v>14512</v>
      </c>
      <c r="P962" s="8" t="str">
        <f t="shared" si="73"/>
        <v>Low_EMI</v>
      </c>
      <c r="Q962" s="8" t="str">
        <f t="shared" si="74"/>
        <v>Low_Price</v>
      </c>
    </row>
    <row r="963" spans="1:17" x14ac:dyDescent="0.25">
      <c r="A963">
        <v>2016</v>
      </c>
      <c r="B963" s="8" t="s">
        <v>20</v>
      </c>
      <c r="C963" s="8" t="s">
        <v>25</v>
      </c>
      <c r="D963" s="8" t="s">
        <v>1355</v>
      </c>
      <c r="E963" s="8" t="s">
        <v>15</v>
      </c>
      <c r="F963" s="6">
        <v>46532</v>
      </c>
      <c r="G963" s="8" t="s">
        <v>27</v>
      </c>
      <c r="H963" s="8" t="s">
        <v>17</v>
      </c>
      <c r="I963" s="8" t="s">
        <v>1498</v>
      </c>
      <c r="J963" s="6">
        <v>12238</v>
      </c>
      <c r="K963" s="9">
        <v>6.26</v>
      </c>
      <c r="L963" s="8" t="s">
        <v>1357</v>
      </c>
      <c r="M963" s="8" t="str">
        <f t="shared" ref="M963:M1026" si="75">IF(A963&gt;2019,"New_Model",IF(A963&gt;2014,"Middle_Model","Old_Model"))</f>
        <v>Middle_Model</v>
      </c>
      <c r="N963" s="8" t="str">
        <f t="shared" ref="N963:N1026" si="76">IF(F963&lt;40000,"Low_KM_Driven",IF(F963&lt;80000,"Moderate_KM_Driven","High_KM_Driven"))</f>
        <v>Moderate_KM_Driven</v>
      </c>
      <c r="O963" s="9">
        <f t="shared" ref="O963:O1026" ca="1" si="77">IFERROR(ROUND(F963/(YEAR(TODAY())-A963),2),F963)</f>
        <v>5816.5</v>
      </c>
      <c r="P963" s="8" t="str">
        <f t="shared" ref="P963:P1026" si="78">IF(J963&lt;22000,"Low_EMI",IF(J963&lt;45000,"Average_EMI","High_EMI"))</f>
        <v>Low_EMI</v>
      </c>
      <c r="Q963" s="8" t="str">
        <f t="shared" ref="Q963:Q1026" si="79">IF(K963&lt;7,"Low_Price",IF(K963&lt;14,"Medium_price","High_price"))</f>
        <v>Low_Price</v>
      </c>
    </row>
    <row r="964" spans="1:17" x14ac:dyDescent="0.25">
      <c r="A964">
        <v>2015</v>
      </c>
      <c r="B964" s="8" t="s">
        <v>47</v>
      </c>
      <c r="C964" s="8" t="s">
        <v>89</v>
      </c>
      <c r="D964" s="8" t="s">
        <v>122</v>
      </c>
      <c r="E964" s="8" t="s">
        <v>15</v>
      </c>
      <c r="F964" s="6">
        <v>98048</v>
      </c>
      <c r="G964" s="8" t="s">
        <v>27</v>
      </c>
      <c r="H964" s="8" t="s">
        <v>17</v>
      </c>
      <c r="I964" s="8" t="s">
        <v>1499</v>
      </c>
      <c r="J964" s="6">
        <v>10166</v>
      </c>
      <c r="K964" s="9">
        <v>5.2</v>
      </c>
      <c r="L964" s="8" t="s">
        <v>1357</v>
      </c>
      <c r="M964" s="8" t="str">
        <f t="shared" si="75"/>
        <v>Middle_Model</v>
      </c>
      <c r="N964" s="8" t="str">
        <f t="shared" si="76"/>
        <v>High_KM_Driven</v>
      </c>
      <c r="O964" s="9">
        <f t="shared" ca="1" si="77"/>
        <v>10894.22</v>
      </c>
      <c r="P964" s="8" t="str">
        <f t="shared" si="78"/>
        <v>Low_EMI</v>
      </c>
      <c r="Q964" s="8" t="str">
        <f t="shared" si="79"/>
        <v>Low_Price</v>
      </c>
    </row>
    <row r="965" spans="1:17" x14ac:dyDescent="0.25">
      <c r="A965">
        <v>2020</v>
      </c>
      <c r="B965" s="8" t="s">
        <v>196</v>
      </c>
      <c r="C965" s="8" t="s">
        <v>216</v>
      </c>
      <c r="D965" s="8" t="s">
        <v>472</v>
      </c>
      <c r="E965" s="8" t="s">
        <v>35</v>
      </c>
      <c r="F965" s="6">
        <v>9819</v>
      </c>
      <c r="G965" s="8" t="s">
        <v>27</v>
      </c>
      <c r="H965" s="8" t="s">
        <v>17</v>
      </c>
      <c r="I965" s="8" t="s">
        <v>1500</v>
      </c>
      <c r="J965" s="6">
        <v>8817</v>
      </c>
      <c r="K965" s="9">
        <v>4.51</v>
      </c>
      <c r="L965" s="8" t="s">
        <v>1352</v>
      </c>
      <c r="M965" s="8" t="str">
        <f t="shared" si="75"/>
        <v>New_Model</v>
      </c>
      <c r="N965" s="8" t="str">
        <f t="shared" si="76"/>
        <v>Low_KM_Driven</v>
      </c>
      <c r="O965" s="9">
        <f t="shared" ca="1" si="77"/>
        <v>2454.75</v>
      </c>
      <c r="P965" s="8" t="str">
        <f t="shared" si="78"/>
        <v>Low_EMI</v>
      </c>
      <c r="Q965" s="8" t="str">
        <f t="shared" si="79"/>
        <v>Low_Price</v>
      </c>
    </row>
    <row r="966" spans="1:17" x14ac:dyDescent="0.25">
      <c r="A966">
        <v>2012</v>
      </c>
      <c r="B966" s="8" t="s">
        <v>12</v>
      </c>
      <c r="C966" s="8" t="s">
        <v>37</v>
      </c>
      <c r="D966" s="8" t="s">
        <v>31</v>
      </c>
      <c r="E966" s="8" t="s">
        <v>15</v>
      </c>
      <c r="F966" s="6">
        <v>71115</v>
      </c>
      <c r="G966" s="8" t="s">
        <v>133</v>
      </c>
      <c r="H966" s="8" t="s">
        <v>17</v>
      </c>
      <c r="I966" s="8" t="s">
        <v>1501</v>
      </c>
      <c r="J966" s="6">
        <v>12156</v>
      </c>
      <c r="K966" s="9">
        <v>3.66</v>
      </c>
      <c r="L966" s="8" t="s">
        <v>1357</v>
      </c>
      <c r="M966" s="8" t="str">
        <f t="shared" si="75"/>
        <v>Old_Model</v>
      </c>
      <c r="N966" s="8" t="str">
        <f t="shared" si="76"/>
        <v>Moderate_KM_Driven</v>
      </c>
      <c r="O966" s="9">
        <f t="shared" ca="1" si="77"/>
        <v>5926.25</v>
      </c>
      <c r="P966" s="8" t="str">
        <f t="shared" si="78"/>
        <v>Low_EMI</v>
      </c>
      <c r="Q966" s="8" t="str">
        <f t="shared" si="79"/>
        <v>Low_Price</v>
      </c>
    </row>
    <row r="967" spans="1:17" x14ac:dyDescent="0.25">
      <c r="A967">
        <v>2017</v>
      </c>
      <c r="B967" s="8" t="s">
        <v>20</v>
      </c>
      <c r="C967" s="8" t="s">
        <v>33</v>
      </c>
      <c r="D967" s="8" t="s">
        <v>375</v>
      </c>
      <c r="E967" s="8" t="s">
        <v>15</v>
      </c>
      <c r="F967" s="6">
        <v>96121</v>
      </c>
      <c r="G967" s="8" t="s">
        <v>27</v>
      </c>
      <c r="H967" s="8" t="s">
        <v>56</v>
      </c>
      <c r="I967" s="8" t="s">
        <v>1502</v>
      </c>
      <c r="J967" s="6">
        <v>19320</v>
      </c>
      <c r="K967" s="9">
        <v>10.15</v>
      </c>
      <c r="L967" s="8" t="s">
        <v>1352</v>
      </c>
      <c r="M967" s="8" t="str">
        <f t="shared" si="75"/>
        <v>Middle_Model</v>
      </c>
      <c r="N967" s="8" t="str">
        <f t="shared" si="76"/>
        <v>High_KM_Driven</v>
      </c>
      <c r="O967" s="9">
        <f t="shared" ca="1" si="77"/>
        <v>13731.57</v>
      </c>
      <c r="P967" s="8" t="str">
        <f t="shared" si="78"/>
        <v>Low_EMI</v>
      </c>
      <c r="Q967" s="8" t="str">
        <f t="shared" si="79"/>
        <v>Medium_price</v>
      </c>
    </row>
    <row r="968" spans="1:17" x14ac:dyDescent="0.25">
      <c r="A968">
        <v>2015</v>
      </c>
      <c r="B968" s="8" t="s">
        <v>20</v>
      </c>
      <c r="C968" s="8" t="s">
        <v>21</v>
      </c>
      <c r="D968" s="8" t="s">
        <v>1503</v>
      </c>
      <c r="E968" s="8" t="s">
        <v>15</v>
      </c>
      <c r="F968" s="6">
        <v>100902</v>
      </c>
      <c r="G968" s="8" t="s">
        <v>27</v>
      </c>
      <c r="H968" s="8" t="s">
        <v>56</v>
      </c>
      <c r="I968" s="8" t="s">
        <v>1504</v>
      </c>
      <c r="J968" s="6">
        <v>13324</v>
      </c>
      <c r="K968" s="9">
        <v>5.99</v>
      </c>
      <c r="L968" s="8" t="s">
        <v>1357</v>
      </c>
      <c r="M968" s="8" t="str">
        <f t="shared" si="75"/>
        <v>Middle_Model</v>
      </c>
      <c r="N968" s="8" t="str">
        <f t="shared" si="76"/>
        <v>High_KM_Driven</v>
      </c>
      <c r="O968" s="9">
        <f t="shared" ca="1" si="77"/>
        <v>11211.33</v>
      </c>
      <c r="P968" s="8" t="str">
        <f t="shared" si="78"/>
        <v>Low_EMI</v>
      </c>
      <c r="Q968" s="8" t="str">
        <f t="shared" si="79"/>
        <v>Low_Price</v>
      </c>
    </row>
    <row r="969" spans="1:17" x14ac:dyDescent="0.25">
      <c r="A969">
        <v>2018</v>
      </c>
      <c r="B969" s="8" t="s">
        <v>12</v>
      </c>
      <c r="C969" s="8" t="s">
        <v>37</v>
      </c>
      <c r="D969" s="8" t="s">
        <v>1505</v>
      </c>
      <c r="E969" s="8" t="s">
        <v>35</v>
      </c>
      <c r="F969" s="6">
        <v>94413</v>
      </c>
      <c r="G969" s="8" t="s">
        <v>27</v>
      </c>
      <c r="H969" s="8" t="s">
        <v>56</v>
      </c>
      <c r="I969" s="8" t="s">
        <v>1506</v>
      </c>
      <c r="J969" s="6">
        <v>13685</v>
      </c>
      <c r="K969" s="9">
        <v>7</v>
      </c>
      <c r="L969" s="8" t="s">
        <v>1348</v>
      </c>
      <c r="M969" s="8" t="str">
        <f t="shared" si="75"/>
        <v>Middle_Model</v>
      </c>
      <c r="N969" s="8" t="str">
        <f t="shared" si="76"/>
        <v>High_KM_Driven</v>
      </c>
      <c r="O969" s="9">
        <f t="shared" ca="1" si="77"/>
        <v>15735.5</v>
      </c>
      <c r="P969" s="8" t="str">
        <f t="shared" si="78"/>
        <v>Low_EMI</v>
      </c>
      <c r="Q969" s="8" t="str">
        <f t="shared" si="79"/>
        <v>Medium_price</v>
      </c>
    </row>
    <row r="970" spans="1:17" x14ac:dyDescent="0.25">
      <c r="A970">
        <v>2012</v>
      </c>
      <c r="B970" s="8" t="s">
        <v>47</v>
      </c>
      <c r="C970" s="8" t="s">
        <v>549</v>
      </c>
      <c r="D970" s="8" t="s">
        <v>957</v>
      </c>
      <c r="E970" s="8" t="s">
        <v>15</v>
      </c>
      <c r="F970" s="6">
        <v>91067</v>
      </c>
      <c r="G970" s="8" t="s">
        <v>16</v>
      </c>
      <c r="H970" s="8" t="s">
        <v>17</v>
      </c>
      <c r="I970" s="8" t="s">
        <v>1507</v>
      </c>
      <c r="J970" s="6">
        <v>8569</v>
      </c>
      <c r="K970" s="9">
        <v>2.58</v>
      </c>
      <c r="L970" s="8" t="s">
        <v>1352</v>
      </c>
      <c r="M970" s="8" t="str">
        <f t="shared" si="75"/>
        <v>Old_Model</v>
      </c>
      <c r="N970" s="8" t="str">
        <f t="shared" si="76"/>
        <v>High_KM_Driven</v>
      </c>
      <c r="O970" s="9">
        <f t="shared" ca="1" si="77"/>
        <v>7588.92</v>
      </c>
      <c r="P970" s="8" t="str">
        <f t="shared" si="78"/>
        <v>Low_EMI</v>
      </c>
      <c r="Q970" s="8" t="str">
        <f t="shared" si="79"/>
        <v>Low_Price</v>
      </c>
    </row>
    <row r="971" spans="1:17" x14ac:dyDescent="0.25">
      <c r="A971">
        <v>2019</v>
      </c>
      <c r="B971" s="8" t="s">
        <v>53</v>
      </c>
      <c r="C971" s="8" t="s">
        <v>54</v>
      </c>
      <c r="D971" s="8" t="s">
        <v>117</v>
      </c>
      <c r="E971" s="8" t="s">
        <v>15</v>
      </c>
      <c r="F971" s="6">
        <v>38833</v>
      </c>
      <c r="G971" s="8" t="s">
        <v>27</v>
      </c>
      <c r="H971" s="8" t="s">
        <v>17</v>
      </c>
      <c r="I971" s="8" t="s">
        <v>1508</v>
      </c>
      <c r="J971" s="6">
        <v>15341</v>
      </c>
      <c r="K971" s="9">
        <v>8.06</v>
      </c>
      <c r="L971" s="8" t="s">
        <v>1352</v>
      </c>
      <c r="M971" s="8" t="str">
        <f t="shared" si="75"/>
        <v>Middle_Model</v>
      </c>
      <c r="N971" s="8" t="str">
        <f t="shared" si="76"/>
        <v>Low_KM_Driven</v>
      </c>
      <c r="O971" s="9">
        <f t="shared" ca="1" si="77"/>
        <v>7766.6</v>
      </c>
      <c r="P971" s="8" t="str">
        <f t="shared" si="78"/>
        <v>Low_EMI</v>
      </c>
      <c r="Q971" s="8" t="str">
        <f t="shared" si="79"/>
        <v>Medium_price</v>
      </c>
    </row>
    <row r="972" spans="1:17" x14ac:dyDescent="0.25">
      <c r="A972">
        <v>2017</v>
      </c>
      <c r="B972" s="8" t="s">
        <v>12</v>
      </c>
      <c r="C972" s="8" t="s">
        <v>223</v>
      </c>
      <c r="D972" s="8" t="s">
        <v>1505</v>
      </c>
      <c r="E972" s="8" t="s">
        <v>35</v>
      </c>
      <c r="F972" s="6">
        <v>82302</v>
      </c>
      <c r="G972" s="8" t="s">
        <v>27</v>
      </c>
      <c r="H972" s="8" t="s">
        <v>56</v>
      </c>
      <c r="I972" s="8" t="s">
        <v>1509</v>
      </c>
      <c r="J972" s="6">
        <v>14369</v>
      </c>
      <c r="K972" s="9">
        <v>7.35</v>
      </c>
      <c r="L972" s="8" t="s">
        <v>1348</v>
      </c>
      <c r="M972" s="8" t="str">
        <f t="shared" si="75"/>
        <v>Middle_Model</v>
      </c>
      <c r="N972" s="8" t="str">
        <f t="shared" si="76"/>
        <v>High_KM_Driven</v>
      </c>
      <c r="O972" s="9">
        <f t="shared" ca="1" si="77"/>
        <v>11757.43</v>
      </c>
      <c r="P972" s="8" t="str">
        <f t="shared" si="78"/>
        <v>Low_EMI</v>
      </c>
      <c r="Q972" s="8" t="str">
        <f t="shared" si="79"/>
        <v>Medium_price</v>
      </c>
    </row>
    <row r="973" spans="1:17" x14ac:dyDescent="0.25">
      <c r="A973">
        <v>2019</v>
      </c>
      <c r="B973" s="8" t="s">
        <v>20</v>
      </c>
      <c r="C973" s="8" t="s">
        <v>33</v>
      </c>
      <c r="D973" s="8" t="s">
        <v>979</v>
      </c>
      <c r="E973" s="8" t="s">
        <v>15</v>
      </c>
      <c r="F973" s="6">
        <v>35188</v>
      </c>
      <c r="G973" s="8" t="s">
        <v>27</v>
      </c>
      <c r="H973" s="8" t="s">
        <v>17</v>
      </c>
      <c r="I973" s="8" t="s">
        <v>1510</v>
      </c>
      <c r="J973" s="6">
        <v>19238</v>
      </c>
      <c r="K973" s="9">
        <v>10.11</v>
      </c>
      <c r="L973" s="8" t="s">
        <v>1357</v>
      </c>
      <c r="M973" s="8" t="str">
        <f t="shared" si="75"/>
        <v>Middle_Model</v>
      </c>
      <c r="N973" s="8" t="str">
        <f t="shared" si="76"/>
        <v>Low_KM_Driven</v>
      </c>
      <c r="O973" s="9">
        <f t="shared" ca="1" si="77"/>
        <v>7037.6</v>
      </c>
      <c r="P973" s="8" t="str">
        <f t="shared" si="78"/>
        <v>Low_EMI</v>
      </c>
      <c r="Q973" s="8" t="str">
        <f t="shared" si="79"/>
        <v>Medium_price</v>
      </c>
    </row>
    <row r="974" spans="1:17" x14ac:dyDescent="0.25">
      <c r="A974">
        <v>2021</v>
      </c>
      <c r="B974" s="8" t="s">
        <v>82</v>
      </c>
      <c r="C974" s="8" t="s">
        <v>161</v>
      </c>
      <c r="D974" s="8" t="s">
        <v>413</v>
      </c>
      <c r="E974" s="8" t="s">
        <v>35</v>
      </c>
      <c r="F974" s="6">
        <v>41884</v>
      </c>
      <c r="G974" s="8" t="s">
        <v>27</v>
      </c>
      <c r="H974" s="8" t="s">
        <v>17</v>
      </c>
      <c r="I974" s="8" t="s">
        <v>1511</v>
      </c>
      <c r="J974" s="6">
        <v>12942</v>
      </c>
      <c r="K974" s="9">
        <v>6.62</v>
      </c>
      <c r="L974" s="8" t="s">
        <v>1348</v>
      </c>
      <c r="M974" s="8" t="str">
        <f t="shared" si="75"/>
        <v>New_Model</v>
      </c>
      <c r="N974" s="8" t="str">
        <f t="shared" si="76"/>
        <v>Moderate_KM_Driven</v>
      </c>
      <c r="O974" s="9">
        <f t="shared" ca="1" si="77"/>
        <v>13961.33</v>
      </c>
      <c r="P974" s="8" t="str">
        <f t="shared" si="78"/>
        <v>Low_EMI</v>
      </c>
      <c r="Q974" s="8" t="str">
        <f t="shared" si="79"/>
        <v>Low_Price</v>
      </c>
    </row>
    <row r="975" spans="1:17" x14ac:dyDescent="0.25">
      <c r="A975">
        <v>2018</v>
      </c>
      <c r="B975" s="8" t="s">
        <v>12</v>
      </c>
      <c r="C975" s="8" t="s">
        <v>37</v>
      </c>
      <c r="D975" s="8" t="s">
        <v>596</v>
      </c>
      <c r="E975" s="8" t="s">
        <v>35</v>
      </c>
      <c r="F975" s="6">
        <v>106179</v>
      </c>
      <c r="G975" s="8" t="s">
        <v>16</v>
      </c>
      <c r="H975" s="8" t="s">
        <v>17</v>
      </c>
      <c r="I975" s="8" t="s">
        <v>1512</v>
      </c>
      <c r="J975" s="6">
        <v>12435</v>
      </c>
      <c r="K975" s="9">
        <v>5.59</v>
      </c>
      <c r="L975" s="8" t="s">
        <v>1357</v>
      </c>
      <c r="M975" s="8" t="str">
        <f t="shared" si="75"/>
        <v>Middle_Model</v>
      </c>
      <c r="N975" s="8" t="str">
        <f t="shared" si="76"/>
        <v>High_KM_Driven</v>
      </c>
      <c r="O975" s="9">
        <f t="shared" ca="1" si="77"/>
        <v>17696.5</v>
      </c>
      <c r="P975" s="8" t="str">
        <f t="shared" si="78"/>
        <v>Low_EMI</v>
      </c>
      <c r="Q975" s="8" t="str">
        <f t="shared" si="79"/>
        <v>Low_Price</v>
      </c>
    </row>
    <row r="976" spans="1:17" x14ac:dyDescent="0.25">
      <c r="A976">
        <v>2010</v>
      </c>
      <c r="B976" s="8" t="s">
        <v>12</v>
      </c>
      <c r="C976" s="8" t="s">
        <v>325</v>
      </c>
      <c r="D976" s="8" t="s">
        <v>328</v>
      </c>
      <c r="E976" s="8" t="s">
        <v>15</v>
      </c>
      <c r="F976" s="6">
        <v>81637</v>
      </c>
      <c r="G976" s="8" t="s">
        <v>133</v>
      </c>
      <c r="H976" s="8" t="s">
        <v>17</v>
      </c>
      <c r="I976" s="8" t="s">
        <v>1513</v>
      </c>
      <c r="J976" s="6">
        <v>20826</v>
      </c>
      <c r="K976" s="9">
        <v>2.34</v>
      </c>
      <c r="L976" s="8" t="s">
        <v>1352</v>
      </c>
      <c r="M976" s="8" t="str">
        <f t="shared" si="75"/>
        <v>Old_Model</v>
      </c>
      <c r="N976" s="8" t="str">
        <f t="shared" si="76"/>
        <v>High_KM_Driven</v>
      </c>
      <c r="O976" s="9">
        <f t="shared" ca="1" si="77"/>
        <v>5831.21</v>
      </c>
      <c r="P976" s="8" t="str">
        <f t="shared" si="78"/>
        <v>Low_EMI</v>
      </c>
      <c r="Q976" s="8" t="str">
        <f t="shared" si="79"/>
        <v>Low_Price</v>
      </c>
    </row>
    <row r="977" spans="1:17" x14ac:dyDescent="0.25">
      <c r="A977">
        <v>2020</v>
      </c>
      <c r="B977" s="8" t="s">
        <v>260</v>
      </c>
      <c r="C977" s="8" t="s">
        <v>261</v>
      </c>
      <c r="D977" s="8" t="s">
        <v>1153</v>
      </c>
      <c r="E977" s="8" t="s">
        <v>35</v>
      </c>
      <c r="F977" s="6">
        <v>74979</v>
      </c>
      <c r="G977" s="8" t="s">
        <v>27</v>
      </c>
      <c r="H977" s="8" t="s">
        <v>17</v>
      </c>
      <c r="I977" s="8" t="s">
        <v>1514</v>
      </c>
      <c r="J977" s="6">
        <v>28037</v>
      </c>
      <c r="K977" s="9">
        <v>14.73</v>
      </c>
      <c r="L977" s="8" t="s">
        <v>1348</v>
      </c>
      <c r="M977" s="8" t="str">
        <f t="shared" si="75"/>
        <v>New_Model</v>
      </c>
      <c r="N977" s="8" t="str">
        <f t="shared" si="76"/>
        <v>Moderate_KM_Driven</v>
      </c>
      <c r="O977" s="9">
        <f t="shared" ca="1" si="77"/>
        <v>18744.75</v>
      </c>
      <c r="P977" s="8" t="str">
        <f t="shared" si="78"/>
        <v>Average_EMI</v>
      </c>
      <c r="Q977" s="8" t="str">
        <f t="shared" si="79"/>
        <v>High_price</v>
      </c>
    </row>
    <row r="978" spans="1:17" x14ac:dyDescent="0.25">
      <c r="A978">
        <v>2013</v>
      </c>
      <c r="B978" s="8" t="s">
        <v>20</v>
      </c>
      <c r="C978" s="8" t="s">
        <v>147</v>
      </c>
      <c r="D978" s="8" t="s">
        <v>148</v>
      </c>
      <c r="E978" s="8" t="s">
        <v>15</v>
      </c>
      <c r="F978" s="6">
        <v>67729</v>
      </c>
      <c r="G978" s="8" t="s">
        <v>16</v>
      </c>
      <c r="H978" s="8" t="s">
        <v>17</v>
      </c>
      <c r="I978" s="8" t="s">
        <v>1515</v>
      </c>
      <c r="J978" s="6">
        <v>6057</v>
      </c>
      <c r="K978" s="9">
        <v>2.2999999999999998</v>
      </c>
      <c r="L978" s="8" t="s">
        <v>1357</v>
      </c>
      <c r="M978" s="8" t="str">
        <f t="shared" si="75"/>
        <v>Old_Model</v>
      </c>
      <c r="N978" s="8" t="str">
        <f t="shared" si="76"/>
        <v>Moderate_KM_Driven</v>
      </c>
      <c r="O978" s="9">
        <f t="shared" ca="1" si="77"/>
        <v>6157.18</v>
      </c>
      <c r="P978" s="8" t="str">
        <f t="shared" si="78"/>
        <v>Low_EMI</v>
      </c>
      <c r="Q978" s="8" t="str">
        <f t="shared" si="79"/>
        <v>Low_Price</v>
      </c>
    </row>
    <row r="979" spans="1:17" x14ac:dyDescent="0.25">
      <c r="A979">
        <v>2016</v>
      </c>
      <c r="B979" s="8" t="s">
        <v>63</v>
      </c>
      <c r="C979" s="8" t="s">
        <v>64</v>
      </c>
      <c r="D979" s="8" t="s">
        <v>1516</v>
      </c>
      <c r="E979" s="8" t="s">
        <v>15</v>
      </c>
      <c r="F979" s="6">
        <v>81345</v>
      </c>
      <c r="G979" s="8" t="s">
        <v>27</v>
      </c>
      <c r="H979" s="8" t="s">
        <v>17</v>
      </c>
      <c r="I979" s="8" t="s">
        <v>1517</v>
      </c>
      <c r="J979" s="6">
        <v>9931</v>
      </c>
      <c r="K979" s="9">
        <v>5.08</v>
      </c>
      <c r="L979" s="8" t="s">
        <v>1348</v>
      </c>
      <c r="M979" s="8" t="str">
        <f t="shared" si="75"/>
        <v>Middle_Model</v>
      </c>
      <c r="N979" s="8" t="str">
        <f t="shared" si="76"/>
        <v>High_KM_Driven</v>
      </c>
      <c r="O979" s="9">
        <f t="shared" ca="1" si="77"/>
        <v>10168.129999999999</v>
      </c>
      <c r="P979" s="8" t="str">
        <f t="shared" si="78"/>
        <v>Low_EMI</v>
      </c>
      <c r="Q979" s="8" t="str">
        <f t="shared" si="79"/>
        <v>Low_Price</v>
      </c>
    </row>
    <row r="980" spans="1:17" x14ac:dyDescent="0.25">
      <c r="A980">
        <v>2018</v>
      </c>
      <c r="B980" s="8" t="s">
        <v>47</v>
      </c>
      <c r="C980" s="8" t="s">
        <v>403</v>
      </c>
      <c r="D980" s="8" t="s">
        <v>404</v>
      </c>
      <c r="E980" s="8" t="s">
        <v>15</v>
      </c>
      <c r="F980" s="6">
        <v>95683</v>
      </c>
      <c r="G980" s="8" t="s">
        <v>27</v>
      </c>
      <c r="H980" s="8" t="s">
        <v>17</v>
      </c>
      <c r="I980" s="8" t="s">
        <v>1518</v>
      </c>
      <c r="J980" s="6">
        <v>14174</v>
      </c>
      <c r="K980" s="9">
        <v>7.25</v>
      </c>
      <c r="L980" s="8" t="s">
        <v>1357</v>
      </c>
      <c r="M980" s="8" t="str">
        <f t="shared" si="75"/>
        <v>Middle_Model</v>
      </c>
      <c r="N980" s="8" t="str">
        <f t="shared" si="76"/>
        <v>High_KM_Driven</v>
      </c>
      <c r="O980" s="9">
        <f t="shared" ca="1" si="77"/>
        <v>15947.17</v>
      </c>
      <c r="P980" s="8" t="str">
        <f t="shared" si="78"/>
        <v>Low_EMI</v>
      </c>
      <c r="Q980" s="8" t="str">
        <f t="shared" si="79"/>
        <v>Medium_price</v>
      </c>
    </row>
    <row r="981" spans="1:17" x14ac:dyDescent="0.25">
      <c r="A981">
        <v>2016</v>
      </c>
      <c r="B981" s="8" t="s">
        <v>12</v>
      </c>
      <c r="C981" s="8" t="s">
        <v>76</v>
      </c>
      <c r="D981" s="8" t="s">
        <v>80</v>
      </c>
      <c r="E981" s="8" t="s">
        <v>15</v>
      </c>
      <c r="F981" s="6">
        <v>97531</v>
      </c>
      <c r="G981" s="8" t="s">
        <v>27</v>
      </c>
      <c r="H981" s="8" t="s">
        <v>17</v>
      </c>
      <c r="I981" s="8" t="s">
        <v>1519</v>
      </c>
      <c r="J981" s="6">
        <v>10029</v>
      </c>
      <c r="K981" s="9">
        <v>5.13</v>
      </c>
      <c r="L981" s="8" t="s">
        <v>1357</v>
      </c>
      <c r="M981" s="8" t="str">
        <f t="shared" si="75"/>
        <v>Middle_Model</v>
      </c>
      <c r="N981" s="8" t="str">
        <f t="shared" si="76"/>
        <v>High_KM_Driven</v>
      </c>
      <c r="O981" s="9">
        <f t="shared" ca="1" si="77"/>
        <v>12191.38</v>
      </c>
      <c r="P981" s="8" t="str">
        <f t="shared" si="78"/>
        <v>Low_EMI</v>
      </c>
      <c r="Q981" s="8" t="str">
        <f t="shared" si="79"/>
        <v>Low_Price</v>
      </c>
    </row>
    <row r="982" spans="1:17" x14ac:dyDescent="0.25">
      <c r="A982">
        <v>2021</v>
      </c>
      <c r="B982" s="8" t="s">
        <v>82</v>
      </c>
      <c r="C982" s="8" t="s">
        <v>335</v>
      </c>
      <c r="D982" s="8" t="s">
        <v>1520</v>
      </c>
      <c r="E982" s="8" t="s">
        <v>15</v>
      </c>
      <c r="F982" s="6">
        <v>50406</v>
      </c>
      <c r="G982" s="8" t="s">
        <v>27</v>
      </c>
      <c r="H982" s="8" t="s">
        <v>17</v>
      </c>
      <c r="I982" s="8" t="s">
        <v>1521</v>
      </c>
      <c r="J982" s="6">
        <v>11320</v>
      </c>
      <c r="K982" s="9">
        <v>5.79</v>
      </c>
      <c r="L982" s="8" t="s">
        <v>1348</v>
      </c>
      <c r="M982" s="8" t="str">
        <f t="shared" si="75"/>
        <v>New_Model</v>
      </c>
      <c r="N982" s="8" t="str">
        <f t="shared" si="76"/>
        <v>Moderate_KM_Driven</v>
      </c>
      <c r="O982" s="9">
        <f t="shared" ca="1" si="77"/>
        <v>16802</v>
      </c>
      <c r="P982" s="8" t="str">
        <f t="shared" si="78"/>
        <v>Low_EMI</v>
      </c>
      <c r="Q982" s="8" t="str">
        <f t="shared" si="79"/>
        <v>Low_Price</v>
      </c>
    </row>
    <row r="983" spans="1:17" x14ac:dyDescent="0.25">
      <c r="A983">
        <v>2017</v>
      </c>
      <c r="B983" s="8" t="s">
        <v>82</v>
      </c>
      <c r="C983" s="8" t="s">
        <v>161</v>
      </c>
      <c r="D983" s="8" t="s">
        <v>575</v>
      </c>
      <c r="E983" s="8" t="s">
        <v>35</v>
      </c>
      <c r="F983" s="6">
        <v>86495</v>
      </c>
      <c r="G983" s="8" t="s">
        <v>16</v>
      </c>
      <c r="H983" s="8" t="s">
        <v>17</v>
      </c>
      <c r="I983" s="8" t="s">
        <v>1522</v>
      </c>
      <c r="J983" s="6">
        <v>8784</v>
      </c>
      <c r="K983" s="9">
        <v>4.49</v>
      </c>
      <c r="L983" s="8" t="s">
        <v>1352</v>
      </c>
      <c r="M983" s="8" t="str">
        <f t="shared" si="75"/>
        <v>Middle_Model</v>
      </c>
      <c r="N983" s="8" t="str">
        <f t="shared" si="76"/>
        <v>High_KM_Driven</v>
      </c>
      <c r="O983" s="9">
        <f t="shared" ca="1" si="77"/>
        <v>12356.43</v>
      </c>
      <c r="P983" s="8" t="str">
        <f t="shared" si="78"/>
        <v>Low_EMI</v>
      </c>
      <c r="Q983" s="8" t="str">
        <f t="shared" si="79"/>
        <v>Low_Price</v>
      </c>
    </row>
    <row r="984" spans="1:17" x14ac:dyDescent="0.25">
      <c r="A984">
        <v>2021</v>
      </c>
      <c r="B984" s="8" t="s">
        <v>108</v>
      </c>
      <c r="C984" s="8" t="s">
        <v>233</v>
      </c>
      <c r="D984" s="8" t="s">
        <v>1523</v>
      </c>
      <c r="E984" s="8" t="s">
        <v>35</v>
      </c>
      <c r="F984" s="6">
        <v>17712</v>
      </c>
      <c r="G984" s="8" t="s">
        <v>27</v>
      </c>
      <c r="H984" s="8" t="s">
        <v>17</v>
      </c>
      <c r="I984" s="8" t="s">
        <v>1524</v>
      </c>
      <c r="J984" s="6">
        <v>19738</v>
      </c>
      <c r="K984" s="9">
        <v>10.37</v>
      </c>
      <c r="L984" s="8" t="s">
        <v>1357</v>
      </c>
      <c r="M984" s="8" t="str">
        <f t="shared" si="75"/>
        <v>New_Model</v>
      </c>
      <c r="N984" s="8" t="str">
        <f t="shared" si="76"/>
        <v>Low_KM_Driven</v>
      </c>
      <c r="O984" s="9">
        <f t="shared" ca="1" si="77"/>
        <v>5904</v>
      </c>
      <c r="P984" s="8" t="str">
        <f t="shared" si="78"/>
        <v>Low_EMI</v>
      </c>
      <c r="Q984" s="8" t="str">
        <f t="shared" si="79"/>
        <v>Medium_price</v>
      </c>
    </row>
    <row r="985" spans="1:17" x14ac:dyDescent="0.25">
      <c r="A985">
        <v>2021</v>
      </c>
      <c r="B985" s="8" t="s">
        <v>82</v>
      </c>
      <c r="C985" s="8" t="s">
        <v>83</v>
      </c>
      <c r="D985" s="8" t="s">
        <v>369</v>
      </c>
      <c r="E985" s="8" t="s">
        <v>15</v>
      </c>
      <c r="F985" s="6">
        <v>43222</v>
      </c>
      <c r="G985" s="8" t="s">
        <v>27</v>
      </c>
      <c r="H985" s="8" t="s">
        <v>17</v>
      </c>
      <c r="I985" s="8" t="s">
        <v>1525</v>
      </c>
      <c r="J985" s="6">
        <v>14096</v>
      </c>
      <c r="K985" s="9">
        <v>7.21</v>
      </c>
      <c r="L985" s="8" t="s">
        <v>1352</v>
      </c>
      <c r="M985" s="8" t="str">
        <f t="shared" si="75"/>
        <v>New_Model</v>
      </c>
      <c r="N985" s="8" t="str">
        <f t="shared" si="76"/>
        <v>Moderate_KM_Driven</v>
      </c>
      <c r="O985" s="9">
        <f t="shared" ca="1" si="77"/>
        <v>14407.33</v>
      </c>
      <c r="P985" s="8" t="str">
        <f t="shared" si="78"/>
        <v>Low_EMI</v>
      </c>
      <c r="Q985" s="8" t="str">
        <f t="shared" si="79"/>
        <v>Medium_price</v>
      </c>
    </row>
    <row r="986" spans="1:17" x14ac:dyDescent="0.25">
      <c r="A986">
        <v>2022</v>
      </c>
      <c r="B986" s="8" t="s">
        <v>12</v>
      </c>
      <c r="C986" s="8" t="s">
        <v>30</v>
      </c>
      <c r="D986" s="8" t="s">
        <v>73</v>
      </c>
      <c r="E986" s="8" t="s">
        <v>15</v>
      </c>
      <c r="F986" s="6">
        <v>48731</v>
      </c>
      <c r="G986" s="8" t="s">
        <v>27</v>
      </c>
      <c r="H986" s="8" t="s">
        <v>74</v>
      </c>
      <c r="I986" s="8" t="s">
        <v>1526</v>
      </c>
      <c r="J986" s="6">
        <v>12453</v>
      </c>
      <c r="K986" s="9">
        <v>6.37</v>
      </c>
      <c r="L986" s="8" t="s">
        <v>1352</v>
      </c>
      <c r="M986" s="8" t="str">
        <f t="shared" si="75"/>
        <v>New_Model</v>
      </c>
      <c r="N986" s="8" t="str">
        <f t="shared" si="76"/>
        <v>Moderate_KM_Driven</v>
      </c>
      <c r="O986" s="9">
        <f t="shared" ca="1" si="77"/>
        <v>24365.5</v>
      </c>
      <c r="P986" s="8" t="str">
        <f t="shared" si="78"/>
        <v>Low_EMI</v>
      </c>
      <c r="Q986" s="8" t="str">
        <f t="shared" si="79"/>
        <v>Low_Price</v>
      </c>
    </row>
    <row r="987" spans="1:17" x14ac:dyDescent="0.25">
      <c r="A987">
        <v>2017</v>
      </c>
      <c r="B987" s="8" t="s">
        <v>12</v>
      </c>
      <c r="C987" s="8" t="s">
        <v>37</v>
      </c>
      <c r="D987" s="8" t="s">
        <v>1480</v>
      </c>
      <c r="E987" s="8" t="s">
        <v>15</v>
      </c>
      <c r="F987" s="6">
        <v>112727</v>
      </c>
      <c r="G987" s="8" t="s">
        <v>16</v>
      </c>
      <c r="H987" s="8" t="s">
        <v>56</v>
      </c>
      <c r="I987" s="8" t="s">
        <v>1527</v>
      </c>
      <c r="J987" s="6">
        <v>11834</v>
      </c>
      <c r="K987" s="9">
        <v>5.32</v>
      </c>
      <c r="L987" s="8" t="s">
        <v>1348</v>
      </c>
      <c r="M987" s="8" t="str">
        <f t="shared" si="75"/>
        <v>Middle_Model</v>
      </c>
      <c r="N987" s="8" t="str">
        <f t="shared" si="76"/>
        <v>High_KM_Driven</v>
      </c>
      <c r="O987" s="9">
        <f t="shared" ca="1" si="77"/>
        <v>16103.86</v>
      </c>
      <c r="P987" s="8" t="str">
        <f t="shared" si="78"/>
        <v>Low_EMI</v>
      </c>
      <c r="Q987" s="8" t="str">
        <f t="shared" si="79"/>
        <v>Low_Price</v>
      </c>
    </row>
    <row r="988" spans="1:17" x14ac:dyDescent="0.25">
      <c r="A988">
        <v>2021</v>
      </c>
      <c r="B988" s="8" t="s">
        <v>12</v>
      </c>
      <c r="C988" s="8" t="s">
        <v>223</v>
      </c>
      <c r="D988" s="8" t="s">
        <v>31</v>
      </c>
      <c r="E988" s="8" t="s">
        <v>15</v>
      </c>
      <c r="F988" s="6">
        <v>45407</v>
      </c>
      <c r="G988" s="8" t="s">
        <v>27</v>
      </c>
      <c r="H988" s="8" t="s">
        <v>17</v>
      </c>
      <c r="I988" s="8" t="s">
        <v>1528</v>
      </c>
      <c r="J988" s="6">
        <v>14037</v>
      </c>
      <c r="K988" s="9">
        <v>7.18</v>
      </c>
      <c r="L988" s="8" t="s">
        <v>1348</v>
      </c>
      <c r="M988" s="8" t="str">
        <f t="shared" si="75"/>
        <v>New_Model</v>
      </c>
      <c r="N988" s="8" t="str">
        <f t="shared" si="76"/>
        <v>Moderate_KM_Driven</v>
      </c>
      <c r="O988" s="9">
        <f t="shared" ca="1" si="77"/>
        <v>15135.67</v>
      </c>
      <c r="P988" s="8" t="str">
        <f t="shared" si="78"/>
        <v>Low_EMI</v>
      </c>
      <c r="Q988" s="8" t="str">
        <f t="shared" si="79"/>
        <v>Medium_price</v>
      </c>
    </row>
    <row r="989" spans="1:17" x14ac:dyDescent="0.25">
      <c r="A989">
        <v>2017</v>
      </c>
      <c r="B989" s="8" t="s">
        <v>155</v>
      </c>
      <c r="C989" s="8" t="s">
        <v>156</v>
      </c>
      <c r="D989" s="8" t="s">
        <v>177</v>
      </c>
      <c r="E989" s="8" t="s">
        <v>35</v>
      </c>
      <c r="F989" s="6">
        <v>105927</v>
      </c>
      <c r="G989" s="8" t="s">
        <v>27</v>
      </c>
      <c r="H989" s="8" t="s">
        <v>17</v>
      </c>
      <c r="I989" s="8" t="s">
        <v>1529</v>
      </c>
      <c r="J989" s="6">
        <v>15816</v>
      </c>
      <c r="K989" s="9">
        <v>7.11</v>
      </c>
      <c r="L989" s="8" t="s">
        <v>1352</v>
      </c>
      <c r="M989" s="8" t="str">
        <f t="shared" si="75"/>
        <v>Middle_Model</v>
      </c>
      <c r="N989" s="8" t="str">
        <f t="shared" si="76"/>
        <v>High_KM_Driven</v>
      </c>
      <c r="O989" s="9">
        <f t="shared" ca="1" si="77"/>
        <v>15132.43</v>
      </c>
      <c r="P989" s="8" t="str">
        <f t="shared" si="78"/>
        <v>Low_EMI</v>
      </c>
      <c r="Q989" s="8" t="str">
        <f t="shared" si="79"/>
        <v>Medium_price</v>
      </c>
    </row>
    <row r="990" spans="1:17" x14ac:dyDescent="0.25">
      <c r="A990">
        <v>2019</v>
      </c>
      <c r="B990" s="8" t="s">
        <v>63</v>
      </c>
      <c r="C990" s="8" t="s">
        <v>1083</v>
      </c>
      <c r="D990" s="8" t="s">
        <v>1530</v>
      </c>
      <c r="E990" s="8" t="s">
        <v>15</v>
      </c>
      <c r="F990" s="6">
        <v>76352</v>
      </c>
      <c r="G990" s="8" t="s">
        <v>27</v>
      </c>
      <c r="H990" s="8" t="s">
        <v>17</v>
      </c>
      <c r="I990" s="8" t="s">
        <v>1531</v>
      </c>
      <c r="J990" s="6">
        <v>10068</v>
      </c>
      <c r="K990" s="9">
        <v>5.15</v>
      </c>
      <c r="L990" s="8" t="s">
        <v>1352</v>
      </c>
      <c r="M990" s="8" t="str">
        <f t="shared" si="75"/>
        <v>Middle_Model</v>
      </c>
      <c r="N990" s="8" t="str">
        <f t="shared" si="76"/>
        <v>Moderate_KM_Driven</v>
      </c>
      <c r="O990" s="9">
        <f t="shared" ca="1" si="77"/>
        <v>15270.4</v>
      </c>
      <c r="P990" s="8" t="str">
        <f t="shared" si="78"/>
        <v>Low_EMI</v>
      </c>
      <c r="Q990" s="8" t="str">
        <f t="shared" si="79"/>
        <v>Low_Price</v>
      </c>
    </row>
    <row r="991" spans="1:17" x14ac:dyDescent="0.25">
      <c r="A991">
        <v>2019</v>
      </c>
      <c r="B991" s="8" t="s">
        <v>260</v>
      </c>
      <c r="C991" s="8" t="s">
        <v>261</v>
      </c>
      <c r="D991" s="8" t="s">
        <v>1532</v>
      </c>
      <c r="E991" s="8" t="s">
        <v>15</v>
      </c>
      <c r="F991" s="6">
        <v>37073</v>
      </c>
      <c r="G991" s="8" t="s">
        <v>27</v>
      </c>
      <c r="H991" s="8" t="s">
        <v>17</v>
      </c>
      <c r="I991" s="8" t="s">
        <v>1533</v>
      </c>
      <c r="J991" s="6">
        <v>24611</v>
      </c>
      <c r="K991" s="9">
        <v>12.93</v>
      </c>
      <c r="L991" s="8" t="s">
        <v>1352</v>
      </c>
      <c r="M991" s="8" t="str">
        <f t="shared" si="75"/>
        <v>Middle_Model</v>
      </c>
      <c r="N991" s="8" t="str">
        <f t="shared" si="76"/>
        <v>Low_KM_Driven</v>
      </c>
      <c r="O991" s="9">
        <f t="shared" ca="1" si="77"/>
        <v>7414.6</v>
      </c>
      <c r="P991" s="8" t="str">
        <f t="shared" si="78"/>
        <v>Average_EMI</v>
      </c>
      <c r="Q991" s="8" t="str">
        <f t="shared" si="79"/>
        <v>Medium_price</v>
      </c>
    </row>
    <row r="992" spans="1:17" x14ac:dyDescent="0.25">
      <c r="A992">
        <v>2017</v>
      </c>
      <c r="B992" s="8" t="s">
        <v>20</v>
      </c>
      <c r="C992" s="8" t="s">
        <v>21</v>
      </c>
      <c r="D992" s="8" t="s">
        <v>22</v>
      </c>
      <c r="E992" s="8" t="s">
        <v>15</v>
      </c>
      <c r="F992" s="6">
        <v>85925</v>
      </c>
      <c r="G992" s="8" t="s">
        <v>27</v>
      </c>
      <c r="H992" s="8" t="s">
        <v>17</v>
      </c>
      <c r="I992" s="8" t="s">
        <v>1534</v>
      </c>
      <c r="J992" s="6">
        <v>13060</v>
      </c>
      <c r="K992" s="9">
        <v>6.68</v>
      </c>
      <c r="L992" s="8" t="s">
        <v>1348</v>
      </c>
      <c r="M992" s="8" t="str">
        <f t="shared" si="75"/>
        <v>Middle_Model</v>
      </c>
      <c r="N992" s="8" t="str">
        <f t="shared" si="76"/>
        <v>High_KM_Driven</v>
      </c>
      <c r="O992" s="9">
        <f t="shared" ca="1" si="77"/>
        <v>12275</v>
      </c>
      <c r="P992" s="8" t="str">
        <f t="shared" si="78"/>
        <v>Low_EMI</v>
      </c>
      <c r="Q992" s="8" t="str">
        <f t="shared" si="79"/>
        <v>Low_Price</v>
      </c>
    </row>
    <row r="993" spans="1:17" x14ac:dyDescent="0.25">
      <c r="A993">
        <v>2016</v>
      </c>
      <c r="B993" s="8" t="s">
        <v>12</v>
      </c>
      <c r="C993" s="8" t="s">
        <v>37</v>
      </c>
      <c r="D993" s="8" t="s">
        <v>630</v>
      </c>
      <c r="E993" s="8" t="s">
        <v>15</v>
      </c>
      <c r="F993" s="6">
        <v>118450</v>
      </c>
      <c r="G993" s="8" t="s">
        <v>27</v>
      </c>
      <c r="H993" s="8" t="s">
        <v>17</v>
      </c>
      <c r="I993" s="8" t="s">
        <v>1535</v>
      </c>
      <c r="J993" s="6">
        <v>11500</v>
      </c>
      <c r="K993" s="9">
        <v>5.17</v>
      </c>
      <c r="L993" s="8" t="s">
        <v>1352</v>
      </c>
      <c r="M993" s="8" t="str">
        <f t="shared" si="75"/>
        <v>Middle_Model</v>
      </c>
      <c r="N993" s="8" t="str">
        <f t="shared" si="76"/>
        <v>High_KM_Driven</v>
      </c>
      <c r="O993" s="9">
        <f t="shared" ca="1" si="77"/>
        <v>14806.25</v>
      </c>
      <c r="P993" s="8" t="str">
        <f t="shared" si="78"/>
        <v>Low_EMI</v>
      </c>
      <c r="Q993" s="8" t="str">
        <f t="shared" si="79"/>
        <v>Low_Price</v>
      </c>
    </row>
    <row r="994" spans="1:17" x14ac:dyDescent="0.25">
      <c r="A994">
        <v>2017</v>
      </c>
      <c r="B994" s="8" t="s">
        <v>63</v>
      </c>
      <c r="C994" s="8" t="s">
        <v>64</v>
      </c>
      <c r="D994" s="8" t="s">
        <v>782</v>
      </c>
      <c r="E994" s="8" t="s">
        <v>35</v>
      </c>
      <c r="F994" s="6">
        <v>79181</v>
      </c>
      <c r="G994" s="8" t="s">
        <v>27</v>
      </c>
      <c r="H994" s="8" t="s">
        <v>17</v>
      </c>
      <c r="I994" s="8" t="s">
        <v>1536</v>
      </c>
      <c r="J994" s="6">
        <v>14839</v>
      </c>
      <c r="K994" s="9">
        <v>7.59</v>
      </c>
      <c r="L994" s="8" t="s">
        <v>1348</v>
      </c>
      <c r="M994" s="8" t="str">
        <f t="shared" si="75"/>
        <v>Middle_Model</v>
      </c>
      <c r="N994" s="8" t="str">
        <f t="shared" si="76"/>
        <v>Moderate_KM_Driven</v>
      </c>
      <c r="O994" s="9">
        <f t="shared" ca="1" si="77"/>
        <v>11311.57</v>
      </c>
      <c r="P994" s="8" t="str">
        <f t="shared" si="78"/>
        <v>Low_EMI</v>
      </c>
      <c r="Q994" s="8" t="str">
        <f t="shared" si="79"/>
        <v>Medium_price</v>
      </c>
    </row>
    <row r="995" spans="1:17" x14ac:dyDescent="0.25">
      <c r="A995">
        <v>2021</v>
      </c>
      <c r="B995" s="8" t="s">
        <v>12</v>
      </c>
      <c r="C995" s="8" t="s">
        <v>13</v>
      </c>
      <c r="D995" s="8" t="s">
        <v>508</v>
      </c>
      <c r="E995" s="8" t="s">
        <v>15</v>
      </c>
      <c r="F995" s="6">
        <v>24381</v>
      </c>
      <c r="G995" s="8" t="s">
        <v>16</v>
      </c>
      <c r="H995" s="8" t="s">
        <v>17</v>
      </c>
      <c r="I995" s="8" t="s">
        <v>1537</v>
      </c>
      <c r="J995" s="6">
        <v>7996</v>
      </c>
      <c r="K995" s="9">
        <v>4.09</v>
      </c>
      <c r="L995" s="8" t="s">
        <v>1357</v>
      </c>
      <c r="M995" s="8" t="str">
        <f t="shared" si="75"/>
        <v>New_Model</v>
      </c>
      <c r="N995" s="8" t="str">
        <f t="shared" si="76"/>
        <v>Low_KM_Driven</v>
      </c>
      <c r="O995" s="9">
        <f t="shared" ca="1" si="77"/>
        <v>8127</v>
      </c>
      <c r="P995" s="8" t="str">
        <f t="shared" si="78"/>
        <v>Low_EMI</v>
      </c>
      <c r="Q995" s="8" t="str">
        <f t="shared" si="79"/>
        <v>Low_Price</v>
      </c>
    </row>
    <row r="996" spans="1:17" x14ac:dyDescent="0.25">
      <c r="A996">
        <v>2020</v>
      </c>
      <c r="B996" s="8" t="s">
        <v>20</v>
      </c>
      <c r="C996" s="8" t="s">
        <v>25</v>
      </c>
      <c r="D996" s="8" t="s">
        <v>1538</v>
      </c>
      <c r="E996" s="8" t="s">
        <v>15</v>
      </c>
      <c r="F996" s="6">
        <v>44820</v>
      </c>
      <c r="G996" s="8" t="s">
        <v>27</v>
      </c>
      <c r="H996" s="8" t="s">
        <v>17</v>
      </c>
      <c r="I996" s="8" t="s">
        <v>1539</v>
      </c>
      <c r="J996" s="6">
        <v>12043</v>
      </c>
      <c r="K996" s="9">
        <v>6.16</v>
      </c>
      <c r="L996" s="8" t="s">
        <v>1357</v>
      </c>
      <c r="M996" s="8" t="str">
        <f t="shared" si="75"/>
        <v>New_Model</v>
      </c>
      <c r="N996" s="8" t="str">
        <f t="shared" si="76"/>
        <v>Moderate_KM_Driven</v>
      </c>
      <c r="O996" s="9">
        <f t="shared" ca="1" si="77"/>
        <v>11205</v>
      </c>
      <c r="P996" s="8" t="str">
        <f t="shared" si="78"/>
        <v>Low_EMI</v>
      </c>
      <c r="Q996" s="8" t="str">
        <f t="shared" si="79"/>
        <v>Low_Price</v>
      </c>
    </row>
    <row r="997" spans="1:17" x14ac:dyDescent="0.25">
      <c r="A997">
        <v>2021</v>
      </c>
      <c r="B997" s="8" t="s">
        <v>53</v>
      </c>
      <c r="C997" s="8" t="s">
        <v>54</v>
      </c>
      <c r="D997" s="8" t="s">
        <v>410</v>
      </c>
      <c r="E997" s="8" t="s">
        <v>15</v>
      </c>
      <c r="F997" s="6">
        <v>38401</v>
      </c>
      <c r="G997" s="8" t="s">
        <v>27</v>
      </c>
      <c r="H997" s="8" t="s">
        <v>56</v>
      </c>
      <c r="I997" s="8" t="s">
        <v>1540</v>
      </c>
      <c r="J997" s="6">
        <v>22860</v>
      </c>
      <c r="K997" s="9">
        <v>12.01</v>
      </c>
      <c r="L997" s="8" t="s">
        <v>1357</v>
      </c>
      <c r="M997" s="8" t="str">
        <f t="shared" si="75"/>
        <v>New_Model</v>
      </c>
      <c r="N997" s="8" t="str">
        <f t="shared" si="76"/>
        <v>Low_KM_Driven</v>
      </c>
      <c r="O997" s="9">
        <f t="shared" ca="1" si="77"/>
        <v>12800.33</v>
      </c>
      <c r="P997" s="8" t="str">
        <f t="shared" si="78"/>
        <v>Average_EMI</v>
      </c>
      <c r="Q997" s="8" t="str">
        <f t="shared" si="79"/>
        <v>Medium_price</v>
      </c>
    </row>
    <row r="998" spans="1:17" x14ac:dyDescent="0.25">
      <c r="A998">
        <v>2014</v>
      </c>
      <c r="B998" s="8" t="s">
        <v>12</v>
      </c>
      <c r="C998" s="8" t="s">
        <v>37</v>
      </c>
      <c r="D998" s="8" t="s">
        <v>31</v>
      </c>
      <c r="E998" s="8" t="s">
        <v>15</v>
      </c>
      <c r="F998" s="6">
        <v>54507</v>
      </c>
      <c r="G998" s="8" t="s">
        <v>27</v>
      </c>
      <c r="H998" s="8" t="s">
        <v>17</v>
      </c>
      <c r="I998" s="8" t="s">
        <v>1541</v>
      </c>
      <c r="J998" s="6">
        <v>9928</v>
      </c>
      <c r="K998" s="9">
        <v>4.46</v>
      </c>
      <c r="L998" s="8" t="s">
        <v>1357</v>
      </c>
      <c r="M998" s="8" t="str">
        <f t="shared" si="75"/>
        <v>Old_Model</v>
      </c>
      <c r="N998" s="8" t="str">
        <f t="shared" si="76"/>
        <v>Moderate_KM_Driven</v>
      </c>
      <c r="O998" s="9">
        <f t="shared" ca="1" si="77"/>
        <v>5450.7</v>
      </c>
      <c r="P998" s="8" t="str">
        <f t="shared" si="78"/>
        <v>Low_EMI</v>
      </c>
      <c r="Q998" s="8" t="str">
        <f t="shared" si="79"/>
        <v>Low_Price</v>
      </c>
    </row>
    <row r="999" spans="1:17" x14ac:dyDescent="0.25">
      <c r="A999">
        <v>2023</v>
      </c>
      <c r="B999" s="8" t="s">
        <v>12</v>
      </c>
      <c r="C999" s="8" t="s">
        <v>225</v>
      </c>
      <c r="D999" s="8" t="s">
        <v>226</v>
      </c>
      <c r="E999" s="8" t="s">
        <v>15</v>
      </c>
      <c r="F999" s="6">
        <v>22737</v>
      </c>
      <c r="G999" s="8" t="s">
        <v>27</v>
      </c>
      <c r="H999" s="8" t="s">
        <v>17</v>
      </c>
      <c r="I999" s="8" t="s">
        <v>1542</v>
      </c>
      <c r="J999" s="6">
        <v>23913</v>
      </c>
      <c r="K999" s="9">
        <v>12.56</v>
      </c>
      <c r="L999" s="8" t="s">
        <v>1348</v>
      </c>
      <c r="M999" s="8" t="str">
        <f t="shared" si="75"/>
        <v>New_Model</v>
      </c>
      <c r="N999" s="8" t="str">
        <f t="shared" si="76"/>
        <v>Low_KM_Driven</v>
      </c>
      <c r="O999" s="9">
        <f t="shared" ca="1" si="77"/>
        <v>22737</v>
      </c>
      <c r="P999" s="8" t="str">
        <f t="shared" si="78"/>
        <v>Average_EMI</v>
      </c>
      <c r="Q999" s="8" t="str">
        <f t="shared" si="79"/>
        <v>Medium_price</v>
      </c>
    </row>
    <row r="1000" spans="1:17" x14ac:dyDescent="0.25">
      <c r="A1000">
        <v>2019</v>
      </c>
      <c r="B1000" s="8" t="s">
        <v>47</v>
      </c>
      <c r="C1000" s="8" t="s">
        <v>1436</v>
      </c>
      <c r="D1000" s="8" t="s">
        <v>1437</v>
      </c>
      <c r="E1000" s="8" t="s">
        <v>35</v>
      </c>
      <c r="F1000" s="6">
        <v>87192</v>
      </c>
      <c r="G1000" s="8" t="s">
        <v>16</v>
      </c>
      <c r="H1000" s="8" t="s">
        <v>17</v>
      </c>
      <c r="I1000" s="8" t="s">
        <v>1543</v>
      </c>
      <c r="J1000" s="6">
        <v>30949</v>
      </c>
      <c r="K1000" s="9">
        <v>16.260000000000002</v>
      </c>
      <c r="L1000" s="8" t="s">
        <v>1348</v>
      </c>
      <c r="M1000" s="8" t="str">
        <f t="shared" si="75"/>
        <v>Middle_Model</v>
      </c>
      <c r="N1000" s="8" t="str">
        <f t="shared" si="76"/>
        <v>High_KM_Driven</v>
      </c>
      <c r="O1000" s="9">
        <f t="shared" ca="1" si="77"/>
        <v>17438.400000000001</v>
      </c>
      <c r="P1000" s="8" t="str">
        <f t="shared" si="78"/>
        <v>Average_EMI</v>
      </c>
      <c r="Q1000" s="8" t="str">
        <f t="shared" si="79"/>
        <v>High_price</v>
      </c>
    </row>
    <row r="1001" spans="1:17" x14ac:dyDescent="0.25">
      <c r="A1001">
        <v>2022</v>
      </c>
      <c r="B1001" s="8" t="s">
        <v>196</v>
      </c>
      <c r="C1001" s="8" t="s">
        <v>431</v>
      </c>
      <c r="D1001" s="8" t="s">
        <v>520</v>
      </c>
      <c r="E1001" s="8" t="s">
        <v>35</v>
      </c>
      <c r="F1001" s="6">
        <v>37502</v>
      </c>
      <c r="G1001" s="8" t="s">
        <v>27</v>
      </c>
      <c r="H1001" s="8" t="s">
        <v>17</v>
      </c>
      <c r="I1001" s="8" t="s">
        <v>1544</v>
      </c>
      <c r="J1001" s="6">
        <v>14272</v>
      </c>
      <c r="K1001" s="9">
        <v>7.3</v>
      </c>
      <c r="L1001" s="8" t="s">
        <v>1348</v>
      </c>
      <c r="M1001" s="8" t="str">
        <f t="shared" si="75"/>
        <v>New_Model</v>
      </c>
      <c r="N1001" s="8" t="str">
        <f t="shared" si="76"/>
        <v>Low_KM_Driven</v>
      </c>
      <c r="O1001" s="9">
        <f t="shared" ca="1" si="77"/>
        <v>18751</v>
      </c>
      <c r="P1001" s="8" t="str">
        <f t="shared" si="78"/>
        <v>Low_EMI</v>
      </c>
      <c r="Q1001" s="8" t="str">
        <f t="shared" si="79"/>
        <v>Medium_price</v>
      </c>
    </row>
    <row r="1002" spans="1:17" x14ac:dyDescent="0.25">
      <c r="A1002">
        <v>2022</v>
      </c>
      <c r="B1002" s="8" t="s">
        <v>12</v>
      </c>
      <c r="C1002" s="8" t="s">
        <v>44</v>
      </c>
      <c r="D1002" s="8" t="s">
        <v>1545</v>
      </c>
      <c r="E1002" s="8" t="s">
        <v>35</v>
      </c>
      <c r="F1002" s="6">
        <v>24794</v>
      </c>
      <c r="G1002" s="8" t="s">
        <v>27</v>
      </c>
      <c r="H1002" s="8" t="s">
        <v>17</v>
      </c>
      <c r="I1002" s="8" t="s">
        <v>1546</v>
      </c>
      <c r="J1002" s="6">
        <v>21489</v>
      </c>
      <c r="K1002" s="9">
        <v>11.29</v>
      </c>
      <c r="L1002" s="8" t="s">
        <v>1357</v>
      </c>
      <c r="M1002" s="8" t="str">
        <f t="shared" si="75"/>
        <v>New_Model</v>
      </c>
      <c r="N1002" s="8" t="str">
        <f t="shared" si="76"/>
        <v>Low_KM_Driven</v>
      </c>
      <c r="O1002" s="9">
        <f t="shared" ca="1" si="77"/>
        <v>12397</v>
      </c>
      <c r="P1002" s="8" t="str">
        <f t="shared" si="78"/>
        <v>Low_EMI</v>
      </c>
      <c r="Q1002" s="8" t="str">
        <f t="shared" si="79"/>
        <v>Medium_price</v>
      </c>
    </row>
    <row r="1003" spans="1:17" x14ac:dyDescent="0.25">
      <c r="A1003">
        <v>2020</v>
      </c>
      <c r="B1003" s="8" t="s">
        <v>12</v>
      </c>
      <c r="C1003" s="8" t="s">
        <v>223</v>
      </c>
      <c r="D1003" s="8" t="s">
        <v>144</v>
      </c>
      <c r="E1003" s="8" t="s">
        <v>35</v>
      </c>
      <c r="F1003" s="6">
        <v>41774</v>
      </c>
      <c r="G1003" s="8" t="s">
        <v>27</v>
      </c>
      <c r="H1003" s="8" t="s">
        <v>17</v>
      </c>
      <c r="I1003" s="8" t="s">
        <v>1547</v>
      </c>
      <c r="J1003" s="6">
        <v>13861</v>
      </c>
      <c r="K1003" s="9">
        <v>7.09</v>
      </c>
      <c r="L1003" s="8" t="s">
        <v>1352</v>
      </c>
      <c r="M1003" s="8" t="str">
        <f t="shared" si="75"/>
        <v>New_Model</v>
      </c>
      <c r="N1003" s="8" t="str">
        <f t="shared" si="76"/>
        <v>Moderate_KM_Driven</v>
      </c>
      <c r="O1003" s="9">
        <f t="shared" ca="1" si="77"/>
        <v>10443.5</v>
      </c>
      <c r="P1003" s="8" t="str">
        <f t="shared" si="78"/>
        <v>Low_EMI</v>
      </c>
      <c r="Q1003" s="8" t="str">
        <f t="shared" si="79"/>
        <v>Medium_price</v>
      </c>
    </row>
    <row r="1004" spans="1:17" x14ac:dyDescent="0.25">
      <c r="A1004">
        <v>2022</v>
      </c>
      <c r="B1004" s="8" t="s">
        <v>196</v>
      </c>
      <c r="C1004" s="8" t="s">
        <v>216</v>
      </c>
      <c r="D1004" s="8" t="s">
        <v>1548</v>
      </c>
      <c r="E1004" s="8" t="s">
        <v>15</v>
      </c>
      <c r="F1004" s="6">
        <v>39385</v>
      </c>
      <c r="G1004" s="8" t="s">
        <v>27</v>
      </c>
      <c r="H1004" s="8" t="s">
        <v>17</v>
      </c>
      <c r="I1004" s="8" t="s">
        <v>1549</v>
      </c>
      <c r="J1004" s="6">
        <v>8322</v>
      </c>
      <c r="K1004" s="9">
        <v>4.26</v>
      </c>
      <c r="L1004" s="8" t="s">
        <v>1357</v>
      </c>
      <c r="M1004" s="8" t="str">
        <f t="shared" si="75"/>
        <v>New_Model</v>
      </c>
      <c r="N1004" s="8" t="str">
        <f t="shared" si="76"/>
        <v>Low_KM_Driven</v>
      </c>
      <c r="O1004" s="9">
        <f t="shared" ca="1" si="77"/>
        <v>19692.5</v>
      </c>
      <c r="P1004" s="8" t="str">
        <f t="shared" si="78"/>
        <v>Low_EMI</v>
      </c>
      <c r="Q1004" s="8" t="str">
        <f t="shared" si="79"/>
        <v>Low_Price</v>
      </c>
    </row>
    <row r="1005" spans="1:17" x14ac:dyDescent="0.25">
      <c r="A1005">
        <v>2016</v>
      </c>
      <c r="B1005" s="8" t="s">
        <v>12</v>
      </c>
      <c r="C1005" s="8" t="s">
        <v>13</v>
      </c>
      <c r="D1005" s="8" t="s">
        <v>14</v>
      </c>
      <c r="E1005" s="8" t="s">
        <v>15</v>
      </c>
      <c r="F1005" s="6">
        <v>49965</v>
      </c>
      <c r="G1005" s="8" t="s">
        <v>27</v>
      </c>
      <c r="H1005" s="8" t="s">
        <v>17</v>
      </c>
      <c r="I1005" s="8" t="s">
        <v>1550</v>
      </c>
      <c r="J1005" s="6">
        <v>4614</v>
      </c>
      <c r="K1005" s="9">
        <v>2.36</v>
      </c>
      <c r="L1005" s="8" t="s">
        <v>1348</v>
      </c>
      <c r="M1005" s="8" t="str">
        <f t="shared" si="75"/>
        <v>Middle_Model</v>
      </c>
      <c r="N1005" s="8" t="str">
        <f t="shared" si="76"/>
        <v>Moderate_KM_Driven</v>
      </c>
      <c r="O1005" s="9">
        <f t="shared" ca="1" si="77"/>
        <v>6245.63</v>
      </c>
      <c r="P1005" s="8" t="str">
        <f t="shared" si="78"/>
        <v>Low_EMI</v>
      </c>
      <c r="Q1005" s="8" t="str">
        <f t="shared" si="79"/>
        <v>Low_Price</v>
      </c>
    </row>
    <row r="1006" spans="1:17" x14ac:dyDescent="0.25">
      <c r="A1006">
        <v>2017</v>
      </c>
      <c r="B1006" s="8" t="s">
        <v>12</v>
      </c>
      <c r="C1006" s="8" t="s">
        <v>37</v>
      </c>
      <c r="D1006" s="8" t="s">
        <v>31</v>
      </c>
      <c r="E1006" s="8" t="s">
        <v>15</v>
      </c>
      <c r="F1006" s="6">
        <v>69042</v>
      </c>
      <c r="G1006" s="8" t="s">
        <v>16</v>
      </c>
      <c r="H1006" s="8" t="s">
        <v>17</v>
      </c>
      <c r="I1006" s="8" t="s">
        <v>1551</v>
      </c>
      <c r="J1006" s="6">
        <v>9951</v>
      </c>
      <c r="K1006" s="9">
        <v>5.09</v>
      </c>
      <c r="L1006" s="8" t="s">
        <v>1357</v>
      </c>
      <c r="M1006" s="8" t="str">
        <f t="shared" si="75"/>
        <v>Middle_Model</v>
      </c>
      <c r="N1006" s="8" t="str">
        <f t="shared" si="76"/>
        <v>Moderate_KM_Driven</v>
      </c>
      <c r="O1006" s="9">
        <f t="shared" ca="1" si="77"/>
        <v>9863.14</v>
      </c>
      <c r="P1006" s="8" t="str">
        <f t="shared" si="78"/>
        <v>Low_EMI</v>
      </c>
      <c r="Q1006" s="8" t="str">
        <f t="shared" si="79"/>
        <v>Low_Price</v>
      </c>
    </row>
    <row r="1007" spans="1:17" x14ac:dyDescent="0.25">
      <c r="A1007">
        <v>2021</v>
      </c>
      <c r="B1007" s="8" t="s">
        <v>40</v>
      </c>
      <c r="C1007" s="8" t="s">
        <v>41</v>
      </c>
      <c r="D1007" s="8" t="s">
        <v>465</v>
      </c>
      <c r="E1007" s="8" t="s">
        <v>35</v>
      </c>
      <c r="F1007" s="6">
        <v>13138</v>
      </c>
      <c r="G1007" s="8" t="s">
        <v>27</v>
      </c>
      <c r="H1007" s="8" t="s">
        <v>17</v>
      </c>
      <c r="I1007" s="8" t="s">
        <v>1552</v>
      </c>
      <c r="J1007" s="6">
        <v>19301</v>
      </c>
      <c r="K1007" s="9">
        <v>10.14</v>
      </c>
      <c r="L1007" s="8" t="s">
        <v>1357</v>
      </c>
      <c r="M1007" s="8" t="str">
        <f t="shared" si="75"/>
        <v>New_Model</v>
      </c>
      <c r="N1007" s="8" t="str">
        <f t="shared" si="76"/>
        <v>Low_KM_Driven</v>
      </c>
      <c r="O1007" s="9">
        <f t="shared" ca="1" si="77"/>
        <v>4379.33</v>
      </c>
      <c r="P1007" s="8" t="str">
        <f t="shared" si="78"/>
        <v>Low_EMI</v>
      </c>
      <c r="Q1007" s="8" t="str">
        <f t="shared" si="79"/>
        <v>Medium_price</v>
      </c>
    </row>
    <row r="1008" spans="1:17" x14ac:dyDescent="0.25">
      <c r="A1008">
        <v>2013</v>
      </c>
      <c r="B1008" s="8" t="s">
        <v>63</v>
      </c>
      <c r="C1008" s="8" t="s">
        <v>64</v>
      </c>
      <c r="D1008" s="8" t="s">
        <v>65</v>
      </c>
      <c r="E1008" s="8" t="s">
        <v>15</v>
      </c>
      <c r="F1008" s="6">
        <v>100825</v>
      </c>
      <c r="G1008" s="8" t="s">
        <v>16</v>
      </c>
      <c r="H1008" s="8" t="s">
        <v>56</v>
      </c>
      <c r="I1008" s="8" t="s">
        <v>1553</v>
      </c>
      <c r="J1008" s="6">
        <v>14863</v>
      </c>
      <c r="K1008" s="9">
        <v>4.47</v>
      </c>
      <c r="L1008" s="8" t="s">
        <v>1352</v>
      </c>
      <c r="M1008" s="8" t="str">
        <f t="shared" si="75"/>
        <v>Old_Model</v>
      </c>
      <c r="N1008" s="8" t="str">
        <f t="shared" si="76"/>
        <v>High_KM_Driven</v>
      </c>
      <c r="O1008" s="9">
        <f t="shared" ca="1" si="77"/>
        <v>9165.91</v>
      </c>
      <c r="P1008" s="8" t="str">
        <f t="shared" si="78"/>
        <v>Low_EMI</v>
      </c>
      <c r="Q1008" s="8" t="str">
        <f t="shared" si="79"/>
        <v>Low_Price</v>
      </c>
    </row>
    <row r="1009" spans="1:17" x14ac:dyDescent="0.25">
      <c r="A1009">
        <v>2014</v>
      </c>
      <c r="B1009" s="8" t="s">
        <v>47</v>
      </c>
      <c r="C1009" s="8" t="s">
        <v>89</v>
      </c>
      <c r="D1009" s="8" t="s">
        <v>90</v>
      </c>
      <c r="E1009" s="8" t="s">
        <v>15</v>
      </c>
      <c r="F1009" s="6">
        <v>98877</v>
      </c>
      <c r="G1009" s="8" t="s">
        <v>16</v>
      </c>
      <c r="H1009" s="8" t="s">
        <v>17</v>
      </c>
      <c r="I1009" s="8" t="s">
        <v>1554</v>
      </c>
      <c r="J1009" s="6">
        <v>10588</v>
      </c>
      <c r="K1009" s="9">
        <v>4.76</v>
      </c>
      <c r="L1009" s="8" t="s">
        <v>1348</v>
      </c>
      <c r="M1009" s="8" t="str">
        <f t="shared" si="75"/>
        <v>Old_Model</v>
      </c>
      <c r="N1009" s="8" t="str">
        <f t="shared" si="76"/>
        <v>High_KM_Driven</v>
      </c>
      <c r="O1009" s="9">
        <f t="shared" ca="1" si="77"/>
        <v>9887.7000000000007</v>
      </c>
      <c r="P1009" s="8" t="str">
        <f t="shared" si="78"/>
        <v>Low_EMI</v>
      </c>
      <c r="Q1009" s="8" t="str">
        <f t="shared" si="79"/>
        <v>Low_Price</v>
      </c>
    </row>
    <row r="1010" spans="1:17" x14ac:dyDescent="0.25">
      <c r="A1010">
        <v>2014</v>
      </c>
      <c r="B1010" s="8" t="s">
        <v>20</v>
      </c>
      <c r="C1010" s="8" t="s">
        <v>112</v>
      </c>
      <c r="D1010" s="8" t="s">
        <v>619</v>
      </c>
      <c r="E1010" s="8" t="s">
        <v>35</v>
      </c>
      <c r="F1010" s="6">
        <v>68249</v>
      </c>
      <c r="G1010" s="8" t="s">
        <v>27</v>
      </c>
      <c r="H1010" s="8" t="s">
        <v>17</v>
      </c>
      <c r="I1010" s="8" t="s">
        <v>1555</v>
      </c>
      <c r="J1010" s="6">
        <v>9343</v>
      </c>
      <c r="K1010" s="9">
        <v>4.2</v>
      </c>
      <c r="L1010" s="8" t="s">
        <v>1357</v>
      </c>
      <c r="M1010" s="8" t="str">
        <f t="shared" si="75"/>
        <v>Old_Model</v>
      </c>
      <c r="N1010" s="8" t="str">
        <f t="shared" si="76"/>
        <v>Moderate_KM_Driven</v>
      </c>
      <c r="O1010" s="9">
        <f t="shared" ca="1" si="77"/>
        <v>6824.9</v>
      </c>
      <c r="P1010" s="8" t="str">
        <f t="shared" si="78"/>
        <v>Low_EMI</v>
      </c>
      <c r="Q1010" s="8" t="str">
        <f t="shared" si="79"/>
        <v>Low_Price</v>
      </c>
    </row>
    <row r="1011" spans="1:17" x14ac:dyDescent="0.25">
      <c r="A1011">
        <v>2020</v>
      </c>
      <c r="B1011" s="8" t="s">
        <v>12</v>
      </c>
      <c r="C1011" s="8" t="s">
        <v>279</v>
      </c>
      <c r="D1011" s="8" t="s">
        <v>884</v>
      </c>
      <c r="E1011" s="8" t="s">
        <v>15</v>
      </c>
      <c r="F1011" s="6">
        <v>50172</v>
      </c>
      <c r="G1011" s="8" t="s">
        <v>27</v>
      </c>
      <c r="H1011" s="8" t="s">
        <v>17</v>
      </c>
      <c r="I1011" s="8" t="s">
        <v>1556</v>
      </c>
      <c r="J1011" s="6">
        <v>15503</v>
      </c>
      <c r="K1011" s="9">
        <v>7.93</v>
      </c>
      <c r="L1011" s="8" t="s">
        <v>1352</v>
      </c>
      <c r="M1011" s="8" t="str">
        <f t="shared" si="75"/>
        <v>New_Model</v>
      </c>
      <c r="N1011" s="8" t="str">
        <f t="shared" si="76"/>
        <v>Moderate_KM_Driven</v>
      </c>
      <c r="O1011" s="9">
        <f t="shared" ca="1" si="77"/>
        <v>12543</v>
      </c>
      <c r="P1011" s="8" t="str">
        <f t="shared" si="78"/>
        <v>Low_EMI</v>
      </c>
      <c r="Q1011" s="8" t="str">
        <f t="shared" si="79"/>
        <v>Medium_price</v>
      </c>
    </row>
    <row r="1012" spans="1:17" x14ac:dyDescent="0.25">
      <c r="A1012">
        <v>2019</v>
      </c>
      <c r="B1012" s="8" t="s">
        <v>12</v>
      </c>
      <c r="C1012" s="8" t="s">
        <v>76</v>
      </c>
      <c r="D1012" s="8" t="s">
        <v>725</v>
      </c>
      <c r="E1012" s="8" t="s">
        <v>15</v>
      </c>
      <c r="F1012" s="6">
        <v>24499</v>
      </c>
      <c r="G1012" s="8" t="s">
        <v>27</v>
      </c>
      <c r="H1012" s="8" t="s">
        <v>17</v>
      </c>
      <c r="I1012" s="8" t="s">
        <v>1557</v>
      </c>
      <c r="J1012" s="6">
        <v>14209</v>
      </c>
      <c r="K1012" s="9">
        <v>7.27</v>
      </c>
      <c r="L1012" s="8" t="s">
        <v>1352</v>
      </c>
      <c r="M1012" s="8" t="str">
        <f t="shared" si="75"/>
        <v>Middle_Model</v>
      </c>
      <c r="N1012" s="8" t="str">
        <f t="shared" si="76"/>
        <v>Low_KM_Driven</v>
      </c>
      <c r="O1012" s="9">
        <f t="shared" ca="1" si="77"/>
        <v>4899.8</v>
      </c>
      <c r="P1012" s="8" t="str">
        <f t="shared" si="78"/>
        <v>Low_EMI</v>
      </c>
      <c r="Q1012" s="8" t="str">
        <f t="shared" si="79"/>
        <v>Medium_price</v>
      </c>
    </row>
    <row r="1013" spans="1:17" x14ac:dyDescent="0.25">
      <c r="A1013">
        <v>2017</v>
      </c>
      <c r="B1013" s="8" t="s">
        <v>20</v>
      </c>
      <c r="C1013" s="8" t="s">
        <v>33</v>
      </c>
      <c r="D1013" s="8" t="s">
        <v>1558</v>
      </c>
      <c r="E1013" s="8" t="s">
        <v>15</v>
      </c>
      <c r="F1013" s="6">
        <v>103070</v>
      </c>
      <c r="G1013" s="8" t="s">
        <v>16</v>
      </c>
      <c r="H1013" s="8" t="s">
        <v>56</v>
      </c>
      <c r="I1013" s="8" t="s">
        <v>1559</v>
      </c>
      <c r="J1013" s="6">
        <v>19351</v>
      </c>
      <c r="K1013" s="9">
        <v>8.9</v>
      </c>
      <c r="L1013" s="8" t="s">
        <v>1348</v>
      </c>
      <c r="M1013" s="8" t="str">
        <f t="shared" si="75"/>
        <v>Middle_Model</v>
      </c>
      <c r="N1013" s="8" t="str">
        <f t="shared" si="76"/>
        <v>High_KM_Driven</v>
      </c>
      <c r="O1013" s="9">
        <f t="shared" ca="1" si="77"/>
        <v>14724.29</v>
      </c>
      <c r="P1013" s="8" t="str">
        <f t="shared" si="78"/>
        <v>Low_EMI</v>
      </c>
      <c r="Q1013" s="8" t="str">
        <f t="shared" si="79"/>
        <v>Medium_price</v>
      </c>
    </row>
    <row r="1014" spans="1:17" x14ac:dyDescent="0.25">
      <c r="A1014">
        <v>2017</v>
      </c>
      <c r="B1014" s="8" t="s">
        <v>20</v>
      </c>
      <c r="C1014" s="8" t="s">
        <v>112</v>
      </c>
      <c r="D1014" s="8" t="s">
        <v>608</v>
      </c>
      <c r="E1014" s="8" t="s">
        <v>15</v>
      </c>
      <c r="F1014" s="6">
        <v>48430</v>
      </c>
      <c r="G1014" s="8" t="s">
        <v>27</v>
      </c>
      <c r="H1014" s="8" t="s">
        <v>17</v>
      </c>
      <c r="I1014" s="8" t="s">
        <v>1560</v>
      </c>
      <c r="J1014" s="6">
        <v>9482</v>
      </c>
      <c r="K1014" s="9">
        <v>4.8499999999999996</v>
      </c>
      <c r="L1014" s="8" t="s">
        <v>1357</v>
      </c>
      <c r="M1014" s="8" t="str">
        <f t="shared" si="75"/>
        <v>Middle_Model</v>
      </c>
      <c r="N1014" s="8" t="str">
        <f t="shared" si="76"/>
        <v>Moderate_KM_Driven</v>
      </c>
      <c r="O1014" s="9">
        <f t="shared" ca="1" si="77"/>
        <v>6918.57</v>
      </c>
      <c r="P1014" s="8" t="str">
        <f t="shared" si="78"/>
        <v>Low_EMI</v>
      </c>
      <c r="Q1014" s="8" t="str">
        <f t="shared" si="79"/>
        <v>Low_Price</v>
      </c>
    </row>
    <row r="1015" spans="1:17" x14ac:dyDescent="0.25">
      <c r="A1015">
        <v>2018</v>
      </c>
      <c r="B1015" s="8" t="s">
        <v>20</v>
      </c>
      <c r="C1015" s="8" t="s">
        <v>147</v>
      </c>
      <c r="D1015" s="8" t="s">
        <v>408</v>
      </c>
      <c r="E1015" s="8" t="s">
        <v>15</v>
      </c>
      <c r="F1015" s="6">
        <v>49315</v>
      </c>
      <c r="G1015" s="8" t="s">
        <v>16</v>
      </c>
      <c r="H1015" s="8" t="s">
        <v>17</v>
      </c>
      <c r="I1015" s="8" t="s">
        <v>1561</v>
      </c>
      <c r="J1015" s="6">
        <v>6197</v>
      </c>
      <c r="K1015" s="9">
        <v>3.17</v>
      </c>
      <c r="L1015" s="8" t="s">
        <v>1348</v>
      </c>
      <c r="M1015" s="8" t="str">
        <f t="shared" si="75"/>
        <v>Middle_Model</v>
      </c>
      <c r="N1015" s="8" t="str">
        <f t="shared" si="76"/>
        <v>Moderate_KM_Driven</v>
      </c>
      <c r="O1015" s="9">
        <f t="shared" ca="1" si="77"/>
        <v>8219.17</v>
      </c>
      <c r="P1015" s="8" t="str">
        <f t="shared" si="78"/>
        <v>Low_EMI</v>
      </c>
      <c r="Q1015" s="8" t="str">
        <f t="shared" si="79"/>
        <v>Low_Price</v>
      </c>
    </row>
    <row r="1016" spans="1:17" x14ac:dyDescent="0.25">
      <c r="A1016">
        <v>2017</v>
      </c>
      <c r="B1016" s="8" t="s">
        <v>219</v>
      </c>
      <c r="C1016" s="8" t="s">
        <v>302</v>
      </c>
      <c r="D1016" s="8" t="s">
        <v>1562</v>
      </c>
      <c r="E1016" s="8" t="s">
        <v>15</v>
      </c>
      <c r="F1016" s="6">
        <v>18759</v>
      </c>
      <c r="G1016" s="8" t="s">
        <v>16</v>
      </c>
      <c r="H1016" s="8" t="s">
        <v>17</v>
      </c>
      <c r="I1016" s="8" t="s">
        <v>1563</v>
      </c>
      <c r="J1016" s="6">
        <v>5337</v>
      </c>
      <c r="K1016" s="9">
        <v>2.73</v>
      </c>
      <c r="L1016" s="8" t="s">
        <v>1352</v>
      </c>
      <c r="M1016" s="8" t="str">
        <f t="shared" si="75"/>
        <v>Middle_Model</v>
      </c>
      <c r="N1016" s="8" t="str">
        <f t="shared" si="76"/>
        <v>Low_KM_Driven</v>
      </c>
      <c r="O1016" s="9">
        <f t="shared" ca="1" si="77"/>
        <v>2679.86</v>
      </c>
      <c r="P1016" s="8" t="str">
        <f t="shared" si="78"/>
        <v>Low_EMI</v>
      </c>
      <c r="Q1016" s="8" t="str">
        <f t="shared" si="79"/>
        <v>Low_Price</v>
      </c>
    </row>
    <row r="1017" spans="1:17" x14ac:dyDescent="0.25">
      <c r="A1017">
        <v>2017</v>
      </c>
      <c r="B1017" s="8" t="s">
        <v>47</v>
      </c>
      <c r="C1017" s="8" t="s">
        <v>89</v>
      </c>
      <c r="D1017" s="8" t="s">
        <v>135</v>
      </c>
      <c r="E1017" s="8" t="s">
        <v>35</v>
      </c>
      <c r="F1017" s="6">
        <v>91659</v>
      </c>
      <c r="G1017" s="8" t="s">
        <v>16</v>
      </c>
      <c r="H1017" s="8" t="s">
        <v>17</v>
      </c>
      <c r="I1017" s="8" t="s">
        <v>1564</v>
      </c>
      <c r="J1017" s="6">
        <v>12825</v>
      </c>
      <c r="K1017" s="9">
        <v>6.56</v>
      </c>
      <c r="L1017" s="8" t="s">
        <v>1352</v>
      </c>
      <c r="M1017" s="8" t="str">
        <f t="shared" si="75"/>
        <v>Middle_Model</v>
      </c>
      <c r="N1017" s="8" t="str">
        <f t="shared" si="76"/>
        <v>High_KM_Driven</v>
      </c>
      <c r="O1017" s="9">
        <f t="shared" ca="1" si="77"/>
        <v>13094.14</v>
      </c>
      <c r="P1017" s="8" t="str">
        <f t="shared" si="78"/>
        <v>Low_EMI</v>
      </c>
      <c r="Q1017" s="8" t="str">
        <f t="shared" si="79"/>
        <v>Low_Price</v>
      </c>
    </row>
    <row r="1018" spans="1:17" x14ac:dyDescent="0.25">
      <c r="A1018">
        <v>2022</v>
      </c>
      <c r="B1018" s="8" t="s">
        <v>12</v>
      </c>
      <c r="C1018" s="8" t="s">
        <v>918</v>
      </c>
      <c r="D1018" s="8" t="s">
        <v>919</v>
      </c>
      <c r="E1018" s="8" t="s">
        <v>35</v>
      </c>
      <c r="F1018" s="6">
        <v>41145</v>
      </c>
      <c r="G1018" s="8" t="s">
        <v>27</v>
      </c>
      <c r="H1018" s="8" t="s">
        <v>17</v>
      </c>
      <c r="I1018" s="8" t="s">
        <v>1565</v>
      </c>
      <c r="J1018" s="6">
        <v>23659</v>
      </c>
      <c r="K1018" s="9">
        <v>12.43</v>
      </c>
      <c r="L1018" s="8" t="s">
        <v>1352</v>
      </c>
      <c r="M1018" s="8" t="str">
        <f t="shared" si="75"/>
        <v>New_Model</v>
      </c>
      <c r="N1018" s="8" t="str">
        <f t="shared" si="76"/>
        <v>Moderate_KM_Driven</v>
      </c>
      <c r="O1018" s="9">
        <f t="shared" ca="1" si="77"/>
        <v>20572.5</v>
      </c>
      <c r="P1018" s="8" t="str">
        <f t="shared" si="78"/>
        <v>Average_EMI</v>
      </c>
      <c r="Q1018" s="8" t="str">
        <f t="shared" si="79"/>
        <v>Medium_price</v>
      </c>
    </row>
    <row r="1019" spans="1:17" x14ac:dyDescent="0.25">
      <c r="A1019">
        <v>2021</v>
      </c>
      <c r="B1019" s="8" t="s">
        <v>20</v>
      </c>
      <c r="C1019" s="8" t="s">
        <v>21</v>
      </c>
      <c r="D1019" s="8" t="s">
        <v>1566</v>
      </c>
      <c r="E1019" s="8" t="s">
        <v>35</v>
      </c>
      <c r="F1019" s="6">
        <v>37842</v>
      </c>
      <c r="G1019" s="8" t="s">
        <v>27</v>
      </c>
      <c r="H1019" s="8" t="s">
        <v>17</v>
      </c>
      <c r="I1019" s="8" t="s">
        <v>1567</v>
      </c>
      <c r="J1019" s="6">
        <v>24268</v>
      </c>
      <c r="K1019" s="9">
        <v>12.75</v>
      </c>
      <c r="L1019" s="8" t="s">
        <v>1357</v>
      </c>
      <c r="M1019" s="8" t="str">
        <f t="shared" si="75"/>
        <v>New_Model</v>
      </c>
      <c r="N1019" s="8" t="str">
        <f t="shared" si="76"/>
        <v>Low_KM_Driven</v>
      </c>
      <c r="O1019" s="9">
        <f t="shared" ca="1" si="77"/>
        <v>12614</v>
      </c>
      <c r="P1019" s="8" t="str">
        <f t="shared" si="78"/>
        <v>Average_EMI</v>
      </c>
      <c r="Q1019" s="8" t="str">
        <f t="shared" si="79"/>
        <v>Medium_price</v>
      </c>
    </row>
    <row r="1020" spans="1:17" x14ac:dyDescent="0.25">
      <c r="A1020">
        <v>2011</v>
      </c>
      <c r="B1020" s="8" t="s">
        <v>20</v>
      </c>
      <c r="C1020" s="8" t="s">
        <v>238</v>
      </c>
      <c r="D1020" s="8" t="s">
        <v>488</v>
      </c>
      <c r="E1020" s="8" t="s">
        <v>15</v>
      </c>
      <c r="F1020" s="6">
        <v>75067</v>
      </c>
      <c r="G1020" s="8" t="s">
        <v>27</v>
      </c>
      <c r="H1020" s="8" t="s">
        <v>17</v>
      </c>
      <c r="I1020" s="8" t="s">
        <v>1568</v>
      </c>
      <c r="J1020" s="6">
        <v>11580</v>
      </c>
      <c r="K1020" s="9">
        <v>2.46</v>
      </c>
      <c r="L1020" s="8" t="s">
        <v>1357</v>
      </c>
      <c r="M1020" s="8" t="str">
        <f t="shared" si="75"/>
        <v>Old_Model</v>
      </c>
      <c r="N1020" s="8" t="str">
        <f t="shared" si="76"/>
        <v>Moderate_KM_Driven</v>
      </c>
      <c r="O1020" s="9">
        <f t="shared" ca="1" si="77"/>
        <v>5774.38</v>
      </c>
      <c r="P1020" s="8" t="str">
        <f t="shared" si="78"/>
        <v>Low_EMI</v>
      </c>
      <c r="Q1020" s="8" t="str">
        <f t="shared" si="79"/>
        <v>Low_Price</v>
      </c>
    </row>
    <row r="1021" spans="1:17" x14ac:dyDescent="0.25">
      <c r="A1021">
        <v>2018</v>
      </c>
      <c r="B1021" s="8" t="s">
        <v>47</v>
      </c>
      <c r="C1021" s="8" t="s">
        <v>250</v>
      </c>
      <c r="D1021" s="8" t="s">
        <v>804</v>
      </c>
      <c r="E1021" s="8" t="s">
        <v>35</v>
      </c>
      <c r="F1021" s="6">
        <v>82441</v>
      </c>
      <c r="G1021" s="8" t="s">
        <v>27</v>
      </c>
      <c r="H1021" s="8" t="s">
        <v>17</v>
      </c>
      <c r="I1021" s="8" t="s">
        <v>1569</v>
      </c>
      <c r="J1021" s="6">
        <v>12532</v>
      </c>
      <c r="K1021" s="9">
        <v>6.41</v>
      </c>
      <c r="L1021" s="8" t="s">
        <v>1357</v>
      </c>
      <c r="M1021" s="8" t="str">
        <f t="shared" si="75"/>
        <v>Middle_Model</v>
      </c>
      <c r="N1021" s="8" t="str">
        <f t="shared" si="76"/>
        <v>High_KM_Driven</v>
      </c>
      <c r="O1021" s="9">
        <f t="shared" ca="1" si="77"/>
        <v>13740.17</v>
      </c>
      <c r="P1021" s="8" t="str">
        <f t="shared" si="78"/>
        <v>Low_EMI</v>
      </c>
      <c r="Q1021" s="8" t="str">
        <f t="shared" si="79"/>
        <v>Low_Price</v>
      </c>
    </row>
    <row r="1022" spans="1:17" x14ac:dyDescent="0.25">
      <c r="A1022">
        <v>2018</v>
      </c>
      <c r="B1022" s="8" t="s">
        <v>219</v>
      </c>
      <c r="C1022" s="8" t="s">
        <v>302</v>
      </c>
      <c r="D1022" s="8" t="s">
        <v>1570</v>
      </c>
      <c r="E1022" s="8" t="s">
        <v>35</v>
      </c>
      <c r="F1022" s="6">
        <v>26928</v>
      </c>
      <c r="G1022" s="8" t="s">
        <v>27</v>
      </c>
      <c r="H1022" s="8" t="s">
        <v>17</v>
      </c>
      <c r="I1022" s="8" t="s">
        <v>1571</v>
      </c>
      <c r="J1022" s="6">
        <v>6256</v>
      </c>
      <c r="K1022" s="9">
        <v>3.2</v>
      </c>
      <c r="L1022" s="8" t="s">
        <v>1348</v>
      </c>
      <c r="M1022" s="8" t="str">
        <f t="shared" si="75"/>
        <v>Middle_Model</v>
      </c>
      <c r="N1022" s="8" t="str">
        <f t="shared" si="76"/>
        <v>Low_KM_Driven</v>
      </c>
      <c r="O1022" s="9">
        <f t="shared" ca="1" si="77"/>
        <v>4488</v>
      </c>
      <c r="P1022" s="8" t="str">
        <f t="shared" si="78"/>
        <v>Low_EMI</v>
      </c>
      <c r="Q1022" s="8" t="str">
        <f t="shared" si="79"/>
        <v>Low_Price</v>
      </c>
    </row>
    <row r="1023" spans="1:17" x14ac:dyDescent="0.25">
      <c r="A1023">
        <v>2023</v>
      </c>
      <c r="B1023" s="8" t="s">
        <v>12</v>
      </c>
      <c r="C1023" s="8" t="s">
        <v>225</v>
      </c>
      <c r="D1023" s="8" t="s">
        <v>226</v>
      </c>
      <c r="E1023" s="8" t="s">
        <v>15</v>
      </c>
      <c r="F1023" s="6">
        <v>12590</v>
      </c>
      <c r="G1023" s="8" t="s">
        <v>27</v>
      </c>
      <c r="H1023" s="8" t="s">
        <v>17</v>
      </c>
      <c r="I1023" s="8" t="s">
        <v>1572</v>
      </c>
      <c r="J1023" s="6">
        <v>24192</v>
      </c>
      <c r="K1023" s="9">
        <v>12.71</v>
      </c>
      <c r="L1023" s="8" t="s">
        <v>1348</v>
      </c>
      <c r="M1023" s="8" t="str">
        <f t="shared" si="75"/>
        <v>New_Model</v>
      </c>
      <c r="N1023" s="8" t="str">
        <f t="shared" si="76"/>
        <v>Low_KM_Driven</v>
      </c>
      <c r="O1023" s="9">
        <f t="shared" ca="1" si="77"/>
        <v>12590</v>
      </c>
      <c r="P1023" s="8" t="str">
        <f t="shared" si="78"/>
        <v>Average_EMI</v>
      </c>
      <c r="Q1023" s="8" t="str">
        <f t="shared" si="79"/>
        <v>Medium_price</v>
      </c>
    </row>
    <row r="1024" spans="1:17" x14ac:dyDescent="0.25">
      <c r="A1024">
        <v>2016</v>
      </c>
      <c r="B1024" s="8" t="s">
        <v>12</v>
      </c>
      <c r="C1024" s="8" t="s">
        <v>37</v>
      </c>
      <c r="D1024" s="8" t="s">
        <v>708</v>
      </c>
      <c r="E1024" s="8" t="s">
        <v>15</v>
      </c>
      <c r="F1024" s="6">
        <v>38023</v>
      </c>
      <c r="G1024" s="8" t="s">
        <v>27</v>
      </c>
      <c r="H1024" s="8" t="s">
        <v>17</v>
      </c>
      <c r="I1024" s="8" t="s">
        <v>1573</v>
      </c>
      <c r="J1024" s="6">
        <v>12844</v>
      </c>
      <c r="K1024" s="9">
        <v>6.57</v>
      </c>
      <c r="L1024" s="8" t="s">
        <v>1348</v>
      </c>
      <c r="M1024" s="8" t="str">
        <f t="shared" si="75"/>
        <v>Middle_Model</v>
      </c>
      <c r="N1024" s="8" t="str">
        <f t="shared" si="76"/>
        <v>Low_KM_Driven</v>
      </c>
      <c r="O1024" s="9">
        <f t="shared" ca="1" si="77"/>
        <v>4752.88</v>
      </c>
      <c r="P1024" s="8" t="str">
        <f t="shared" si="78"/>
        <v>Low_EMI</v>
      </c>
      <c r="Q1024" s="8" t="str">
        <f t="shared" si="79"/>
        <v>Low_Price</v>
      </c>
    </row>
    <row r="1025" spans="1:17" x14ac:dyDescent="0.25">
      <c r="A1025">
        <v>2020</v>
      </c>
      <c r="B1025" s="8" t="s">
        <v>20</v>
      </c>
      <c r="C1025" s="8" t="s">
        <v>25</v>
      </c>
      <c r="D1025" s="8" t="s">
        <v>140</v>
      </c>
      <c r="E1025" s="8" t="s">
        <v>15</v>
      </c>
      <c r="F1025" s="6">
        <v>32661</v>
      </c>
      <c r="G1025" s="8" t="s">
        <v>27</v>
      </c>
      <c r="H1025" s="8" t="s">
        <v>17</v>
      </c>
      <c r="I1025" s="8" t="s">
        <v>1574</v>
      </c>
      <c r="J1025" s="6">
        <v>15341</v>
      </c>
      <c r="K1025" s="9">
        <v>8.06</v>
      </c>
      <c r="L1025" s="8" t="s">
        <v>1352</v>
      </c>
      <c r="M1025" s="8" t="str">
        <f t="shared" si="75"/>
        <v>New_Model</v>
      </c>
      <c r="N1025" s="8" t="str">
        <f t="shared" si="76"/>
        <v>Low_KM_Driven</v>
      </c>
      <c r="O1025" s="9">
        <f t="shared" ca="1" si="77"/>
        <v>8165.25</v>
      </c>
      <c r="P1025" s="8" t="str">
        <f t="shared" si="78"/>
        <v>Low_EMI</v>
      </c>
      <c r="Q1025" s="8" t="str">
        <f t="shared" si="79"/>
        <v>Medium_price</v>
      </c>
    </row>
    <row r="1026" spans="1:17" x14ac:dyDescent="0.25">
      <c r="A1026">
        <v>2018</v>
      </c>
      <c r="B1026" s="8" t="s">
        <v>82</v>
      </c>
      <c r="C1026" s="8" t="s">
        <v>161</v>
      </c>
      <c r="D1026" s="8" t="s">
        <v>369</v>
      </c>
      <c r="E1026" s="8" t="s">
        <v>15</v>
      </c>
      <c r="F1026" s="6">
        <v>30392</v>
      </c>
      <c r="G1026" s="8" t="s">
        <v>16</v>
      </c>
      <c r="H1026" s="8" t="s">
        <v>17</v>
      </c>
      <c r="I1026" s="8" t="s">
        <v>1575</v>
      </c>
      <c r="J1026" s="6">
        <v>9756</v>
      </c>
      <c r="K1026" s="9">
        <v>4.99</v>
      </c>
      <c r="L1026" s="8" t="s">
        <v>1357</v>
      </c>
      <c r="M1026" s="8" t="str">
        <f t="shared" si="75"/>
        <v>Middle_Model</v>
      </c>
      <c r="N1026" s="8" t="str">
        <f t="shared" si="76"/>
        <v>Low_KM_Driven</v>
      </c>
      <c r="O1026" s="9">
        <f t="shared" ca="1" si="77"/>
        <v>5065.33</v>
      </c>
      <c r="P1026" s="8" t="str">
        <f t="shared" si="78"/>
        <v>Low_EMI</v>
      </c>
      <c r="Q1026" s="8" t="str">
        <f t="shared" si="79"/>
        <v>Low_Price</v>
      </c>
    </row>
    <row r="1027" spans="1:17" x14ac:dyDescent="0.25">
      <c r="A1027">
        <v>2013</v>
      </c>
      <c r="B1027" s="8" t="s">
        <v>47</v>
      </c>
      <c r="C1027" s="8" t="s">
        <v>250</v>
      </c>
      <c r="D1027" s="8" t="s">
        <v>251</v>
      </c>
      <c r="E1027" s="8" t="s">
        <v>15</v>
      </c>
      <c r="F1027" s="6">
        <v>62540</v>
      </c>
      <c r="G1027" s="8" t="s">
        <v>16</v>
      </c>
      <c r="H1027" s="8" t="s">
        <v>17</v>
      </c>
      <c r="I1027" s="8" t="s">
        <v>1576</v>
      </c>
      <c r="J1027" s="6">
        <v>8901</v>
      </c>
      <c r="K1027" s="9">
        <v>3.38</v>
      </c>
      <c r="L1027" s="8" t="s">
        <v>1352</v>
      </c>
      <c r="M1027" s="8" t="str">
        <f t="shared" ref="M1027:M1090" si="80">IF(A1027&gt;2019,"New_Model",IF(A1027&gt;2014,"Middle_Model","Old_Model"))</f>
        <v>Old_Model</v>
      </c>
      <c r="N1027" s="8" t="str">
        <f t="shared" ref="N1027:N1090" si="81">IF(F1027&lt;40000,"Low_KM_Driven",IF(F1027&lt;80000,"Moderate_KM_Driven","High_KM_Driven"))</f>
        <v>Moderate_KM_Driven</v>
      </c>
      <c r="O1027" s="9">
        <f t="shared" ref="O1027:O1090" ca="1" si="82">IFERROR(ROUND(F1027/(YEAR(TODAY())-A1027),2),F1027)</f>
        <v>5685.45</v>
      </c>
      <c r="P1027" s="8" t="str">
        <f t="shared" ref="P1027:P1090" si="83">IF(J1027&lt;22000,"Low_EMI",IF(J1027&lt;45000,"Average_EMI","High_EMI"))</f>
        <v>Low_EMI</v>
      </c>
      <c r="Q1027" s="8" t="str">
        <f t="shared" ref="Q1027:Q1090" si="84">IF(K1027&lt;7,"Low_Price",IF(K1027&lt;14,"Medium_price","High_price"))</f>
        <v>Low_Price</v>
      </c>
    </row>
    <row r="1028" spans="1:17" x14ac:dyDescent="0.25">
      <c r="A1028">
        <v>2011</v>
      </c>
      <c r="B1028" s="8" t="s">
        <v>20</v>
      </c>
      <c r="C1028" s="8" t="s">
        <v>238</v>
      </c>
      <c r="D1028" s="8" t="s">
        <v>488</v>
      </c>
      <c r="E1028" s="8" t="s">
        <v>15</v>
      </c>
      <c r="F1028" s="6">
        <v>89916</v>
      </c>
      <c r="G1028" s="8" t="s">
        <v>27</v>
      </c>
      <c r="H1028" s="8" t="s">
        <v>17</v>
      </c>
      <c r="I1028" s="8" t="s">
        <v>1577</v>
      </c>
      <c r="J1028" s="6">
        <v>13228</v>
      </c>
      <c r="K1028" s="9">
        <v>2.81</v>
      </c>
      <c r="L1028" s="8" t="s">
        <v>1348</v>
      </c>
      <c r="M1028" s="8" t="str">
        <f t="shared" si="80"/>
        <v>Old_Model</v>
      </c>
      <c r="N1028" s="8" t="str">
        <f t="shared" si="81"/>
        <v>High_KM_Driven</v>
      </c>
      <c r="O1028" s="9">
        <f t="shared" ca="1" si="82"/>
        <v>6916.62</v>
      </c>
      <c r="P1028" s="8" t="str">
        <f t="shared" si="83"/>
        <v>Low_EMI</v>
      </c>
      <c r="Q1028" s="8" t="str">
        <f t="shared" si="84"/>
        <v>Low_Price</v>
      </c>
    </row>
    <row r="1029" spans="1:17" x14ac:dyDescent="0.25">
      <c r="A1029">
        <v>2018</v>
      </c>
      <c r="B1029" s="8" t="s">
        <v>20</v>
      </c>
      <c r="C1029" s="8" t="s">
        <v>448</v>
      </c>
      <c r="D1029" s="8" t="s">
        <v>1578</v>
      </c>
      <c r="E1029" s="8" t="s">
        <v>15</v>
      </c>
      <c r="F1029" s="6">
        <v>53633</v>
      </c>
      <c r="G1029" s="8" t="s">
        <v>16</v>
      </c>
      <c r="H1029" s="8" t="s">
        <v>17</v>
      </c>
      <c r="I1029" s="8" t="s">
        <v>1579</v>
      </c>
      <c r="J1029" s="6">
        <v>10264</v>
      </c>
      <c r="K1029" s="9">
        <v>5.25</v>
      </c>
      <c r="L1029" s="8" t="s">
        <v>1352</v>
      </c>
      <c r="M1029" s="8" t="str">
        <f t="shared" si="80"/>
        <v>Middle_Model</v>
      </c>
      <c r="N1029" s="8" t="str">
        <f t="shared" si="81"/>
        <v>Moderate_KM_Driven</v>
      </c>
      <c r="O1029" s="9">
        <f t="shared" ca="1" si="82"/>
        <v>8938.83</v>
      </c>
      <c r="P1029" s="8" t="str">
        <f t="shared" si="83"/>
        <v>Low_EMI</v>
      </c>
      <c r="Q1029" s="8" t="str">
        <f t="shared" si="84"/>
        <v>Low_Price</v>
      </c>
    </row>
    <row r="1030" spans="1:17" x14ac:dyDescent="0.25">
      <c r="A1030">
        <v>2018</v>
      </c>
      <c r="B1030" s="8" t="s">
        <v>47</v>
      </c>
      <c r="C1030" s="8" t="s">
        <v>250</v>
      </c>
      <c r="D1030" s="8" t="s">
        <v>1580</v>
      </c>
      <c r="E1030" s="8" t="s">
        <v>35</v>
      </c>
      <c r="F1030" s="6">
        <v>100516</v>
      </c>
      <c r="G1030" s="8" t="s">
        <v>27</v>
      </c>
      <c r="H1030" s="8" t="s">
        <v>56</v>
      </c>
      <c r="I1030" s="8" t="s">
        <v>1581</v>
      </c>
      <c r="J1030" s="6">
        <v>14882</v>
      </c>
      <c r="K1030" s="9">
        <v>6.69</v>
      </c>
      <c r="L1030" s="8" t="s">
        <v>1357</v>
      </c>
      <c r="M1030" s="8" t="str">
        <f t="shared" si="80"/>
        <v>Middle_Model</v>
      </c>
      <c r="N1030" s="8" t="str">
        <f t="shared" si="81"/>
        <v>High_KM_Driven</v>
      </c>
      <c r="O1030" s="9">
        <f t="shared" ca="1" si="82"/>
        <v>16752.669999999998</v>
      </c>
      <c r="P1030" s="8" t="str">
        <f t="shared" si="83"/>
        <v>Low_EMI</v>
      </c>
      <c r="Q1030" s="8" t="str">
        <f t="shared" si="84"/>
        <v>Low_Price</v>
      </c>
    </row>
    <row r="1031" spans="1:17" x14ac:dyDescent="0.25">
      <c r="A1031">
        <v>2017</v>
      </c>
      <c r="B1031" s="8" t="s">
        <v>20</v>
      </c>
      <c r="C1031" s="8" t="s">
        <v>25</v>
      </c>
      <c r="D1031" s="8" t="s">
        <v>240</v>
      </c>
      <c r="E1031" s="8" t="s">
        <v>15</v>
      </c>
      <c r="F1031" s="6">
        <v>72715</v>
      </c>
      <c r="G1031" s="8" t="s">
        <v>27</v>
      </c>
      <c r="H1031" s="8" t="s">
        <v>17</v>
      </c>
      <c r="I1031" s="8" t="s">
        <v>1582</v>
      </c>
      <c r="J1031" s="6">
        <v>11990</v>
      </c>
      <c r="K1031" s="9">
        <v>6.13</v>
      </c>
      <c r="L1031" s="8" t="s">
        <v>1352</v>
      </c>
      <c r="M1031" s="8" t="str">
        <f t="shared" si="80"/>
        <v>Middle_Model</v>
      </c>
      <c r="N1031" s="8" t="str">
        <f t="shared" si="81"/>
        <v>Moderate_KM_Driven</v>
      </c>
      <c r="O1031" s="9">
        <f t="shared" ca="1" si="82"/>
        <v>10387.86</v>
      </c>
      <c r="P1031" s="8" t="str">
        <f t="shared" si="83"/>
        <v>Low_EMI</v>
      </c>
      <c r="Q1031" s="8" t="str">
        <f t="shared" si="84"/>
        <v>Low_Price</v>
      </c>
    </row>
    <row r="1032" spans="1:17" x14ac:dyDescent="0.25">
      <c r="A1032">
        <v>2013</v>
      </c>
      <c r="B1032" s="8" t="s">
        <v>12</v>
      </c>
      <c r="C1032" s="8" t="s">
        <v>13</v>
      </c>
      <c r="D1032" s="8" t="s">
        <v>14</v>
      </c>
      <c r="E1032" s="8" t="s">
        <v>15</v>
      </c>
      <c r="F1032" s="6">
        <v>93744</v>
      </c>
      <c r="G1032" s="8" t="s">
        <v>27</v>
      </c>
      <c r="H1032" s="8" t="s">
        <v>17</v>
      </c>
      <c r="I1032" s="8" t="s">
        <v>1583</v>
      </c>
      <c r="J1032" s="6">
        <v>5846</v>
      </c>
      <c r="K1032" s="9">
        <v>2.2200000000000002</v>
      </c>
      <c r="L1032" s="8" t="s">
        <v>1357</v>
      </c>
      <c r="M1032" s="8" t="str">
        <f t="shared" si="80"/>
        <v>Old_Model</v>
      </c>
      <c r="N1032" s="8" t="str">
        <f t="shared" si="81"/>
        <v>High_KM_Driven</v>
      </c>
      <c r="O1032" s="9">
        <f t="shared" ca="1" si="82"/>
        <v>8522.18</v>
      </c>
      <c r="P1032" s="8" t="str">
        <f t="shared" si="83"/>
        <v>Low_EMI</v>
      </c>
      <c r="Q1032" s="8" t="str">
        <f t="shared" si="84"/>
        <v>Low_Price</v>
      </c>
    </row>
    <row r="1033" spans="1:17" x14ac:dyDescent="0.25">
      <c r="A1033">
        <v>2017</v>
      </c>
      <c r="B1033" s="8" t="s">
        <v>47</v>
      </c>
      <c r="C1033" s="8" t="s">
        <v>89</v>
      </c>
      <c r="D1033" s="8" t="s">
        <v>282</v>
      </c>
      <c r="E1033" s="8" t="s">
        <v>35</v>
      </c>
      <c r="F1033" s="6">
        <v>53631</v>
      </c>
      <c r="G1033" s="8" t="s">
        <v>27</v>
      </c>
      <c r="H1033" s="8" t="s">
        <v>17</v>
      </c>
      <c r="I1033" s="8" t="s">
        <v>1584</v>
      </c>
      <c r="J1033" s="6">
        <v>16503</v>
      </c>
      <c r="K1033" s="9">
        <v>8.67</v>
      </c>
      <c r="L1033" s="8" t="s">
        <v>1352</v>
      </c>
      <c r="M1033" s="8" t="str">
        <f t="shared" si="80"/>
        <v>Middle_Model</v>
      </c>
      <c r="N1033" s="8" t="str">
        <f t="shared" si="81"/>
        <v>Moderate_KM_Driven</v>
      </c>
      <c r="O1033" s="9">
        <f t="shared" ca="1" si="82"/>
        <v>7661.57</v>
      </c>
      <c r="P1033" s="8" t="str">
        <f t="shared" si="83"/>
        <v>Low_EMI</v>
      </c>
      <c r="Q1033" s="8" t="str">
        <f t="shared" si="84"/>
        <v>Medium_price</v>
      </c>
    </row>
    <row r="1034" spans="1:17" x14ac:dyDescent="0.25">
      <c r="A1034">
        <v>2017</v>
      </c>
      <c r="B1034" s="8" t="s">
        <v>47</v>
      </c>
      <c r="C1034" s="8" t="s">
        <v>89</v>
      </c>
      <c r="D1034" s="8" t="s">
        <v>122</v>
      </c>
      <c r="E1034" s="8" t="s">
        <v>15</v>
      </c>
      <c r="F1034" s="6">
        <v>41305</v>
      </c>
      <c r="G1034" s="8" t="s">
        <v>16</v>
      </c>
      <c r="H1034" s="8" t="s">
        <v>17</v>
      </c>
      <c r="I1034" s="8" t="s">
        <v>1585</v>
      </c>
      <c r="J1034" s="6">
        <v>14256</v>
      </c>
      <c r="K1034" s="9">
        <v>7.29</v>
      </c>
      <c r="L1034" s="8" t="s">
        <v>1348</v>
      </c>
      <c r="M1034" s="8" t="str">
        <f t="shared" si="80"/>
        <v>Middle_Model</v>
      </c>
      <c r="N1034" s="8" t="str">
        <f t="shared" si="81"/>
        <v>Moderate_KM_Driven</v>
      </c>
      <c r="O1034" s="9">
        <f t="shared" ca="1" si="82"/>
        <v>5900.71</v>
      </c>
      <c r="P1034" s="8" t="str">
        <f t="shared" si="83"/>
        <v>Low_EMI</v>
      </c>
      <c r="Q1034" s="8" t="str">
        <f t="shared" si="84"/>
        <v>Medium_price</v>
      </c>
    </row>
    <row r="1035" spans="1:17" x14ac:dyDescent="0.25">
      <c r="A1035">
        <v>2014</v>
      </c>
      <c r="B1035" s="8" t="s">
        <v>20</v>
      </c>
      <c r="C1035" s="8" t="s">
        <v>448</v>
      </c>
      <c r="D1035" s="8" t="s">
        <v>1586</v>
      </c>
      <c r="E1035" s="8" t="s">
        <v>15</v>
      </c>
      <c r="F1035" s="6">
        <v>62570</v>
      </c>
      <c r="G1035" s="8" t="s">
        <v>27</v>
      </c>
      <c r="H1035" s="8" t="s">
        <v>17</v>
      </c>
      <c r="I1035" s="8" t="s">
        <v>1587</v>
      </c>
      <c r="J1035" s="6">
        <v>9454</v>
      </c>
      <c r="K1035" s="9">
        <v>4.25</v>
      </c>
      <c r="L1035" s="8" t="s">
        <v>1348</v>
      </c>
      <c r="M1035" s="8" t="str">
        <f t="shared" si="80"/>
        <v>Old_Model</v>
      </c>
      <c r="N1035" s="8" t="str">
        <f t="shared" si="81"/>
        <v>Moderate_KM_Driven</v>
      </c>
      <c r="O1035" s="9">
        <f t="shared" ca="1" si="82"/>
        <v>6257</v>
      </c>
      <c r="P1035" s="8" t="str">
        <f t="shared" si="83"/>
        <v>Low_EMI</v>
      </c>
      <c r="Q1035" s="8" t="str">
        <f t="shared" si="84"/>
        <v>Low_Price</v>
      </c>
    </row>
    <row r="1036" spans="1:17" x14ac:dyDescent="0.25">
      <c r="A1036">
        <v>2019</v>
      </c>
      <c r="B1036" s="8" t="s">
        <v>12</v>
      </c>
      <c r="C1036" s="8" t="s">
        <v>13</v>
      </c>
      <c r="D1036" s="8" t="s">
        <v>132</v>
      </c>
      <c r="E1036" s="8" t="s">
        <v>15</v>
      </c>
      <c r="F1036" s="6">
        <v>47066</v>
      </c>
      <c r="G1036" s="8" t="s">
        <v>16</v>
      </c>
      <c r="H1036" s="8" t="s">
        <v>17</v>
      </c>
      <c r="I1036" s="8" t="s">
        <v>1588</v>
      </c>
      <c r="J1036" s="6">
        <v>6901</v>
      </c>
      <c r="K1036" s="9">
        <v>3.53</v>
      </c>
      <c r="L1036" s="8" t="s">
        <v>1357</v>
      </c>
      <c r="M1036" s="8" t="str">
        <f t="shared" si="80"/>
        <v>Middle_Model</v>
      </c>
      <c r="N1036" s="8" t="str">
        <f t="shared" si="81"/>
        <v>Moderate_KM_Driven</v>
      </c>
      <c r="O1036" s="9">
        <f t="shared" ca="1" si="82"/>
        <v>9413.2000000000007</v>
      </c>
      <c r="P1036" s="8" t="str">
        <f t="shared" si="83"/>
        <v>Low_EMI</v>
      </c>
      <c r="Q1036" s="8" t="str">
        <f t="shared" si="84"/>
        <v>Low_Price</v>
      </c>
    </row>
    <row r="1037" spans="1:17" x14ac:dyDescent="0.25">
      <c r="A1037">
        <v>2023</v>
      </c>
      <c r="B1037" s="8" t="s">
        <v>47</v>
      </c>
      <c r="C1037" s="8" t="s">
        <v>250</v>
      </c>
      <c r="D1037" s="8" t="s">
        <v>1317</v>
      </c>
      <c r="E1037" s="8" t="s">
        <v>35</v>
      </c>
      <c r="F1037" s="6">
        <v>21464</v>
      </c>
      <c r="G1037" s="8" t="s">
        <v>27</v>
      </c>
      <c r="H1037" s="8" t="s">
        <v>17</v>
      </c>
      <c r="I1037" s="8" t="s">
        <v>1589</v>
      </c>
      <c r="J1037" s="6">
        <v>17492</v>
      </c>
      <c r="K1037" s="9">
        <v>9.19</v>
      </c>
      <c r="L1037" s="8" t="s">
        <v>1352</v>
      </c>
      <c r="M1037" s="8" t="str">
        <f t="shared" si="80"/>
        <v>New_Model</v>
      </c>
      <c r="N1037" s="8" t="str">
        <f t="shared" si="81"/>
        <v>Low_KM_Driven</v>
      </c>
      <c r="O1037" s="9">
        <f t="shared" ca="1" si="82"/>
        <v>21464</v>
      </c>
      <c r="P1037" s="8" t="str">
        <f t="shared" si="83"/>
        <v>Low_EMI</v>
      </c>
      <c r="Q1037" s="8" t="str">
        <f t="shared" si="84"/>
        <v>Medium_price</v>
      </c>
    </row>
    <row r="1038" spans="1:17" x14ac:dyDescent="0.25">
      <c r="A1038">
        <v>2018</v>
      </c>
      <c r="B1038" s="8" t="s">
        <v>20</v>
      </c>
      <c r="C1038" s="8" t="s">
        <v>147</v>
      </c>
      <c r="D1038" s="8" t="s">
        <v>408</v>
      </c>
      <c r="E1038" s="8" t="s">
        <v>15</v>
      </c>
      <c r="F1038" s="6">
        <v>75822</v>
      </c>
      <c r="G1038" s="8" t="s">
        <v>27</v>
      </c>
      <c r="H1038" s="8" t="s">
        <v>17</v>
      </c>
      <c r="I1038" s="8" t="s">
        <v>1590</v>
      </c>
      <c r="J1038" s="6">
        <v>6080</v>
      </c>
      <c r="K1038" s="9">
        <v>3.11</v>
      </c>
      <c r="L1038" s="8" t="s">
        <v>1352</v>
      </c>
      <c r="M1038" s="8" t="str">
        <f t="shared" si="80"/>
        <v>Middle_Model</v>
      </c>
      <c r="N1038" s="8" t="str">
        <f t="shared" si="81"/>
        <v>Moderate_KM_Driven</v>
      </c>
      <c r="O1038" s="9">
        <f t="shared" ca="1" si="82"/>
        <v>12637</v>
      </c>
      <c r="P1038" s="8" t="str">
        <f t="shared" si="83"/>
        <v>Low_EMI</v>
      </c>
      <c r="Q1038" s="8" t="str">
        <f t="shared" si="84"/>
        <v>Low_Price</v>
      </c>
    </row>
    <row r="1039" spans="1:17" x14ac:dyDescent="0.25">
      <c r="A1039">
        <v>2016</v>
      </c>
      <c r="B1039" s="8" t="s">
        <v>12</v>
      </c>
      <c r="C1039" s="8" t="s">
        <v>13</v>
      </c>
      <c r="D1039" s="8" t="s">
        <v>132</v>
      </c>
      <c r="E1039" s="8" t="s">
        <v>15</v>
      </c>
      <c r="F1039" s="6">
        <v>88875</v>
      </c>
      <c r="G1039" s="8" t="s">
        <v>16</v>
      </c>
      <c r="H1039" s="8" t="s">
        <v>17</v>
      </c>
      <c r="I1039" s="8" t="s">
        <v>1591</v>
      </c>
      <c r="J1039" s="6">
        <v>5689</v>
      </c>
      <c r="K1039" s="9">
        <v>2.91</v>
      </c>
      <c r="L1039" s="8" t="s">
        <v>1352</v>
      </c>
      <c r="M1039" s="8" t="str">
        <f t="shared" si="80"/>
        <v>Middle_Model</v>
      </c>
      <c r="N1039" s="8" t="str">
        <f t="shared" si="81"/>
        <v>High_KM_Driven</v>
      </c>
      <c r="O1039" s="9">
        <f t="shared" ca="1" si="82"/>
        <v>11109.38</v>
      </c>
      <c r="P1039" s="8" t="str">
        <f t="shared" si="83"/>
        <v>Low_EMI</v>
      </c>
      <c r="Q1039" s="8" t="str">
        <f t="shared" si="84"/>
        <v>Low_Price</v>
      </c>
    </row>
    <row r="1040" spans="1:17" x14ac:dyDescent="0.25">
      <c r="A1040">
        <v>2020</v>
      </c>
      <c r="B1040" s="8" t="s">
        <v>12</v>
      </c>
      <c r="C1040" s="8" t="s">
        <v>13</v>
      </c>
      <c r="D1040" s="8" t="s">
        <v>508</v>
      </c>
      <c r="E1040" s="8" t="s">
        <v>15</v>
      </c>
      <c r="F1040" s="6">
        <v>66938</v>
      </c>
      <c r="G1040" s="8" t="s">
        <v>16</v>
      </c>
      <c r="H1040" s="8" t="s">
        <v>17</v>
      </c>
      <c r="I1040" s="8" t="s">
        <v>1592</v>
      </c>
      <c r="J1040" s="6">
        <v>7331</v>
      </c>
      <c r="K1040" s="9">
        <v>3.75</v>
      </c>
      <c r="L1040" s="8" t="s">
        <v>1348</v>
      </c>
      <c r="M1040" s="8" t="str">
        <f t="shared" si="80"/>
        <v>New_Model</v>
      </c>
      <c r="N1040" s="8" t="str">
        <f t="shared" si="81"/>
        <v>Moderate_KM_Driven</v>
      </c>
      <c r="O1040" s="9">
        <f t="shared" ca="1" si="82"/>
        <v>16734.5</v>
      </c>
      <c r="P1040" s="8" t="str">
        <f t="shared" si="83"/>
        <v>Low_EMI</v>
      </c>
      <c r="Q1040" s="8" t="str">
        <f t="shared" si="84"/>
        <v>Low_Price</v>
      </c>
    </row>
    <row r="1041" spans="1:17" x14ac:dyDescent="0.25">
      <c r="A1041">
        <v>2015</v>
      </c>
      <c r="B1041" s="8" t="s">
        <v>12</v>
      </c>
      <c r="C1041" s="8" t="s">
        <v>13</v>
      </c>
      <c r="D1041" s="8" t="s">
        <v>14</v>
      </c>
      <c r="E1041" s="8" t="s">
        <v>15</v>
      </c>
      <c r="F1041" s="6">
        <v>110664</v>
      </c>
      <c r="G1041" s="8" t="s">
        <v>16</v>
      </c>
      <c r="H1041" s="8" t="s">
        <v>17</v>
      </c>
      <c r="I1041" s="8" t="s">
        <v>1593</v>
      </c>
      <c r="J1041" s="6">
        <v>4849</v>
      </c>
      <c r="K1041" s="9">
        <v>2.1800000000000002</v>
      </c>
      <c r="L1041" s="8" t="s">
        <v>1348</v>
      </c>
      <c r="M1041" s="8" t="str">
        <f t="shared" si="80"/>
        <v>Middle_Model</v>
      </c>
      <c r="N1041" s="8" t="str">
        <f t="shared" si="81"/>
        <v>High_KM_Driven</v>
      </c>
      <c r="O1041" s="9">
        <f t="shared" ca="1" si="82"/>
        <v>12296</v>
      </c>
      <c r="P1041" s="8" t="str">
        <f t="shared" si="83"/>
        <v>Low_EMI</v>
      </c>
      <c r="Q1041" s="8" t="str">
        <f t="shared" si="84"/>
        <v>Low_Price</v>
      </c>
    </row>
    <row r="1042" spans="1:17" x14ac:dyDescent="0.25">
      <c r="A1042">
        <v>2013</v>
      </c>
      <c r="B1042" s="8" t="s">
        <v>47</v>
      </c>
      <c r="C1042" s="8" t="s">
        <v>89</v>
      </c>
      <c r="D1042" s="8" t="s">
        <v>122</v>
      </c>
      <c r="E1042" s="8" t="s">
        <v>15</v>
      </c>
      <c r="F1042" s="6">
        <v>83758</v>
      </c>
      <c r="G1042" s="8" t="s">
        <v>27</v>
      </c>
      <c r="H1042" s="8" t="s">
        <v>17</v>
      </c>
      <c r="I1042" s="8" t="s">
        <v>1594</v>
      </c>
      <c r="J1042" s="6">
        <v>12035</v>
      </c>
      <c r="K1042" s="9">
        <v>4.57</v>
      </c>
      <c r="L1042" s="8" t="s">
        <v>1348</v>
      </c>
      <c r="M1042" s="8" t="str">
        <f t="shared" si="80"/>
        <v>Old_Model</v>
      </c>
      <c r="N1042" s="8" t="str">
        <f t="shared" si="81"/>
        <v>High_KM_Driven</v>
      </c>
      <c r="O1042" s="9">
        <f t="shared" ca="1" si="82"/>
        <v>7614.36</v>
      </c>
      <c r="P1042" s="8" t="str">
        <f t="shared" si="83"/>
        <v>Low_EMI</v>
      </c>
      <c r="Q1042" s="8" t="str">
        <f t="shared" si="84"/>
        <v>Low_Price</v>
      </c>
    </row>
    <row r="1043" spans="1:17" x14ac:dyDescent="0.25">
      <c r="A1043">
        <v>2020</v>
      </c>
      <c r="B1043" s="8" t="s">
        <v>12</v>
      </c>
      <c r="C1043" s="8" t="s">
        <v>385</v>
      </c>
      <c r="D1043" s="8" t="s">
        <v>749</v>
      </c>
      <c r="E1043" s="8" t="s">
        <v>15</v>
      </c>
      <c r="F1043" s="6">
        <v>66966</v>
      </c>
      <c r="G1043" s="8" t="s">
        <v>27</v>
      </c>
      <c r="H1043" s="8" t="s">
        <v>17</v>
      </c>
      <c r="I1043" s="8" t="s">
        <v>1595</v>
      </c>
      <c r="J1043" s="6">
        <v>9951</v>
      </c>
      <c r="K1043" s="9">
        <v>5.09</v>
      </c>
      <c r="L1043" s="8" t="s">
        <v>1348</v>
      </c>
      <c r="M1043" s="8" t="str">
        <f t="shared" si="80"/>
        <v>New_Model</v>
      </c>
      <c r="N1043" s="8" t="str">
        <f t="shared" si="81"/>
        <v>Moderate_KM_Driven</v>
      </c>
      <c r="O1043" s="9">
        <f t="shared" ca="1" si="82"/>
        <v>16741.5</v>
      </c>
      <c r="P1043" s="8" t="str">
        <f t="shared" si="83"/>
        <v>Low_EMI</v>
      </c>
      <c r="Q1043" s="8" t="str">
        <f t="shared" si="84"/>
        <v>Low_Price</v>
      </c>
    </row>
    <row r="1044" spans="1:17" x14ac:dyDescent="0.25">
      <c r="A1044">
        <v>2019</v>
      </c>
      <c r="B1044" s="8" t="s">
        <v>20</v>
      </c>
      <c r="C1044" s="8" t="s">
        <v>96</v>
      </c>
      <c r="D1044" s="8" t="s">
        <v>210</v>
      </c>
      <c r="E1044" s="8" t="s">
        <v>35</v>
      </c>
      <c r="F1044" s="6">
        <v>66483</v>
      </c>
      <c r="G1044" s="8" t="s">
        <v>16</v>
      </c>
      <c r="H1044" s="8" t="s">
        <v>17</v>
      </c>
      <c r="I1044" s="8" t="s">
        <v>1596</v>
      </c>
      <c r="J1044" s="6">
        <v>9247</v>
      </c>
      <c r="K1044" s="9">
        <v>4.7300000000000004</v>
      </c>
      <c r="L1044" s="8" t="s">
        <v>1348</v>
      </c>
      <c r="M1044" s="8" t="str">
        <f t="shared" si="80"/>
        <v>Middle_Model</v>
      </c>
      <c r="N1044" s="8" t="str">
        <f t="shared" si="81"/>
        <v>Moderate_KM_Driven</v>
      </c>
      <c r="O1044" s="9">
        <f t="shared" ca="1" si="82"/>
        <v>13296.6</v>
      </c>
      <c r="P1044" s="8" t="str">
        <f t="shared" si="83"/>
        <v>Low_EMI</v>
      </c>
      <c r="Q1044" s="8" t="str">
        <f t="shared" si="84"/>
        <v>Low_Price</v>
      </c>
    </row>
    <row r="1045" spans="1:17" x14ac:dyDescent="0.25">
      <c r="A1045">
        <v>2017</v>
      </c>
      <c r="B1045" s="8" t="s">
        <v>219</v>
      </c>
      <c r="C1045" s="8" t="s">
        <v>302</v>
      </c>
      <c r="D1045" s="8" t="s">
        <v>1562</v>
      </c>
      <c r="E1045" s="8" t="s">
        <v>15</v>
      </c>
      <c r="F1045" s="6">
        <v>47518</v>
      </c>
      <c r="G1045" s="8" t="s">
        <v>27</v>
      </c>
      <c r="H1045" s="8" t="s">
        <v>17</v>
      </c>
      <c r="I1045" s="8" t="s">
        <v>1597</v>
      </c>
      <c r="J1045" s="6">
        <v>5220</v>
      </c>
      <c r="K1045" s="9">
        <v>2.67</v>
      </c>
      <c r="L1045" s="8" t="s">
        <v>1352</v>
      </c>
      <c r="M1045" s="8" t="str">
        <f t="shared" si="80"/>
        <v>Middle_Model</v>
      </c>
      <c r="N1045" s="8" t="str">
        <f t="shared" si="81"/>
        <v>Moderate_KM_Driven</v>
      </c>
      <c r="O1045" s="9">
        <f t="shared" ca="1" si="82"/>
        <v>6788.29</v>
      </c>
      <c r="P1045" s="8" t="str">
        <f t="shared" si="83"/>
        <v>Low_EMI</v>
      </c>
      <c r="Q1045" s="8" t="str">
        <f t="shared" si="84"/>
        <v>Low_Price</v>
      </c>
    </row>
    <row r="1046" spans="1:17" x14ac:dyDescent="0.25">
      <c r="A1046">
        <v>2014</v>
      </c>
      <c r="B1046" s="8" t="s">
        <v>12</v>
      </c>
      <c r="C1046" s="8" t="s">
        <v>325</v>
      </c>
      <c r="D1046" s="8" t="s">
        <v>328</v>
      </c>
      <c r="E1046" s="8" t="s">
        <v>15</v>
      </c>
      <c r="F1046" s="6">
        <v>98723</v>
      </c>
      <c r="G1046" s="8" t="s">
        <v>16</v>
      </c>
      <c r="H1046" s="8" t="s">
        <v>17</v>
      </c>
      <c r="I1046" s="8" t="s">
        <v>1598</v>
      </c>
      <c r="J1046" s="6">
        <v>7296</v>
      </c>
      <c r="K1046" s="9">
        <v>3.28</v>
      </c>
      <c r="L1046" s="8" t="s">
        <v>1357</v>
      </c>
      <c r="M1046" s="8" t="str">
        <f t="shared" si="80"/>
        <v>Old_Model</v>
      </c>
      <c r="N1046" s="8" t="str">
        <f t="shared" si="81"/>
        <v>High_KM_Driven</v>
      </c>
      <c r="O1046" s="9">
        <f t="shared" ca="1" si="82"/>
        <v>9872.2999999999993</v>
      </c>
      <c r="P1046" s="8" t="str">
        <f t="shared" si="83"/>
        <v>Low_EMI</v>
      </c>
      <c r="Q1046" s="8" t="str">
        <f t="shared" si="84"/>
        <v>Low_Price</v>
      </c>
    </row>
    <row r="1047" spans="1:17" x14ac:dyDescent="0.25">
      <c r="A1047">
        <v>2011</v>
      </c>
      <c r="B1047" s="8" t="s">
        <v>12</v>
      </c>
      <c r="C1047" s="8" t="s">
        <v>13</v>
      </c>
      <c r="D1047" s="8" t="s">
        <v>132</v>
      </c>
      <c r="E1047" s="8" t="s">
        <v>15</v>
      </c>
      <c r="F1047" s="6">
        <v>50057</v>
      </c>
      <c r="G1047" s="8" t="s">
        <v>27</v>
      </c>
      <c r="H1047" s="8" t="s">
        <v>17</v>
      </c>
      <c r="I1047" s="8" t="s">
        <v>1599</v>
      </c>
      <c r="J1047" s="6">
        <v>8944</v>
      </c>
      <c r="K1047" s="9">
        <v>1.9</v>
      </c>
      <c r="L1047" s="8" t="s">
        <v>1352</v>
      </c>
      <c r="M1047" s="8" t="str">
        <f t="shared" si="80"/>
        <v>Old_Model</v>
      </c>
      <c r="N1047" s="8" t="str">
        <f t="shared" si="81"/>
        <v>Moderate_KM_Driven</v>
      </c>
      <c r="O1047" s="9">
        <f t="shared" ca="1" si="82"/>
        <v>3850.54</v>
      </c>
      <c r="P1047" s="8" t="str">
        <f t="shared" si="83"/>
        <v>Low_EMI</v>
      </c>
      <c r="Q1047" s="8" t="str">
        <f t="shared" si="84"/>
        <v>Low_Price</v>
      </c>
    </row>
    <row r="1048" spans="1:17" x14ac:dyDescent="0.25">
      <c r="A1048">
        <v>2020</v>
      </c>
      <c r="B1048" s="8" t="s">
        <v>82</v>
      </c>
      <c r="C1048" s="8" t="s">
        <v>161</v>
      </c>
      <c r="D1048" s="8" t="s">
        <v>1600</v>
      </c>
      <c r="E1048" s="8" t="s">
        <v>15</v>
      </c>
      <c r="F1048" s="6">
        <v>61102</v>
      </c>
      <c r="G1048" s="8" t="s">
        <v>27</v>
      </c>
      <c r="H1048" s="8" t="s">
        <v>17</v>
      </c>
      <c r="I1048" s="8" t="s">
        <v>1601</v>
      </c>
      <c r="J1048" s="6">
        <v>12199</v>
      </c>
      <c r="K1048" s="9">
        <v>6.24</v>
      </c>
      <c r="L1048" s="8" t="s">
        <v>1348</v>
      </c>
      <c r="M1048" s="8" t="str">
        <f t="shared" si="80"/>
        <v>New_Model</v>
      </c>
      <c r="N1048" s="8" t="str">
        <f t="shared" si="81"/>
        <v>Moderate_KM_Driven</v>
      </c>
      <c r="O1048" s="9">
        <f t="shared" ca="1" si="82"/>
        <v>15275.5</v>
      </c>
      <c r="P1048" s="8" t="str">
        <f t="shared" si="83"/>
        <v>Low_EMI</v>
      </c>
      <c r="Q1048" s="8" t="str">
        <f t="shared" si="84"/>
        <v>Low_Price</v>
      </c>
    </row>
    <row r="1049" spans="1:17" x14ac:dyDescent="0.25">
      <c r="A1049">
        <v>2013</v>
      </c>
      <c r="B1049" s="8" t="s">
        <v>47</v>
      </c>
      <c r="C1049" s="8" t="s">
        <v>250</v>
      </c>
      <c r="D1049" s="8" t="s">
        <v>568</v>
      </c>
      <c r="E1049" s="8" t="s">
        <v>15</v>
      </c>
      <c r="F1049" s="6">
        <v>98695</v>
      </c>
      <c r="G1049" s="8" t="s">
        <v>27</v>
      </c>
      <c r="H1049" s="8" t="s">
        <v>56</v>
      </c>
      <c r="I1049" s="8" t="s">
        <v>1602</v>
      </c>
      <c r="J1049" s="6">
        <v>11592</v>
      </c>
      <c r="K1049" s="9">
        <v>3.49</v>
      </c>
      <c r="L1049" s="8" t="s">
        <v>1352</v>
      </c>
      <c r="M1049" s="8" t="str">
        <f t="shared" si="80"/>
        <v>Old_Model</v>
      </c>
      <c r="N1049" s="8" t="str">
        <f t="shared" si="81"/>
        <v>High_KM_Driven</v>
      </c>
      <c r="O1049" s="9">
        <f t="shared" ca="1" si="82"/>
        <v>8972.27</v>
      </c>
      <c r="P1049" s="8" t="str">
        <f t="shared" si="83"/>
        <v>Low_EMI</v>
      </c>
      <c r="Q1049" s="8" t="str">
        <f t="shared" si="84"/>
        <v>Low_Price</v>
      </c>
    </row>
    <row r="1050" spans="1:17" x14ac:dyDescent="0.25">
      <c r="A1050">
        <v>2015</v>
      </c>
      <c r="B1050" s="8" t="s">
        <v>20</v>
      </c>
      <c r="C1050" s="8" t="s">
        <v>112</v>
      </c>
      <c r="D1050" s="8" t="s">
        <v>619</v>
      </c>
      <c r="E1050" s="8" t="s">
        <v>35</v>
      </c>
      <c r="F1050" s="6">
        <v>64687</v>
      </c>
      <c r="G1050" s="8" t="s">
        <v>16</v>
      </c>
      <c r="H1050" s="8" t="s">
        <v>17</v>
      </c>
      <c r="I1050" s="8" t="s">
        <v>1603</v>
      </c>
      <c r="J1050" s="6">
        <v>8837</v>
      </c>
      <c r="K1050" s="9">
        <v>4.5199999999999996</v>
      </c>
      <c r="L1050" s="8" t="s">
        <v>1352</v>
      </c>
      <c r="M1050" s="8" t="str">
        <f t="shared" si="80"/>
        <v>Middle_Model</v>
      </c>
      <c r="N1050" s="8" t="str">
        <f t="shared" si="81"/>
        <v>Moderate_KM_Driven</v>
      </c>
      <c r="O1050" s="9">
        <f t="shared" ca="1" si="82"/>
        <v>7187.44</v>
      </c>
      <c r="P1050" s="8" t="str">
        <f t="shared" si="83"/>
        <v>Low_EMI</v>
      </c>
      <c r="Q1050" s="8" t="str">
        <f t="shared" si="84"/>
        <v>Low_Price</v>
      </c>
    </row>
    <row r="1051" spans="1:17" x14ac:dyDescent="0.25">
      <c r="A1051">
        <v>2018</v>
      </c>
      <c r="B1051" s="8" t="s">
        <v>12</v>
      </c>
      <c r="C1051" s="8" t="s">
        <v>13</v>
      </c>
      <c r="D1051" s="8" t="s">
        <v>1081</v>
      </c>
      <c r="E1051" s="8" t="s">
        <v>35</v>
      </c>
      <c r="F1051" s="6">
        <v>64150</v>
      </c>
      <c r="G1051" s="8" t="s">
        <v>27</v>
      </c>
      <c r="H1051" s="8" t="s">
        <v>17</v>
      </c>
      <c r="I1051" s="8" t="s">
        <v>1604</v>
      </c>
      <c r="J1051" s="6">
        <v>6628</v>
      </c>
      <c r="K1051" s="9">
        <v>3.39</v>
      </c>
      <c r="L1051" s="8" t="s">
        <v>1352</v>
      </c>
      <c r="M1051" s="8" t="str">
        <f t="shared" si="80"/>
        <v>Middle_Model</v>
      </c>
      <c r="N1051" s="8" t="str">
        <f t="shared" si="81"/>
        <v>Moderate_KM_Driven</v>
      </c>
      <c r="O1051" s="9">
        <f t="shared" ca="1" si="82"/>
        <v>10691.67</v>
      </c>
      <c r="P1051" s="8" t="str">
        <f t="shared" si="83"/>
        <v>Low_EMI</v>
      </c>
      <c r="Q1051" s="8" t="str">
        <f t="shared" si="84"/>
        <v>Low_Price</v>
      </c>
    </row>
    <row r="1052" spans="1:17" x14ac:dyDescent="0.25">
      <c r="A1052">
        <v>2016</v>
      </c>
      <c r="B1052" s="8" t="s">
        <v>12</v>
      </c>
      <c r="C1052" s="8" t="s">
        <v>30</v>
      </c>
      <c r="D1052" s="8" t="s">
        <v>144</v>
      </c>
      <c r="E1052" s="8" t="s">
        <v>35</v>
      </c>
      <c r="F1052" s="6">
        <v>32899</v>
      </c>
      <c r="G1052" s="8" t="s">
        <v>16</v>
      </c>
      <c r="H1052" s="8" t="s">
        <v>17</v>
      </c>
      <c r="I1052" s="8" t="s">
        <v>1605</v>
      </c>
      <c r="J1052" s="6">
        <v>7527</v>
      </c>
      <c r="K1052" s="9">
        <v>3.85</v>
      </c>
      <c r="L1052" s="8" t="s">
        <v>1348</v>
      </c>
      <c r="M1052" s="8" t="str">
        <f t="shared" si="80"/>
        <v>Middle_Model</v>
      </c>
      <c r="N1052" s="8" t="str">
        <f t="shared" si="81"/>
        <v>Low_KM_Driven</v>
      </c>
      <c r="O1052" s="9">
        <f t="shared" ca="1" si="82"/>
        <v>4112.38</v>
      </c>
      <c r="P1052" s="8" t="str">
        <f t="shared" si="83"/>
        <v>Low_EMI</v>
      </c>
      <c r="Q1052" s="8" t="str">
        <f t="shared" si="84"/>
        <v>Low_Price</v>
      </c>
    </row>
    <row r="1053" spans="1:17" x14ac:dyDescent="0.25">
      <c r="A1053">
        <v>2020</v>
      </c>
      <c r="B1053" s="8" t="s">
        <v>196</v>
      </c>
      <c r="C1053" s="8" t="s">
        <v>197</v>
      </c>
      <c r="D1053" s="8" t="s">
        <v>198</v>
      </c>
      <c r="E1053" s="8" t="s">
        <v>15</v>
      </c>
      <c r="F1053" s="6">
        <v>105742</v>
      </c>
      <c r="G1053" s="8" t="s">
        <v>27</v>
      </c>
      <c r="H1053" s="8" t="s">
        <v>17</v>
      </c>
      <c r="I1053" s="8" t="s">
        <v>1606</v>
      </c>
      <c r="J1053" s="6">
        <v>18438</v>
      </c>
      <c r="K1053" s="9">
        <v>8.48</v>
      </c>
      <c r="L1053" s="8" t="s">
        <v>1352</v>
      </c>
      <c r="M1053" s="8" t="str">
        <f t="shared" si="80"/>
        <v>New_Model</v>
      </c>
      <c r="N1053" s="8" t="str">
        <f t="shared" si="81"/>
        <v>High_KM_Driven</v>
      </c>
      <c r="O1053" s="9">
        <f t="shared" ca="1" si="82"/>
        <v>26435.5</v>
      </c>
      <c r="P1053" s="8" t="str">
        <f t="shared" si="83"/>
        <v>Low_EMI</v>
      </c>
      <c r="Q1053" s="8" t="str">
        <f t="shared" si="84"/>
        <v>Medium_price</v>
      </c>
    </row>
    <row r="1054" spans="1:17" x14ac:dyDescent="0.25">
      <c r="A1054">
        <v>2017</v>
      </c>
      <c r="B1054" s="8" t="s">
        <v>20</v>
      </c>
      <c r="C1054" s="8" t="s">
        <v>25</v>
      </c>
      <c r="D1054" s="8" t="s">
        <v>240</v>
      </c>
      <c r="E1054" s="8" t="s">
        <v>15</v>
      </c>
      <c r="F1054" s="6">
        <v>91444</v>
      </c>
      <c r="G1054" s="8" t="s">
        <v>16</v>
      </c>
      <c r="H1054" s="8" t="s">
        <v>17</v>
      </c>
      <c r="I1054" s="8" t="s">
        <v>1607</v>
      </c>
      <c r="J1054" s="6">
        <v>11437</v>
      </c>
      <c r="K1054" s="9">
        <v>5.85</v>
      </c>
      <c r="L1054" s="8" t="s">
        <v>1357</v>
      </c>
      <c r="M1054" s="8" t="str">
        <f t="shared" si="80"/>
        <v>Middle_Model</v>
      </c>
      <c r="N1054" s="8" t="str">
        <f t="shared" si="81"/>
        <v>High_KM_Driven</v>
      </c>
      <c r="O1054" s="9">
        <f t="shared" ca="1" si="82"/>
        <v>13063.43</v>
      </c>
      <c r="P1054" s="8" t="str">
        <f t="shared" si="83"/>
        <v>Low_EMI</v>
      </c>
      <c r="Q1054" s="8" t="str">
        <f t="shared" si="84"/>
        <v>Low_Price</v>
      </c>
    </row>
    <row r="1055" spans="1:17" x14ac:dyDescent="0.25">
      <c r="A1055">
        <v>2013</v>
      </c>
      <c r="B1055" s="8" t="s">
        <v>20</v>
      </c>
      <c r="C1055" s="8" t="s">
        <v>147</v>
      </c>
      <c r="D1055" s="8" t="s">
        <v>148</v>
      </c>
      <c r="E1055" s="8" t="s">
        <v>15</v>
      </c>
      <c r="F1055" s="6">
        <v>103509</v>
      </c>
      <c r="G1055" s="8" t="s">
        <v>16</v>
      </c>
      <c r="H1055" s="8" t="s">
        <v>17</v>
      </c>
      <c r="I1055" s="8" t="s">
        <v>1608</v>
      </c>
      <c r="J1055" s="6">
        <v>5820</v>
      </c>
      <c r="K1055" s="9">
        <v>2.21</v>
      </c>
      <c r="L1055" s="8" t="s">
        <v>1352</v>
      </c>
      <c r="M1055" s="8" t="str">
        <f t="shared" si="80"/>
        <v>Old_Model</v>
      </c>
      <c r="N1055" s="8" t="str">
        <f t="shared" si="81"/>
        <v>High_KM_Driven</v>
      </c>
      <c r="O1055" s="9">
        <f t="shared" ca="1" si="82"/>
        <v>9409.91</v>
      </c>
      <c r="P1055" s="8" t="str">
        <f t="shared" si="83"/>
        <v>Low_EMI</v>
      </c>
      <c r="Q1055" s="8" t="str">
        <f t="shared" si="84"/>
        <v>Low_Price</v>
      </c>
    </row>
    <row r="1056" spans="1:17" x14ac:dyDescent="0.25">
      <c r="A1056">
        <v>2022</v>
      </c>
      <c r="B1056" s="8" t="s">
        <v>164</v>
      </c>
      <c r="C1056" s="8" t="s">
        <v>165</v>
      </c>
      <c r="D1056" s="8" t="s">
        <v>1609</v>
      </c>
      <c r="E1056" s="8" t="s">
        <v>15</v>
      </c>
      <c r="F1056" s="6">
        <v>19141</v>
      </c>
      <c r="G1056" s="8" t="s">
        <v>27</v>
      </c>
      <c r="H1056" s="8" t="s">
        <v>17</v>
      </c>
      <c r="I1056" s="8" t="s">
        <v>1610</v>
      </c>
      <c r="J1056" s="6">
        <v>31117</v>
      </c>
      <c r="K1056" s="9">
        <v>16.350000000000001</v>
      </c>
      <c r="L1056" s="8" t="s">
        <v>1348</v>
      </c>
      <c r="M1056" s="8" t="str">
        <f t="shared" si="80"/>
        <v>New_Model</v>
      </c>
      <c r="N1056" s="8" t="str">
        <f t="shared" si="81"/>
        <v>Low_KM_Driven</v>
      </c>
      <c r="O1056" s="9">
        <f t="shared" ca="1" si="82"/>
        <v>9570.5</v>
      </c>
      <c r="P1056" s="8" t="str">
        <f t="shared" si="83"/>
        <v>Average_EMI</v>
      </c>
      <c r="Q1056" s="8" t="str">
        <f t="shared" si="84"/>
        <v>High_price</v>
      </c>
    </row>
    <row r="1057" spans="1:17" x14ac:dyDescent="0.25">
      <c r="A1057">
        <v>2015</v>
      </c>
      <c r="B1057" s="8" t="s">
        <v>20</v>
      </c>
      <c r="C1057" s="8" t="s">
        <v>448</v>
      </c>
      <c r="D1057" s="8" t="s">
        <v>419</v>
      </c>
      <c r="E1057" s="8" t="s">
        <v>15</v>
      </c>
      <c r="F1057" s="6">
        <v>111396</v>
      </c>
      <c r="G1057" s="8" t="s">
        <v>16</v>
      </c>
      <c r="H1057" s="8" t="s">
        <v>17</v>
      </c>
      <c r="I1057" s="8" t="s">
        <v>1611</v>
      </c>
      <c r="J1057" s="6">
        <v>8364</v>
      </c>
      <c r="K1057" s="9">
        <v>3.76</v>
      </c>
      <c r="L1057" s="8" t="s">
        <v>1357</v>
      </c>
      <c r="M1057" s="8" t="str">
        <f t="shared" si="80"/>
        <v>Middle_Model</v>
      </c>
      <c r="N1057" s="8" t="str">
        <f t="shared" si="81"/>
        <v>High_KM_Driven</v>
      </c>
      <c r="O1057" s="9">
        <f t="shared" ca="1" si="82"/>
        <v>12377.33</v>
      </c>
      <c r="P1057" s="8" t="str">
        <f t="shared" si="83"/>
        <v>Low_EMI</v>
      </c>
      <c r="Q1057" s="8" t="str">
        <f t="shared" si="84"/>
        <v>Low_Price</v>
      </c>
    </row>
    <row r="1058" spans="1:17" x14ac:dyDescent="0.25">
      <c r="A1058">
        <v>2020</v>
      </c>
      <c r="B1058" s="8" t="s">
        <v>20</v>
      </c>
      <c r="C1058" s="8" t="s">
        <v>58</v>
      </c>
      <c r="D1058" s="8" t="s">
        <v>59</v>
      </c>
      <c r="E1058" s="8" t="s">
        <v>15</v>
      </c>
      <c r="F1058" s="6">
        <v>51652</v>
      </c>
      <c r="G1058" s="8" t="s">
        <v>27</v>
      </c>
      <c r="H1058" s="8" t="s">
        <v>17</v>
      </c>
      <c r="I1058" s="8" t="s">
        <v>1612</v>
      </c>
      <c r="J1058" s="6">
        <v>16851</v>
      </c>
      <c r="K1058" s="9">
        <v>8.85</v>
      </c>
      <c r="L1058" s="8" t="s">
        <v>1357</v>
      </c>
      <c r="M1058" s="8" t="str">
        <f t="shared" si="80"/>
        <v>New_Model</v>
      </c>
      <c r="N1058" s="8" t="str">
        <f t="shared" si="81"/>
        <v>Moderate_KM_Driven</v>
      </c>
      <c r="O1058" s="9">
        <f t="shared" ca="1" si="82"/>
        <v>12913</v>
      </c>
      <c r="P1058" s="8" t="str">
        <f t="shared" si="83"/>
        <v>Low_EMI</v>
      </c>
      <c r="Q1058" s="8" t="str">
        <f t="shared" si="84"/>
        <v>Medium_price</v>
      </c>
    </row>
    <row r="1059" spans="1:17" x14ac:dyDescent="0.25">
      <c r="A1059">
        <v>2018</v>
      </c>
      <c r="B1059" s="8" t="s">
        <v>82</v>
      </c>
      <c r="C1059" s="8" t="s">
        <v>105</v>
      </c>
      <c r="D1059" s="8" t="s">
        <v>1159</v>
      </c>
      <c r="E1059" s="8" t="s">
        <v>35</v>
      </c>
      <c r="F1059" s="6">
        <v>37484</v>
      </c>
      <c r="G1059" s="8" t="s">
        <v>27</v>
      </c>
      <c r="H1059" s="8" t="s">
        <v>56</v>
      </c>
      <c r="I1059" s="8" t="s">
        <v>1613</v>
      </c>
      <c r="J1059" s="6">
        <v>17321</v>
      </c>
      <c r="K1059" s="9">
        <v>9.1</v>
      </c>
      <c r="L1059" s="8" t="s">
        <v>1348</v>
      </c>
      <c r="M1059" s="8" t="str">
        <f t="shared" si="80"/>
        <v>Middle_Model</v>
      </c>
      <c r="N1059" s="8" t="str">
        <f t="shared" si="81"/>
        <v>Low_KM_Driven</v>
      </c>
      <c r="O1059" s="9">
        <f t="shared" ca="1" si="82"/>
        <v>6247.33</v>
      </c>
      <c r="P1059" s="8" t="str">
        <f t="shared" si="83"/>
        <v>Low_EMI</v>
      </c>
      <c r="Q1059" s="8" t="str">
        <f t="shared" si="84"/>
        <v>Medium_price</v>
      </c>
    </row>
    <row r="1060" spans="1:17" x14ac:dyDescent="0.25">
      <c r="A1060">
        <v>2013</v>
      </c>
      <c r="B1060" s="8" t="s">
        <v>20</v>
      </c>
      <c r="C1060" s="8" t="s">
        <v>112</v>
      </c>
      <c r="D1060" s="8" t="s">
        <v>677</v>
      </c>
      <c r="E1060" s="8" t="s">
        <v>15</v>
      </c>
      <c r="F1060" s="6">
        <v>85603</v>
      </c>
      <c r="G1060" s="8" t="s">
        <v>27</v>
      </c>
      <c r="H1060" s="8" t="s">
        <v>17</v>
      </c>
      <c r="I1060" s="8" t="s">
        <v>1614</v>
      </c>
      <c r="J1060" s="6">
        <v>10507</v>
      </c>
      <c r="K1060" s="9">
        <v>3.99</v>
      </c>
      <c r="L1060" s="8" t="s">
        <v>1352</v>
      </c>
      <c r="M1060" s="8" t="str">
        <f t="shared" si="80"/>
        <v>Old_Model</v>
      </c>
      <c r="N1060" s="8" t="str">
        <f t="shared" si="81"/>
        <v>High_KM_Driven</v>
      </c>
      <c r="O1060" s="9">
        <f t="shared" ca="1" si="82"/>
        <v>7782.09</v>
      </c>
      <c r="P1060" s="8" t="str">
        <f t="shared" si="83"/>
        <v>Low_EMI</v>
      </c>
      <c r="Q1060" s="8" t="str">
        <f t="shared" si="84"/>
        <v>Low_Price</v>
      </c>
    </row>
    <row r="1061" spans="1:17" x14ac:dyDescent="0.25">
      <c r="A1061">
        <v>2017</v>
      </c>
      <c r="B1061" s="8" t="s">
        <v>20</v>
      </c>
      <c r="C1061" s="8" t="s">
        <v>112</v>
      </c>
      <c r="D1061" s="8" t="s">
        <v>608</v>
      </c>
      <c r="E1061" s="8" t="s">
        <v>15</v>
      </c>
      <c r="F1061" s="6">
        <v>40354</v>
      </c>
      <c r="G1061" s="8" t="s">
        <v>27</v>
      </c>
      <c r="H1061" s="8" t="s">
        <v>17</v>
      </c>
      <c r="I1061" s="8" t="s">
        <v>1615</v>
      </c>
      <c r="J1061" s="6">
        <v>9971</v>
      </c>
      <c r="K1061" s="9">
        <v>5.0999999999999996</v>
      </c>
      <c r="L1061" s="8" t="s">
        <v>1348</v>
      </c>
      <c r="M1061" s="8" t="str">
        <f t="shared" si="80"/>
        <v>Middle_Model</v>
      </c>
      <c r="N1061" s="8" t="str">
        <f t="shared" si="81"/>
        <v>Moderate_KM_Driven</v>
      </c>
      <c r="O1061" s="9">
        <f t="shared" ca="1" si="82"/>
        <v>5764.86</v>
      </c>
      <c r="P1061" s="8" t="str">
        <f t="shared" si="83"/>
        <v>Low_EMI</v>
      </c>
      <c r="Q1061" s="8" t="str">
        <f t="shared" si="84"/>
        <v>Low_Price</v>
      </c>
    </row>
    <row r="1062" spans="1:17" x14ac:dyDescent="0.25">
      <c r="A1062">
        <v>2018</v>
      </c>
      <c r="B1062" s="8" t="s">
        <v>40</v>
      </c>
      <c r="C1062" s="8" t="s">
        <v>1463</v>
      </c>
      <c r="D1062" s="8" t="s">
        <v>1616</v>
      </c>
      <c r="E1062" s="8" t="s">
        <v>15</v>
      </c>
      <c r="F1062" s="6">
        <v>96340</v>
      </c>
      <c r="G1062" s="8" t="s">
        <v>27</v>
      </c>
      <c r="H1062" s="8" t="s">
        <v>56</v>
      </c>
      <c r="I1062" s="8" t="s">
        <v>1617</v>
      </c>
      <c r="J1062" s="6">
        <v>13978</v>
      </c>
      <c r="K1062" s="9">
        <v>7.15</v>
      </c>
      <c r="L1062" s="8" t="s">
        <v>1348</v>
      </c>
      <c r="M1062" s="8" t="str">
        <f t="shared" si="80"/>
        <v>Middle_Model</v>
      </c>
      <c r="N1062" s="8" t="str">
        <f t="shared" si="81"/>
        <v>High_KM_Driven</v>
      </c>
      <c r="O1062" s="9">
        <f t="shared" ca="1" si="82"/>
        <v>16056.67</v>
      </c>
      <c r="P1062" s="8" t="str">
        <f t="shared" si="83"/>
        <v>Low_EMI</v>
      </c>
      <c r="Q1062" s="8" t="str">
        <f t="shared" si="84"/>
        <v>Medium_price</v>
      </c>
    </row>
    <row r="1063" spans="1:17" x14ac:dyDescent="0.25">
      <c r="A1063">
        <v>2017</v>
      </c>
      <c r="B1063" s="8" t="s">
        <v>20</v>
      </c>
      <c r="C1063" s="8" t="s">
        <v>33</v>
      </c>
      <c r="D1063" s="8" t="s">
        <v>94</v>
      </c>
      <c r="E1063" s="8" t="s">
        <v>35</v>
      </c>
      <c r="F1063" s="6">
        <v>75759</v>
      </c>
      <c r="G1063" s="8" t="s">
        <v>16</v>
      </c>
      <c r="H1063" s="8" t="s">
        <v>17</v>
      </c>
      <c r="I1063" s="8" t="s">
        <v>1618</v>
      </c>
      <c r="J1063" s="6">
        <v>19028</v>
      </c>
      <c r="K1063" s="9">
        <v>10</v>
      </c>
      <c r="L1063" s="8" t="s">
        <v>1352</v>
      </c>
      <c r="M1063" s="8" t="str">
        <f t="shared" si="80"/>
        <v>Middle_Model</v>
      </c>
      <c r="N1063" s="8" t="str">
        <f t="shared" si="81"/>
        <v>Moderate_KM_Driven</v>
      </c>
      <c r="O1063" s="9">
        <f t="shared" ca="1" si="82"/>
        <v>10822.71</v>
      </c>
      <c r="P1063" s="8" t="str">
        <f t="shared" si="83"/>
        <v>Low_EMI</v>
      </c>
      <c r="Q1063" s="8" t="str">
        <f t="shared" si="84"/>
        <v>Medium_price</v>
      </c>
    </row>
    <row r="1064" spans="1:17" x14ac:dyDescent="0.25">
      <c r="A1064">
        <v>2021</v>
      </c>
      <c r="B1064" s="8" t="s">
        <v>20</v>
      </c>
      <c r="C1064" s="8" t="s">
        <v>99</v>
      </c>
      <c r="D1064" s="8" t="s">
        <v>1619</v>
      </c>
      <c r="E1064" s="8" t="s">
        <v>15</v>
      </c>
      <c r="F1064" s="6">
        <v>30101</v>
      </c>
      <c r="G1064" s="8" t="s">
        <v>27</v>
      </c>
      <c r="H1064" s="8" t="s">
        <v>17</v>
      </c>
      <c r="I1064" s="8" t="s">
        <v>1620</v>
      </c>
      <c r="J1064" s="6">
        <v>14369</v>
      </c>
      <c r="K1064" s="9">
        <v>7.35</v>
      </c>
      <c r="L1064" s="8" t="s">
        <v>1352</v>
      </c>
      <c r="M1064" s="8" t="str">
        <f t="shared" si="80"/>
        <v>New_Model</v>
      </c>
      <c r="N1064" s="8" t="str">
        <f t="shared" si="81"/>
        <v>Low_KM_Driven</v>
      </c>
      <c r="O1064" s="9">
        <f t="shared" ca="1" si="82"/>
        <v>10033.67</v>
      </c>
      <c r="P1064" s="8" t="str">
        <f t="shared" si="83"/>
        <v>Low_EMI</v>
      </c>
      <c r="Q1064" s="8" t="str">
        <f t="shared" si="84"/>
        <v>Medium_price</v>
      </c>
    </row>
    <row r="1065" spans="1:17" x14ac:dyDescent="0.25">
      <c r="A1065">
        <v>2015</v>
      </c>
      <c r="B1065" s="8" t="s">
        <v>47</v>
      </c>
      <c r="C1065" s="8" t="s">
        <v>89</v>
      </c>
      <c r="D1065" s="8" t="s">
        <v>90</v>
      </c>
      <c r="E1065" s="8" t="s">
        <v>15</v>
      </c>
      <c r="F1065" s="6">
        <v>65051</v>
      </c>
      <c r="G1065" s="8" t="s">
        <v>133</v>
      </c>
      <c r="H1065" s="8" t="s">
        <v>17</v>
      </c>
      <c r="I1065" s="8" t="s">
        <v>1621</v>
      </c>
      <c r="J1065" s="6">
        <v>10479</v>
      </c>
      <c r="K1065" s="9">
        <v>5.36</v>
      </c>
      <c r="L1065" s="8" t="s">
        <v>1348</v>
      </c>
      <c r="M1065" s="8" t="str">
        <f t="shared" si="80"/>
        <v>Middle_Model</v>
      </c>
      <c r="N1065" s="8" t="str">
        <f t="shared" si="81"/>
        <v>Moderate_KM_Driven</v>
      </c>
      <c r="O1065" s="9">
        <f t="shared" ca="1" si="82"/>
        <v>7227.89</v>
      </c>
      <c r="P1065" s="8" t="str">
        <f t="shared" si="83"/>
        <v>Low_EMI</v>
      </c>
      <c r="Q1065" s="8" t="str">
        <f t="shared" si="84"/>
        <v>Low_Price</v>
      </c>
    </row>
    <row r="1066" spans="1:17" x14ac:dyDescent="0.25">
      <c r="A1066">
        <v>2014</v>
      </c>
      <c r="B1066" s="8" t="s">
        <v>12</v>
      </c>
      <c r="C1066" s="8" t="s">
        <v>325</v>
      </c>
      <c r="D1066" s="8" t="s">
        <v>328</v>
      </c>
      <c r="E1066" s="8" t="s">
        <v>15</v>
      </c>
      <c r="F1066" s="6">
        <v>75695</v>
      </c>
      <c r="G1066" s="8" t="s">
        <v>27</v>
      </c>
      <c r="H1066" s="8" t="s">
        <v>17</v>
      </c>
      <c r="I1066" s="8" t="s">
        <v>1622</v>
      </c>
      <c r="J1066" s="6">
        <v>7519</v>
      </c>
      <c r="K1066" s="9">
        <v>3.38</v>
      </c>
      <c r="L1066" s="8" t="s">
        <v>1352</v>
      </c>
      <c r="M1066" s="8" t="str">
        <f t="shared" si="80"/>
        <v>Old_Model</v>
      </c>
      <c r="N1066" s="8" t="str">
        <f t="shared" si="81"/>
        <v>Moderate_KM_Driven</v>
      </c>
      <c r="O1066" s="9">
        <f t="shared" ca="1" si="82"/>
        <v>7569.5</v>
      </c>
      <c r="P1066" s="8" t="str">
        <f t="shared" si="83"/>
        <v>Low_EMI</v>
      </c>
      <c r="Q1066" s="8" t="str">
        <f t="shared" si="84"/>
        <v>Low_Price</v>
      </c>
    </row>
    <row r="1067" spans="1:17" x14ac:dyDescent="0.25">
      <c r="A1067">
        <v>2013</v>
      </c>
      <c r="B1067" s="8" t="s">
        <v>12</v>
      </c>
      <c r="C1067" s="8" t="s">
        <v>325</v>
      </c>
      <c r="D1067" s="8" t="s">
        <v>504</v>
      </c>
      <c r="E1067" s="8" t="s">
        <v>15</v>
      </c>
      <c r="F1067" s="6">
        <v>51088</v>
      </c>
      <c r="G1067" s="8" t="s">
        <v>16</v>
      </c>
      <c r="H1067" s="8" t="s">
        <v>17</v>
      </c>
      <c r="I1067" s="8" t="s">
        <v>1623</v>
      </c>
      <c r="J1067" s="6">
        <v>8190</v>
      </c>
      <c r="K1067" s="9">
        <v>3.11</v>
      </c>
      <c r="L1067" s="8" t="s">
        <v>1357</v>
      </c>
      <c r="M1067" s="8" t="str">
        <f t="shared" si="80"/>
        <v>Old_Model</v>
      </c>
      <c r="N1067" s="8" t="str">
        <f t="shared" si="81"/>
        <v>Moderate_KM_Driven</v>
      </c>
      <c r="O1067" s="9">
        <f t="shared" ca="1" si="82"/>
        <v>4644.3599999999997</v>
      </c>
      <c r="P1067" s="8" t="str">
        <f t="shared" si="83"/>
        <v>Low_EMI</v>
      </c>
      <c r="Q1067" s="8" t="str">
        <f t="shared" si="84"/>
        <v>Low_Price</v>
      </c>
    </row>
    <row r="1068" spans="1:17" x14ac:dyDescent="0.25">
      <c r="A1068">
        <v>2014</v>
      </c>
      <c r="B1068" s="8" t="s">
        <v>12</v>
      </c>
      <c r="C1068" s="8" t="s">
        <v>30</v>
      </c>
      <c r="D1068" s="8" t="s">
        <v>144</v>
      </c>
      <c r="E1068" s="8" t="s">
        <v>35</v>
      </c>
      <c r="F1068" s="6">
        <v>58071</v>
      </c>
      <c r="G1068" s="8" t="s">
        <v>133</v>
      </c>
      <c r="H1068" s="8" t="s">
        <v>17</v>
      </c>
      <c r="I1068" s="8" t="s">
        <v>1624</v>
      </c>
      <c r="J1068" s="6">
        <v>7919</v>
      </c>
      <c r="K1068" s="9">
        <v>3.56</v>
      </c>
      <c r="L1068" s="8" t="s">
        <v>1352</v>
      </c>
      <c r="M1068" s="8" t="str">
        <f t="shared" si="80"/>
        <v>Old_Model</v>
      </c>
      <c r="N1068" s="8" t="str">
        <f t="shared" si="81"/>
        <v>Moderate_KM_Driven</v>
      </c>
      <c r="O1068" s="9">
        <f t="shared" ca="1" si="82"/>
        <v>5807.1</v>
      </c>
      <c r="P1068" s="8" t="str">
        <f t="shared" si="83"/>
        <v>Low_EMI</v>
      </c>
      <c r="Q1068" s="8" t="str">
        <f t="shared" si="84"/>
        <v>Low_Price</v>
      </c>
    </row>
    <row r="1069" spans="1:17" x14ac:dyDescent="0.25">
      <c r="A1069">
        <v>2012</v>
      </c>
      <c r="B1069" s="8" t="s">
        <v>12</v>
      </c>
      <c r="C1069" s="8" t="s">
        <v>325</v>
      </c>
      <c r="D1069" s="8" t="s">
        <v>504</v>
      </c>
      <c r="E1069" s="8" t="s">
        <v>15</v>
      </c>
      <c r="F1069" s="6">
        <v>76750</v>
      </c>
      <c r="G1069" s="8" t="s">
        <v>27</v>
      </c>
      <c r="H1069" s="8" t="s">
        <v>17</v>
      </c>
      <c r="I1069" s="8" t="s">
        <v>1625</v>
      </c>
      <c r="J1069" s="6">
        <v>10363</v>
      </c>
      <c r="K1069" s="9">
        <v>3.12</v>
      </c>
      <c r="L1069" s="8" t="s">
        <v>1357</v>
      </c>
      <c r="M1069" s="8" t="str">
        <f t="shared" si="80"/>
        <v>Old_Model</v>
      </c>
      <c r="N1069" s="8" t="str">
        <f t="shared" si="81"/>
        <v>Moderate_KM_Driven</v>
      </c>
      <c r="O1069" s="9">
        <f t="shared" ca="1" si="82"/>
        <v>6395.83</v>
      </c>
      <c r="P1069" s="8" t="str">
        <f t="shared" si="83"/>
        <v>Low_EMI</v>
      </c>
      <c r="Q1069" s="8" t="str">
        <f t="shared" si="84"/>
        <v>Low_Price</v>
      </c>
    </row>
    <row r="1070" spans="1:17" x14ac:dyDescent="0.25">
      <c r="A1070">
        <v>2014</v>
      </c>
      <c r="B1070" s="8" t="s">
        <v>12</v>
      </c>
      <c r="C1070" s="8" t="s">
        <v>37</v>
      </c>
      <c r="D1070" s="8" t="s">
        <v>559</v>
      </c>
      <c r="E1070" s="8" t="s">
        <v>15</v>
      </c>
      <c r="F1070" s="6">
        <v>55835</v>
      </c>
      <c r="G1070" s="8" t="s">
        <v>27</v>
      </c>
      <c r="H1070" s="8" t="s">
        <v>17</v>
      </c>
      <c r="I1070" s="8" t="s">
        <v>1626</v>
      </c>
      <c r="J1070" s="6">
        <v>10766</v>
      </c>
      <c r="K1070" s="9">
        <v>4.84</v>
      </c>
      <c r="L1070" s="8" t="s">
        <v>1357</v>
      </c>
      <c r="M1070" s="8" t="str">
        <f t="shared" si="80"/>
        <v>Old_Model</v>
      </c>
      <c r="N1070" s="8" t="str">
        <f t="shared" si="81"/>
        <v>Moderate_KM_Driven</v>
      </c>
      <c r="O1070" s="9">
        <f t="shared" ca="1" si="82"/>
        <v>5583.5</v>
      </c>
      <c r="P1070" s="8" t="str">
        <f t="shared" si="83"/>
        <v>Low_EMI</v>
      </c>
      <c r="Q1070" s="8" t="str">
        <f t="shared" si="84"/>
        <v>Low_Price</v>
      </c>
    </row>
    <row r="1071" spans="1:17" x14ac:dyDescent="0.25">
      <c r="A1071">
        <v>2018</v>
      </c>
      <c r="B1071" s="8" t="s">
        <v>12</v>
      </c>
      <c r="C1071" s="8" t="s">
        <v>76</v>
      </c>
      <c r="D1071" s="8" t="s">
        <v>531</v>
      </c>
      <c r="E1071" s="8" t="s">
        <v>35</v>
      </c>
      <c r="F1071" s="6">
        <v>85573</v>
      </c>
      <c r="G1071" s="8" t="s">
        <v>27</v>
      </c>
      <c r="H1071" s="8" t="s">
        <v>17</v>
      </c>
      <c r="I1071" s="8" t="s">
        <v>1627</v>
      </c>
      <c r="J1071" s="6">
        <v>11828</v>
      </c>
      <c r="K1071" s="9">
        <v>6.05</v>
      </c>
      <c r="L1071" s="8" t="s">
        <v>1348</v>
      </c>
      <c r="M1071" s="8" t="str">
        <f t="shared" si="80"/>
        <v>Middle_Model</v>
      </c>
      <c r="N1071" s="8" t="str">
        <f t="shared" si="81"/>
        <v>High_KM_Driven</v>
      </c>
      <c r="O1071" s="9">
        <f t="shared" ca="1" si="82"/>
        <v>14262.17</v>
      </c>
      <c r="P1071" s="8" t="str">
        <f t="shared" si="83"/>
        <v>Low_EMI</v>
      </c>
      <c r="Q1071" s="8" t="str">
        <f t="shared" si="84"/>
        <v>Low_Price</v>
      </c>
    </row>
    <row r="1072" spans="1:17" x14ac:dyDescent="0.25">
      <c r="A1072">
        <v>2022</v>
      </c>
      <c r="B1072" s="8" t="s">
        <v>12</v>
      </c>
      <c r="C1072" s="8" t="s">
        <v>223</v>
      </c>
      <c r="D1072" s="8" t="s">
        <v>144</v>
      </c>
      <c r="E1072" s="8" t="s">
        <v>35</v>
      </c>
      <c r="F1072" s="6">
        <v>52707</v>
      </c>
      <c r="G1072" s="8" t="s">
        <v>16</v>
      </c>
      <c r="H1072" s="8" t="s">
        <v>17</v>
      </c>
      <c r="I1072" s="8" t="s">
        <v>1628</v>
      </c>
      <c r="J1072" s="6">
        <v>15246</v>
      </c>
      <c r="K1072" s="9">
        <v>8.01</v>
      </c>
      <c r="L1072" s="8" t="s">
        <v>1352</v>
      </c>
      <c r="M1072" s="8" t="str">
        <f t="shared" si="80"/>
        <v>New_Model</v>
      </c>
      <c r="N1072" s="8" t="str">
        <f t="shared" si="81"/>
        <v>Moderate_KM_Driven</v>
      </c>
      <c r="O1072" s="9">
        <f t="shared" ca="1" si="82"/>
        <v>26353.5</v>
      </c>
      <c r="P1072" s="8" t="str">
        <f t="shared" si="83"/>
        <v>Low_EMI</v>
      </c>
      <c r="Q1072" s="8" t="str">
        <f t="shared" si="84"/>
        <v>Medium_price</v>
      </c>
    </row>
    <row r="1073" spans="1:17" x14ac:dyDescent="0.25">
      <c r="A1073">
        <v>2015</v>
      </c>
      <c r="B1073" s="8" t="s">
        <v>20</v>
      </c>
      <c r="C1073" s="8" t="s">
        <v>448</v>
      </c>
      <c r="D1073" s="8" t="s">
        <v>419</v>
      </c>
      <c r="E1073" s="8" t="s">
        <v>15</v>
      </c>
      <c r="F1073" s="6">
        <v>70021</v>
      </c>
      <c r="G1073" s="8" t="s">
        <v>16</v>
      </c>
      <c r="H1073" s="8" t="s">
        <v>17</v>
      </c>
      <c r="I1073" s="8" t="s">
        <v>1629</v>
      </c>
      <c r="J1073" s="6">
        <v>8211</v>
      </c>
      <c r="K1073" s="9">
        <v>4.2</v>
      </c>
      <c r="L1073" s="8" t="s">
        <v>1348</v>
      </c>
      <c r="M1073" s="8" t="str">
        <f t="shared" si="80"/>
        <v>Middle_Model</v>
      </c>
      <c r="N1073" s="8" t="str">
        <f t="shared" si="81"/>
        <v>Moderate_KM_Driven</v>
      </c>
      <c r="O1073" s="9">
        <f t="shared" ca="1" si="82"/>
        <v>7780.11</v>
      </c>
      <c r="P1073" s="8" t="str">
        <f t="shared" si="83"/>
        <v>Low_EMI</v>
      </c>
      <c r="Q1073" s="8" t="str">
        <f t="shared" si="84"/>
        <v>Low_Price</v>
      </c>
    </row>
    <row r="1074" spans="1:17" x14ac:dyDescent="0.25">
      <c r="A1074">
        <v>2019</v>
      </c>
      <c r="B1074" s="8" t="s">
        <v>12</v>
      </c>
      <c r="C1074" s="8" t="s">
        <v>76</v>
      </c>
      <c r="D1074" s="8" t="s">
        <v>80</v>
      </c>
      <c r="E1074" s="8" t="s">
        <v>15</v>
      </c>
      <c r="F1074" s="6">
        <v>36495</v>
      </c>
      <c r="G1074" s="8" t="s">
        <v>27</v>
      </c>
      <c r="H1074" s="8" t="s">
        <v>17</v>
      </c>
      <c r="I1074" s="8" t="s">
        <v>1630</v>
      </c>
      <c r="J1074" s="6">
        <v>12610</v>
      </c>
      <c r="K1074" s="9">
        <v>6.45</v>
      </c>
      <c r="L1074" s="8" t="s">
        <v>1352</v>
      </c>
      <c r="M1074" s="8" t="str">
        <f t="shared" si="80"/>
        <v>Middle_Model</v>
      </c>
      <c r="N1074" s="8" t="str">
        <f t="shared" si="81"/>
        <v>Low_KM_Driven</v>
      </c>
      <c r="O1074" s="9">
        <f t="shared" ca="1" si="82"/>
        <v>7299</v>
      </c>
      <c r="P1074" s="8" t="str">
        <f t="shared" si="83"/>
        <v>Low_EMI</v>
      </c>
      <c r="Q1074" s="8" t="str">
        <f t="shared" si="84"/>
        <v>Low_Price</v>
      </c>
    </row>
    <row r="1075" spans="1:17" x14ac:dyDescent="0.25">
      <c r="A1075">
        <v>2016</v>
      </c>
      <c r="B1075" s="8" t="s">
        <v>20</v>
      </c>
      <c r="C1075" s="8" t="s">
        <v>25</v>
      </c>
      <c r="D1075" s="8" t="s">
        <v>1355</v>
      </c>
      <c r="E1075" s="8" t="s">
        <v>15</v>
      </c>
      <c r="F1075" s="6">
        <v>77521</v>
      </c>
      <c r="G1075" s="8" t="s">
        <v>16</v>
      </c>
      <c r="H1075" s="8" t="s">
        <v>17</v>
      </c>
      <c r="I1075" s="8" t="s">
        <v>1631</v>
      </c>
      <c r="J1075" s="6">
        <v>11906</v>
      </c>
      <c r="K1075" s="9">
        <v>6.09</v>
      </c>
      <c r="L1075" s="8" t="s">
        <v>1357</v>
      </c>
      <c r="M1075" s="8" t="str">
        <f t="shared" si="80"/>
        <v>Middle_Model</v>
      </c>
      <c r="N1075" s="8" t="str">
        <f t="shared" si="81"/>
        <v>Moderate_KM_Driven</v>
      </c>
      <c r="O1075" s="9">
        <f t="shared" ca="1" si="82"/>
        <v>9690.1299999999992</v>
      </c>
      <c r="P1075" s="8" t="str">
        <f t="shared" si="83"/>
        <v>Low_EMI</v>
      </c>
      <c r="Q1075" s="8" t="str">
        <f t="shared" si="84"/>
        <v>Low_Price</v>
      </c>
    </row>
    <row r="1076" spans="1:17" x14ac:dyDescent="0.25">
      <c r="A1076">
        <v>2017</v>
      </c>
      <c r="B1076" s="8" t="s">
        <v>82</v>
      </c>
      <c r="C1076" s="8" t="s">
        <v>161</v>
      </c>
      <c r="D1076" s="8" t="s">
        <v>205</v>
      </c>
      <c r="E1076" s="8" t="s">
        <v>15</v>
      </c>
      <c r="F1076" s="6">
        <v>72749</v>
      </c>
      <c r="G1076" s="8" t="s">
        <v>133</v>
      </c>
      <c r="H1076" s="8" t="s">
        <v>17</v>
      </c>
      <c r="I1076" s="8" t="s">
        <v>1632</v>
      </c>
      <c r="J1076" s="6">
        <v>7898</v>
      </c>
      <c r="K1076" s="9">
        <v>4.04</v>
      </c>
      <c r="L1076" s="8" t="s">
        <v>1352</v>
      </c>
      <c r="M1076" s="8" t="str">
        <f t="shared" si="80"/>
        <v>Middle_Model</v>
      </c>
      <c r="N1076" s="8" t="str">
        <f t="shared" si="81"/>
        <v>Moderate_KM_Driven</v>
      </c>
      <c r="O1076" s="9">
        <f t="shared" ca="1" si="82"/>
        <v>10392.709999999999</v>
      </c>
      <c r="P1076" s="8" t="str">
        <f t="shared" si="83"/>
        <v>Low_EMI</v>
      </c>
      <c r="Q1076" s="8" t="str">
        <f t="shared" si="84"/>
        <v>Low_Price</v>
      </c>
    </row>
    <row r="1077" spans="1:17" x14ac:dyDescent="0.25">
      <c r="A1077">
        <v>2015</v>
      </c>
      <c r="B1077" s="8" t="s">
        <v>47</v>
      </c>
      <c r="C1077" s="8" t="s">
        <v>89</v>
      </c>
      <c r="D1077" s="8" t="s">
        <v>1633</v>
      </c>
      <c r="E1077" s="8" t="s">
        <v>15</v>
      </c>
      <c r="F1077" s="6">
        <v>95906</v>
      </c>
      <c r="G1077" s="8" t="s">
        <v>16</v>
      </c>
      <c r="H1077" s="8" t="s">
        <v>56</v>
      </c>
      <c r="I1077" s="8" t="s">
        <v>1634</v>
      </c>
      <c r="J1077" s="6">
        <v>12145</v>
      </c>
      <c r="K1077" s="9">
        <v>5.46</v>
      </c>
      <c r="L1077" s="8" t="s">
        <v>1348</v>
      </c>
      <c r="M1077" s="8" t="str">
        <f t="shared" si="80"/>
        <v>Middle_Model</v>
      </c>
      <c r="N1077" s="8" t="str">
        <f t="shared" si="81"/>
        <v>High_KM_Driven</v>
      </c>
      <c r="O1077" s="9">
        <f t="shared" ca="1" si="82"/>
        <v>10656.22</v>
      </c>
      <c r="P1077" s="8" t="str">
        <f t="shared" si="83"/>
        <v>Low_EMI</v>
      </c>
      <c r="Q1077" s="8" t="str">
        <f t="shared" si="84"/>
        <v>Low_Price</v>
      </c>
    </row>
    <row r="1078" spans="1:17" x14ac:dyDescent="0.25">
      <c r="A1078">
        <v>2013</v>
      </c>
      <c r="B1078" s="8" t="s">
        <v>12</v>
      </c>
      <c r="C1078" s="8" t="s">
        <v>37</v>
      </c>
      <c r="D1078" s="8" t="s">
        <v>1635</v>
      </c>
      <c r="E1078" s="8" t="s">
        <v>15</v>
      </c>
      <c r="F1078" s="6">
        <v>52178</v>
      </c>
      <c r="G1078" s="8" t="s">
        <v>16</v>
      </c>
      <c r="H1078" s="8" t="s">
        <v>17</v>
      </c>
      <c r="I1078" s="8" t="s">
        <v>1636</v>
      </c>
      <c r="J1078" s="6">
        <v>11745</v>
      </c>
      <c r="K1078" s="9">
        <v>4.46</v>
      </c>
      <c r="L1078" s="8" t="s">
        <v>1352</v>
      </c>
      <c r="M1078" s="8" t="str">
        <f t="shared" si="80"/>
        <v>Old_Model</v>
      </c>
      <c r="N1078" s="8" t="str">
        <f t="shared" si="81"/>
        <v>Moderate_KM_Driven</v>
      </c>
      <c r="O1078" s="9">
        <f t="shared" ca="1" si="82"/>
        <v>4743.45</v>
      </c>
      <c r="P1078" s="8" t="str">
        <f t="shared" si="83"/>
        <v>Low_EMI</v>
      </c>
      <c r="Q1078" s="8" t="str">
        <f t="shared" si="84"/>
        <v>Low_Price</v>
      </c>
    </row>
    <row r="1079" spans="1:17" x14ac:dyDescent="0.25">
      <c r="A1079">
        <v>2018</v>
      </c>
      <c r="B1079" s="8" t="s">
        <v>12</v>
      </c>
      <c r="C1079" s="8" t="s">
        <v>30</v>
      </c>
      <c r="D1079" s="8" t="s">
        <v>1637</v>
      </c>
      <c r="E1079" s="8" t="s">
        <v>35</v>
      </c>
      <c r="F1079" s="6">
        <v>69185</v>
      </c>
      <c r="G1079" s="8" t="s">
        <v>27</v>
      </c>
      <c r="H1079" s="8" t="s">
        <v>17</v>
      </c>
      <c r="I1079" s="8" t="s">
        <v>1638</v>
      </c>
      <c r="J1079" s="6">
        <v>8954</v>
      </c>
      <c r="K1079" s="9">
        <v>4.58</v>
      </c>
      <c r="L1079" s="8" t="s">
        <v>1357</v>
      </c>
      <c r="M1079" s="8" t="str">
        <f t="shared" si="80"/>
        <v>Middle_Model</v>
      </c>
      <c r="N1079" s="8" t="str">
        <f t="shared" si="81"/>
        <v>Moderate_KM_Driven</v>
      </c>
      <c r="O1079" s="9">
        <f t="shared" ca="1" si="82"/>
        <v>11530.83</v>
      </c>
      <c r="P1079" s="8" t="str">
        <f t="shared" si="83"/>
        <v>Low_EMI</v>
      </c>
      <c r="Q1079" s="8" t="str">
        <f t="shared" si="84"/>
        <v>Low_Price</v>
      </c>
    </row>
    <row r="1080" spans="1:17" x14ac:dyDescent="0.25">
      <c r="A1080">
        <v>2013</v>
      </c>
      <c r="B1080" s="8" t="s">
        <v>20</v>
      </c>
      <c r="C1080" s="8" t="s">
        <v>112</v>
      </c>
      <c r="D1080" s="8" t="s">
        <v>677</v>
      </c>
      <c r="E1080" s="8" t="s">
        <v>15</v>
      </c>
      <c r="F1080" s="6">
        <v>76167</v>
      </c>
      <c r="G1080" s="8" t="s">
        <v>16</v>
      </c>
      <c r="H1080" s="8" t="s">
        <v>17</v>
      </c>
      <c r="I1080" s="8" t="s">
        <v>1639</v>
      </c>
      <c r="J1080" s="6">
        <v>10428</v>
      </c>
      <c r="K1080" s="9">
        <v>3.96</v>
      </c>
      <c r="L1080" s="8" t="s">
        <v>1352</v>
      </c>
      <c r="M1080" s="8" t="str">
        <f t="shared" si="80"/>
        <v>Old_Model</v>
      </c>
      <c r="N1080" s="8" t="str">
        <f t="shared" si="81"/>
        <v>Moderate_KM_Driven</v>
      </c>
      <c r="O1080" s="9">
        <f t="shared" ca="1" si="82"/>
        <v>6924.27</v>
      </c>
      <c r="P1080" s="8" t="str">
        <f t="shared" si="83"/>
        <v>Low_EMI</v>
      </c>
      <c r="Q1080" s="8" t="str">
        <f t="shared" si="84"/>
        <v>Low_Price</v>
      </c>
    </row>
    <row r="1081" spans="1:17" x14ac:dyDescent="0.25">
      <c r="A1081">
        <v>2018</v>
      </c>
      <c r="B1081" s="8" t="s">
        <v>12</v>
      </c>
      <c r="C1081" s="8" t="s">
        <v>279</v>
      </c>
      <c r="D1081" s="8" t="s">
        <v>452</v>
      </c>
      <c r="E1081" s="8" t="s">
        <v>15</v>
      </c>
      <c r="F1081" s="6">
        <v>98119</v>
      </c>
      <c r="G1081" s="8" t="s">
        <v>27</v>
      </c>
      <c r="H1081" s="8" t="s">
        <v>17</v>
      </c>
      <c r="I1081" s="8" t="s">
        <v>1640</v>
      </c>
      <c r="J1081" s="6">
        <v>13353</v>
      </c>
      <c r="K1081" s="9">
        <v>6.83</v>
      </c>
      <c r="L1081" s="8" t="s">
        <v>1357</v>
      </c>
      <c r="M1081" s="8" t="str">
        <f t="shared" si="80"/>
        <v>Middle_Model</v>
      </c>
      <c r="N1081" s="8" t="str">
        <f t="shared" si="81"/>
        <v>High_KM_Driven</v>
      </c>
      <c r="O1081" s="9">
        <f t="shared" ca="1" si="82"/>
        <v>16353.17</v>
      </c>
      <c r="P1081" s="8" t="str">
        <f t="shared" si="83"/>
        <v>Low_EMI</v>
      </c>
      <c r="Q1081" s="8" t="str">
        <f t="shared" si="84"/>
        <v>Low_Price</v>
      </c>
    </row>
    <row r="1082" spans="1:17" x14ac:dyDescent="0.25">
      <c r="A1082">
        <v>2016</v>
      </c>
      <c r="B1082" s="8" t="s">
        <v>47</v>
      </c>
      <c r="C1082" s="8" t="s">
        <v>549</v>
      </c>
      <c r="D1082" s="8" t="s">
        <v>957</v>
      </c>
      <c r="E1082" s="8" t="s">
        <v>15</v>
      </c>
      <c r="F1082" s="6">
        <v>55189</v>
      </c>
      <c r="G1082" s="8" t="s">
        <v>16</v>
      </c>
      <c r="H1082" s="8" t="s">
        <v>17</v>
      </c>
      <c r="I1082" s="8" t="s">
        <v>1641</v>
      </c>
      <c r="J1082" s="6">
        <v>7820</v>
      </c>
      <c r="K1082" s="9">
        <v>4</v>
      </c>
      <c r="L1082" s="8" t="s">
        <v>1348</v>
      </c>
      <c r="M1082" s="8" t="str">
        <f t="shared" si="80"/>
        <v>Middle_Model</v>
      </c>
      <c r="N1082" s="8" t="str">
        <f t="shared" si="81"/>
        <v>Moderate_KM_Driven</v>
      </c>
      <c r="O1082" s="9">
        <f t="shared" ca="1" si="82"/>
        <v>6898.63</v>
      </c>
      <c r="P1082" s="8" t="str">
        <f t="shared" si="83"/>
        <v>Low_EMI</v>
      </c>
      <c r="Q1082" s="8" t="str">
        <f t="shared" si="84"/>
        <v>Low_Price</v>
      </c>
    </row>
    <row r="1083" spans="1:17" x14ac:dyDescent="0.25">
      <c r="A1083">
        <v>2014</v>
      </c>
      <c r="B1083" s="8" t="s">
        <v>12</v>
      </c>
      <c r="C1083" s="8" t="s">
        <v>325</v>
      </c>
      <c r="D1083" s="8" t="s">
        <v>328</v>
      </c>
      <c r="E1083" s="8" t="s">
        <v>15</v>
      </c>
      <c r="F1083" s="6">
        <v>83098</v>
      </c>
      <c r="G1083" s="8" t="s">
        <v>16</v>
      </c>
      <c r="H1083" s="8" t="s">
        <v>17</v>
      </c>
      <c r="I1083" s="8" t="s">
        <v>1642</v>
      </c>
      <c r="J1083" s="6">
        <v>7207</v>
      </c>
      <c r="K1083" s="9">
        <v>3.24</v>
      </c>
      <c r="L1083" s="8" t="s">
        <v>1348</v>
      </c>
      <c r="M1083" s="8" t="str">
        <f t="shared" si="80"/>
        <v>Old_Model</v>
      </c>
      <c r="N1083" s="8" t="str">
        <f t="shared" si="81"/>
        <v>High_KM_Driven</v>
      </c>
      <c r="O1083" s="9">
        <f t="shared" ca="1" si="82"/>
        <v>8309.7999999999993</v>
      </c>
      <c r="P1083" s="8" t="str">
        <f t="shared" si="83"/>
        <v>Low_EMI</v>
      </c>
      <c r="Q1083" s="8" t="str">
        <f t="shared" si="84"/>
        <v>Low_Price</v>
      </c>
    </row>
    <row r="1084" spans="1:17" x14ac:dyDescent="0.25">
      <c r="A1084">
        <v>2018</v>
      </c>
      <c r="B1084" s="8" t="s">
        <v>63</v>
      </c>
      <c r="C1084" s="8" t="s">
        <v>1083</v>
      </c>
      <c r="D1084" s="8" t="s">
        <v>1643</v>
      </c>
      <c r="E1084" s="8" t="s">
        <v>15</v>
      </c>
      <c r="F1084" s="6">
        <v>60679</v>
      </c>
      <c r="G1084" s="8" t="s">
        <v>27</v>
      </c>
      <c r="H1084" s="8" t="s">
        <v>17</v>
      </c>
      <c r="I1084" s="8" t="s">
        <v>1644</v>
      </c>
      <c r="J1084" s="6">
        <v>10811</v>
      </c>
      <c r="K1084" s="9">
        <v>5.53</v>
      </c>
      <c r="L1084" s="8" t="s">
        <v>1357</v>
      </c>
      <c r="M1084" s="8" t="str">
        <f t="shared" si="80"/>
        <v>Middle_Model</v>
      </c>
      <c r="N1084" s="8" t="str">
        <f t="shared" si="81"/>
        <v>Moderate_KM_Driven</v>
      </c>
      <c r="O1084" s="9">
        <f t="shared" ca="1" si="82"/>
        <v>10113.17</v>
      </c>
      <c r="P1084" s="8" t="str">
        <f t="shared" si="83"/>
        <v>Low_EMI</v>
      </c>
      <c r="Q1084" s="8" t="str">
        <f t="shared" si="84"/>
        <v>Low_Price</v>
      </c>
    </row>
    <row r="1085" spans="1:17" x14ac:dyDescent="0.25">
      <c r="A1085">
        <v>2012</v>
      </c>
      <c r="B1085" s="8" t="s">
        <v>20</v>
      </c>
      <c r="C1085" s="8" t="s">
        <v>496</v>
      </c>
      <c r="D1085" s="8" t="s">
        <v>557</v>
      </c>
      <c r="E1085" s="8" t="s">
        <v>15</v>
      </c>
      <c r="F1085" s="6">
        <v>50123</v>
      </c>
      <c r="G1085" s="8" t="s">
        <v>27</v>
      </c>
      <c r="H1085" s="8" t="s">
        <v>17</v>
      </c>
      <c r="I1085" s="8" t="s">
        <v>1645</v>
      </c>
      <c r="J1085" s="6">
        <v>8503</v>
      </c>
      <c r="K1085" s="9">
        <v>2.56</v>
      </c>
      <c r="L1085" s="8" t="s">
        <v>1352</v>
      </c>
      <c r="M1085" s="8" t="str">
        <f t="shared" si="80"/>
        <v>Old_Model</v>
      </c>
      <c r="N1085" s="8" t="str">
        <f t="shared" si="81"/>
        <v>Moderate_KM_Driven</v>
      </c>
      <c r="O1085" s="9">
        <f t="shared" ca="1" si="82"/>
        <v>4176.92</v>
      </c>
      <c r="P1085" s="8" t="str">
        <f t="shared" si="83"/>
        <v>Low_EMI</v>
      </c>
      <c r="Q1085" s="8" t="str">
        <f t="shared" si="84"/>
        <v>Low_Price</v>
      </c>
    </row>
    <row r="1086" spans="1:17" x14ac:dyDescent="0.25">
      <c r="A1086">
        <v>2013</v>
      </c>
      <c r="B1086" s="8" t="s">
        <v>20</v>
      </c>
      <c r="C1086" s="8" t="s">
        <v>238</v>
      </c>
      <c r="D1086" s="8" t="s">
        <v>776</v>
      </c>
      <c r="E1086" s="8" t="s">
        <v>15</v>
      </c>
      <c r="F1086" s="6">
        <v>36480</v>
      </c>
      <c r="G1086" s="8" t="s">
        <v>27</v>
      </c>
      <c r="H1086" s="8" t="s">
        <v>17</v>
      </c>
      <c r="I1086" s="8" t="s">
        <v>1646</v>
      </c>
      <c r="J1086" s="6">
        <v>8216</v>
      </c>
      <c r="K1086" s="9">
        <v>3.12</v>
      </c>
      <c r="L1086" s="8" t="s">
        <v>1352</v>
      </c>
      <c r="M1086" s="8" t="str">
        <f t="shared" si="80"/>
        <v>Old_Model</v>
      </c>
      <c r="N1086" s="8" t="str">
        <f t="shared" si="81"/>
        <v>Low_KM_Driven</v>
      </c>
      <c r="O1086" s="9">
        <f t="shared" ca="1" si="82"/>
        <v>3316.36</v>
      </c>
      <c r="P1086" s="8" t="str">
        <f t="shared" si="83"/>
        <v>Low_EMI</v>
      </c>
      <c r="Q1086" s="8" t="str">
        <f t="shared" si="84"/>
        <v>Low_Price</v>
      </c>
    </row>
    <row r="1087" spans="1:17" x14ac:dyDescent="0.25">
      <c r="A1087">
        <v>2020</v>
      </c>
      <c r="B1087" s="8" t="s">
        <v>12</v>
      </c>
      <c r="C1087" s="8" t="s">
        <v>30</v>
      </c>
      <c r="D1087" s="8" t="s">
        <v>596</v>
      </c>
      <c r="E1087" s="8" t="s">
        <v>35</v>
      </c>
      <c r="F1087" s="6">
        <v>47616</v>
      </c>
      <c r="G1087" s="8" t="s">
        <v>16</v>
      </c>
      <c r="H1087" s="8" t="s">
        <v>17</v>
      </c>
      <c r="I1087" s="8" t="s">
        <v>1647</v>
      </c>
      <c r="J1087" s="6">
        <v>10987</v>
      </c>
      <c r="K1087" s="9">
        <v>5.62</v>
      </c>
      <c r="L1087" s="8" t="s">
        <v>1357</v>
      </c>
      <c r="M1087" s="8" t="str">
        <f t="shared" si="80"/>
        <v>New_Model</v>
      </c>
      <c r="N1087" s="8" t="str">
        <f t="shared" si="81"/>
        <v>Moderate_KM_Driven</v>
      </c>
      <c r="O1087" s="9">
        <f t="shared" ca="1" si="82"/>
        <v>11904</v>
      </c>
      <c r="P1087" s="8" t="str">
        <f t="shared" si="83"/>
        <v>Low_EMI</v>
      </c>
      <c r="Q1087" s="8" t="str">
        <f t="shared" si="84"/>
        <v>Low_Price</v>
      </c>
    </row>
    <row r="1088" spans="1:17" x14ac:dyDescent="0.25">
      <c r="A1088">
        <v>2022</v>
      </c>
      <c r="B1088" s="8" t="s">
        <v>12</v>
      </c>
      <c r="C1088" s="8" t="s">
        <v>137</v>
      </c>
      <c r="D1088" s="8" t="s">
        <v>637</v>
      </c>
      <c r="E1088" s="8" t="s">
        <v>15</v>
      </c>
      <c r="F1088" s="6">
        <v>59398</v>
      </c>
      <c r="G1088" s="8" t="s">
        <v>27</v>
      </c>
      <c r="H1088" s="8" t="s">
        <v>17</v>
      </c>
      <c r="I1088" s="8" t="s">
        <v>1648</v>
      </c>
      <c r="J1088" s="6">
        <v>8954</v>
      </c>
      <c r="K1088" s="9">
        <v>4.58</v>
      </c>
      <c r="L1088" s="8" t="s">
        <v>1357</v>
      </c>
      <c r="M1088" s="8" t="str">
        <f t="shared" si="80"/>
        <v>New_Model</v>
      </c>
      <c r="N1088" s="8" t="str">
        <f t="shared" si="81"/>
        <v>Moderate_KM_Driven</v>
      </c>
      <c r="O1088" s="9">
        <f t="shared" ca="1" si="82"/>
        <v>29699</v>
      </c>
      <c r="P1088" s="8" t="str">
        <f t="shared" si="83"/>
        <v>Low_EMI</v>
      </c>
      <c r="Q1088" s="8" t="str">
        <f t="shared" si="84"/>
        <v>Low_Price</v>
      </c>
    </row>
    <row r="1089" spans="1:17" x14ac:dyDescent="0.25">
      <c r="A1089">
        <v>2014</v>
      </c>
      <c r="B1089" s="8" t="s">
        <v>20</v>
      </c>
      <c r="C1089" s="8" t="s">
        <v>112</v>
      </c>
      <c r="D1089" s="8" t="s">
        <v>619</v>
      </c>
      <c r="E1089" s="8" t="s">
        <v>35</v>
      </c>
      <c r="F1089" s="6">
        <v>86223</v>
      </c>
      <c r="G1089" s="8" t="s">
        <v>16</v>
      </c>
      <c r="H1089" s="8" t="s">
        <v>17</v>
      </c>
      <c r="I1089" s="8" t="s">
        <v>1649</v>
      </c>
      <c r="J1089" s="6">
        <v>9587</v>
      </c>
      <c r="K1089" s="9">
        <v>4.3099999999999996</v>
      </c>
      <c r="L1089" s="8" t="s">
        <v>1352</v>
      </c>
      <c r="M1089" s="8" t="str">
        <f t="shared" si="80"/>
        <v>Old_Model</v>
      </c>
      <c r="N1089" s="8" t="str">
        <f t="shared" si="81"/>
        <v>High_KM_Driven</v>
      </c>
      <c r="O1089" s="9">
        <f t="shared" ca="1" si="82"/>
        <v>8622.2999999999993</v>
      </c>
      <c r="P1089" s="8" t="str">
        <f t="shared" si="83"/>
        <v>Low_EMI</v>
      </c>
      <c r="Q1089" s="8" t="str">
        <f t="shared" si="84"/>
        <v>Low_Price</v>
      </c>
    </row>
    <row r="1090" spans="1:17" x14ac:dyDescent="0.25">
      <c r="A1090">
        <v>2013</v>
      </c>
      <c r="B1090" s="8" t="s">
        <v>47</v>
      </c>
      <c r="C1090" s="8" t="s">
        <v>549</v>
      </c>
      <c r="D1090" s="8" t="s">
        <v>957</v>
      </c>
      <c r="E1090" s="8" t="s">
        <v>15</v>
      </c>
      <c r="F1090" s="6">
        <v>39196</v>
      </c>
      <c r="G1090" s="8" t="s">
        <v>27</v>
      </c>
      <c r="H1090" s="8" t="s">
        <v>17</v>
      </c>
      <c r="I1090" s="8" t="s">
        <v>1650</v>
      </c>
      <c r="J1090" s="6">
        <v>9243</v>
      </c>
      <c r="K1090" s="9">
        <v>3.51</v>
      </c>
      <c r="L1090" s="8" t="s">
        <v>1352</v>
      </c>
      <c r="M1090" s="8" t="str">
        <f t="shared" si="80"/>
        <v>Old_Model</v>
      </c>
      <c r="N1090" s="8" t="str">
        <f t="shared" si="81"/>
        <v>Low_KM_Driven</v>
      </c>
      <c r="O1090" s="9">
        <f t="shared" ca="1" si="82"/>
        <v>3563.27</v>
      </c>
      <c r="P1090" s="8" t="str">
        <f t="shared" si="83"/>
        <v>Low_EMI</v>
      </c>
      <c r="Q1090" s="8" t="str">
        <f t="shared" si="84"/>
        <v>Low_Price</v>
      </c>
    </row>
    <row r="1091" spans="1:17" x14ac:dyDescent="0.25">
      <c r="A1091">
        <v>2021</v>
      </c>
      <c r="B1091" s="8" t="s">
        <v>40</v>
      </c>
      <c r="C1091" s="8" t="s">
        <v>41</v>
      </c>
      <c r="D1091" s="8" t="s">
        <v>1651</v>
      </c>
      <c r="E1091" s="8" t="s">
        <v>35</v>
      </c>
      <c r="F1091" s="6">
        <v>34210</v>
      </c>
      <c r="G1091" s="8" t="s">
        <v>27</v>
      </c>
      <c r="H1091" s="8" t="s">
        <v>17</v>
      </c>
      <c r="I1091" s="8" t="s">
        <v>1652</v>
      </c>
      <c r="J1091" s="6">
        <v>16426</v>
      </c>
      <c r="K1091" s="9">
        <v>8.6300000000000008</v>
      </c>
      <c r="L1091" s="8" t="s">
        <v>1357</v>
      </c>
      <c r="M1091" s="8" t="str">
        <f t="shared" ref="M1091:M1154" si="85">IF(A1091&gt;2019,"New_Model",IF(A1091&gt;2014,"Middle_Model","Old_Model"))</f>
        <v>New_Model</v>
      </c>
      <c r="N1091" s="8" t="str">
        <f t="shared" ref="N1091:N1154" si="86">IF(F1091&lt;40000,"Low_KM_Driven",IF(F1091&lt;80000,"Moderate_KM_Driven","High_KM_Driven"))</f>
        <v>Low_KM_Driven</v>
      </c>
      <c r="O1091" s="9">
        <f t="shared" ref="O1091:O1154" ca="1" si="87">IFERROR(ROUND(F1091/(YEAR(TODAY())-A1091),2),F1091)</f>
        <v>11403.33</v>
      </c>
      <c r="P1091" s="8" t="str">
        <f t="shared" ref="P1091:P1154" si="88">IF(J1091&lt;22000,"Low_EMI",IF(J1091&lt;45000,"Average_EMI","High_EMI"))</f>
        <v>Low_EMI</v>
      </c>
      <c r="Q1091" s="8" t="str">
        <f t="shared" ref="Q1091:Q1154" si="89">IF(K1091&lt;7,"Low_Price",IF(K1091&lt;14,"Medium_price","High_price"))</f>
        <v>Medium_price</v>
      </c>
    </row>
    <row r="1092" spans="1:17" x14ac:dyDescent="0.25">
      <c r="A1092">
        <v>2020</v>
      </c>
      <c r="B1092" s="8" t="s">
        <v>82</v>
      </c>
      <c r="C1092" s="8" t="s">
        <v>105</v>
      </c>
      <c r="D1092" s="8" t="s">
        <v>1653</v>
      </c>
      <c r="E1092" s="8" t="s">
        <v>15</v>
      </c>
      <c r="F1092" s="6">
        <v>46626</v>
      </c>
      <c r="G1092" s="8" t="s">
        <v>27</v>
      </c>
      <c r="H1092" s="8" t="s">
        <v>17</v>
      </c>
      <c r="I1092" s="8" t="s">
        <v>1654</v>
      </c>
      <c r="J1092" s="6">
        <v>19662</v>
      </c>
      <c r="K1092" s="9">
        <v>10.33</v>
      </c>
      <c r="L1092" s="8" t="s">
        <v>1357</v>
      </c>
      <c r="M1092" s="8" t="str">
        <f t="shared" si="85"/>
        <v>New_Model</v>
      </c>
      <c r="N1092" s="8" t="str">
        <f t="shared" si="86"/>
        <v>Moderate_KM_Driven</v>
      </c>
      <c r="O1092" s="9">
        <f t="shared" ca="1" si="87"/>
        <v>11656.5</v>
      </c>
      <c r="P1092" s="8" t="str">
        <f t="shared" si="88"/>
        <v>Low_EMI</v>
      </c>
      <c r="Q1092" s="8" t="str">
        <f t="shared" si="89"/>
        <v>Medium_price</v>
      </c>
    </row>
    <row r="1093" spans="1:17" x14ac:dyDescent="0.25">
      <c r="A1093">
        <v>2015</v>
      </c>
      <c r="B1093" s="8" t="s">
        <v>12</v>
      </c>
      <c r="C1093" s="8" t="s">
        <v>325</v>
      </c>
      <c r="D1093" s="8" t="s">
        <v>328</v>
      </c>
      <c r="E1093" s="8" t="s">
        <v>15</v>
      </c>
      <c r="F1093" s="6">
        <v>29956</v>
      </c>
      <c r="G1093" s="8" t="s">
        <v>27</v>
      </c>
      <c r="H1093" s="8" t="s">
        <v>17</v>
      </c>
      <c r="I1093" s="8" t="s">
        <v>1655</v>
      </c>
      <c r="J1093" s="6">
        <v>7625</v>
      </c>
      <c r="K1093" s="9">
        <v>3.9</v>
      </c>
      <c r="L1093" s="8" t="s">
        <v>1352</v>
      </c>
      <c r="M1093" s="8" t="str">
        <f t="shared" si="85"/>
        <v>Middle_Model</v>
      </c>
      <c r="N1093" s="8" t="str">
        <f t="shared" si="86"/>
        <v>Low_KM_Driven</v>
      </c>
      <c r="O1093" s="9">
        <f t="shared" ca="1" si="87"/>
        <v>3328.44</v>
      </c>
      <c r="P1093" s="8" t="str">
        <f t="shared" si="88"/>
        <v>Low_EMI</v>
      </c>
      <c r="Q1093" s="8" t="str">
        <f t="shared" si="89"/>
        <v>Low_Price</v>
      </c>
    </row>
    <row r="1094" spans="1:17" x14ac:dyDescent="0.25">
      <c r="A1094">
        <v>2015</v>
      </c>
      <c r="B1094" s="8" t="s">
        <v>12</v>
      </c>
      <c r="C1094" s="8" t="s">
        <v>325</v>
      </c>
      <c r="D1094" s="8" t="s">
        <v>328</v>
      </c>
      <c r="E1094" s="8" t="s">
        <v>15</v>
      </c>
      <c r="F1094" s="6">
        <v>43791</v>
      </c>
      <c r="G1094" s="8" t="s">
        <v>133</v>
      </c>
      <c r="H1094" s="8" t="s">
        <v>17</v>
      </c>
      <c r="I1094" s="8" t="s">
        <v>1656</v>
      </c>
      <c r="J1094" s="6">
        <v>6510</v>
      </c>
      <c r="K1094" s="9">
        <v>3.33</v>
      </c>
      <c r="L1094" s="8" t="s">
        <v>1357</v>
      </c>
      <c r="M1094" s="8" t="str">
        <f t="shared" si="85"/>
        <v>Middle_Model</v>
      </c>
      <c r="N1094" s="8" t="str">
        <f t="shared" si="86"/>
        <v>Moderate_KM_Driven</v>
      </c>
      <c r="O1094" s="9">
        <f t="shared" ca="1" si="87"/>
        <v>4865.67</v>
      </c>
      <c r="P1094" s="8" t="str">
        <f t="shared" si="88"/>
        <v>Low_EMI</v>
      </c>
      <c r="Q1094" s="8" t="str">
        <f t="shared" si="89"/>
        <v>Low_Price</v>
      </c>
    </row>
    <row r="1095" spans="1:17" x14ac:dyDescent="0.25">
      <c r="A1095">
        <v>2021</v>
      </c>
      <c r="B1095" s="8" t="s">
        <v>20</v>
      </c>
      <c r="C1095" s="8" t="s">
        <v>58</v>
      </c>
      <c r="D1095" s="8" t="s">
        <v>506</v>
      </c>
      <c r="E1095" s="8" t="s">
        <v>35</v>
      </c>
      <c r="F1095" s="6">
        <v>40080</v>
      </c>
      <c r="G1095" s="8" t="s">
        <v>27</v>
      </c>
      <c r="H1095" s="8" t="s">
        <v>17</v>
      </c>
      <c r="I1095" s="8" t="s">
        <v>1657</v>
      </c>
      <c r="J1095" s="6">
        <v>18558</v>
      </c>
      <c r="K1095" s="9">
        <v>9.75</v>
      </c>
      <c r="L1095" s="8" t="s">
        <v>1352</v>
      </c>
      <c r="M1095" s="8" t="str">
        <f t="shared" si="85"/>
        <v>New_Model</v>
      </c>
      <c r="N1095" s="8" t="str">
        <f t="shared" si="86"/>
        <v>Moderate_KM_Driven</v>
      </c>
      <c r="O1095" s="9">
        <f t="shared" ca="1" si="87"/>
        <v>13360</v>
      </c>
      <c r="P1095" s="8" t="str">
        <f t="shared" si="88"/>
        <v>Low_EMI</v>
      </c>
      <c r="Q1095" s="8" t="str">
        <f t="shared" si="89"/>
        <v>Medium_price</v>
      </c>
    </row>
    <row r="1096" spans="1:17" x14ac:dyDescent="0.25">
      <c r="A1096">
        <v>2022</v>
      </c>
      <c r="B1096" s="8" t="s">
        <v>12</v>
      </c>
      <c r="C1096" s="8" t="s">
        <v>385</v>
      </c>
      <c r="D1096" s="8" t="s">
        <v>749</v>
      </c>
      <c r="E1096" s="8" t="s">
        <v>15</v>
      </c>
      <c r="F1096" s="6">
        <v>22594</v>
      </c>
      <c r="G1096" s="8" t="s">
        <v>27</v>
      </c>
      <c r="H1096" s="8" t="s">
        <v>17</v>
      </c>
      <c r="I1096" s="8" t="s">
        <v>1658</v>
      </c>
      <c r="J1096" s="6">
        <v>12317</v>
      </c>
      <c r="K1096" s="9">
        <v>6.3</v>
      </c>
      <c r="L1096" s="8" t="s">
        <v>1357</v>
      </c>
      <c r="M1096" s="8" t="str">
        <f t="shared" si="85"/>
        <v>New_Model</v>
      </c>
      <c r="N1096" s="8" t="str">
        <f t="shared" si="86"/>
        <v>Low_KM_Driven</v>
      </c>
      <c r="O1096" s="9">
        <f t="shared" ca="1" si="87"/>
        <v>11297</v>
      </c>
      <c r="P1096" s="8" t="str">
        <f t="shared" si="88"/>
        <v>Low_EMI</v>
      </c>
      <c r="Q1096" s="8" t="str">
        <f t="shared" si="89"/>
        <v>Low_Price</v>
      </c>
    </row>
    <row r="1097" spans="1:17" x14ac:dyDescent="0.25">
      <c r="A1097">
        <v>2016</v>
      </c>
      <c r="B1097" s="8" t="s">
        <v>12</v>
      </c>
      <c r="C1097" s="8" t="s">
        <v>325</v>
      </c>
      <c r="D1097" s="8" t="s">
        <v>328</v>
      </c>
      <c r="E1097" s="8" t="s">
        <v>15</v>
      </c>
      <c r="F1097" s="6">
        <v>77225</v>
      </c>
      <c r="G1097" s="8" t="s">
        <v>27</v>
      </c>
      <c r="H1097" s="8" t="s">
        <v>17</v>
      </c>
      <c r="I1097" s="8" t="s">
        <v>1659</v>
      </c>
      <c r="J1097" s="6">
        <v>7585</v>
      </c>
      <c r="K1097" s="9">
        <v>3.88</v>
      </c>
      <c r="L1097" s="8" t="s">
        <v>1352</v>
      </c>
      <c r="M1097" s="8" t="str">
        <f t="shared" si="85"/>
        <v>Middle_Model</v>
      </c>
      <c r="N1097" s="8" t="str">
        <f t="shared" si="86"/>
        <v>Moderate_KM_Driven</v>
      </c>
      <c r="O1097" s="9">
        <f t="shared" ca="1" si="87"/>
        <v>9653.1299999999992</v>
      </c>
      <c r="P1097" s="8" t="str">
        <f t="shared" si="88"/>
        <v>Low_EMI</v>
      </c>
      <c r="Q1097" s="8" t="str">
        <f t="shared" si="89"/>
        <v>Low_Price</v>
      </c>
    </row>
    <row r="1098" spans="1:17" x14ac:dyDescent="0.25">
      <c r="A1098">
        <v>2016</v>
      </c>
      <c r="B1098" s="8" t="s">
        <v>20</v>
      </c>
      <c r="C1098" s="8" t="s">
        <v>238</v>
      </c>
      <c r="D1098" s="8" t="s">
        <v>563</v>
      </c>
      <c r="E1098" s="8" t="s">
        <v>15</v>
      </c>
      <c r="F1098" s="6">
        <v>58416</v>
      </c>
      <c r="G1098" s="8" t="s">
        <v>16</v>
      </c>
      <c r="H1098" s="8" t="s">
        <v>17</v>
      </c>
      <c r="I1098" s="8" t="s">
        <v>1660</v>
      </c>
      <c r="J1098" s="6">
        <v>7801</v>
      </c>
      <c r="K1098" s="9">
        <v>3.99</v>
      </c>
      <c r="L1098" s="8" t="s">
        <v>1357</v>
      </c>
      <c r="M1098" s="8" t="str">
        <f t="shared" si="85"/>
        <v>Middle_Model</v>
      </c>
      <c r="N1098" s="8" t="str">
        <f t="shared" si="86"/>
        <v>Moderate_KM_Driven</v>
      </c>
      <c r="O1098" s="9">
        <f t="shared" ca="1" si="87"/>
        <v>7302</v>
      </c>
      <c r="P1098" s="8" t="str">
        <f t="shared" si="88"/>
        <v>Low_EMI</v>
      </c>
      <c r="Q1098" s="8" t="str">
        <f t="shared" si="89"/>
        <v>Low_Price</v>
      </c>
    </row>
    <row r="1099" spans="1:17" x14ac:dyDescent="0.25">
      <c r="A1099">
        <v>2012</v>
      </c>
      <c r="B1099" s="8" t="s">
        <v>12</v>
      </c>
      <c r="C1099" s="8" t="s">
        <v>325</v>
      </c>
      <c r="D1099" s="8" t="s">
        <v>504</v>
      </c>
      <c r="E1099" s="8" t="s">
        <v>15</v>
      </c>
      <c r="F1099" s="6">
        <v>72470</v>
      </c>
      <c r="G1099" s="8" t="s">
        <v>27</v>
      </c>
      <c r="H1099" s="8" t="s">
        <v>17</v>
      </c>
      <c r="I1099" s="8" t="s">
        <v>1661</v>
      </c>
      <c r="J1099" s="6">
        <v>9134</v>
      </c>
      <c r="K1099" s="9">
        <v>2.75</v>
      </c>
      <c r="L1099" s="8" t="s">
        <v>1352</v>
      </c>
      <c r="M1099" s="8" t="str">
        <f t="shared" si="85"/>
        <v>Old_Model</v>
      </c>
      <c r="N1099" s="8" t="str">
        <f t="shared" si="86"/>
        <v>Moderate_KM_Driven</v>
      </c>
      <c r="O1099" s="9">
        <f t="shared" ca="1" si="87"/>
        <v>6039.17</v>
      </c>
      <c r="P1099" s="8" t="str">
        <f t="shared" si="88"/>
        <v>Low_EMI</v>
      </c>
      <c r="Q1099" s="8" t="str">
        <f t="shared" si="89"/>
        <v>Low_Price</v>
      </c>
    </row>
    <row r="1100" spans="1:17" x14ac:dyDescent="0.25">
      <c r="A1100">
        <v>2019</v>
      </c>
      <c r="B1100" s="8" t="s">
        <v>12</v>
      </c>
      <c r="C1100" s="8" t="s">
        <v>30</v>
      </c>
      <c r="D1100" s="8" t="s">
        <v>630</v>
      </c>
      <c r="E1100" s="8" t="s">
        <v>15</v>
      </c>
      <c r="F1100" s="6">
        <v>69332</v>
      </c>
      <c r="G1100" s="8" t="s">
        <v>27</v>
      </c>
      <c r="H1100" s="8" t="s">
        <v>17</v>
      </c>
      <c r="I1100" s="8" t="s">
        <v>1662</v>
      </c>
      <c r="J1100" s="6">
        <v>8993</v>
      </c>
      <c r="K1100" s="9">
        <v>4.5999999999999996</v>
      </c>
      <c r="L1100" s="8" t="s">
        <v>1348</v>
      </c>
      <c r="M1100" s="8" t="str">
        <f t="shared" si="85"/>
        <v>Middle_Model</v>
      </c>
      <c r="N1100" s="8" t="str">
        <f t="shared" si="86"/>
        <v>Moderate_KM_Driven</v>
      </c>
      <c r="O1100" s="9">
        <f t="shared" ca="1" si="87"/>
        <v>13866.4</v>
      </c>
      <c r="P1100" s="8" t="str">
        <f t="shared" si="88"/>
        <v>Low_EMI</v>
      </c>
      <c r="Q1100" s="8" t="str">
        <f t="shared" si="89"/>
        <v>Low_Price</v>
      </c>
    </row>
    <row r="1101" spans="1:17" x14ac:dyDescent="0.25">
      <c r="A1101">
        <v>2021</v>
      </c>
      <c r="B1101" s="8" t="s">
        <v>12</v>
      </c>
      <c r="C1101" s="8" t="s">
        <v>13</v>
      </c>
      <c r="D1101" s="8" t="s">
        <v>508</v>
      </c>
      <c r="E1101" s="8" t="s">
        <v>15</v>
      </c>
      <c r="F1101" s="6">
        <v>24463</v>
      </c>
      <c r="G1101" s="8" t="s">
        <v>27</v>
      </c>
      <c r="H1101" s="8" t="s">
        <v>17</v>
      </c>
      <c r="I1101" s="8" t="s">
        <v>1663</v>
      </c>
      <c r="J1101" s="6">
        <v>7660</v>
      </c>
      <c r="K1101" s="9">
        <v>3.92</v>
      </c>
      <c r="L1101" s="8" t="s">
        <v>1352</v>
      </c>
      <c r="M1101" s="8" t="str">
        <f t="shared" si="85"/>
        <v>New_Model</v>
      </c>
      <c r="N1101" s="8" t="str">
        <f t="shared" si="86"/>
        <v>Low_KM_Driven</v>
      </c>
      <c r="O1101" s="9">
        <f t="shared" ca="1" si="87"/>
        <v>8154.33</v>
      </c>
      <c r="P1101" s="8" t="str">
        <f t="shared" si="88"/>
        <v>Low_EMI</v>
      </c>
      <c r="Q1101" s="8" t="str">
        <f t="shared" si="89"/>
        <v>Low_Price</v>
      </c>
    </row>
    <row r="1102" spans="1:17" x14ac:dyDescent="0.25">
      <c r="A1102">
        <v>2019</v>
      </c>
      <c r="B1102" s="8" t="s">
        <v>53</v>
      </c>
      <c r="C1102" s="8" t="s">
        <v>591</v>
      </c>
      <c r="D1102" s="8" t="s">
        <v>1664</v>
      </c>
      <c r="E1102" s="8" t="s">
        <v>15</v>
      </c>
      <c r="F1102" s="6">
        <v>44303</v>
      </c>
      <c r="G1102" s="8" t="s">
        <v>16</v>
      </c>
      <c r="H1102" s="8" t="s">
        <v>17</v>
      </c>
      <c r="I1102" s="8" t="s">
        <v>1665</v>
      </c>
      <c r="J1102" s="6">
        <v>11339</v>
      </c>
      <c r="K1102" s="9">
        <v>5.8</v>
      </c>
      <c r="L1102" s="8" t="s">
        <v>1352</v>
      </c>
      <c r="M1102" s="8" t="str">
        <f t="shared" si="85"/>
        <v>Middle_Model</v>
      </c>
      <c r="N1102" s="8" t="str">
        <f t="shared" si="86"/>
        <v>Moderate_KM_Driven</v>
      </c>
      <c r="O1102" s="9">
        <f t="shared" ca="1" si="87"/>
        <v>8860.6</v>
      </c>
      <c r="P1102" s="8" t="str">
        <f t="shared" si="88"/>
        <v>Low_EMI</v>
      </c>
      <c r="Q1102" s="8" t="str">
        <f t="shared" si="89"/>
        <v>Low_Price</v>
      </c>
    </row>
    <row r="1103" spans="1:17" x14ac:dyDescent="0.25">
      <c r="A1103">
        <v>2020</v>
      </c>
      <c r="B1103" s="8" t="s">
        <v>12</v>
      </c>
      <c r="C1103" s="8" t="s">
        <v>385</v>
      </c>
      <c r="D1103" s="8" t="s">
        <v>662</v>
      </c>
      <c r="E1103" s="8" t="s">
        <v>15</v>
      </c>
      <c r="F1103" s="6">
        <v>48833</v>
      </c>
      <c r="G1103" s="8" t="s">
        <v>27</v>
      </c>
      <c r="H1103" s="8" t="s">
        <v>17</v>
      </c>
      <c r="I1103" s="8" t="s">
        <v>1666</v>
      </c>
      <c r="J1103" s="6">
        <v>10459</v>
      </c>
      <c r="K1103" s="9">
        <v>5.35</v>
      </c>
      <c r="L1103" s="8" t="s">
        <v>1357</v>
      </c>
      <c r="M1103" s="8" t="str">
        <f t="shared" si="85"/>
        <v>New_Model</v>
      </c>
      <c r="N1103" s="8" t="str">
        <f t="shared" si="86"/>
        <v>Moderate_KM_Driven</v>
      </c>
      <c r="O1103" s="9">
        <f t="shared" ca="1" si="87"/>
        <v>12208.25</v>
      </c>
      <c r="P1103" s="8" t="str">
        <f t="shared" si="88"/>
        <v>Low_EMI</v>
      </c>
      <c r="Q1103" s="8" t="str">
        <f t="shared" si="89"/>
        <v>Low_Price</v>
      </c>
    </row>
    <row r="1104" spans="1:17" x14ac:dyDescent="0.25">
      <c r="A1104">
        <v>2021</v>
      </c>
      <c r="B1104" s="8" t="s">
        <v>82</v>
      </c>
      <c r="C1104" s="8" t="s">
        <v>161</v>
      </c>
      <c r="D1104" s="8" t="s">
        <v>269</v>
      </c>
      <c r="E1104" s="8" t="s">
        <v>15</v>
      </c>
      <c r="F1104" s="6">
        <v>52679</v>
      </c>
      <c r="G1104" s="8" t="s">
        <v>27</v>
      </c>
      <c r="H1104" s="8" t="s">
        <v>17</v>
      </c>
      <c r="I1104" s="8" t="s">
        <v>1667</v>
      </c>
      <c r="J1104" s="6">
        <v>11320</v>
      </c>
      <c r="K1104" s="9">
        <v>5.79</v>
      </c>
      <c r="L1104" s="8" t="s">
        <v>1357</v>
      </c>
      <c r="M1104" s="8" t="str">
        <f t="shared" si="85"/>
        <v>New_Model</v>
      </c>
      <c r="N1104" s="8" t="str">
        <f t="shared" si="86"/>
        <v>Moderate_KM_Driven</v>
      </c>
      <c r="O1104" s="9">
        <f t="shared" ca="1" si="87"/>
        <v>17559.669999999998</v>
      </c>
      <c r="P1104" s="8" t="str">
        <f t="shared" si="88"/>
        <v>Low_EMI</v>
      </c>
      <c r="Q1104" s="8" t="str">
        <f t="shared" si="89"/>
        <v>Low_Price</v>
      </c>
    </row>
    <row r="1105" spans="1:17" x14ac:dyDescent="0.25">
      <c r="A1105">
        <v>2015</v>
      </c>
      <c r="B1105" s="8" t="s">
        <v>20</v>
      </c>
      <c r="C1105" s="8" t="s">
        <v>238</v>
      </c>
      <c r="D1105" s="8" t="s">
        <v>776</v>
      </c>
      <c r="E1105" s="8" t="s">
        <v>15</v>
      </c>
      <c r="F1105" s="6">
        <v>91398</v>
      </c>
      <c r="G1105" s="8" t="s">
        <v>27</v>
      </c>
      <c r="H1105" s="8" t="s">
        <v>17</v>
      </c>
      <c r="I1105" s="8" t="s">
        <v>1668</v>
      </c>
      <c r="J1105" s="6">
        <v>6862</v>
      </c>
      <c r="K1105" s="9">
        <v>3.51</v>
      </c>
      <c r="L1105" s="8" t="s">
        <v>1357</v>
      </c>
      <c r="M1105" s="8" t="str">
        <f t="shared" si="85"/>
        <v>Middle_Model</v>
      </c>
      <c r="N1105" s="8" t="str">
        <f t="shared" si="86"/>
        <v>High_KM_Driven</v>
      </c>
      <c r="O1105" s="9">
        <f t="shared" ca="1" si="87"/>
        <v>10155.33</v>
      </c>
      <c r="P1105" s="8" t="str">
        <f t="shared" si="88"/>
        <v>Low_EMI</v>
      </c>
      <c r="Q1105" s="8" t="str">
        <f t="shared" si="89"/>
        <v>Low_Price</v>
      </c>
    </row>
    <row r="1106" spans="1:17" x14ac:dyDescent="0.25">
      <c r="A1106">
        <v>2019</v>
      </c>
      <c r="B1106" s="8" t="s">
        <v>12</v>
      </c>
      <c r="C1106" s="8" t="s">
        <v>385</v>
      </c>
      <c r="D1106" s="8" t="s">
        <v>662</v>
      </c>
      <c r="E1106" s="8" t="s">
        <v>15</v>
      </c>
      <c r="F1106" s="6">
        <v>52608</v>
      </c>
      <c r="G1106" s="8" t="s">
        <v>16</v>
      </c>
      <c r="H1106" s="8" t="s">
        <v>17</v>
      </c>
      <c r="I1106" s="8" t="s">
        <v>1669</v>
      </c>
      <c r="J1106" s="6">
        <v>10362</v>
      </c>
      <c r="K1106" s="9">
        <v>5.3</v>
      </c>
      <c r="L1106" s="8" t="s">
        <v>1357</v>
      </c>
      <c r="M1106" s="8" t="str">
        <f t="shared" si="85"/>
        <v>Middle_Model</v>
      </c>
      <c r="N1106" s="8" t="str">
        <f t="shared" si="86"/>
        <v>Moderate_KM_Driven</v>
      </c>
      <c r="O1106" s="9">
        <f t="shared" ca="1" si="87"/>
        <v>10521.6</v>
      </c>
      <c r="P1106" s="8" t="str">
        <f t="shared" si="88"/>
        <v>Low_EMI</v>
      </c>
      <c r="Q1106" s="8" t="str">
        <f t="shared" si="89"/>
        <v>Low_Price</v>
      </c>
    </row>
    <row r="1107" spans="1:17" x14ac:dyDescent="0.25">
      <c r="A1107">
        <v>2013</v>
      </c>
      <c r="B1107" s="8" t="s">
        <v>20</v>
      </c>
      <c r="C1107" s="8" t="s">
        <v>86</v>
      </c>
      <c r="D1107" s="8" t="s">
        <v>1433</v>
      </c>
      <c r="E1107" s="8" t="s">
        <v>15</v>
      </c>
      <c r="F1107" s="6">
        <v>93056</v>
      </c>
      <c r="G1107" s="8" t="s">
        <v>16</v>
      </c>
      <c r="H1107" s="8" t="s">
        <v>17</v>
      </c>
      <c r="I1107" s="8" t="s">
        <v>1670</v>
      </c>
      <c r="J1107" s="6">
        <v>10086</v>
      </c>
      <c r="K1107" s="9">
        <v>3.83</v>
      </c>
      <c r="L1107" s="8" t="s">
        <v>1352</v>
      </c>
      <c r="M1107" s="8" t="str">
        <f t="shared" si="85"/>
        <v>Old_Model</v>
      </c>
      <c r="N1107" s="8" t="str">
        <f t="shared" si="86"/>
        <v>High_KM_Driven</v>
      </c>
      <c r="O1107" s="9">
        <f t="shared" ca="1" si="87"/>
        <v>8459.64</v>
      </c>
      <c r="P1107" s="8" t="str">
        <f t="shared" si="88"/>
        <v>Low_EMI</v>
      </c>
      <c r="Q1107" s="8" t="str">
        <f t="shared" si="89"/>
        <v>Low_Price</v>
      </c>
    </row>
    <row r="1108" spans="1:17" x14ac:dyDescent="0.25">
      <c r="A1108">
        <v>2012</v>
      </c>
      <c r="B1108" s="8" t="s">
        <v>12</v>
      </c>
      <c r="C1108" s="8" t="s">
        <v>325</v>
      </c>
      <c r="D1108" s="8" t="s">
        <v>504</v>
      </c>
      <c r="E1108" s="8" t="s">
        <v>15</v>
      </c>
      <c r="F1108" s="6">
        <v>61342</v>
      </c>
      <c r="G1108" s="8" t="s">
        <v>16</v>
      </c>
      <c r="H1108" s="8" t="s">
        <v>17</v>
      </c>
      <c r="I1108" s="8" t="s">
        <v>1671</v>
      </c>
      <c r="J1108" s="6">
        <v>9798</v>
      </c>
      <c r="K1108" s="9">
        <v>2.95</v>
      </c>
      <c r="L1108" s="8" t="s">
        <v>1348</v>
      </c>
      <c r="M1108" s="8" t="str">
        <f t="shared" si="85"/>
        <v>Old_Model</v>
      </c>
      <c r="N1108" s="8" t="str">
        <f t="shared" si="86"/>
        <v>Moderate_KM_Driven</v>
      </c>
      <c r="O1108" s="9">
        <f t="shared" ca="1" si="87"/>
        <v>5111.83</v>
      </c>
      <c r="P1108" s="8" t="str">
        <f t="shared" si="88"/>
        <v>Low_EMI</v>
      </c>
      <c r="Q1108" s="8" t="str">
        <f t="shared" si="89"/>
        <v>Low_Price</v>
      </c>
    </row>
    <row r="1109" spans="1:17" x14ac:dyDescent="0.25">
      <c r="A1109">
        <v>2016</v>
      </c>
      <c r="B1109" s="8" t="s">
        <v>12</v>
      </c>
      <c r="C1109" s="8" t="s">
        <v>325</v>
      </c>
      <c r="D1109" s="8" t="s">
        <v>331</v>
      </c>
      <c r="E1109" s="8" t="s">
        <v>35</v>
      </c>
      <c r="F1109" s="6">
        <v>82834</v>
      </c>
      <c r="G1109" s="8" t="s">
        <v>27</v>
      </c>
      <c r="H1109" s="8" t="s">
        <v>17</v>
      </c>
      <c r="I1109" s="8" t="s">
        <v>1672</v>
      </c>
      <c r="J1109" s="6">
        <v>7566</v>
      </c>
      <c r="K1109" s="9">
        <v>3.87</v>
      </c>
      <c r="L1109" s="8" t="s">
        <v>1352</v>
      </c>
      <c r="M1109" s="8" t="str">
        <f t="shared" si="85"/>
        <v>Middle_Model</v>
      </c>
      <c r="N1109" s="8" t="str">
        <f t="shared" si="86"/>
        <v>High_KM_Driven</v>
      </c>
      <c r="O1109" s="9">
        <f t="shared" ca="1" si="87"/>
        <v>10354.25</v>
      </c>
      <c r="P1109" s="8" t="str">
        <f t="shared" si="88"/>
        <v>Low_EMI</v>
      </c>
      <c r="Q1109" s="8" t="str">
        <f t="shared" si="89"/>
        <v>Low_Price</v>
      </c>
    </row>
    <row r="1110" spans="1:17" x14ac:dyDescent="0.25">
      <c r="A1110">
        <v>2016</v>
      </c>
      <c r="B1110" s="8" t="s">
        <v>12</v>
      </c>
      <c r="C1110" s="8" t="s">
        <v>13</v>
      </c>
      <c r="D1110" s="8" t="s">
        <v>1149</v>
      </c>
      <c r="E1110" s="8" t="s">
        <v>35</v>
      </c>
      <c r="F1110" s="6">
        <v>26500</v>
      </c>
      <c r="G1110" s="8" t="s">
        <v>16</v>
      </c>
      <c r="H1110" s="8" t="s">
        <v>17</v>
      </c>
      <c r="I1110" s="8" t="s">
        <v>1673</v>
      </c>
      <c r="J1110" s="6">
        <v>7077</v>
      </c>
      <c r="K1110" s="9">
        <v>3.62</v>
      </c>
      <c r="L1110" s="8" t="s">
        <v>1352</v>
      </c>
      <c r="M1110" s="8" t="str">
        <f t="shared" si="85"/>
        <v>Middle_Model</v>
      </c>
      <c r="N1110" s="8" t="str">
        <f t="shared" si="86"/>
        <v>Low_KM_Driven</v>
      </c>
      <c r="O1110" s="9">
        <f t="shared" ca="1" si="87"/>
        <v>3312.5</v>
      </c>
      <c r="P1110" s="8" t="str">
        <f t="shared" si="88"/>
        <v>Low_EMI</v>
      </c>
      <c r="Q1110" s="8" t="str">
        <f t="shared" si="89"/>
        <v>Low_Price</v>
      </c>
    </row>
    <row r="1111" spans="1:17" x14ac:dyDescent="0.25">
      <c r="A1111">
        <v>2012</v>
      </c>
      <c r="B1111" s="8" t="s">
        <v>47</v>
      </c>
      <c r="C1111" s="8" t="s">
        <v>89</v>
      </c>
      <c r="D1111" s="8" t="s">
        <v>122</v>
      </c>
      <c r="E1111" s="8" t="s">
        <v>15</v>
      </c>
      <c r="F1111" s="6">
        <v>65530</v>
      </c>
      <c r="G1111" s="8" t="s">
        <v>16</v>
      </c>
      <c r="H1111" s="8" t="s">
        <v>17</v>
      </c>
      <c r="I1111" s="8" t="s">
        <v>1674</v>
      </c>
      <c r="J1111" s="6">
        <v>13551</v>
      </c>
      <c r="K1111" s="9">
        <v>4.08</v>
      </c>
      <c r="L1111" s="8" t="s">
        <v>1348</v>
      </c>
      <c r="M1111" s="8" t="str">
        <f t="shared" si="85"/>
        <v>Old_Model</v>
      </c>
      <c r="N1111" s="8" t="str">
        <f t="shared" si="86"/>
        <v>Moderate_KM_Driven</v>
      </c>
      <c r="O1111" s="9">
        <f t="shared" ca="1" si="87"/>
        <v>5460.83</v>
      </c>
      <c r="P1111" s="8" t="str">
        <f t="shared" si="88"/>
        <v>Low_EMI</v>
      </c>
      <c r="Q1111" s="8" t="str">
        <f t="shared" si="89"/>
        <v>Low_Price</v>
      </c>
    </row>
    <row r="1112" spans="1:17" x14ac:dyDescent="0.25">
      <c r="A1112">
        <v>2017</v>
      </c>
      <c r="B1112" s="8" t="s">
        <v>12</v>
      </c>
      <c r="C1112" s="8" t="s">
        <v>279</v>
      </c>
      <c r="D1112" s="8" t="s">
        <v>1675</v>
      </c>
      <c r="E1112" s="8" t="s">
        <v>15</v>
      </c>
      <c r="F1112" s="6">
        <v>105815</v>
      </c>
      <c r="G1112" s="8" t="s">
        <v>16</v>
      </c>
      <c r="H1112" s="8" t="s">
        <v>17</v>
      </c>
      <c r="I1112" s="8" t="s">
        <v>1676</v>
      </c>
      <c r="J1112" s="6">
        <v>13146</v>
      </c>
      <c r="K1112" s="9">
        <v>5.91</v>
      </c>
      <c r="L1112" s="8" t="s">
        <v>1348</v>
      </c>
      <c r="M1112" s="8" t="str">
        <f t="shared" si="85"/>
        <v>Middle_Model</v>
      </c>
      <c r="N1112" s="8" t="str">
        <f t="shared" si="86"/>
        <v>High_KM_Driven</v>
      </c>
      <c r="O1112" s="9">
        <f t="shared" ca="1" si="87"/>
        <v>15116.43</v>
      </c>
      <c r="P1112" s="8" t="str">
        <f t="shared" si="88"/>
        <v>Low_EMI</v>
      </c>
      <c r="Q1112" s="8" t="str">
        <f t="shared" si="89"/>
        <v>Low_Price</v>
      </c>
    </row>
    <row r="1113" spans="1:17" x14ac:dyDescent="0.25">
      <c r="A1113">
        <v>2017</v>
      </c>
      <c r="B1113" s="8" t="s">
        <v>20</v>
      </c>
      <c r="C1113" s="8" t="s">
        <v>86</v>
      </c>
      <c r="D1113" s="8" t="s">
        <v>959</v>
      </c>
      <c r="E1113" s="8" t="s">
        <v>15</v>
      </c>
      <c r="F1113" s="6">
        <v>95737</v>
      </c>
      <c r="G1113" s="8" t="s">
        <v>16</v>
      </c>
      <c r="H1113" s="8" t="s">
        <v>17</v>
      </c>
      <c r="I1113" s="8" t="s">
        <v>1677</v>
      </c>
      <c r="J1113" s="6">
        <v>11437</v>
      </c>
      <c r="K1113" s="9">
        <v>5.85</v>
      </c>
      <c r="L1113" s="8" t="s">
        <v>1352</v>
      </c>
      <c r="M1113" s="8" t="str">
        <f t="shared" si="85"/>
        <v>Middle_Model</v>
      </c>
      <c r="N1113" s="8" t="str">
        <f t="shared" si="86"/>
        <v>High_KM_Driven</v>
      </c>
      <c r="O1113" s="9">
        <f t="shared" ca="1" si="87"/>
        <v>13676.71</v>
      </c>
      <c r="P1113" s="8" t="str">
        <f t="shared" si="88"/>
        <v>Low_EMI</v>
      </c>
      <c r="Q1113" s="8" t="str">
        <f t="shared" si="89"/>
        <v>Low_Price</v>
      </c>
    </row>
    <row r="1114" spans="1:17" x14ac:dyDescent="0.25">
      <c r="A1114">
        <v>2018</v>
      </c>
      <c r="B1114" s="8" t="s">
        <v>20</v>
      </c>
      <c r="C1114" s="8" t="s">
        <v>112</v>
      </c>
      <c r="D1114" s="8" t="s">
        <v>1678</v>
      </c>
      <c r="E1114" s="8" t="s">
        <v>35</v>
      </c>
      <c r="F1114" s="6">
        <v>31444</v>
      </c>
      <c r="G1114" s="8" t="s">
        <v>16</v>
      </c>
      <c r="H1114" s="8" t="s">
        <v>17</v>
      </c>
      <c r="I1114" s="8" t="s">
        <v>1679</v>
      </c>
      <c r="J1114" s="6">
        <v>12219</v>
      </c>
      <c r="K1114" s="9">
        <v>6.25</v>
      </c>
      <c r="L1114" s="8" t="s">
        <v>1352</v>
      </c>
      <c r="M1114" s="8" t="str">
        <f t="shared" si="85"/>
        <v>Middle_Model</v>
      </c>
      <c r="N1114" s="8" t="str">
        <f t="shared" si="86"/>
        <v>Low_KM_Driven</v>
      </c>
      <c r="O1114" s="9">
        <f t="shared" ca="1" si="87"/>
        <v>5240.67</v>
      </c>
      <c r="P1114" s="8" t="str">
        <f t="shared" si="88"/>
        <v>Low_EMI</v>
      </c>
      <c r="Q1114" s="8" t="str">
        <f t="shared" si="89"/>
        <v>Low_Price</v>
      </c>
    </row>
    <row r="1115" spans="1:17" x14ac:dyDescent="0.25">
      <c r="A1115">
        <v>2017</v>
      </c>
      <c r="B1115" s="8" t="s">
        <v>12</v>
      </c>
      <c r="C1115" s="8" t="s">
        <v>13</v>
      </c>
      <c r="D1115" s="8" t="s">
        <v>14</v>
      </c>
      <c r="E1115" s="8" t="s">
        <v>15</v>
      </c>
      <c r="F1115" s="6">
        <v>46112</v>
      </c>
      <c r="G1115" s="8" t="s">
        <v>27</v>
      </c>
      <c r="H1115" s="8" t="s">
        <v>17</v>
      </c>
      <c r="I1115" s="8" t="s">
        <v>1680</v>
      </c>
      <c r="J1115" s="6">
        <v>5924</v>
      </c>
      <c r="K1115" s="9">
        <v>3.03</v>
      </c>
      <c r="L1115" s="8" t="s">
        <v>1352</v>
      </c>
      <c r="M1115" s="8" t="str">
        <f t="shared" si="85"/>
        <v>Middle_Model</v>
      </c>
      <c r="N1115" s="8" t="str">
        <f t="shared" si="86"/>
        <v>Moderate_KM_Driven</v>
      </c>
      <c r="O1115" s="9">
        <f t="shared" ca="1" si="87"/>
        <v>6587.43</v>
      </c>
      <c r="P1115" s="8" t="str">
        <f t="shared" si="88"/>
        <v>Low_EMI</v>
      </c>
      <c r="Q1115" s="8" t="str">
        <f t="shared" si="89"/>
        <v>Low_Price</v>
      </c>
    </row>
    <row r="1116" spans="1:17" x14ac:dyDescent="0.25">
      <c r="A1116">
        <v>2016</v>
      </c>
      <c r="B1116" s="8" t="s">
        <v>196</v>
      </c>
      <c r="C1116" s="8" t="s">
        <v>197</v>
      </c>
      <c r="D1116" s="8" t="s">
        <v>1681</v>
      </c>
      <c r="E1116" s="8" t="s">
        <v>35</v>
      </c>
      <c r="F1116" s="6">
        <v>93571</v>
      </c>
      <c r="G1116" s="8" t="s">
        <v>27</v>
      </c>
      <c r="H1116" s="8" t="s">
        <v>56</v>
      </c>
      <c r="I1116" s="8" t="s">
        <v>1682</v>
      </c>
      <c r="J1116" s="6">
        <v>13157</v>
      </c>
      <c r="K1116" s="9">
        <v>6.73</v>
      </c>
      <c r="L1116" s="8" t="s">
        <v>1357</v>
      </c>
      <c r="M1116" s="8" t="str">
        <f t="shared" si="85"/>
        <v>Middle_Model</v>
      </c>
      <c r="N1116" s="8" t="str">
        <f t="shared" si="86"/>
        <v>High_KM_Driven</v>
      </c>
      <c r="O1116" s="9">
        <f t="shared" ca="1" si="87"/>
        <v>11696.38</v>
      </c>
      <c r="P1116" s="8" t="str">
        <f t="shared" si="88"/>
        <v>Low_EMI</v>
      </c>
      <c r="Q1116" s="8" t="str">
        <f t="shared" si="89"/>
        <v>Low_Price</v>
      </c>
    </row>
    <row r="1117" spans="1:17" x14ac:dyDescent="0.25">
      <c r="A1117">
        <v>2017</v>
      </c>
      <c r="B1117" s="8" t="s">
        <v>12</v>
      </c>
      <c r="C1117" s="8" t="s">
        <v>13</v>
      </c>
      <c r="D1117" s="8" t="s">
        <v>14</v>
      </c>
      <c r="E1117" s="8" t="s">
        <v>15</v>
      </c>
      <c r="F1117" s="6">
        <v>96161</v>
      </c>
      <c r="G1117" s="8" t="s">
        <v>16</v>
      </c>
      <c r="H1117" s="8" t="s">
        <v>17</v>
      </c>
      <c r="I1117" s="8" t="s">
        <v>1683</v>
      </c>
      <c r="J1117" s="6">
        <v>5396</v>
      </c>
      <c r="K1117" s="9">
        <v>2.76</v>
      </c>
      <c r="L1117" s="8" t="s">
        <v>1352</v>
      </c>
      <c r="M1117" s="8" t="str">
        <f t="shared" si="85"/>
        <v>Middle_Model</v>
      </c>
      <c r="N1117" s="8" t="str">
        <f t="shared" si="86"/>
        <v>High_KM_Driven</v>
      </c>
      <c r="O1117" s="9">
        <f t="shared" ca="1" si="87"/>
        <v>13737.29</v>
      </c>
      <c r="P1117" s="8" t="str">
        <f t="shared" si="88"/>
        <v>Low_EMI</v>
      </c>
      <c r="Q1117" s="8" t="str">
        <f t="shared" si="89"/>
        <v>Low_Price</v>
      </c>
    </row>
    <row r="1118" spans="1:17" x14ac:dyDescent="0.25">
      <c r="A1118">
        <v>2021</v>
      </c>
      <c r="B1118" s="8" t="s">
        <v>20</v>
      </c>
      <c r="C1118" s="8" t="s">
        <v>58</v>
      </c>
      <c r="D1118" s="8" t="s">
        <v>657</v>
      </c>
      <c r="E1118" s="8" t="s">
        <v>15</v>
      </c>
      <c r="F1118" s="6">
        <v>10086</v>
      </c>
      <c r="G1118" s="8" t="s">
        <v>27</v>
      </c>
      <c r="H1118" s="8" t="s">
        <v>17</v>
      </c>
      <c r="I1118" s="8" t="s">
        <v>1684</v>
      </c>
      <c r="J1118" s="6">
        <v>20077</v>
      </c>
      <c r="K1118" s="9">
        <v>10.55</v>
      </c>
      <c r="L1118" s="8" t="s">
        <v>1352</v>
      </c>
      <c r="M1118" s="8" t="str">
        <f t="shared" si="85"/>
        <v>New_Model</v>
      </c>
      <c r="N1118" s="8" t="str">
        <f t="shared" si="86"/>
        <v>Low_KM_Driven</v>
      </c>
      <c r="O1118" s="9">
        <f t="shared" ca="1" si="87"/>
        <v>3362</v>
      </c>
      <c r="P1118" s="8" t="str">
        <f t="shared" si="88"/>
        <v>Low_EMI</v>
      </c>
      <c r="Q1118" s="8" t="str">
        <f t="shared" si="89"/>
        <v>Medium_price</v>
      </c>
    </row>
    <row r="1119" spans="1:17" x14ac:dyDescent="0.25">
      <c r="A1119">
        <v>2017</v>
      </c>
      <c r="B1119" s="8" t="s">
        <v>12</v>
      </c>
      <c r="C1119" s="8" t="s">
        <v>13</v>
      </c>
      <c r="D1119" s="8" t="s">
        <v>1685</v>
      </c>
      <c r="E1119" s="8" t="s">
        <v>15</v>
      </c>
      <c r="F1119" s="6">
        <v>77702</v>
      </c>
      <c r="G1119" s="8" t="s">
        <v>27</v>
      </c>
      <c r="H1119" s="8" t="s">
        <v>17</v>
      </c>
      <c r="I1119" s="8" t="s">
        <v>1686</v>
      </c>
      <c r="J1119" s="6">
        <v>5513</v>
      </c>
      <c r="K1119" s="9">
        <v>2.82</v>
      </c>
      <c r="L1119" s="8" t="s">
        <v>1352</v>
      </c>
      <c r="M1119" s="8" t="str">
        <f t="shared" si="85"/>
        <v>Middle_Model</v>
      </c>
      <c r="N1119" s="8" t="str">
        <f t="shared" si="86"/>
        <v>Moderate_KM_Driven</v>
      </c>
      <c r="O1119" s="9">
        <f t="shared" ca="1" si="87"/>
        <v>11100.29</v>
      </c>
      <c r="P1119" s="8" t="str">
        <f t="shared" si="88"/>
        <v>Low_EMI</v>
      </c>
      <c r="Q1119" s="8" t="str">
        <f t="shared" si="89"/>
        <v>Low_Price</v>
      </c>
    </row>
    <row r="1120" spans="1:17" x14ac:dyDescent="0.25">
      <c r="A1120">
        <v>2023</v>
      </c>
      <c r="B1120" s="8" t="s">
        <v>108</v>
      </c>
      <c r="C1120" s="8" t="s">
        <v>1687</v>
      </c>
      <c r="D1120" s="8" t="s">
        <v>1688</v>
      </c>
      <c r="E1120" s="8" t="s">
        <v>35</v>
      </c>
      <c r="F1120" s="6">
        <v>1607</v>
      </c>
      <c r="G1120" s="8" t="s">
        <v>27</v>
      </c>
      <c r="H1120" s="8" t="s">
        <v>17</v>
      </c>
      <c r="I1120" s="8" t="s">
        <v>1689</v>
      </c>
      <c r="J1120" s="6">
        <v>31406</v>
      </c>
      <c r="K1120" s="9">
        <v>16.5</v>
      </c>
      <c r="L1120" s="8" t="s">
        <v>1352</v>
      </c>
      <c r="M1120" s="8" t="str">
        <f t="shared" si="85"/>
        <v>New_Model</v>
      </c>
      <c r="N1120" s="8" t="str">
        <f t="shared" si="86"/>
        <v>Low_KM_Driven</v>
      </c>
      <c r="O1120" s="9">
        <f t="shared" ca="1" si="87"/>
        <v>1607</v>
      </c>
      <c r="P1120" s="8" t="str">
        <f t="shared" si="88"/>
        <v>Average_EMI</v>
      </c>
      <c r="Q1120" s="8" t="str">
        <f t="shared" si="89"/>
        <v>High_price</v>
      </c>
    </row>
    <row r="1121" spans="1:17" x14ac:dyDescent="0.25">
      <c r="A1121">
        <v>2015</v>
      </c>
      <c r="B1121" s="8" t="s">
        <v>20</v>
      </c>
      <c r="C1121" s="8" t="s">
        <v>448</v>
      </c>
      <c r="D1121" s="8" t="s">
        <v>419</v>
      </c>
      <c r="E1121" s="8" t="s">
        <v>15</v>
      </c>
      <c r="F1121" s="6">
        <v>35155</v>
      </c>
      <c r="G1121" s="8" t="s">
        <v>16</v>
      </c>
      <c r="H1121" s="8" t="s">
        <v>17</v>
      </c>
      <c r="I1121" s="8" t="s">
        <v>1690</v>
      </c>
      <c r="J1121" s="6">
        <v>8583</v>
      </c>
      <c r="K1121" s="9">
        <v>4.3899999999999997</v>
      </c>
      <c r="L1121" s="8" t="s">
        <v>1352</v>
      </c>
      <c r="M1121" s="8" t="str">
        <f t="shared" si="85"/>
        <v>Middle_Model</v>
      </c>
      <c r="N1121" s="8" t="str">
        <f t="shared" si="86"/>
        <v>Low_KM_Driven</v>
      </c>
      <c r="O1121" s="9">
        <f t="shared" ca="1" si="87"/>
        <v>3906.11</v>
      </c>
      <c r="P1121" s="8" t="str">
        <f t="shared" si="88"/>
        <v>Low_EMI</v>
      </c>
      <c r="Q1121" s="8" t="str">
        <f t="shared" si="89"/>
        <v>Low_Price</v>
      </c>
    </row>
    <row r="1122" spans="1:17" x14ac:dyDescent="0.25">
      <c r="A1122">
        <v>2014</v>
      </c>
      <c r="B1122" s="8" t="s">
        <v>12</v>
      </c>
      <c r="C1122" s="8" t="s">
        <v>325</v>
      </c>
      <c r="D1122" s="8" t="s">
        <v>328</v>
      </c>
      <c r="E1122" s="8" t="s">
        <v>15</v>
      </c>
      <c r="F1122" s="6">
        <v>69455</v>
      </c>
      <c r="G1122" s="8" t="s">
        <v>27</v>
      </c>
      <c r="H1122" s="8" t="s">
        <v>17</v>
      </c>
      <c r="I1122" s="8" t="s">
        <v>1691</v>
      </c>
      <c r="J1122" s="6">
        <v>7652</v>
      </c>
      <c r="K1122" s="9">
        <v>3.44</v>
      </c>
      <c r="L1122" s="8" t="s">
        <v>1357</v>
      </c>
      <c r="M1122" s="8" t="str">
        <f t="shared" si="85"/>
        <v>Old_Model</v>
      </c>
      <c r="N1122" s="8" t="str">
        <f t="shared" si="86"/>
        <v>Moderate_KM_Driven</v>
      </c>
      <c r="O1122" s="9">
        <f t="shared" ca="1" si="87"/>
        <v>6945.5</v>
      </c>
      <c r="P1122" s="8" t="str">
        <f t="shared" si="88"/>
        <v>Low_EMI</v>
      </c>
      <c r="Q1122" s="8" t="str">
        <f t="shared" si="89"/>
        <v>Low_Price</v>
      </c>
    </row>
    <row r="1123" spans="1:17" x14ac:dyDescent="0.25">
      <c r="A1123">
        <v>2020</v>
      </c>
      <c r="B1123" s="8" t="s">
        <v>20</v>
      </c>
      <c r="C1123" s="8" t="s">
        <v>58</v>
      </c>
      <c r="D1123" s="8" t="s">
        <v>59</v>
      </c>
      <c r="E1123" s="8" t="s">
        <v>15</v>
      </c>
      <c r="F1123" s="6">
        <v>73672</v>
      </c>
      <c r="G1123" s="8" t="s">
        <v>27</v>
      </c>
      <c r="H1123" s="8" t="s">
        <v>17</v>
      </c>
      <c r="I1123" s="8" t="s">
        <v>1692</v>
      </c>
      <c r="J1123" s="6">
        <v>17188</v>
      </c>
      <c r="K1123" s="9">
        <v>9.0299999999999994</v>
      </c>
      <c r="L1123" s="8" t="s">
        <v>1357</v>
      </c>
      <c r="M1123" s="8" t="str">
        <f t="shared" si="85"/>
        <v>New_Model</v>
      </c>
      <c r="N1123" s="8" t="str">
        <f t="shared" si="86"/>
        <v>Moderate_KM_Driven</v>
      </c>
      <c r="O1123" s="9">
        <f t="shared" ca="1" si="87"/>
        <v>18418</v>
      </c>
      <c r="P1123" s="8" t="str">
        <f t="shared" si="88"/>
        <v>Low_EMI</v>
      </c>
      <c r="Q1123" s="8" t="str">
        <f t="shared" si="89"/>
        <v>Medium_price</v>
      </c>
    </row>
    <row r="1124" spans="1:17" x14ac:dyDescent="0.25">
      <c r="A1124">
        <v>2013</v>
      </c>
      <c r="B1124" s="8" t="s">
        <v>47</v>
      </c>
      <c r="C1124" s="8" t="s">
        <v>549</v>
      </c>
      <c r="D1124" s="8" t="s">
        <v>1693</v>
      </c>
      <c r="E1124" s="8" t="s">
        <v>15</v>
      </c>
      <c r="F1124" s="6">
        <v>61406</v>
      </c>
      <c r="G1124" s="8" t="s">
        <v>16</v>
      </c>
      <c r="H1124" s="8" t="s">
        <v>17</v>
      </c>
      <c r="I1124" s="8" t="s">
        <v>1694</v>
      </c>
      <c r="J1124" s="6">
        <v>8400</v>
      </c>
      <c r="K1124" s="9">
        <v>3.19</v>
      </c>
      <c r="L1124" s="8" t="s">
        <v>1352</v>
      </c>
      <c r="M1124" s="8" t="str">
        <f t="shared" si="85"/>
        <v>Old_Model</v>
      </c>
      <c r="N1124" s="8" t="str">
        <f t="shared" si="86"/>
        <v>Moderate_KM_Driven</v>
      </c>
      <c r="O1124" s="9">
        <f t="shared" ca="1" si="87"/>
        <v>5582.36</v>
      </c>
      <c r="P1124" s="8" t="str">
        <f t="shared" si="88"/>
        <v>Low_EMI</v>
      </c>
      <c r="Q1124" s="8" t="str">
        <f t="shared" si="89"/>
        <v>Low_Price</v>
      </c>
    </row>
    <row r="1125" spans="1:17" x14ac:dyDescent="0.25">
      <c r="A1125">
        <v>2021</v>
      </c>
      <c r="B1125" s="8" t="s">
        <v>196</v>
      </c>
      <c r="C1125" s="8" t="s">
        <v>216</v>
      </c>
      <c r="D1125" s="8" t="s">
        <v>472</v>
      </c>
      <c r="E1125" s="8" t="s">
        <v>35</v>
      </c>
      <c r="F1125" s="6">
        <v>44865</v>
      </c>
      <c r="G1125" s="8" t="s">
        <v>27</v>
      </c>
      <c r="H1125" s="8" t="s">
        <v>17</v>
      </c>
      <c r="I1125" s="8" t="s">
        <v>1695</v>
      </c>
      <c r="J1125" s="6">
        <v>9756</v>
      </c>
      <c r="K1125" s="9">
        <v>4.99</v>
      </c>
      <c r="L1125" s="8" t="s">
        <v>1357</v>
      </c>
      <c r="M1125" s="8" t="str">
        <f t="shared" si="85"/>
        <v>New_Model</v>
      </c>
      <c r="N1125" s="8" t="str">
        <f t="shared" si="86"/>
        <v>Moderate_KM_Driven</v>
      </c>
      <c r="O1125" s="9">
        <f t="shared" ca="1" si="87"/>
        <v>14955</v>
      </c>
      <c r="P1125" s="8" t="str">
        <f t="shared" si="88"/>
        <v>Low_EMI</v>
      </c>
      <c r="Q1125" s="8" t="str">
        <f t="shared" si="89"/>
        <v>Low_Price</v>
      </c>
    </row>
    <row r="1126" spans="1:17" x14ac:dyDescent="0.25">
      <c r="A1126">
        <v>2019</v>
      </c>
      <c r="B1126" s="8" t="s">
        <v>12</v>
      </c>
      <c r="C1126" s="8" t="s">
        <v>13</v>
      </c>
      <c r="D1126" s="8" t="s">
        <v>132</v>
      </c>
      <c r="E1126" s="8" t="s">
        <v>15</v>
      </c>
      <c r="F1126" s="6">
        <v>39091</v>
      </c>
      <c r="G1126" s="8" t="s">
        <v>27</v>
      </c>
      <c r="H1126" s="8" t="s">
        <v>17</v>
      </c>
      <c r="I1126" s="8" t="s">
        <v>1696</v>
      </c>
      <c r="J1126" s="6">
        <v>7507</v>
      </c>
      <c r="K1126" s="9">
        <v>3.84</v>
      </c>
      <c r="L1126" s="8" t="s">
        <v>1348</v>
      </c>
      <c r="M1126" s="8" t="str">
        <f t="shared" si="85"/>
        <v>Middle_Model</v>
      </c>
      <c r="N1126" s="8" t="str">
        <f t="shared" si="86"/>
        <v>Low_KM_Driven</v>
      </c>
      <c r="O1126" s="9">
        <f t="shared" ca="1" si="87"/>
        <v>7818.2</v>
      </c>
      <c r="P1126" s="8" t="str">
        <f t="shared" si="88"/>
        <v>Low_EMI</v>
      </c>
      <c r="Q1126" s="8" t="str">
        <f t="shared" si="89"/>
        <v>Low_Price</v>
      </c>
    </row>
    <row r="1127" spans="1:17" x14ac:dyDescent="0.25">
      <c r="A1127">
        <v>2017</v>
      </c>
      <c r="B1127" s="8" t="s">
        <v>12</v>
      </c>
      <c r="C1127" s="8" t="s">
        <v>13</v>
      </c>
      <c r="D1127" s="8" t="s">
        <v>14</v>
      </c>
      <c r="E1127" s="8" t="s">
        <v>15</v>
      </c>
      <c r="F1127" s="6">
        <v>49061</v>
      </c>
      <c r="G1127" s="8" t="s">
        <v>27</v>
      </c>
      <c r="H1127" s="8" t="s">
        <v>17</v>
      </c>
      <c r="I1127" s="8" t="s">
        <v>1697</v>
      </c>
      <c r="J1127" s="6">
        <v>5523</v>
      </c>
      <c r="K1127" s="9">
        <v>2.83</v>
      </c>
      <c r="L1127" s="8" t="s">
        <v>1348</v>
      </c>
      <c r="M1127" s="8" t="str">
        <f t="shared" si="85"/>
        <v>Middle_Model</v>
      </c>
      <c r="N1127" s="8" t="str">
        <f t="shared" si="86"/>
        <v>Moderate_KM_Driven</v>
      </c>
      <c r="O1127" s="9">
        <f t="shared" ca="1" si="87"/>
        <v>7008.71</v>
      </c>
      <c r="P1127" s="8" t="str">
        <f t="shared" si="88"/>
        <v>Low_EMI</v>
      </c>
      <c r="Q1127" s="8" t="str">
        <f t="shared" si="89"/>
        <v>Low_Price</v>
      </c>
    </row>
    <row r="1128" spans="1:17" x14ac:dyDescent="0.25">
      <c r="A1128">
        <v>2021</v>
      </c>
      <c r="B1128" s="8" t="s">
        <v>12</v>
      </c>
      <c r="C1128" s="8" t="s">
        <v>137</v>
      </c>
      <c r="D1128" s="8" t="s">
        <v>637</v>
      </c>
      <c r="E1128" s="8" t="s">
        <v>15</v>
      </c>
      <c r="F1128" s="6">
        <v>16647</v>
      </c>
      <c r="G1128" s="8" t="s">
        <v>27</v>
      </c>
      <c r="H1128" s="8" t="s">
        <v>17</v>
      </c>
      <c r="I1128" s="8" t="s">
        <v>1698</v>
      </c>
      <c r="J1128" s="6">
        <v>9384</v>
      </c>
      <c r="K1128" s="9">
        <v>4.8</v>
      </c>
      <c r="L1128" s="8" t="s">
        <v>1352</v>
      </c>
      <c r="M1128" s="8" t="str">
        <f t="shared" si="85"/>
        <v>New_Model</v>
      </c>
      <c r="N1128" s="8" t="str">
        <f t="shared" si="86"/>
        <v>Low_KM_Driven</v>
      </c>
      <c r="O1128" s="9">
        <f t="shared" ca="1" si="87"/>
        <v>5549</v>
      </c>
      <c r="P1128" s="8" t="str">
        <f t="shared" si="88"/>
        <v>Low_EMI</v>
      </c>
      <c r="Q1128" s="8" t="str">
        <f t="shared" si="89"/>
        <v>Low_Price</v>
      </c>
    </row>
    <row r="1129" spans="1:17" x14ac:dyDescent="0.25">
      <c r="A1129">
        <v>2019</v>
      </c>
      <c r="B1129" s="8" t="s">
        <v>12</v>
      </c>
      <c r="C1129" s="8" t="s">
        <v>76</v>
      </c>
      <c r="D1129" s="8" t="s">
        <v>77</v>
      </c>
      <c r="E1129" s="8" t="s">
        <v>15</v>
      </c>
      <c r="F1129" s="6">
        <v>36262</v>
      </c>
      <c r="G1129" s="8" t="s">
        <v>27</v>
      </c>
      <c r="H1129" s="8" t="s">
        <v>17</v>
      </c>
      <c r="I1129" s="8" t="s">
        <v>1699</v>
      </c>
      <c r="J1129" s="6">
        <v>13235</v>
      </c>
      <c r="K1129" s="9">
        <v>6.77</v>
      </c>
      <c r="L1129" s="8" t="s">
        <v>1352</v>
      </c>
      <c r="M1129" s="8" t="str">
        <f t="shared" si="85"/>
        <v>Middle_Model</v>
      </c>
      <c r="N1129" s="8" t="str">
        <f t="shared" si="86"/>
        <v>Low_KM_Driven</v>
      </c>
      <c r="O1129" s="9">
        <f t="shared" ca="1" si="87"/>
        <v>7252.4</v>
      </c>
      <c r="P1129" s="8" t="str">
        <f t="shared" si="88"/>
        <v>Low_EMI</v>
      </c>
      <c r="Q1129" s="8" t="str">
        <f t="shared" si="89"/>
        <v>Low_Price</v>
      </c>
    </row>
    <row r="1130" spans="1:17" x14ac:dyDescent="0.25">
      <c r="A1130">
        <v>2018</v>
      </c>
      <c r="B1130" s="8" t="s">
        <v>63</v>
      </c>
      <c r="C1130" s="8" t="s">
        <v>64</v>
      </c>
      <c r="D1130" s="8" t="s">
        <v>65</v>
      </c>
      <c r="E1130" s="8" t="s">
        <v>15</v>
      </c>
      <c r="F1130" s="6">
        <v>88254</v>
      </c>
      <c r="G1130" s="8" t="s">
        <v>16</v>
      </c>
      <c r="H1130" s="8" t="s">
        <v>56</v>
      </c>
      <c r="I1130" s="8" t="s">
        <v>1700</v>
      </c>
      <c r="J1130" s="6">
        <v>14174</v>
      </c>
      <c r="K1130" s="9">
        <v>7.25</v>
      </c>
      <c r="L1130" s="8" t="s">
        <v>1352</v>
      </c>
      <c r="M1130" s="8" t="str">
        <f t="shared" si="85"/>
        <v>Middle_Model</v>
      </c>
      <c r="N1130" s="8" t="str">
        <f t="shared" si="86"/>
        <v>High_KM_Driven</v>
      </c>
      <c r="O1130" s="9">
        <f t="shared" ca="1" si="87"/>
        <v>14709</v>
      </c>
      <c r="P1130" s="8" t="str">
        <f t="shared" si="88"/>
        <v>Low_EMI</v>
      </c>
      <c r="Q1130" s="8" t="str">
        <f t="shared" si="89"/>
        <v>Medium_price</v>
      </c>
    </row>
    <row r="1131" spans="1:17" x14ac:dyDescent="0.25">
      <c r="A1131">
        <v>2016</v>
      </c>
      <c r="B1131" s="8" t="s">
        <v>12</v>
      </c>
      <c r="C1131" s="8" t="s">
        <v>13</v>
      </c>
      <c r="D1131" s="8" t="s">
        <v>1149</v>
      </c>
      <c r="E1131" s="8" t="s">
        <v>35</v>
      </c>
      <c r="F1131" s="6">
        <v>85292</v>
      </c>
      <c r="G1131" s="8" t="s">
        <v>27</v>
      </c>
      <c r="H1131" s="8" t="s">
        <v>17</v>
      </c>
      <c r="I1131" s="8" t="s">
        <v>1701</v>
      </c>
      <c r="J1131" s="6">
        <v>6197</v>
      </c>
      <c r="K1131" s="9">
        <v>3.17</v>
      </c>
      <c r="L1131" s="8" t="s">
        <v>1357</v>
      </c>
      <c r="M1131" s="8" t="str">
        <f t="shared" si="85"/>
        <v>Middle_Model</v>
      </c>
      <c r="N1131" s="8" t="str">
        <f t="shared" si="86"/>
        <v>High_KM_Driven</v>
      </c>
      <c r="O1131" s="9">
        <f t="shared" ca="1" si="87"/>
        <v>10661.5</v>
      </c>
      <c r="P1131" s="8" t="str">
        <f t="shared" si="88"/>
        <v>Low_EMI</v>
      </c>
      <c r="Q1131" s="8" t="str">
        <f t="shared" si="89"/>
        <v>Low_Price</v>
      </c>
    </row>
    <row r="1132" spans="1:17" x14ac:dyDescent="0.25">
      <c r="A1132">
        <v>2018</v>
      </c>
      <c r="B1132" s="8" t="s">
        <v>12</v>
      </c>
      <c r="C1132" s="8" t="s">
        <v>30</v>
      </c>
      <c r="D1132" s="8" t="s">
        <v>1702</v>
      </c>
      <c r="E1132" s="8" t="s">
        <v>35</v>
      </c>
      <c r="F1132" s="6">
        <v>68971</v>
      </c>
      <c r="G1132" s="8" t="s">
        <v>16</v>
      </c>
      <c r="H1132" s="8" t="s">
        <v>17</v>
      </c>
      <c r="I1132" s="8" t="s">
        <v>1703</v>
      </c>
      <c r="J1132" s="6">
        <v>8778</v>
      </c>
      <c r="K1132" s="9">
        <v>4.49</v>
      </c>
      <c r="L1132" s="8" t="s">
        <v>1357</v>
      </c>
      <c r="M1132" s="8" t="str">
        <f t="shared" si="85"/>
        <v>Middle_Model</v>
      </c>
      <c r="N1132" s="8" t="str">
        <f t="shared" si="86"/>
        <v>Moderate_KM_Driven</v>
      </c>
      <c r="O1132" s="9">
        <f t="shared" ca="1" si="87"/>
        <v>11495.17</v>
      </c>
      <c r="P1132" s="8" t="str">
        <f t="shared" si="88"/>
        <v>Low_EMI</v>
      </c>
      <c r="Q1132" s="8" t="str">
        <f t="shared" si="89"/>
        <v>Low_Price</v>
      </c>
    </row>
    <row r="1133" spans="1:17" x14ac:dyDescent="0.25">
      <c r="A1133">
        <v>2021</v>
      </c>
      <c r="B1133" s="8" t="s">
        <v>82</v>
      </c>
      <c r="C1133" s="8" t="s">
        <v>83</v>
      </c>
      <c r="D1133" s="8" t="s">
        <v>369</v>
      </c>
      <c r="E1133" s="8" t="s">
        <v>15</v>
      </c>
      <c r="F1133" s="6">
        <v>53218</v>
      </c>
      <c r="G1133" s="8" t="s">
        <v>27</v>
      </c>
      <c r="H1133" s="8" t="s">
        <v>17</v>
      </c>
      <c r="I1133" s="8" t="s">
        <v>1704</v>
      </c>
      <c r="J1133" s="6">
        <v>14819</v>
      </c>
      <c r="K1133" s="9">
        <v>7.58</v>
      </c>
      <c r="L1133" s="8" t="s">
        <v>1357</v>
      </c>
      <c r="M1133" s="8" t="str">
        <f t="shared" si="85"/>
        <v>New_Model</v>
      </c>
      <c r="N1133" s="8" t="str">
        <f t="shared" si="86"/>
        <v>Moderate_KM_Driven</v>
      </c>
      <c r="O1133" s="9">
        <f t="shared" ca="1" si="87"/>
        <v>17739.330000000002</v>
      </c>
      <c r="P1133" s="8" t="str">
        <f t="shared" si="88"/>
        <v>Low_EMI</v>
      </c>
      <c r="Q1133" s="8" t="str">
        <f t="shared" si="89"/>
        <v>Medium_price</v>
      </c>
    </row>
    <row r="1134" spans="1:17" x14ac:dyDescent="0.25">
      <c r="A1134">
        <v>2012</v>
      </c>
      <c r="B1134" s="8" t="s">
        <v>47</v>
      </c>
      <c r="C1134" s="8" t="s">
        <v>549</v>
      </c>
      <c r="D1134" s="8" t="s">
        <v>957</v>
      </c>
      <c r="E1134" s="8" t="s">
        <v>15</v>
      </c>
      <c r="F1134" s="6">
        <v>62569</v>
      </c>
      <c r="G1134" s="8" t="s">
        <v>16</v>
      </c>
      <c r="H1134" s="8" t="s">
        <v>17</v>
      </c>
      <c r="I1134" s="8" t="s">
        <v>1705</v>
      </c>
      <c r="J1134" s="6">
        <v>10396</v>
      </c>
      <c r="K1134" s="9">
        <v>3.13</v>
      </c>
      <c r="L1134" s="8" t="s">
        <v>1357</v>
      </c>
      <c r="M1134" s="8" t="str">
        <f t="shared" si="85"/>
        <v>Old_Model</v>
      </c>
      <c r="N1134" s="8" t="str">
        <f t="shared" si="86"/>
        <v>Moderate_KM_Driven</v>
      </c>
      <c r="O1134" s="9">
        <f t="shared" ca="1" si="87"/>
        <v>5214.08</v>
      </c>
      <c r="P1134" s="8" t="str">
        <f t="shared" si="88"/>
        <v>Low_EMI</v>
      </c>
      <c r="Q1134" s="8" t="str">
        <f t="shared" si="89"/>
        <v>Low_Price</v>
      </c>
    </row>
    <row r="1135" spans="1:17" x14ac:dyDescent="0.25">
      <c r="A1135">
        <v>2017</v>
      </c>
      <c r="B1135" s="8" t="s">
        <v>47</v>
      </c>
      <c r="C1135" s="8" t="s">
        <v>89</v>
      </c>
      <c r="D1135" s="8" t="s">
        <v>282</v>
      </c>
      <c r="E1135" s="8" t="s">
        <v>35</v>
      </c>
      <c r="F1135" s="6">
        <v>115627</v>
      </c>
      <c r="G1135" s="8" t="s">
        <v>16</v>
      </c>
      <c r="H1135" s="8" t="s">
        <v>17</v>
      </c>
      <c r="I1135" s="8" t="s">
        <v>1706</v>
      </c>
      <c r="J1135" s="6">
        <v>15905</v>
      </c>
      <c r="K1135" s="9">
        <v>7.15</v>
      </c>
      <c r="L1135" s="8" t="s">
        <v>1352</v>
      </c>
      <c r="M1135" s="8" t="str">
        <f t="shared" si="85"/>
        <v>Middle_Model</v>
      </c>
      <c r="N1135" s="8" t="str">
        <f t="shared" si="86"/>
        <v>High_KM_Driven</v>
      </c>
      <c r="O1135" s="9">
        <f t="shared" ca="1" si="87"/>
        <v>16518.14</v>
      </c>
      <c r="P1135" s="8" t="str">
        <f t="shared" si="88"/>
        <v>Low_EMI</v>
      </c>
      <c r="Q1135" s="8" t="str">
        <f t="shared" si="89"/>
        <v>Medium_price</v>
      </c>
    </row>
    <row r="1136" spans="1:17" x14ac:dyDescent="0.25">
      <c r="A1136">
        <v>2020</v>
      </c>
      <c r="B1136" s="8" t="s">
        <v>196</v>
      </c>
      <c r="C1136" s="8" t="s">
        <v>431</v>
      </c>
      <c r="D1136" s="8" t="s">
        <v>1707</v>
      </c>
      <c r="E1136" s="8" t="s">
        <v>35</v>
      </c>
      <c r="F1136" s="6">
        <v>45777</v>
      </c>
      <c r="G1136" s="8" t="s">
        <v>27</v>
      </c>
      <c r="H1136" s="8" t="s">
        <v>17</v>
      </c>
      <c r="I1136" s="8" t="s">
        <v>1708</v>
      </c>
      <c r="J1136" s="6">
        <v>13235</v>
      </c>
      <c r="K1136" s="9">
        <v>6.77</v>
      </c>
      <c r="L1136" s="8" t="s">
        <v>1348</v>
      </c>
      <c r="M1136" s="8" t="str">
        <f t="shared" si="85"/>
        <v>New_Model</v>
      </c>
      <c r="N1136" s="8" t="str">
        <f t="shared" si="86"/>
        <v>Moderate_KM_Driven</v>
      </c>
      <c r="O1136" s="9">
        <f t="shared" ca="1" si="87"/>
        <v>11444.25</v>
      </c>
      <c r="P1136" s="8" t="str">
        <f t="shared" si="88"/>
        <v>Low_EMI</v>
      </c>
      <c r="Q1136" s="8" t="str">
        <f t="shared" si="89"/>
        <v>Low_Price</v>
      </c>
    </row>
    <row r="1137" spans="1:17" x14ac:dyDescent="0.25">
      <c r="A1137">
        <v>2014</v>
      </c>
      <c r="B1137" s="8" t="s">
        <v>47</v>
      </c>
      <c r="C1137" s="8" t="s">
        <v>549</v>
      </c>
      <c r="D1137" s="8" t="s">
        <v>957</v>
      </c>
      <c r="E1137" s="8" t="s">
        <v>15</v>
      </c>
      <c r="F1137" s="6">
        <v>97126</v>
      </c>
      <c r="G1137" s="8" t="s">
        <v>27</v>
      </c>
      <c r="H1137" s="8" t="s">
        <v>17</v>
      </c>
      <c r="I1137" s="8" t="s">
        <v>1709</v>
      </c>
      <c r="J1137" s="6">
        <v>7652</v>
      </c>
      <c r="K1137" s="9">
        <v>3.44</v>
      </c>
      <c r="L1137" s="8" t="s">
        <v>1357</v>
      </c>
      <c r="M1137" s="8" t="str">
        <f t="shared" si="85"/>
        <v>Old_Model</v>
      </c>
      <c r="N1137" s="8" t="str">
        <f t="shared" si="86"/>
        <v>High_KM_Driven</v>
      </c>
      <c r="O1137" s="9">
        <f t="shared" ca="1" si="87"/>
        <v>9712.6</v>
      </c>
      <c r="P1137" s="8" t="str">
        <f t="shared" si="88"/>
        <v>Low_EMI</v>
      </c>
      <c r="Q1137" s="8" t="str">
        <f t="shared" si="89"/>
        <v>Low_Price</v>
      </c>
    </row>
    <row r="1138" spans="1:17" x14ac:dyDescent="0.25">
      <c r="A1138">
        <v>2018</v>
      </c>
      <c r="B1138" s="8" t="s">
        <v>12</v>
      </c>
      <c r="C1138" s="8" t="s">
        <v>30</v>
      </c>
      <c r="D1138" s="8" t="s">
        <v>1710</v>
      </c>
      <c r="E1138" s="8" t="s">
        <v>15</v>
      </c>
      <c r="F1138" s="6">
        <v>99649</v>
      </c>
      <c r="G1138" s="8" t="s">
        <v>27</v>
      </c>
      <c r="H1138" s="8" t="s">
        <v>17</v>
      </c>
      <c r="I1138" s="8" t="s">
        <v>1711</v>
      </c>
      <c r="J1138" s="6">
        <v>9306</v>
      </c>
      <c r="K1138" s="9">
        <v>4.76</v>
      </c>
      <c r="L1138" s="8" t="s">
        <v>1352</v>
      </c>
      <c r="M1138" s="8" t="str">
        <f t="shared" si="85"/>
        <v>Middle_Model</v>
      </c>
      <c r="N1138" s="8" t="str">
        <f t="shared" si="86"/>
        <v>High_KM_Driven</v>
      </c>
      <c r="O1138" s="9">
        <f t="shared" ca="1" si="87"/>
        <v>16608.169999999998</v>
      </c>
      <c r="P1138" s="8" t="str">
        <f t="shared" si="88"/>
        <v>Low_EMI</v>
      </c>
      <c r="Q1138" s="8" t="str">
        <f t="shared" si="89"/>
        <v>Low_Price</v>
      </c>
    </row>
    <row r="1139" spans="1:17" x14ac:dyDescent="0.25">
      <c r="A1139">
        <v>2018</v>
      </c>
      <c r="B1139" s="8" t="s">
        <v>12</v>
      </c>
      <c r="C1139" s="8" t="s">
        <v>325</v>
      </c>
      <c r="D1139" s="8" t="s">
        <v>328</v>
      </c>
      <c r="E1139" s="8" t="s">
        <v>15</v>
      </c>
      <c r="F1139" s="6">
        <v>92102</v>
      </c>
      <c r="G1139" s="8" t="s">
        <v>27</v>
      </c>
      <c r="H1139" s="8" t="s">
        <v>17</v>
      </c>
      <c r="I1139" s="8" t="s">
        <v>1712</v>
      </c>
      <c r="J1139" s="6">
        <v>7859</v>
      </c>
      <c r="K1139" s="9">
        <v>4.0199999999999996</v>
      </c>
      <c r="L1139" s="8" t="s">
        <v>1357</v>
      </c>
      <c r="M1139" s="8" t="str">
        <f t="shared" si="85"/>
        <v>Middle_Model</v>
      </c>
      <c r="N1139" s="8" t="str">
        <f t="shared" si="86"/>
        <v>High_KM_Driven</v>
      </c>
      <c r="O1139" s="9">
        <f t="shared" ca="1" si="87"/>
        <v>15350.33</v>
      </c>
      <c r="P1139" s="8" t="str">
        <f t="shared" si="88"/>
        <v>Low_EMI</v>
      </c>
      <c r="Q1139" s="8" t="str">
        <f t="shared" si="89"/>
        <v>Low_Price</v>
      </c>
    </row>
    <row r="1140" spans="1:17" x14ac:dyDescent="0.25">
      <c r="A1140">
        <v>2021</v>
      </c>
      <c r="B1140" s="8" t="s">
        <v>20</v>
      </c>
      <c r="C1140" s="8" t="s">
        <v>58</v>
      </c>
      <c r="D1140" s="8" t="s">
        <v>657</v>
      </c>
      <c r="E1140" s="8" t="s">
        <v>15</v>
      </c>
      <c r="F1140" s="6">
        <v>37490</v>
      </c>
      <c r="G1140" s="8" t="s">
        <v>27</v>
      </c>
      <c r="H1140" s="8" t="s">
        <v>17</v>
      </c>
      <c r="I1140" s="8" t="s">
        <v>1713</v>
      </c>
      <c r="J1140" s="6">
        <v>18031</v>
      </c>
      <c r="K1140" s="9">
        <v>9.4700000000000006</v>
      </c>
      <c r="L1140" s="8" t="s">
        <v>1348</v>
      </c>
      <c r="M1140" s="8" t="str">
        <f t="shared" si="85"/>
        <v>New_Model</v>
      </c>
      <c r="N1140" s="8" t="str">
        <f t="shared" si="86"/>
        <v>Low_KM_Driven</v>
      </c>
      <c r="O1140" s="9">
        <f t="shared" ca="1" si="87"/>
        <v>12496.67</v>
      </c>
      <c r="P1140" s="8" t="str">
        <f t="shared" si="88"/>
        <v>Low_EMI</v>
      </c>
      <c r="Q1140" s="8" t="str">
        <f t="shared" si="89"/>
        <v>Medium_price</v>
      </c>
    </row>
    <row r="1141" spans="1:17" x14ac:dyDescent="0.25">
      <c r="A1141">
        <v>2020</v>
      </c>
      <c r="B1141" s="8" t="s">
        <v>20</v>
      </c>
      <c r="C1141" s="8" t="s">
        <v>96</v>
      </c>
      <c r="D1141" s="8" t="s">
        <v>383</v>
      </c>
      <c r="E1141" s="8" t="s">
        <v>15</v>
      </c>
      <c r="F1141" s="6">
        <v>28540</v>
      </c>
      <c r="G1141" s="8" t="s">
        <v>27</v>
      </c>
      <c r="H1141" s="8" t="s">
        <v>17</v>
      </c>
      <c r="I1141" s="8" t="s">
        <v>1714</v>
      </c>
      <c r="J1141" s="6">
        <v>9580</v>
      </c>
      <c r="K1141" s="9">
        <v>4.9000000000000004</v>
      </c>
      <c r="L1141" s="8" t="s">
        <v>1357</v>
      </c>
      <c r="M1141" s="8" t="str">
        <f t="shared" si="85"/>
        <v>New_Model</v>
      </c>
      <c r="N1141" s="8" t="str">
        <f t="shared" si="86"/>
        <v>Low_KM_Driven</v>
      </c>
      <c r="O1141" s="9">
        <f t="shared" ca="1" si="87"/>
        <v>7135</v>
      </c>
      <c r="P1141" s="8" t="str">
        <f t="shared" si="88"/>
        <v>Low_EMI</v>
      </c>
      <c r="Q1141" s="8" t="str">
        <f t="shared" si="89"/>
        <v>Low_Price</v>
      </c>
    </row>
    <row r="1142" spans="1:17" x14ac:dyDescent="0.25">
      <c r="A1142">
        <v>2020</v>
      </c>
      <c r="B1142" s="8" t="s">
        <v>219</v>
      </c>
      <c r="C1142" s="8" t="s">
        <v>302</v>
      </c>
      <c r="D1142" s="8" t="s">
        <v>1570</v>
      </c>
      <c r="E1142" s="8" t="s">
        <v>35</v>
      </c>
      <c r="F1142" s="6">
        <v>39249</v>
      </c>
      <c r="G1142" s="8" t="s">
        <v>27</v>
      </c>
      <c r="H1142" s="8" t="s">
        <v>17</v>
      </c>
      <c r="I1142" s="8" t="s">
        <v>1715</v>
      </c>
      <c r="J1142" s="6">
        <v>8152</v>
      </c>
      <c r="K1142" s="9">
        <v>4.17</v>
      </c>
      <c r="L1142" s="8" t="s">
        <v>1348</v>
      </c>
      <c r="M1142" s="8" t="str">
        <f t="shared" si="85"/>
        <v>New_Model</v>
      </c>
      <c r="N1142" s="8" t="str">
        <f t="shared" si="86"/>
        <v>Low_KM_Driven</v>
      </c>
      <c r="O1142" s="9">
        <f t="shared" ca="1" si="87"/>
        <v>9812.25</v>
      </c>
      <c r="P1142" s="8" t="str">
        <f t="shared" si="88"/>
        <v>Low_EMI</v>
      </c>
      <c r="Q1142" s="8" t="str">
        <f t="shared" si="89"/>
        <v>Low_Price</v>
      </c>
    </row>
    <row r="1143" spans="1:17" x14ac:dyDescent="0.25">
      <c r="A1143">
        <v>2016</v>
      </c>
      <c r="B1143" s="8" t="s">
        <v>12</v>
      </c>
      <c r="C1143" s="8" t="s">
        <v>30</v>
      </c>
      <c r="D1143" s="8" t="s">
        <v>596</v>
      </c>
      <c r="E1143" s="8" t="s">
        <v>35</v>
      </c>
      <c r="F1143" s="6">
        <v>60789</v>
      </c>
      <c r="G1143" s="8" t="s">
        <v>27</v>
      </c>
      <c r="H1143" s="8" t="s">
        <v>17</v>
      </c>
      <c r="I1143" s="8" t="s">
        <v>1716</v>
      </c>
      <c r="J1143" s="6">
        <v>8465</v>
      </c>
      <c r="K1143" s="9">
        <v>4.33</v>
      </c>
      <c r="L1143" s="8" t="s">
        <v>1352</v>
      </c>
      <c r="M1143" s="8" t="str">
        <f t="shared" si="85"/>
        <v>Middle_Model</v>
      </c>
      <c r="N1143" s="8" t="str">
        <f t="shared" si="86"/>
        <v>Moderate_KM_Driven</v>
      </c>
      <c r="O1143" s="9">
        <f t="shared" ca="1" si="87"/>
        <v>7598.63</v>
      </c>
      <c r="P1143" s="8" t="str">
        <f t="shared" si="88"/>
        <v>Low_EMI</v>
      </c>
      <c r="Q1143" s="8" t="str">
        <f t="shared" si="89"/>
        <v>Low_Price</v>
      </c>
    </row>
    <row r="1144" spans="1:17" x14ac:dyDescent="0.25">
      <c r="A1144">
        <v>2015</v>
      </c>
      <c r="B1144" s="8" t="s">
        <v>20</v>
      </c>
      <c r="C1144" s="8" t="s">
        <v>112</v>
      </c>
      <c r="D1144" s="8" t="s">
        <v>1717</v>
      </c>
      <c r="E1144" s="8" t="s">
        <v>15</v>
      </c>
      <c r="F1144" s="6">
        <v>101450</v>
      </c>
      <c r="G1144" s="8" t="s">
        <v>16</v>
      </c>
      <c r="H1144" s="8" t="s">
        <v>56</v>
      </c>
      <c r="I1144" s="8" t="s">
        <v>1718</v>
      </c>
      <c r="J1144" s="6">
        <v>9765</v>
      </c>
      <c r="K1144" s="9">
        <v>4.3899999999999997</v>
      </c>
      <c r="L1144" s="8" t="s">
        <v>1357</v>
      </c>
      <c r="M1144" s="8" t="str">
        <f t="shared" si="85"/>
        <v>Middle_Model</v>
      </c>
      <c r="N1144" s="8" t="str">
        <f t="shared" si="86"/>
        <v>High_KM_Driven</v>
      </c>
      <c r="O1144" s="9">
        <f t="shared" ca="1" si="87"/>
        <v>11272.22</v>
      </c>
      <c r="P1144" s="8" t="str">
        <f t="shared" si="88"/>
        <v>Low_EMI</v>
      </c>
      <c r="Q1144" s="8" t="str">
        <f t="shared" si="89"/>
        <v>Low_Price</v>
      </c>
    </row>
    <row r="1145" spans="1:17" x14ac:dyDescent="0.25">
      <c r="A1145">
        <v>2015</v>
      </c>
      <c r="B1145" s="8" t="s">
        <v>12</v>
      </c>
      <c r="C1145" s="8" t="s">
        <v>30</v>
      </c>
      <c r="D1145" s="8" t="s">
        <v>596</v>
      </c>
      <c r="E1145" s="8" t="s">
        <v>35</v>
      </c>
      <c r="F1145" s="6">
        <v>75112</v>
      </c>
      <c r="G1145" s="8" t="s">
        <v>27</v>
      </c>
      <c r="H1145" s="8" t="s">
        <v>17</v>
      </c>
      <c r="I1145" s="8" t="s">
        <v>1719</v>
      </c>
      <c r="J1145" s="6">
        <v>7879</v>
      </c>
      <c r="K1145" s="9">
        <v>4.03</v>
      </c>
      <c r="L1145" s="8" t="s">
        <v>1348</v>
      </c>
      <c r="M1145" s="8" t="str">
        <f t="shared" si="85"/>
        <v>Middle_Model</v>
      </c>
      <c r="N1145" s="8" t="str">
        <f t="shared" si="86"/>
        <v>Moderate_KM_Driven</v>
      </c>
      <c r="O1145" s="9">
        <f t="shared" ca="1" si="87"/>
        <v>8345.7800000000007</v>
      </c>
      <c r="P1145" s="8" t="str">
        <f t="shared" si="88"/>
        <v>Low_EMI</v>
      </c>
      <c r="Q1145" s="8" t="str">
        <f t="shared" si="89"/>
        <v>Low_Price</v>
      </c>
    </row>
    <row r="1146" spans="1:17" x14ac:dyDescent="0.25">
      <c r="A1146">
        <v>2019</v>
      </c>
      <c r="B1146" s="8" t="s">
        <v>20</v>
      </c>
      <c r="C1146" s="8" t="s">
        <v>112</v>
      </c>
      <c r="D1146" s="8" t="s">
        <v>608</v>
      </c>
      <c r="E1146" s="8" t="s">
        <v>15</v>
      </c>
      <c r="F1146" s="6">
        <v>53131</v>
      </c>
      <c r="G1146" s="8" t="s">
        <v>16</v>
      </c>
      <c r="H1146" s="8" t="s">
        <v>17</v>
      </c>
      <c r="I1146" s="8" t="s">
        <v>1720</v>
      </c>
      <c r="J1146" s="6">
        <v>10244</v>
      </c>
      <c r="K1146" s="9">
        <v>5.24</v>
      </c>
      <c r="L1146" s="8" t="s">
        <v>1357</v>
      </c>
      <c r="M1146" s="8" t="str">
        <f t="shared" si="85"/>
        <v>Middle_Model</v>
      </c>
      <c r="N1146" s="8" t="str">
        <f t="shared" si="86"/>
        <v>Moderate_KM_Driven</v>
      </c>
      <c r="O1146" s="9">
        <f t="shared" ca="1" si="87"/>
        <v>10626.2</v>
      </c>
      <c r="P1146" s="8" t="str">
        <f t="shared" si="88"/>
        <v>Low_EMI</v>
      </c>
      <c r="Q1146" s="8" t="str">
        <f t="shared" si="89"/>
        <v>Low_Price</v>
      </c>
    </row>
    <row r="1147" spans="1:17" x14ac:dyDescent="0.25">
      <c r="A1147">
        <v>2015</v>
      </c>
      <c r="B1147" s="8" t="s">
        <v>12</v>
      </c>
      <c r="C1147" s="8" t="s">
        <v>325</v>
      </c>
      <c r="D1147" s="8" t="s">
        <v>328</v>
      </c>
      <c r="E1147" s="8" t="s">
        <v>15</v>
      </c>
      <c r="F1147" s="6">
        <v>90358</v>
      </c>
      <c r="G1147" s="8" t="s">
        <v>133</v>
      </c>
      <c r="H1147" s="8" t="s">
        <v>17</v>
      </c>
      <c r="I1147" s="8" t="s">
        <v>1721</v>
      </c>
      <c r="J1147" s="6">
        <v>6237</v>
      </c>
      <c r="K1147" s="9">
        <v>3.19</v>
      </c>
      <c r="L1147" s="8" t="s">
        <v>1357</v>
      </c>
      <c r="M1147" s="8" t="str">
        <f t="shared" si="85"/>
        <v>Middle_Model</v>
      </c>
      <c r="N1147" s="8" t="str">
        <f t="shared" si="86"/>
        <v>High_KM_Driven</v>
      </c>
      <c r="O1147" s="9">
        <f t="shared" ca="1" si="87"/>
        <v>10039.780000000001</v>
      </c>
      <c r="P1147" s="8" t="str">
        <f t="shared" si="88"/>
        <v>Low_EMI</v>
      </c>
      <c r="Q1147" s="8" t="str">
        <f t="shared" si="89"/>
        <v>Low_Price</v>
      </c>
    </row>
    <row r="1148" spans="1:17" x14ac:dyDescent="0.25">
      <c r="A1148">
        <v>2020</v>
      </c>
      <c r="B1148" s="8" t="s">
        <v>20</v>
      </c>
      <c r="C1148" s="8" t="s">
        <v>25</v>
      </c>
      <c r="D1148" s="8" t="s">
        <v>140</v>
      </c>
      <c r="E1148" s="8" t="s">
        <v>15</v>
      </c>
      <c r="F1148" s="6">
        <v>65743</v>
      </c>
      <c r="G1148" s="8" t="s">
        <v>27</v>
      </c>
      <c r="H1148" s="8" t="s">
        <v>17</v>
      </c>
      <c r="I1148" s="8" t="s">
        <v>1722</v>
      </c>
      <c r="J1148" s="6">
        <v>15190</v>
      </c>
      <c r="K1148" s="9">
        <v>7.77</v>
      </c>
      <c r="L1148" s="8" t="s">
        <v>1357</v>
      </c>
      <c r="M1148" s="8" t="str">
        <f t="shared" si="85"/>
        <v>New_Model</v>
      </c>
      <c r="N1148" s="8" t="str">
        <f t="shared" si="86"/>
        <v>Moderate_KM_Driven</v>
      </c>
      <c r="O1148" s="9">
        <f t="shared" ca="1" si="87"/>
        <v>16435.75</v>
      </c>
      <c r="P1148" s="8" t="str">
        <f t="shared" si="88"/>
        <v>Low_EMI</v>
      </c>
      <c r="Q1148" s="8" t="str">
        <f t="shared" si="89"/>
        <v>Medium_price</v>
      </c>
    </row>
    <row r="1149" spans="1:17" x14ac:dyDescent="0.25">
      <c r="A1149">
        <v>2021</v>
      </c>
      <c r="B1149" s="8" t="s">
        <v>20</v>
      </c>
      <c r="C1149" s="8" t="s">
        <v>58</v>
      </c>
      <c r="D1149" s="8" t="s">
        <v>1487</v>
      </c>
      <c r="E1149" s="8" t="s">
        <v>15</v>
      </c>
      <c r="F1149" s="6">
        <v>33023</v>
      </c>
      <c r="G1149" s="8" t="s">
        <v>27</v>
      </c>
      <c r="H1149" s="8" t="s">
        <v>17</v>
      </c>
      <c r="I1149" s="8" t="s">
        <v>1723</v>
      </c>
      <c r="J1149" s="6">
        <v>17473</v>
      </c>
      <c r="K1149" s="9">
        <v>9.18</v>
      </c>
      <c r="L1149" s="8" t="s">
        <v>1357</v>
      </c>
      <c r="M1149" s="8" t="str">
        <f t="shared" si="85"/>
        <v>New_Model</v>
      </c>
      <c r="N1149" s="8" t="str">
        <f t="shared" si="86"/>
        <v>Low_KM_Driven</v>
      </c>
      <c r="O1149" s="9">
        <f t="shared" ca="1" si="87"/>
        <v>11007.67</v>
      </c>
      <c r="P1149" s="8" t="str">
        <f t="shared" si="88"/>
        <v>Low_EMI</v>
      </c>
      <c r="Q1149" s="8" t="str">
        <f t="shared" si="89"/>
        <v>Medium_price</v>
      </c>
    </row>
    <row r="1150" spans="1:17" x14ac:dyDescent="0.25">
      <c r="A1150">
        <v>2020</v>
      </c>
      <c r="B1150" s="8" t="s">
        <v>20</v>
      </c>
      <c r="C1150" s="8" t="s">
        <v>99</v>
      </c>
      <c r="D1150" s="8" t="s">
        <v>454</v>
      </c>
      <c r="E1150" s="8" t="s">
        <v>15</v>
      </c>
      <c r="F1150" s="6">
        <v>70045</v>
      </c>
      <c r="G1150" s="8" t="s">
        <v>27</v>
      </c>
      <c r="H1150" s="8" t="s">
        <v>17</v>
      </c>
      <c r="I1150" s="8" t="s">
        <v>1724</v>
      </c>
      <c r="J1150" s="6">
        <v>11867</v>
      </c>
      <c r="K1150" s="9">
        <v>6.07</v>
      </c>
      <c r="L1150" s="8" t="s">
        <v>1348</v>
      </c>
      <c r="M1150" s="8" t="str">
        <f t="shared" si="85"/>
        <v>New_Model</v>
      </c>
      <c r="N1150" s="8" t="str">
        <f t="shared" si="86"/>
        <v>Moderate_KM_Driven</v>
      </c>
      <c r="O1150" s="9">
        <f t="shared" ca="1" si="87"/>
        <v>17511.25</v>
      </c>
      <c r="P1150" s="8" t="str">
        <f t="shared" si="88"/>
        <v>Low_EMI</v>
      </c>
      <c r="Q1150" s="8" t="str">
        <f t="shared" si="89"/>
        <v>Low_Price</v>
      </c>
    </row>
    <row r="1151" spans="1:17" x14ac:dyDescent="0.25">
      <c r="A1151">
        <v>2017</v>
      </c>
      <c r="B1151" s="8" t="s">
        <v>20</v>
      </c>
      <c r="C1151" s="8" t="s">
        <v>112</v>
      </c>
      <c r="D1151" s="8" t="s">
        <v>608</v>
      </c>
      <c r="E1151" s="8" t="s">
        <v>15</v>
      </c>
      <c r="F1151" s="6">
        <v>38401</v>
      </c>
      <c r="G1151" s="8" t="s">
        <v>16</v>
      </c>
      <c r="H1151" s="8" t="s">
        <v>17</v>
      </c>
      <c r="I1151" s="8" t="s">
        <v>1725</v>
      </c>
      <c r="J1151" s="6">
        <v>10147</v>
      </c>
      <c r="K1151" s="9">
        <v>5.19</v>
      </c>
      <c r="L1151" s="8" t="s">
        <v>1348</v>
      </c>
      <c r="M1151" s="8" t="str">
        <f t="shared" si="85"/>
        <v>Middle_Model</v>
      </c>
      <c r="N1151" s="8" t="str">
        <f t="shared" si="86"/>
        <v>Low_KM_Driven</v>
      </c>
      <c r="O1151" s="9">
        <f t="shared" ca="1" si="87"/>
        <v>5485.86</v>
      </c>
      <c r="P1151" s="8" t="str">
        <f t="shared" si="88"/>
        <v>Low_EMI</v>
      </c>
      <c r="Q1151" s="8" t="str">
        <f t="shared" si="89"/>
        <v>Low_Price</v>
      </c>
    </row>
    <row r="1152" spans="1:17" x14ac:dyDescent="0.25">
      <c r="A1152">
        <v>2019</v>
      </c>
      <c r="B1152" s="8" t="s">
        <v>20</v>
      </c>
      <c r="C1152" s="8" t="s">
        <v>96</v>
      </c>
      <c r="D1152" s="8" t="s">
        <v>1726</v>
      </c>
      <c r="E1152" s="8" t="s">
        <v>35</v>
      </c>
      <c r="F1152" s="6">
        <v>33336</v>
      </c>
      <c r="G1152" s="8" t="s">
        <v>16</v>
      </c>
      <c r="H1152" s="8" t="s">
        <v>17</v>
      </c>
      <c r="I1152" s="8" t="s">
        <v>1727</v>
      </c>
      <c r="J1152" s="6">
        <v>9756</v>
      </c>
      <c r="K1152" s="9">
        <v>4.99</v>
      </c>
      <c r="L1152" s="8" t="s">
        <v>1352</v>
      </c>
      <c r="M1152" s="8" t="str">
        <f t="shared" si="85"/>
        <v>Middle_Model</v>
      </c>
      <c r="N1152" s="8" t="str">
        <f t="shared" si="86"/>
        <v>Low_KM_Driven</v>
      </c>
      <c r="O1152" s="9">
        <f t="shared" ca="1" si="87"/>
        <v>6667.2</v>
      </c>
      <c r="P1152" s="8" t="str">
        <f t="shared" si="88"/>
        <v>Low_EMI</v>
      </c>
      <c r="Q1152" s="8" t="str">
        <f t="shared" si="89"/>
        <v>Low_Price</v>
      </c>
    </row>
    <row r="1153" spans="1:17" x14ac:dyDescent="0.25">
      <c r="A1153">
        <v>2013</v>
      </c>
      <c r="B1153" s="8" t="s">
        <v>12</v>
      </c>
      <c r="C1153" s="8" t="s">
        <v>13</v>
      </c>
      <c r="D1153" s="8" t="s">
        <v>14</v>
      </c>
      <c r="E1153" s="8" t="s">
        <v>15</v>
      </c>
      <c r="F1153" s="6">
        <v>36298</v>
      </c>
      <c r="G1153" s="8" t="s">
        <v>27</v>
      </c>
      <c r="H1153" s="8" t="s">
        <v>17</v>
      </c>
      <c r="I1153" s="8" t="s">
        <v>1728</v>
      </c>
      <c r="J1153" s="6">
        <v>6057</v>
      </c>
      <c r="K1153" s="9">
        <v>2.2999999999999998</v>
      </c>
      <c r="L1153" s="8" t="s">
        <v>1352</v>
      </c>
      <c r="M1153" s="8" t="str">
        <f t="shared" si="85"/>
        <v>Old_Model</v>
      </c>
      <c r="N1153" s="8" t="str">
        <f t="shared" si="86"/>
        <v>Low_KM_Driven</v>
      </c>
      <c r="O1153" s="9">
        <f t="shared" ca="1" si="87"/>
        <v>3299.82</v>
      </c>
      <c r="P1153" s="8" t="str">
        <f t="shared" si="88"/>
        <v>Low_EMI</v>
      </c>
      <c r="Q1153" s="8" t="str">
        <f t="shared" si="89"/>
        <v>Low_Price</v>
      </c>
    </row>
    <row r="1154" spans="1:17" x14ac:dyDescent="0.25">
      <c r="A1154">
        <v>2013</v>
      </c>
      <c r="B1154" s="8" t="s">
        <v>20</v>
      </c>
      <c r="C1154" s="8" t="s">
        <v>238</v>
      </c>
      <c r="D1154" s="8" t="s">
        <v>87</v>
      </c>
      <c r="E1154" s="8" t="s">
        <v>15</v>
      </c>
      <c r="F1154" s="6">
        <v>54312</v>
      </c>
      <c r="G1154" s="8" t="s">
        <v>16</v>
      </c>
      <c r="H1154" s="8" t="s">
        <v>17</v>
      </c>
      <c r="I1154" s="8" t="s">
        <v>1729</v>
      </c>
      <c r="J1154" s="6">
        <v>8506</v>
      </c>
      <c r="K1154" s="9">
        <v>3.23</v>
      </c>
      <c r="L1154" s="8" t="s">
        <v>1357</v>
      </c>
      <c r="M1154" s="8" t="str">
        <f t="shared" si="85"/>
        <v>Old_Model</v>
      </c>
      <c r="N1154" s="8" t="str">
        <f t="shared" si="86"/>
        <v>Moderate_KM_Driven</v>
      </c>
      <c r="O1154" s="9">
        <f t="shared" ca="1" si="87"/>
        <v>4937.45</v>
      </c>
      <c r="P1154" s="8" t="str">
        <f t="shared" si="88"/>
        <v>Low_EMI</v>
      </c>
      <c r="Q1154" s="8" t="str">
        <f t="shared" si="89"/>
        <v>Low_Price</v>
      </c>
    </row>
    <row r="1155" spans="1:17" x14ac:dyDescent="0.25">
      <c r="A1155">
        <v>2019</v>
      </c>
      <c r="B1155" s="8" t="s">
        <v>20</v>
      </c>
      <c r="C1155" s="8" t="s">
        <v>112</v>
      </c>
      <c r="D1155" s="8" t="s">
        <v>608</v>
      </c>
      <c r="E1155" s="8" t="s">
        <v>15</v>
      </c>
      <c r="F1155" s="6">
        <v>50358</v>
      </c>
      <c r="G1155" s="8" t="s">
        <v>16</v>
      </c>
      <c r="H1155" s="8" t="s">
        <v>17</v>
      </c>
      <c r="I1155" s="8" t="s">
        <v>1730</v>
      </c>
      <c r="J1155" s="6">
        <v>10049</v>
      </c>
      <c r="K1155" s="9">
        <v>5.14</v>
      </c>
      <c r="L1155" s="8" t="s">
        <v>1357</v>
      </c>
      <c r="M1155" s="8" t="str">
        <f t="shared" ref="M1155:M1218" si="90">IF(A1155&gt;2019,"New_Model",IF(A1155&gt;2014,"Middle_Model","Old_Model"))</f>
        <v>Middle_Model</v>
      </c>
      <c r="N1155" s="8" t="str">
        <f t="shared" ref="N1155:N1218" si="91">IF(F1155&lt;40000,"Low_KM_Driven",IF(F1155&lt;80000,"Moderate_KM_Driven","High_KM_Driven"))</f>
        <v>Moderate_KM_Driven</v>
      </c>
      <c r="O1155" s="9">
        <f t="shared" ref="O1155:O1218" ca="1" si="92">IFERROR(ROUND(F1155/(YEAR(TODAY())-A1155),2),F1155)</f>
        <v>10071.6</v>
      </c>
      <c r="P1155" s="8" t="str">
        <f t="shared" ref="P1155:P1218" si="93">IF(J1155&lt;22000,"Low_EMI",IF(J1155&lt;45000,"Average_EMI","High_EMI"))</f>
        <v>Low_EMI</v>
      </c>
      <c r="Q1155" s="8" t="str">
        <f t="shared" ref="Q1155:Q1218" si="94">IF(K1155&lt;7,"Low_Price",IF(K1155&lt;14,"Medium_price","High_price"))</f>
        <v>Low_Price</v>
      </c>
    </row>
    <row r="1156" spans="1:17" x14ac:dyDescent="0.25">
      <c r="A1156">
        <v>2019</v>
      </c>
      <c r="B1156" s="8" t="s">
        <v>20</v>
      </c>
      <c r="C1156" s="8" t="s">
        <v>112</v>
      </c>
      <c r="D1156" s="8" t="s">
        <v>1678</v>
      </c>
      <c r="E1156" s="8" t="s">
        <v>35</v>
      </c>
      <c r="F1156" s="6">
        <v>33740</v>
      </c>
      <c r="G1156" s="8" t="s">
        <v>16</v>
      </c>
      <c r="H1156" s="8" t="s">
        <v>17</v>
      </c>
      <c r="I1156" s="8" t="s">
        <v>1731</v>
      </c>
      <c r="J1156" s="6">
        <v>12375</v>
      </c>
      <c r="K1156" s="9">
        <v>6.33</v>
      </c>
      <c r="L1156" s="8" t="s">
        <v>1357</v>
      </c>
      <c r="M1156" s="8" t="str">
        <f t="shared" si="90"/>
        <v>Middle_Model</v>
      </c>
      <c r="N1156" s="8" t="str">
        <f t="shared" si="91"/>
        <v>Low_KM_Driven</v>
      </c>
      <c r="O1156" s="9">
        <f t="shared" ca="1" si="92"/>
        <v>6748</v>
      </c>
      <c r="P1156" s="8" t="str">
        <f t="shared" si="93"/>
        <v>Low_EMI</v>
      </c>
      <c r="Q1156" s="8" t="str">
        <f t="shared" si="94"/>
        <v>Low_Price</v>
      </c>
    </row>
    <row r="1157" spans="1:17" x14ac:dyDescent="0.25">
      <c r="A1157">
        <v>2022</v>
      </c>
      <c r="B1157" s="8" t="s">
        <v>20</v>
      </c>
      <c r="C1157" s="8" t="s">
        <v>322</v>
      </c>
      <c r="D1157" s="8" t="s">
        <v>1732</v>
      </c>
      <c r="E1157" s="8" t="s">
        <v>35</v>
      </c>
      <c r="F1157" s="6">
        <v>37286</v>
      </c>
      <c r="G1157" s="8" t="s">
        <v>27</v>
      </c>
      <c r="H1157" s="8" t="s">
        <v>17</v>
      </c>
      <c r="I1157" s="8" t="s">
        <v>1733</v>
      </c>
      <c r="J1157" s="6">
        <v>15926</v>
      </c>
      <c r="K1157" s="9">
        <v>8.3699999999999992</v>
      </c>
      <c r="L1157" s="8" t="s">
        <v>1352</v>
      </c>
      <c r="M1157" s="8" t="str">
        <f t="shared" si="90"/>
        <v>New_Model</v>
      </c>
      <c r="N1157" s="8" t="str">
        <f t="shared" si="91"/>
        <v>Low_KM_Driven</v>
      </c>
      <c r="O1157" s="9">
        <f t="shared" ca="1" si="92"/>
        <v>18643</v>
      </c>
      <c r="P1157" s="8" t="str">
        <f t="shared" si="93"/>
        <v>Low_EMI</v>
      </c>
      <c r="Q1157" s="8" t="str">
        <f t="shared" si="94"/>
        <v>Medium_price</v>
      </c>
    </row>
    <row r="1158" spans="1:17" x14ac:dyDescent="0.25">
      <c r="A1158">
        <v>2022</v>
      </c>
      <c r="B1158" s="8" t="s">
        <v>12</v>
      </c>
      <c r="C1158" s="8" t="s">
        <v>225</v>
      </c>
      <c r="D1158" s="8" t="s">
        <v>226</v>
      </c>
      <c r="E1158" s="8" t="s">
        <v>15</v>
      </c>
      <c r="F1158" s="6">
        <v>23690</v>
      </c>
      <c r="G1158" s="8" t="s">
        <v>27</v>
      </c>
      <c r="H1158" s="8" t="s">
        <v>17</v>
      </c>
      <c r="I1158" s="8" t="s">
        <v>1734</v>
      </c>
      <c r="J1158" s="6">
        <v>22632</v>
      </c>
      <c r="K1158" s="9">
        <v>11.89</v>
      </c>
      <c r="L1158" s="8" t="s">
        <v>1352</v>
      </c>
      <c r="M1158" s="8" t="str">
        <f t="shared" si="90"/>
        <v>New_Model</v>
      </c>
      <c r="N1158" s="8" t="str">
        <f t="shared" si="91"/>
        <v>Low_KM_Driven</v>
      </c>
      <c r="O1158" s="9">
        <f t="shared" ca="1" si="92"/>
        <v>11845</v>
      </c>
      <c r="P1158" s="8" t="str">
        <f t="shared" si="93"/>
        <v>Average_EMI</v>
      </c>
      <c r="Q1158" s="8" t="str">
        <f t="shared" si="94"/>
        <v>Medium_price</v>
      </c>
    </row>
    <row r="1159" spans="1:17" x14ac:dyDescent="0.25">
      <c r="A1159">
        <v>2017</v>
      </c>
      <c r="B1159" s="8" t="s">
        <v>40</v>
      </c>
      <c r="C1159" s="8" t="s">
        <v>622</v>
      </c>
      <c r="D1159" s="8" t="s">
        <v>1735</v>
      </c>
      <c r="E1159" s="8" t="s">
        <v>35</v>
      </c>
      <c r="F1159" s="6">
        <v>69527</v>
      </c>
      <c r="G1159" s="8" t="s">
        <v>27</v>
      </c>
      <c r="H1159" s="8" t="s">
        <v>17</v>
      </c>
      <c r="I1159" s="8" t="s">
        <v>1736</v>
      </c>
      <c r="J1159" s="6">
        <v>8504</v>
      </c>
      <c r="K1159" s="9">
        <v>4.3499999999999996</v>
      </c>
      <c r="L1159" s="8" t="s">
        <v>1348</v>
      </c>
      <c r="M1159" s="8" t="str">
        <f t="shared" si="90"/>
        <v>Middle_Model</v>
      </c>
      <c r="N1159" s="8" t="str">
        <f t="shared" si="91"/>
        <v>Moderate_KM_Driven</v>
      </c>
      <c r="O1159" s="9">
        <f t="shared" ca="1" si="92"/>
        <v>9932.43</v>
      </c>
      <c r="P1159" s="8" t="str">
        <f t="shared" si="93"/>
        <v>Low_EMI</v>
      </c>
      <c r="Q1159" s="8" t="str">
        <f t="shared" si="94"/>
        <v>Low_Price</v>
      </c>
    </row>
    <row r="1160" spans="1:17" x14ac:dyDescent="0.25">
      <c r="A1160">
        <v>2022</v>
      </c>
      <c r="B1160" s="8" t="s">
        <v>12</v>
      </c>
      <c r="C1160" s="8" t="s">
        <v>137</v>
      </c>
      <c r="D1160" s="8" t="s">
        <v>637</v>
      </c>
      <c r="E1160" s="8" t="s">
        <v>15</v>
      </c>
      <c r="F1160" s="6">
        <v>35049</v>
      </c>
      <c r="G1160" s="8" t="s">
        <v>27</v>
      </c>
      <c r="H1160" s="8" t="s">
        <v>17</v>
      </c>
      <c r="I1160" s="8" t="s">
        <v>1737</v>
      </c>
      <c r="J1160" s="6">
        <v>10029</v>
      </c>
      <c r="K1160" s="9">
        <v>5.13</v>
      </c>
      <c r="L1160" s="8" t="s">
        <v>1348</v>
      </c>
      <c r="M1160" s="8" t="str">
        <f t="shared" si="90"/>
        <v>New_Model</v>
      </c>
      <c r="N1160" s="8" t="str">
        <f t="shared" si="91"/>
        <v>Low_KM_Driven</v>
      </c>
      <c r="O1160" s="9">
        <f t="shared" ca="1" si="92"/>
        <v>17524.5</v>
      </c>
      <c r="P1160" s="8" t="str">
        <f t="shared" si="93"/>
        <v>Low_EMI</v>
      </c>
      <c r="Q1160" s="8" t="str">
        <f t="shared" si="94"/>
        <v>Low_Price</v>
      </c>
    </row>
    <row r="1161" spans="1:17" x14ac:dyDescent="0.25">
      <c r="A1161">
        <v>2020</v>
      </c>
      <c r="B1161" s="8" t="s">
        <v>196</v>
      </c>
      <c r="C1161" s="8" t="s">
        <v>197</v>
      </c>
      <c r="D1161" s="8" t="s">
        <v>1738</v>
      </c>
      <c r="E1161" s="8" t="s">
        <v>35</v>
      </c>
      <c r="F1161" s="6">
        <v>68856</v>
      </c>
      <c r="G1161" s="8" t="s">
        <v>27</v>
      </c>
      <c r="H1161" s="8" t="s">
        <v>17</v>
      </c>
      <c r="I1161" s="8" t="s">
        <v>1739</v>
      </c>
      <c r="J1161" s="6">
        <v>18615</v>
      </c>
      <c r="K1161" s="9">
        <v>9.7799999999999994</v>
      </c>
      <c r="L1161" s="8" t="s">
        <v>1352</v>
      </c>
      <c r="M1161" s="8" t="str">
        <f t="shared" si="90"/>
        <v>New_Model</v>
      </c>
      <c r="N1161" s="8" t="str">
        <f t="shared" si="91"/>
        <v>Moderate_KM_Driven</v>
      </c>
      <c r="O1161" s="9">
        <f t="shared" ca="1" si="92"/>
        <v>17214</v>
      </c>
      <c r="P1161" s="8" t="str">
        <f t="shared" si="93"/>
        <v>Low_EMI</v>
      </c>
      <c r="Q1161" s="8" t="str">
        <f t="shared" si="94"/>
        <v>Medium_price</v>
      </c>
    </row>
    <row r="1162" spans="1:17" x14ac:dyDescent="0.25">
      <c r="A1162">
        <v>2017</v>
      </c>
      <c r="B1162" s="8" t="s">
        <v>20</v>
      </c>
      <c r="C1162" s="8" t="s">
        <v>112</v>
      </c>
      <c r="D1162" s="8" t="s">
        <v>693</v>
      </c>
      <c r="E1162" s="8" t="s">
        <v>35</v>
      </c>
      <c r="F1162" s="6">
        <v>72376</v>
      </c>
      <c r="G1162" s="8" t="s">
        <v>16</v>
      </c>
      <c r="H1162" s="8" t="s">
        <v>17</v>
      </c>
      <c r="I1162" s="8" t="s">
        <v>1740</v>
      </c>
      <c r="J1162" s="6">
        <v>9990</v>
      </c>
      <c r="K1162" s="9">
        <v>5.1100000000000003</v>
      </c>
      <c r="L1162" s="8" t="s">
        <v>1352</v>
      </c>
      <c r="M1162" s="8" t="str">
        <f t="shared" si="90"/>
        <v>Middle_Model</v>
      </c>
      <c r="N1162" s="8" t="str">
        <f t="shared" si="91"/>
        <v>Moderate_KM_Driven</v>
      </c>
      <c r="O1162" s="9">
        <f t="shared" ca="1" si="92"/>
        <v>10339.43</v>
      </c>
      <c r="P1162" s="8" t="str">
        <f t="shared" si="93"/>
        <v>Low_EMI</v>
      </c>
      <c r="Q1162" s="8" t="str">
        <f t="shared" si="94"/>
        <v>Low_Price</v>
      </c>
    </row>
    <row r="1163" spans="1:17" x14ac:dyDescent="0.25">
      <c r="A1163">
        <v>2022</v>
      </c>
      <c r="B1163" s="8" t="s">
        <v>20</v>
      </c>
      <c r="C1163" s="8" t="s">
        <v>58</v>
      </c>
      <c r="D1163" s="8" t="s">
        <v>657</v>
      </c>
      <c r="E1163" s="8" t="s">
        <v>15</v>
      </c>
      <c r="F1163" s="6">
        <v>19887</v>
      </c>
      <c r="G1163" s="8" t="s">
        <v>27</v>
      </c>
      <c r="H1163" s="8" t="s">
        <v>17</v>
      </c>
      <c r="I1163" s="8" t="s">
        <v>1741</v>
      </c>
      <c r="J1163" s="6">
        <v>20823</v>
      </c>
      <c r="K1163" s="9">
        <v>10.94</v>
      </c>
      <c r="L1163" s="8" t="s">
        <v>1352</v>
      </c>
      <c r="M1163" s="8" t="str">
        <f t="shared" si="90"/>
        <v>New_Model</v>
      </c>
      <c r="N1163" s="8" t="str">
        <f t="shared" si="91"/>
        <v>Low_KM_Driven</v>
      </c>
      <c r="O1163" s="9">
        <f t="shared" ca="1" si="92"/>
        <v>9943.5</v>
      </c>
      <c r="P1163" s="8" t="str">
        <f t="shared" si="93"/>
        <v>Low_EMI</v>
      </c>
      <c r="Q1163" s="8" t="str">
        <f t="shared" si="94"/>
        <v>Medium_price</v>
      </c>
    </row>
    <row r="1164" spans="1:17" x14ac:dyDescent="0.25">
      <c r="A1164">
        <v>2017</v>
      </c>
      <c r="B1164" s="8" t="s">
        <v>47</v>
      </c>
      <c r="C1164" s="8" t="s">
        <v>89</v>
      </c>
      <c r="D1164" s="8" t="s">
        <v>282</v>
      </c>
      <c r="E1164" s="8" t="s">
        <v>35</v>
      </c>
      <c r="F1164" s="6">
        <v>40742</v>
      </c>
      <c r="G1164" s="8" t="s">
        <v>16</v>
      </c>
      <c r="H1164" s="8" t="s">
        <v>17</v>
      </c>
      <c r="I1164" s="8" t="s">
        <v>1742</v>
      </c>
      <c r="J1164" s="6">
        <v>17074</v>
      </c>
      <c r="K1164" s="9">
        <v>8.9700000000000006</v>
      </c>
      <c r="L1164" s="8" t="s">
        <v>1352</v>
      </c>
      <c r="M1164" s="8" t="str">
        <f t="shared" si="90"/>
        <v>Middle_Model</v>
      </c>
      <c r="N1164" s="8" t="str">
        <f t="shared" si="91"/>
        <v>Moderate_KM_Driven</v>
      </c>
      <c r="O1164" s="9">
        <f t="shared" ca="1" si="92"/>
        <v>5820.29</v>
      </c>
      <c r="P1164" s="8" t="str">
        <f t="shared" si="93"/>
        <v>Low_EMI</v>
      </c>
      <c r="Q1164" s="8" t="str">
        <f t="shared" si="94"/>
        <v>Medium_price</v>
      </c>
    </row>
    <row r="1165" spans="1:17" x14ac:dyDescent="0.25">
      <c r="A1165">
        <v>2013</v>
      </c>
      <c r="B1165" s="8" t="s">
        <v>47</v>
      </c>
      <c r="C1165" s="8" t="s">
        <v>549</v>
      </c>
      <c r="D1165" s="8" t="s">
        <v>957</v>
      </c>
      <c r="E1165" s="8" t="s">
        <v>15</v>
      </c>
      <c r="F1165" s="6">
        <v>82612</v>
      </c>
      <c r="G1165" s="8" t="s">
        <v>133</v>
      </c>
      <c r="H1165" s="8" t="s">
        <v>17</v>
      </c>
      <c r="I1165" s="8" t="s">
        <v>1743</v>
      </c>
      <c r="J1165" s="6">
        <v>8585</v>
      </c>
      <c r="K1165" s="9">
        <v>3.26</v>
      </c>
      <c r="L1165" s="8" t="s">
        <v>1348</v>
      </c>
      <c r="M1165" s="8" t="str">
        <f t="shared" si="90"/>
        <v>Old_Model</v>
      </c>
      <c r="N1165" s="8" t="str">
        <f t="shared" si="91"/>
        <v>High_KM_Driven</v>
      </c>
      <c r="O1165" s="9">
        <f t="shared" ca="1" si="92"/>
        <v>7510.18</v>
      </c>
      <c r="P1165" s="8" t="str">
        <f t="shared" si="93"/>
        <v>Low_EMI</v>
      </c>
      <c r="Q1165" s="8" t="str">
        <f t="shared" si="94"/>
        <v>Low_Price</v>
      </c>
    </row>
    <row r="1166" spans="1:17" x14ac:dyDescent="0.25">
      <c r="A1166">
        <v>2015</v>
      </c>
      <c r="B1166" s="8" t="s">
        <v>40</v>
      </c>
      <c r="C1166" s="8" t="s">
        <v>622</v>
      </c>
      <c r="D1166" s="8" t="s">
        <v>623</v>
      </c>
      <c r="E1166" s="8" t="s">
        <v>35</v>
      </c>
      <c r="F1166" s="6">
        <v>47650</v>
      </c>
      <c r="G1166" s="8" t="s">
        <v>27</v>
      </c>
      <c r="H1166" s="8" t="s">
        <v>17</v>
      </c>
      <c r="I1166" s="8" t="s">
        <v>1744</v>
      </c>
      <c r="J1166" s="6">
        <v>8250</v>
      </c>
      <c r="K1166" s="9">
        <v>4.22</v>
      </c>
      <c r="L1166" s="8" t="s">
        <v>1357</v>
      </c>
      <c r="M1166" s="8" t="str">
        <f t="shared" si="90"/>
        <v>Middle_Model</v>
      </c>
      <c r="N1166" s="8" t="str">
        <f t="shared" si="91"/>
        <v>Moderate_KM_Driven</v>
      </c>
      <c r="O1166" s="9">
        <f t="shared" ca="1" si="92"/>
        <v>5294.44</v>
      </c>
      <c r="P1166" s="8" t="str">
        <f t="shared" si="93"/>
        <v>Low_EMI</v>
      </c>
      <c r="Q1166" s="8" t="str">
        <f t="shared" si="94"/>
        <v>Low_Price</v>
      </c>
    </row>
    <row r="1167" spans="1:17" x14ac:dyDescent="0.25">
      <c r="A1167">
        <v>2019</v>
      </c>
      <c r="B1167" s="8" t="s">
        <v>219</v>
      </c>
      <c r="C1167" s="8" t="s">
        <v>220</v>
      </c>
      <c r="D1167" s="8" t="s">
        <v>1745</v>
      </c>
      <c r="E1167" s="8" t="s">
        <v>15</v>
      </c>
      <c r="F1167" s="6">
        <v>12049</v>
      </c>
      <c r="G1167" s="8" t="s">
        <v>27</v>
      </c>
      <c r="H1167" s="8" t="s">
        <v>17</v>
      </c>
      <c r="I1167" s="8" t="s">
        <v>1746</v>
      </c>
      <c r="J1167" s="6">
        <v>10401</v>
      </c>
      <c r="K1167" s="9">
        <v>5.32</v>
      </c>
      <c r="L1167" s="8" t="s">
        <v>1357</v>
      </c>
      <c r="M1167" s="8" t="str">
        <f t="shared" si="90"/>
        <v>Middle_Model</v>
      </c>
      <c r="N1167" s="8" t="str">
        <f t="shared" si="91"/>
        <v>Low_KM_Driven</v>
      </c>
      <c r="O1167" s="9">
        <f t="shared" ca="1" si="92"/>
        <v>2409.8000000000002</v>
      </c>
      <c r="P1167" s="8" t="str">
        <f t="shared" si="93"/>
        <v>Low_EMI</v>
      </c>
      <c r="Q1167" s="8" t="str">
        <f t="shared" si="94"/>
        <v>Low_Price</v>
      </c>
    </row>
    <row r="1168" spans="1:17" x14ac:dyDescent="0.25">
      <c r="A1168">
        <v>2016</v>
      </c>
      <c r="B1168" s="8" t="s">
        <v>196</v>
      </c>
      <c r="C1168" s="8" t="s">
        <v>197</v>
      </c>
      <c r="D1168" s="8" t="s">
        <v>1681</v>
      </c>
      <c r="E1168" s="8" t="s">
        <v>35</v>
      </c>
      <c r="F1168" s="6">
        <v>101085</v>
      </c>
      <c r="G1168" s="8" t="s">
        <v>27</v>
      </c>
      <c r="H1168" s="8" t="s">
        <v>56</v>
      </c>
      <c r="I1168" s="8" t="s">
        <v>1747</v>
      </c>
      <c r="J1168" s="6">
        <v>15126</v>
      </c>
      <c r="K1168" s="9">
        <v>6.8</v>
      </c>
      <c r="L1168" s="8" t="s">
        <v>1357</v>
      </c>
      <c r="M1168" s="8" t="str">
        <f t="shared" si="90"/>
        <v>Middle_Model</v>
      </c>
      <c r="N1168" s="8" t="str">
        <f t="shared" si="91"/>
        <v>High_KM_Driven</v>
      </c>
      <c r="O1168" s="9">
        <f t="shared" ca="1" si="92"/>
        <v>12635.63</v>
      </c>
      <c r="P1168" s="8" t="str">
        <f t="shared" si="93"/>
        <v>Low_EMI</v>
      </c>
      <c r="Q1168" s="8" t="str">
        <f t="shared" si="94"/>
        <v>Low_Price</v>
      </c>
    </row>
    <row r="1169" spans="1:17" x14ac:dyDescent="0.25">
      <c r="A1169">
        <v>2012</v>
      </c>
      <c r="B1169" s="8" t="s">
        <v>12</v>
      </c>
      <c r="C1169" s="8" t="s">
        <v>325</v>
      </c>
      <c r="D1169" s="8" t="s">
        <v>328</v>
      </c>
      <c r="E1169" s="8" t="s">
        <v>15</v>
      </c>
      <c r="F1169" s="6">
        <v>79478</v>
      </c>
      <c r="G1169" s="8" t="s">
        <v>16</v>
      </c>
      <c r="H1169" s="8" t="s">
        <v>17</v>
      </c>
      <c r="I1169" s="8" t="s">
        <v>1748</v>
      </c>
      <c r="J1169" s="6">
        <v>9632</v>
      </c>
      <c r="K1169" s="9">
        <v>2.9</v>
      </c>
      <c r="L1169" s="8" t="s">
        <v>1352</v>
      </c>
      <c r="M1169" s="8" t="str">
        <f t="shared" si="90"/>
        <v>Old_Model</v>
      </c>
      <c r="N1169" s="8" t="str">
        <f t="shared" si="91"/>
        <v>Moderate_KM_Driven</v>
      </c>
      <c r="O1169" s="9">
        <f t="shared" ca="1" si="92"/>
        <v>6623.17</v>
      </c>
      <c r="P1169" s="8" t="str">
        <f t="shared" si="93"/>
        <v>Low_EMI</v>
      </c>
      <c r="Q1169" s="8" t="str">
        <f t="shared" si="94"/>
        <v>Low_Price</v>
      </c>
    </row>
    <row r="1170" spans="1:17" x14ac:dyDescent="0.25">
      <c r="A1170">
        <v>2023</v>
      </c>
      <c r="B1170" s="8" t="s">
        <v>12</v>
      </c>
      <c r="C1170" s="8" t="s">
        <v>225</v>
      </c>
      <c r="D1170" s="8" t="s">
        <v>226</v>
      </c>
      <c r="E1170" s="8" t="s">
        <v>15</v>
      </c>
      <c r="F1170" s="6">
        <v>18693</v>
      </c>
      <c r="G1170" s="8" t="s">
        <v>27</v>
      </c>
      <c r="H1170" s="8" t="s">
        <v>17</v>
      </c>
      <c r="I1170" s="8" t="s">
        <v>1749</v>
      </c>
      <c r="J1170" s="6">
        <v>23945</v>
      </c>
      <c r="K1170" s="9">
        <v>12.58</v>
      </c>
      <c r="L1170" s="8" t="s">
        <v>1357</v>
      </c>
      <c r="M1170" s="8" t="str">
        <f t="shared" si="90"/>
        <v>New_Model</v>
      </c>
      <c r="N1170" s="8" t="str">
        <f t="shared" si="91"/>
        <v>Low_KM_Driven</v>
      </c>
      <c r="O1170" s="9">
        <f t="shared" ca="1" si="92"/>
        <v>18693</v>
      </c>
      <c r="P1170" s="8" t="str">
        <f t="shared" si="93"/>
        <v>Average_EMI</v>
      </c>
      <c r="Q1170" s="8" t="str">
        <f t="shared" si="94"/>
        <v>Medium_price</v>
      </c>
    </row>
    <row r="1171" spans="1:17" x14ac:dyDescent="0.25">
      <c r="A1171">
        <v>2017</v>
      </c>
      <c r="B1171" s="8" t="s">
        <v>196</v>
      </c>
      <c r="C1171" s="8" t="s">
        <v>197</v>
      </c>
      <c r="D1171" s="8" t="s">
        <v>1065</v>
      </c>
      <c r="E1171" s="8" t="s">
        <v>35</v>
      </c>
      <c r="F1171" s="6">
        <v>96335</v>
      </c>
      <c r="G1171" s="8" t="s">
        <v>27</v>
      </c>
      <c r="H1171" s="8" t="s">
        <v>17</v>
      </c>
      <c r="I1171" s="8" t="s">
        <v>1750</v>
      </c>
      <c r="J1171" s="6">
        <v>14076</v>
      </c>
      <c r="K1171" s="9">
        <v>7.2</v>
      </c>
      <c r="L1171" s="8" t="s">
        <v>1348</v>
      </c>
      <c r="M1171" s="8" t="str">
        <f t="shared" si="90"/>
        <v>Middle_Model</v>
      </c>
      <c r="N1171" s="8" t="str">
        <f t="shared" si="91"/>
        <v>High_KM_Driven</v>
      </c>
      <c r="O1171" s="9">
        <f t="shared" ca="1" si="92"/>
        <v>13762.14</v>
      </c>
      <c r="P1171" s="8" t="str">
        <f t="shared" si="93"/>
        <v>Low_EMI</v>
      </c>
      <c r="Q1171" s="8" t="str">
        <f t="shared" si="94"/>
        <v>Medium_price</v>
      </c>
    </row>
    <row r="1172" spans="1:17" x14ac:dyDescent="0.25">
      <c r="A1172">
        <v>2022</v>
      </c>
      <c r="B1172" s="8" t="s">
        <v>82</v>
      </c>
      <c r="C1172" s="8" t="s">
        <v>105</v>
      </c>
      <c r="D1172" s="8" t="s">
        <v>1751</v>
      </c>
      <c r="E1172" s="8" t="s">
        <v>35</v>
      </c>
      <c r="F1172" s="6">
        <v>15110</v>
      </c>
      <c r="G1172" s="8" t="s">
        <v>27</v>
      </c>
      <c r="H1172" s="8" t="s">
        <v>17</v>
      </c>
      <c r="I1172" s="8" t="s">
        <v>1752</v>
      </c>
      <c r="J1172" s="6">
        <v>22099</v>
      </c>
      <c r="K1172" s="9">
        <v>11.61</v>
      </c>
      <c r="L1172" s="8" t="s">
        <v>1352</v>
      </c>
      <c r="M1172" s="8" t="str">
        <f t="shared" si="90"/>
        <v>New_Model</v>
      </c>
      <c r="N1172" s="8" t="str">
        <f t="shared" si="91"/>
        <v>Low_KM_Driven</v>
      </c>
      <c r="O1172" s="9">
        <f t="shared" ca="1" si="92"/>
        <v>7555</v>
      </c>
      <c r="P1172" s="8" t="str">
        <f t="shared" si="93"/>
        <v>Average_EMI</v>
      </c>
      <c r="Q1172" s="8" t="str">
        <f t="shared" si="94"/>
        <v>Medium_price</v>
      </c>
    </row>
    <row r="1173" spans="1:17" x14ac:dyDescent="0.25">
      <c r="A1173">
        <v>2021</v>
      </c>
      <c r="B1173" s="8" t="s">
        <v>196</v>
      </c>
      <c r="C1173" s="8" t="s">
        <v>216</v>
      </c>
      <c r="D1173" s="8" t="s">
        <v>1276</v>
      </c>
      <c r="E1173" s="8" t="s">
        <v>15</v>
      </c>
      <c r="F1173" s="6">
        <v>45901</v>
      </c>
      <c r="G1173" s="8" t="s">
        <v>27</v>
      </c>
      <c r="H1173" s="8" t="s">
        <v>17</v>
      </c>
      <c r="I1173" s="8" t="s">
        <v>1753</v>
      </c>
      <c r="J1173" s="6">
        <v>8016</v>
      </c>
      <c r="K1173" s="9">
        <v>4.0999999999999996</v>
      </c>
      <c r="L1173" s="8" t="s">
        <v>1357</v>
      </c>
      <c r="M1173" s="8" t="str">
        <f t="shared" si="90"/>
        <v>New_Model</v>
      </c>
      <c r="N1173" s="8" t="str">
        <f t="shared" si="91"/>
        <v>Moderate_KM_Driven</v>
      </c>
      <c r="O1173" s="9">
        <f t="shared" ca="1" si="92"/>
        <v>15300.33</v>
      </c>
      <c r="P1173" s="8" t="str">
        <f t="shared" si="93"/>
        <v>Low_EMI</v>
      </c>
      <c r="Q1173" s="8" t="str">
        <f t="shared" si="94"/>
        <v>Low_Price</v>
      </c>
    </row>
    <row r="1174" spans="1:17" x14ac:dyDescent="0.25">
      <c r="A1174">
        <v>2013</v>
      </c>
      <c r="B1174" s="8" t="s">
        <v>12</v>
      </c>
      <c r="C1174" s="8" t="s">
        <v>13</v>
      </c>
      <c r="D1174" s="8" t="s">
        <v>14</v>
      </c>
      <c r="E1174" s="8" t="s">
        <v>15</v>
      </c>
      <c r="F1174" s="6">
        <v>48658</v>
      </c>
      <c r="G1174" s="8" t="s">
        <v>16</v>
      </c>
      <c r="H1174" s="8" t="s">
        <v>17</v>
      </c>
      <c r="I1174" s="8" t="s">
        <v>1754</v>
      </c>
      <c r="J1174" s="6">
        <v>6399</v>
      </c>
      <c r="K1174" s="9">
        <v>2.4300000000000002</v>
      </c>
      <c r="L1174" s="8" t="s">
        <v>1357</v>
      </c>
      <c r="M1174" s="8" t="str">
        <f t="shared" si="90"/>
        <v>Old_Model</v>
      </c>
      <c r="N1174" s="8" t="str">
        <f t="shared" si="91"/>
        <v>Moderate_KM_Driven</v>
      </c>
      <c r="O1174" s="9">
        <f t="shared" ca="1" si="92"/>
        <v>4423.45</v>
      </c>
      <c r="P1174" s="8" t="str">
        <f t="shared" si="93"/>
        <v>Low_EMI</v>
      </c>
      <c r="Q1174" s="8" t="str">
        <f t="shared" si="94"/>
        <v>Low_Price</v>
      </c>
    </row>
    <row r="1175" spans="1:17" x14ac:dyDescent="0.25">
      <c r="A1175">
        <v>2019</v>
      </c>
      <c r="B1175" s="8" t="s">
        <v>196</v>
      </c>
      <c r="C1175" s="8" t="s">
        <v>216</v>
      </c>
      <c r="D1175" s="8" t="s">
        <v>1755</v>
      </c>
      <c r="E1175" s="8" t="s">
        <v>15</v>
      </c>
      <c r="F1175" s="6">
        <v>51288</v>
      </c>
      <c r="G1175" s="8" t="s">
        <v>16</v>
      </c>
      <c r="H1175" s="8" t="s">
        <v>17</v>
      </c>
      <c r="I1175" s="8" t="s">
        <v>1756</v>
      </c>
      <c r="J1175" s="6">
        <v>7957</v>
      </c>
      <c r="K1175" s="9">
        <v>4.07</v>
      </c>
      <c r="L1175" s="8" t="s">
        <v>1352</v>
      </c>
      <c r="M1175" s="8" t="str">
        <f t="shared" si="90"/>
        <v>Middle_Model</v>
      </c>
      <c r="N1175" s="8" t="str">
        <f t="shared" si="91"/>
        <v>Moderate_KM_Driven</v>
      </c>
      <c r="O1175" s="9">
        <f t="shared" ca="1" si="92"/>
        <v>10257.6</v>
      </c>
      <c r="P1175" s="8" t="str">
        <f t="shared" si="93"/>
        <v>Low_EMI</v>
      </c>
      <c r="Q1175" s="8" t="str">
        <f t="shared" si="94"/>
        <v>Low_Price</v>
      </c>
    </row>
    <row r="1176" spans="1:17" x14ac:dyDescent="0.25">
      <c r="A1176">
        <v>2013</v>
      </c>
      <c r="B1176" s="8" t="s">
        <v>12</v>
      </c>
      <c r="C1176" s="8" t="s">
        <v>13</v>
      </c>
      <c r="D1176" s="8" t="s">
        <v>14</v>
      </c>
      <c r="E1176" s="8" t="s">
        <v>15</v>
      </c>
      <c r="F1176" s="6">
        <v>56113</v>
      </c>
      <c r="G1176" s="8" t="s">
        <v>16</v>
      </c>
      <c r="H1176" s="8" t="s">
        <v>17</v>
      </c>
      <c r="I1176" s="8" t="s">
        <v>1757</v>
      </c>
      <c r="J1176" s="6">
        <v>6215</v>
      </c>
      <c r="K1176" s="9">
        <v>2.36</v>
      </c>
      <c r="L1176" s="8" t="s">
        <v>1348</v>
      </c>
      <c r="M1176" s="8" t="str">
        <f t="shared" si="90"/>
        <v>Old_Model</v>
      </c>
      <c r="N1176" s="8" t="str">
        <f t="shared" si="91"/>
        <v>Moderate_KM_Driven</v>
      </c>
      <c r="O1176" s="9">
        <f t="shared" ca="1" si="92"/>
        <v>5101.18</v>
      </c>
      <c r="P1176" s="8" t="str">
        <f t="shared" si="93"/>
        <v>Low_EMI</v>
      </c>
      <c r="Q1176" s="8" t="str">
        <f t="shared" si="94"/>
        <v>Low_Price</v>
      </c>
    </row>
    <row r="1177" spans="1:17" x14ac:dyDescent="0.25">
      <c r="A1177">
        <v>2017</v>
      </c>
      <c r="B1177" s="8" t="s">
        <v>12</v>
      </c>
      <c r="C1177" s="8" t="s">
        <v>30</v>
      </c>
      <c r="D1177" s="8" t="s">
        <v>596</v>
      </c>
      <c r="E1177" s="8" t="s">
        <v>35</v>
      </c>
      <c r="F1177" s="6">
        <v>77481</v>
      </c>
      <c r="G1177" s="8" t="s">
        <v>16</v>
      </c>
      <c r="H1177" s="8" t="s">
        <v>17</v>
      </c>
      <c r="I1177" s="8" t="s">
        <v>1758</v>
      </c>
      <c r="J1177" s="6">
        <v>8426</v>
      </c>
      <c r="K1177" s="9">
        <v>4.3099999999999996</v>
      </c>
      <c r="L1177" s="8" t="s">
        <v>1352</v>
      </c>
      <c r="M1177" s="8" t="str">
        <f t="shared" si="90"/>
        <v>Middle_Model</v>
      </c>
      <c r="N1177" s="8" t="str">
        <f t="shared" si="91"/>
        <v>Moderate_KM_Driven</v>
      </c>
      <c r="O1177" s="9">
        <f t="shared" ca="1" si="92"/>
        <v>11068.71</v>
      </c>
      <c r="P1177" s="8" t="str">
        <f t="shared" si="93"/>
        <v>Low_EMI</v>
      </c>
      <c r="Q1177" s="8" t="str">
        <f t="shared" si="94"/>
        <v>Low_Price</v>
      </c>
    </row>
    <row r="1178" spans="1:17" x14ac:dyDescent="0.25">
      <c r="A1178">
        <v>2014</v>
      </c>
      <c r="B1178" s="8" t="s">
        <v>12</v>
      </c>
      <c r="C1178" s="8" t="s">
        <v>30</v>
      </c>
      <c r="D1178" s="8" t="s">
        <v>144</v>
      </c>
      <c r="E1178" s="8" t="s">
        <v>35</v>
      </c>
      <c r="F1178" s="6">
        <v>98335</v>
      </c>
      <c r="G1178" s="8" t="s">
        <v>27</v>
      </c>
      <c r="H1178" s="8" t="s">
        <v>17</v>
      </c>
      <c r="I1178" s="8" t="s">
        <v>1759</v>
      </c>
      <c r="J1178" s="6">
        <v>8364</v>
      </c>
      <c r="K1178" s="9">
        <v>3.76</v>
      </c>
      <c r="L1178" s="8" t="s">
        <v>1357</v>
      </c>
      <c r="M1178" s="8" t="str">
        <f t="shared" si="90"/>
        <v>Old_Model</v>
      </c>
      <c r="N1178" s="8" t="str">
        <f t="shared" si="91"/>
        <v>High_KM_Driven</v>
      </c>
      <c r="O1178" s="9">
        <f t="shared" ca="1" si="92"/>
        <v>9833.5</v>
      </c>
      <c r="P1178" s="8" t="str">
        <f t="shared" si="93"/>
        <v>Low_EMI</v>
      </c>
      <c r="Q1178" s="8" t="str">
        <f t="shared" si="94"/>
        <v>Low_Price</v>
      </c>
    </row>
    <row r="1179" spans="1:17" x14ac:dyDescent="0.25">
      <c r="A1179">
        <v>2016</v>
      </c>
      <c r="B1179" s="8" t="s">
        <v>20</v>
      </c>
      <c r="C1179" s="8" t="s">
        <v>112</v>
      </c>
      <c r="D1179" s="8" t="s">
        <v>608</v>
      </c>
      <c r="E1179" s="8" t="s">
        <v>15</v>
      </c>
      <c r="F1179" s="6">
        <v>63423</v>
      </c>
      <c r="G1179" s="8" t="s">
        <v>16</v>
      </c>
      <c r="H1179" s="8" t="s">
        <v>17</v>
      </c>
      <c r="I1179" s="8" t="s">
        <v>1760</v>
      </c>
      <c r="J1179" s="6">
        <v>8270</v>
      </c>
      <c r="K1179" s="9">
        <v>4.2300000000000004</v>
      </c>
      <c r="L1179" s="8" t="s">
        <v>1357</v>
      </c>
      <c r="M1179" s="8" t="str">
        <f t="shared" si="90"/>
        <v>Middle_Model</v>
      </c>
      <c r="N1179" s="8" t="str">
        <f t="shared" si="91"/>
        <v>Moderate_KM_Driven</v>
      </c>
      <c r="O1179" s="9">
        <f t="shared" ca="1" si="92"/>
        <v>7927.88</v>
      </c>
      <c r="P1179" s="8" t="str">
        <f t="shared" si="93"/>
        <v>Low_EMI</v>
      </c>
      <c r="Q1179" s="8" t="str">
        <f t="shared" si="94"/>
        <v>Low_Price</v>
      </c>
    </row>
    <row r="1180" spans="1:17" x14ac:dyDescent="0.25">
      <c r="A1180">
        <v>2017</v>
      </c>
      <c r="B1180" s="8" t="s">
        <v>12</v>
      </c>
      <c r="C1180" s="8" t="s">
        <v>457</v>
      </c>
      <c r="D1180" s="8" t="s">
        <v>1325</v>
      </c>
      <c r="E1180" s="8" t="s">
        <v>15</v>
      </c>
      <c r="F1180" s="6">
        <v>63716</v>
      </c>
      <c r="G1180" s="8" t="s">
        <v>27</v>
      </c>
      <c r="H1180" s="8" t="s">
        <v>17</v>
      </c>
      <c r="I1180" s="8" t="s">
        <v>1761</v>
      </c>
      <c r="J1180" s="6">
        <v>9931</v>
      </c>
      <c r="K1180" s="9">
        <v>5.08</v>
      </c>
      <c r="L1180" s="8" t="s">
        <v>1352</v>
      </c>
      <c r="M1180" s="8" t="str">
        <f t="shared" si="90"/>
        <v>Middle_Model</v>
      </c>
      <c r="N1180" s="8" t="str">
        <f t="shared" si="91"/>
        <v>Moderate_KM_Driven</v>
      </c>
      <c r="O1180" s="9">
        <f t="shared" ca="1" si="92"/>
        <v>9102.2900000000009</v>
      </c>
      <c r="P1180" s="8" t="str">
        <f t="shared" si="93"/>
        <v>Low_EMI</v>
      </c>
      <c r="Q1180" s="8" t="str">
        <f t="shared" si="94"/>
        <v>Low_Price</v>
      </c>
    </row>
    <row r="1181" spans="1:17" x14ac:dyDescent="0.25">
      <c r="A1181">
        <v>2018</v>
      </c>
      <c r="B1181" s="8" t="s">
        <v>40</v>
      </c>
      <c r="C1181" s="8" t="s">
        <v>622</v>
      </c>
      <c r="D1181" s="8" t="s">
        <v>1762</v>
      </c>
      <c r="E1181" s="8" t="s">
        <v>35</v>
      </c>
      <c r="F1181" s="6">
        <v>41059</v>
      </c>
      <c r="G1181" s="8" t="s">
        <v>16</v>
      </c>
      <c r="H1181" s="8" t="s">
        <v>17</v>
      </c>
      <c r="I1181" s="8" t="s">
        <v>1763</v>
      </c>
      <c r="J1181" s="6">
        <v>10557</v>
      </c>
      <c r="K1181" s="9">
        <v>5.4</v>
      </c>
      <c r="L1181" s="8" t="s">
        <v>1357</v>
      </c>
      <c r="M1181" s="8" t="str">
        <f t="shared" si="90"/>
        <v>Middle_Model</v>
      </c>
      <c r="N1181" s="8" t="str">
        <f t="shared" si="91"/>
        <v>Moderate_KM_Driven</v>
      </c>
      <c r="O1181" s="9">
        <f t="shared" ca="1" si="92"/>
        <v>6843.17</v>
      </c>
      <c r="P1181" s="8" t="str">
        <f t="shared" si="93"/>
        <v>Low_EMI</v>
      </c>
      <c r="Q1181" s="8" t="str">
        <f t="shared" si="94"/>
        <v>Low_Price</v>
      </c>
    </row>
    <row r="1182" spans="1:17" x14ac:dyDescent="0.25">
      <c r="A1182">
        <v>2017</v>
      </c>
      <c r="B1182" s="8" t="s">
        <v>12</v>
      </c>
      <c r="C1182" s="8" t="s">
        <v>13</v>
      </c>
      <c r="D1182" s="8" t="s">
        <v>1685</v>
      </c>
      <c r="E1182" s="8" t="s">
        <v>15</v>
      </c>
      <c r="F1182" s="6">
        <v>66467</v>
      </c>
      <c r="G1182" s="8" t="s">
        <v>16</v>
      </c>
      <c r="H1182" s="8" t="s">
        <v>17</v>
      </c>
      <c r="I1182" s="8" t="s">
        <v>1764</v>
      </c>
      <c r="J1182" s="6">
        <v>5767</v>
      </c>
      <c r="K1182" s="9">
        <v>2.95</v>
      </c>
      <c r="L1182" s="8" t="s">
        <v>1352</v>
      </c>
      <c r="M1182" s="8" t="str">
        <f t="shared" si="90"/>
        <v>Middle_Model</v>
      </c>
      <c r="N1182" s="8" t="str">
        <f t="shared" si="91"/>
        <v>Moderate_KM_Driven</v>
      </c>
      <c r="O1182" s="9">
        <f t="shared" ca="1" si="92"/>
        <v>9495.2900000000009</v>
      </c>
      <c r="P1182" s="8" t="str">
        <f t="shared" si="93"/>
        <v>Low_EMI</v>
      </c>
      <c r="Q1182" s="8" t="str">
        <f t="shared" si="94"/>
        <v>Low_Price</v>
      </c>
    </row>
    <row r="1183" spans="1:17" x14ac:dyDescent="0.25">
      <c r="A1183">
        <v>2015</v>
      </c>
      <c r="B1183" s="8" t="s">
        <v>12</v>
      </c>
      <c r="C1183" s="8" t="s">
        <v>325</v>
      </c>
      <c r="D1183" s="8" t="s">
        <v>328</v>
      </c>
      <c r="E1183" s="8" t="s">
        <v>15</v>
      </c>
      <c r="F1183" s="6">
        <v>97385</v>
      </c>
      <c r="G1183" s="8" t="s">
        <v>16</v>
      </c>
      <c r="H1183" s="8" t="s">
        <v>17</v>
      </c>
      <c r="I1183" s="8" t="s">
        <v>1765</v>
      </c>
      <c r="J1183" s="6">
        <v>7234</v>
      </c>
      <c r="K1183" s="9">
        <v>3.7</v>
      </c>
      <c r="L1183" s="8" t="s">
        <v>1352</v>
      </c>
      <c r="M1183" s="8" t="str">
        <f t="shared" si="90"/>
        <v>Middle_Model</v>
      </c>
      <c r="N1183" s="8" t="str">
        <f t="shared" si="91"/>
        <v>High_KM_Driven</v>
      </c>
      <c r="O1183" s="9">
        <f t="shared" ca="1" si="92"/>
        <v>10820.56</v>
      </c>
      <c r="P1183" s="8" t="str">
        <f t="shared" si="93"/>
        <v>Low_EMI</v>
      </c>
      <c r="Q1183" s="8" t="str">
        <f t="shared" si="94"/>
        <v>Low_Price</v>
      </c>
    </row>
    <row r="1184" spans="1:17" x14ac:dyDescent="0.25">
      <c r="A1184">
        <v>2018</v>
      </c>
      <c r="B1184" s="8" t="s">
        <v>12</v>
      </c>
      <c r="C1184" s="8" t="s">
        <v>457</v>
      </c>
      <c r="D1184" s="8" t="s">
        <v>522</v>
      </c>
      <c r="E1184" s="8" t="s">
        <v>35</v>
      </c>
      <c r="F1184" s="6">
        <v>33509</v>
      </c>
      <c r="G1184" s="8" t="s">
        <v>27</v>
      </c>
      <c r="H1184" s="8" t="s">
        <v>17</v>
      </c>
      <c r="I1184" s="8" t="s">
        <v>1766</v>
      </c>
      <c r="J1184" s="6">
        <v>10557</v>
      </c>
      <c r="K1184" s="9">
        <v>5.4</v>
      </c>
      <c r="L1184" s="8" t="s">
        <v>1357</v>
      </c>
      <c r="M1184" s="8" t="str">
        <f t="shared" si="90"/>
        <v>Middle_Model</v>
      </c>
      <c r="N1184" s="8" t="str">
        <f t="shared" si="91"/>
        <v>Low_KM_Driven</v>
      </c>
      <c r="O1184" s="9">
        <f t="shared" ca="1" si="92"/>
        <v>5584.83</v>
      </c>
      <c r="P1184" s="8" t="str">
        <f t="shared" si="93"/>
        <v>Low_EMI</v>
      </c>
      <c r="Q1184" s="8" t="str">
        <f t="shared" si="94"/>
        <v>Low_Price</v>
      </c>
    </row>
    <row r="1185" spans="1:17" x14ac:dyDescent="0.25">
      <c r="A1185">
        <v>2017</v>
      </c>
      <c r="B1185" s="8" t="s">
        <v>12</v>
      </c>
      <c r="C1185" s="8" t="s">
        <v>30</v>
      </c>
      <c r="D1185" s="8" t="s">
        <v>596</v>
      </c>
      <c r="E1185" s="8" t="s">
        <v>35</v>
      </c>
      <c r="F1185" s="6">
        <v>53241</v>
      </c>
      <c r="G1185" s="8" t="s">
        <v>27</v>
      </c>
      <c r="H1185" s="8" t="s">
        <v>17</v>
      </c>
      <c r="I1185" s="8" t="s">
        <v>1767</v>
      </c>
      <c r="J1185" s="6">
        <v>9384</v>
      </c>
      <c r="K1185" s="9">
        <v>4.8</v>
      </c>
      <c r="L1185" s="8" t="s">
        <v>1352</v>
      </c>
      <c r="M1185" s="8" t="str">
        <f t="shared" si="90"/>
        <v>Middle_Model</v>
      </c>
      <c r="N1185" s="8" t="str">
        <f t="shared" si="91"/>
        <v>Moderate_KM_Driven</v>
      </c>
      <c r="O1185" s="9">
        <f t="shared" ca="1" si="92"/>
        <v>7605.86</v>
      </c>
      <c r="P1185" s="8" t="str">
        <f t="shared" si="93"/>
        <v>Low_EMI</v>
      </c>
      <c r="Q1185" s="8" t="str">
        <f t="shared" si="94"/>
        <v>Low_Price</v>
      </c>
    </row>
    <row r="1186" spans="1:17" x14ac:dyDescent="0.25">
      <c r="A1186">
        <v>2021</v>
      </c>
      <c r="B1186" s="8" t="s">
        <v>20</v>
      </c>
      <c r="C1186" s="8" t="s">
        <v>96</v>
      </c>
      <c r="D1186" s="8" t="s">
        <v>210</v>
      </c>
      <c r="E1186" s="8" t="s">
        <v>35</v>
      </c>
      <c r="F1186" s="6">
        <v>60897</v>
      </c>
      <c r="G1186" s="8" t="s">
        <v>16</v>
      </c>
      <c r="H1186" s="8" t="s">
        <v>17</v>
      </c>
      <c r="I1186" s="8" t="s">
        <v>1768</v>
      </c>
      <c r="J1186" s="6">
        <v>10088</v>
      </c>
      <c r="K1186" s="9">
        <v>5.16</v>
      </c>
      <c r="L1186" s="8" t="s">
        <v>1348</v>
      </c>
      <c r="M1186" s="8" t="str">
        <f t="shared" si="90"/>
        <v>New_Model</v>
      </c>
      <c r="N1186" s="8" t="str">
        <f t="shared" si="91"/>
        <v>Moderate_KM_Driven</v>
      </c>
      <c r="O1186" s="9">
        <f t="shared" ca="1" si="92"/>
        <v>20299</v>
      </c>
      <c r="P1186" s="8" t="str">
        <f t="shared" si="93"/>
        <v>Low_EMI</v>
      </c>
      <c r="Q1186" s="8" t="str">
        <f t="shared" si="94"/>
        <v>Low_Price</v>
      </c>
    </row>
    <row r="1187" spans="1:17" x14ac:dyDescent="0.25">
      <c r="A1187">
        <v>2017</v>
      </c>
      <c r="B1187" s="8" t="s">
        <v>12</v>
      </c>
      <c r="C1187" s="8" t="s">
        <v>325</v>
      </c>
      <c r="D1187" s="8" t="s">
        <v>1769</v>
      </c>
      <c r="E1187" s="8" t="s">
        <v>15</v>
      </c>
      <c r="F1187" s="6">
        <v>92836</v>
      </c>
      <c r="G1187" s="8" t="s">
        <v>27</v>
      </c>
      <c r="H1187" s="8" t="s">
        <v>17</v>
      </c>
      <c r="I1187" s="8" t="s">
        <v>1770</v>
      </c>
      <c r="J1187" s="6">
        <v>7840</v>
      </c>
      <c r="K1187" s="9">
        <v>4.01</v>
      </c>
      <c r="L1187" s="8" t="s">
        <v>1348</v>
      </c>
      <c r="M1187" s="8" t="str">
        <f t="shared" si="90"/>
        <v>Middle_Model</v>
      </c>
      <c r="N1187" s="8" t="str">
        <f t="shared" si="91"/>
        <v>High_KM_Driven</v>
      </c>
      <c r="O1187" s="9">
        <f t="shared" ca="1" si="92"/>
        <v>13262.29</v>
      </c>
      <c r="P1187" s="8" t="str">
        <f t="shared" si="93"/>
        <v>Low_EMI</v>
      </c>
      <c r="Q1187" s="8" t="str">
        <f t="shared" si="94"/>
        <v>Low_Price</v>
      </c>
    </row>
    <row r="1188" spans="1:17" x14ac:dyDescent="0.25">
      <c r="A1188">
        <v>2022</v>
      </c>
      <c r="B1188" s="8" t="s">
        <v>12</v>
      </c>
      <c r="C1188" s="8" t="s">
        <v>137</v>
      </c>
      <c r="D1188" s="8" t="s">
        <v>1087</v>
      </c>
      <c r="E1188" s="8" t="s">
        <v>35</v>
      </c>
      <c r="F1188" s="6">
        <v>5581</v>
      </c>
      <c r="G1188" s="8" t="s">
        <v>27</v>
      </c>
      <c r="H1188" s="8" t="s">
        <v>17</v>
      </c>
      <c r="I1188" s="8" t="s">
        <v>1771</v>
      </c>
      <c r="J1188" s="6">
        <v>11632</v>
      </c>
      <c r="K1188" s="9">
        <v>5.95</v>
      </c>
      <c r="L1188" s="8" t="s">
        <v>1357</v>
      </c>
      <c r="M1188" s="8" t="str">
        <f t="shared" si="90"/>
        <v>New_Model</v>
      </c>
      <c r="N1188" s="8" t="str">
        <f t="shared" si="91"/>
        <v>Low_KM_Driven</v>
      </c>
      <c r="O1188" s="9">
        <f t="shared" ca="1" si="92"/>
        <v>2790.5</v>
      </c>
      <c r="P1188" s="8" t="str">
        <f t="shared" si="93"/>
        <v>Low_EMI</v>
      </c>
      <c r="Q1188" s="8" t="str">
        <f t="shared" si="94"/>
        <v>Low_Price</v>
      </c>
    </row>
    <row r="1189" spans="1:17" x14ac:dyDescent="0.25">
      <c r="A1189">
        <v>2017</v>
      </c>
      <c r="B1189" s="8" t="s">
        <v>12</v>
      </c>
      <c r="C1189" s="8" t="s">
        <v>457</v>
      </c>
      <c r="D1189" s="8" t="s">
        <v>945</v>
      </c>
      <c r="E1189" s="8" t="s">
        <v>15</v>
      </c>
      <c r="F1189" s="6">
        <v>70873</v>
      </c>
      <c r="G1189" s="8" t="s">
        <v>27</v>
      </c>
      <c r="H1189" s="8" t="s">
        <v>17</v>
      </c>
      <c r="I1189" s="8" t="s">
        <v>1772</v>
      </c>
      <c r="J1189" s="6">
        <v>9032</v>
      </c>
      <c r="K1189" s="9">
        <v>4.62</v>
      </c>
      <c r="L1189" s="8" t="s">
        <v>1348</v>
      </c>
      <c r="M1189" s="8" t="str">
        <f t="shared" si="90"/>
        <v>Middle_Model</v>
      </c>
      <c r="N1189" s="8" t="str">
        <f t="shared" si="91"/>
        <v>Moderate_KM_Driven</v>
      </c>
      <c r="O1189" s="9">
        <f t="shared" ca="1" si="92"/>
        <v>10124.709999999999</v>
      </c>
      <c r="P1189" s="8" t="str">
        <f t="shared" si="93"/>
        <v>Low_EMI</v>
      </c>
      <c r="Q1189" s="8" t="str">
        <f t="shared" si="94"/>
        <v>Low_Price</v>
      </c>
    </row>
    <row r="1190" spans="1:17" x14ac:dyDescent="0.25">
      <c r="A1190">
        <v>2021</v>
      </c>
      <c r="B1190" s="8" t="s">
        <v>20</v>
      </c>
      <c r="C1190" s="8" t="s">
        <v>58</v>
      </c>
      <c r="D1190" s="8" t="s">
        <v>1487</v>
      </c>
      <c r="E1190" s="8" t="s">
        <v>15</v>
      </c>
      <c r="F1190" s="6">
        <v>57375</v>
      </c>
      <c r="G1190" s="8" t="s">
        <v>27</v>
      </c>
      <c r="H1190" s="8" t="s">
        <v>17</v>
      </c>
      <c r="I1190" s="8" t="s">
        <v>1773</v>
      </c>
      <c r="J1190" s="6">
        <v>16921</v>
      </c>
      <c r="K1190" s="9">
        <v>8.89</v>
      </c>
      <c r="L1190" s="8" t="s">
        <v>1357</v>
      </c>
      <c r="M1190" s="8" t="str">
        <f t="shared" si="90"/>
        <v>New_Model</v>
      </c>
      <c r="N1190" s="8" t="str">
        <f t="shared" si="91"/>
        <v>Moderate_KM_Driven</v>
      </c>
      <c r="O1190" s="9">
        <f t="shared" ca="1" si="92"/>
        <v>19125</v>
      </c>
      <c r="P1190" s="8" t="str">
        <f t="shared" si="93"/>
        <v>Low_EMI</v>
      </c>
      <c r="Q1190" s="8" t="str">
        <f t="shared" si="94"/>
        <v>Medium_price</v>
      </c>
    </row>
    <row r="1191" spans="1:17" x14ac:dyDescent="0.25">
      <c r="A1191">
        <v>2020</v>
      </c>
      <c r="B1191" s="8" t="s">
        <v>20</v>
      </c>
      <c r="C1191" s="8" t="s">
        <v>99</v>
      </c>
      <c r="D1191" s="8" t="s">
        <v>1774</v>
      </c>
      <c r="E1191" s="8" t="s">
        <v>35</v>
      </c>
      <c r="F1191" s="6">
        <v>30197</v>
      </c>
      <c r="G1191" s="8" t="s">
        <v>16</v>
      </c>
      <c r="H1191" s="8" t="s">
        <v>17</v>
      </c>
      <c r="I1191" s="8" t="s">
        <v>1775</v>
      </c>
      <c r="J1191" s="6">
        <v>14545</v>
      </c>
      <c r="K1191" s="9">
        <v>7.44</v>
      </c>
      <c r="L1191" s="8" t="s">
        <v>1348</v>
      </c>
      <c r="M1191" s="8" t="str">
        <f t="shared" si="90"/>
        <v>New_Model</v>
      </c>
      <c r="N1191" s="8" t="str">
        <f t="shared" si="91"/>
        <v>Low_KM_Driven</v>
      </c>
      <c r="O1191" s="9">
        <f t="shared" ca="1" si="92"/>
        <v>7549.25</v>
      </c>
      <c r="P1191" s="8" t="str">
        <f t="shared" si="93"/>
        <v>Low_EMI</v>
      </c>
      <c r="Q1191" s="8" t="str">
        <f t="shared" si="94"/>
        <v>Medium_price</v>
      </c>
    </row>
    <row r="1192" spans="1:17" x14ac:dyDescent="0.25">
      <c r="A1192">
        <v>2020</v>
      </c>
      <c r="B1192" s="8" t="s">
        <v>20</v>
      </c>
      <c r="C1192" s="8" t="s">
        <v>96</v>
      </c>
      <c r="D1192" s="8" t="s">
        <v>1776</v>
      </c>
      <c r="E1192" s="8" t="s">
        <v>35</v>
      </c>
      <c r="F1192" s="6">
        <v>48844</v>
      </c>
      <c r="G1192" s="8" t="s">
        <v>27</v>
      </c>
      <c r="H1192" s="8" t="s">
        <v>17</v>
      </c>
      <c r="I1192" s="8" t="s">
        <v>1777</v>
      </c>
      <c r="J1192" s="6">
        <v>11711</v>
      </c>
      <c r="K1192" s="9">
        <v>5.99</v>
      </c>
      <c r="L1192" s="8" t="s">
        <v>1352</v>
      </c>
      <c r="M1192" s="8" t="str">
        <f t="shared" si="90"/>
        <v>New_Model</v>
      </c>
      <c r="N1192" s="8" t="str">
        <f t="shared" si="91"/>
        <v>Moderate_KM_Driven</v>
      </c>
      <c r="O1192" s="9">
        <f t="shared" ca="1" si="92"/>
        <v>12211</v>
      </c>
      <c r="P1192" s="8" t="str">
        <f t="shared" si="93"/>
        <v>Low_EMI</v>
      </c>
      <c r="Q1192" s="8" t="str">
        <f t="shared" si="94"/>
        <v>Low_Price</v>
      </c>
    </row>
    <row r="1193" spans="1:17" x14ac:dyDescent="0.25">
      <c r="A1193">
        <v>2015</v>
      </c>
      <c r="B1193" s="8" t="s">
        <v>12</v>
      </c>
      <c r="C1193" s="8" t="s">
        <v>325</v>
      </c>
      <c r="D1193" s="8" t="s">
        <v>328</v>
      </c>
      <c r="E1193" s="8" t="s">
        <v>15</v>
      </c>
      <c r="F1193" s="6">
        <v>34292</v>
      </c>
      <c r="G1193" s="8" t="s">
        <v>16</v>
      </c>
      <c r="H1193" s="8" t="s">
        <v>17</v>
      </c>
      <c r="I1193" s="8" t="s">
        <v>1778</v>
      </c>
      <c r="J1193" s="6">
        <v>6823</v>
      </c>
      <c r="K1193" s="9">
        <v>3.49</v>
      </c>
      <c r="L1193" s="8" t="s">
        <v>1357</v>
      </c>
      <c r="M1193" s="8" t="str">
        <f t="shared" si="90"/>
        <v>Middle_Model</v>
      </c>
      <c r="N1193" s="8" t="str">
        <f t="shared" si="91"/>
        <v>Low_KM_Driven</v>
      </c>
      <c r="O1193" s="9">
        <f t="shared" ca="1" si="92"/>
        <v>3810.22</v>
      </c>
      <c r="P1193" s="8" t="str">
        <f t="shared" si="93"/>
        <v>Low_EMI</v>
      </c>
      <c r="Q1193" s="8" t="str">
        <f t="shared" si="94"/>
        <v>Low_Price</v>
      </c>
    </row>
    <row r="1194" spans="1:17" x14ac:dyDescent="0.25">
      <c r="A1194">
        <v>2017</v>
      </c>
      <c r="B1194" s="8" t="s">
        <v>12</v>
      </c>
      <c r="C1194" s="8" t="s">
        <v>457</v>
      </c>
      <c r="D1194" s="8" t="s">
        <v>945</v>
      </c>
      <c r="E1194" s="8" t="s">
        <v>15</v>
      </c>
      <c r="F1194" s="6">
        <v>85064</v>
      </c>
      <c r="G1194" s="8" t="s">
        <v>27</v>
      </c>
      <c r="H1194" s="8" t="s">
        <v>17</v>
      </c>
      <c r="I1194" s="8" t="s">
        <v>1779</v>
      </c>
      <c r="J1194" s="6">
        <v>9081</v>
      </c>
      <c r="K1194" s="9">
        <v>4.6399999999999997</v>
      </c>
      <c r="L1194" s="8" t="s">
        <v>1348</v>
      </c>
      <c r="M1194" s="8" t="str">
        <f t="shared" si="90"/>
        <v>Middle_Model</v>
      </c>
      <c r="N1194" s="8" t="str">
        <f t="shared" si="91"/>
        <v>High_KM_Driven</v>
      </c>
      <c r="O1194" s="9">
        <f t="shared" ca="1" si="92"/>
        <v>12152</v>
      </c>
      <c r="P1194" s="8" t="str">
        <f t="shared" si="93"/>
        <v>Low_EMI</v>
      </c>
      <c r="Q1194" s="8" t="str">
        <f t="shared" si="94"/>
        <v>Low_Price</v>
      </c>
    </row>
    <row r="1195" spans="1:17" x14ac:dyDescent="0.25">
      <c r="A1195">
        <v>2021</v>
      </c>
      <c r="B1195" s="8" t="s">
        <v>12</v>
      </c>
      <c r="C1195" s="8" t="s">
        <v>30</v>
      </c>
      <c r="D1195" s="8" t="s">
        <v>596</v>
      </c>
      <c r="E1195" s="8" t="s">
        <v>35</v>
      </c>
      <c r="F1195" s="6">
        <v>24059</v>
      </c>
      <c r="G1195" s="8" t="s">
        <v>27</v>
      </c>
      <c r="H1195" s="8" t="s">
        <v>17</v>
      </c>
      <c r="I1195" s="8" t="s">
        <v>1780</v>
      </c>
      <c r="J1195" s="6">
        <v>12590</v>
      </c>
      <c r="K1195" s="9">
        <v>6.44</v>
      </c>
      <c r="L1195" s="8" t="s">
        <v>1357</v>
      </c>
      <c r="M1195" s="8" t="str">
        <f t="shared" si="90"/>
        <v>New_Model</v>
      </c>
      <c r="N1195" s="8" t="str">
        <f t="shared" si="91"/>
        <v>Low_KM_Driven</v>
      </c>
      <c r="O1195" s="9">
        <f t="shared" ca="1" si="92"/>
        <v>8019.67</v>
      </c>
      <c r="P1195" s="8" t="str">
        <f t="shared" si="93"/>
        <v>Low_EMI</v>
      </c>
      <c r="Q1195" s="8" t="str">
        <f t="shared" si="94"/>
        <v>Low_Price</v>
      </c>
    </row>
    <row r="1196" spans="1:17" x14ac:dyDescent="0.25">
      <c r="A1196">
        <v>2018</v>
      </c>
      <c r="B1196" s="8" t="s">
        <v>20</v>
      </c>
      <c r="C1196" s="8" t="s">
        <v>96</v>
      </c>
      <c r="D1196" s="8" t="s">
        <v>383</v>
      </c>
      <c r="E1196" s="8" t="s">
        <v>15</v>
      </c>
      <c r="F1196" s="6">
        <v>37274</v>
      </c>
      <c r="G1196" s="8" t="s">
        <v>27</v>
      </c>
      <c r="H1196" s="8" t="s">
        <v>17</v>
      </c>
      <c r="I1196" s="8" t="s">
        <v>1781</v>
      </c>
      <c r="J1196" s="6">
        <v>9716</v>
      </c>
      <c r="K1196" s="9">
        <v>4.97</v>
      </c>
      <c r="L1196" s="8" t="s">
        <v>1357</v>
      </c>
      <c r="M1196" s="8" t="str">
        <f t="shared" si="90"/>
        <v>Middle_Model</v>
      </c>
      <c r="N1196" s="8" t="str">
        <f t="shared" si="91"/>
        <v>Low_KM_Driven</v>
      </c>
      <c r="O1196" s="9">
        <f t="shared" ca="1" si="92"/>
        <v>6212.33</v>
      </c>
      <c r="P1196" s="8" t="str">
        <f t="shared" si="93"/>
        <v>Low_EMI</v>
      </c>
      <c r="Q1196" s="8" t="str">
        <f t="shared" si="94"/>
        <v>Low_Price</v>
      </c>
    </row>
    <row r="1197" spans="1:17" x14ac:dyDescent="0.25">
      <c r="A1197">
        <v>2015</v>
      </c>
      <c r="B1197" s="8" t="s">
        <v>20</v>
      </c>
      <c r="C1197" s="8" t="s">
        <v>112</v>
      </c>
      <c r="D1197" s="8" t="s">
        <v>619</v>
      </c>
      <c r="E1197" s="8" t="s">
        <v>35</v>
      </c>
      <c r="F1197" s="6">
        <v>77381</v>
      </c>
      <c r="G1197" s="8" t="s">
        <v>27</v>
      </c>
      <c r="H1197" s="8" t="s">
        <v>17</v>
      </c>
      <c r="I1197" s="8" t="s">
        <v>1782</v>
      </c>
      <c r="J1197" s="6">
        <v>8524</v>
      </c>
      <c r="K1197" s="9">
        <v>4.3600000000000003</v>
      </c>
      <c r="L1197" s="8" t="s">
        <v>1357</v>
      </c>
      <c r="M1197" s="8" t="str">
        <f t="shared" si="90"/>
        <v>Middle_Model</v>
      </c>
      <c r="N1197" s="8" t="str">
        <f t="shared" si="91"/>
        <v>Moderate_KM_Driven</v>
      </c>
      <c r="O1197" s="9">
        <f t="shared" ca="1" si="92"/>
        <v>8597.89</v>
      </c>
      <c r="P1197" s="8" t="str">
        <f t="shared" si="93"/>
        <v>Low_EMI</v>
      </c>
      <c r="Q1197" s="8" t="str">
        <f t="shared" si="94"/>
        <v>Low_Price</v>
      </c>
    </row>
    <row r="1198" spans="1:17" x14ac:dyDescent="0.25">
      <c r="A1198">
        <v>2016</v>
      </c>
      <c r="B1198" s="8" t="s">
        <v>12</v>
      </c>
      <c r="C1198" s="8" t="s">
        <v>279</v>
      </c>
      <c r="D1198" s="8" t="s">
        <v>510</v>
      </c>
      <c r="E1198" s="8" t="s">
        <v>15</v>
      </c>
      <c r="F1198" s="6">
        <v>79933</v>
      </c>
      <c r="G1198" s="8" t="s">
        <v>27</v>
      </c>
      <c r="H1198" s="8" t="s">
        <v>17</v>
      </c>
      <c r="I1198" s="8" t="s">
        <v>1783</v>
      </c>
      <c r="J1198" s="6">
        <v>11402</v>
      </c>
      <c r="K1198" s="9">
        <v>5.83</v>
      </c>
      <c r="L1198" s="8" t="s">
        <v>1357</v>
      </c>
      <c r="M1198" s="8" t="str">
        <f t="shared" si="90"/>
        <v>Middle_Model</v>
      </c>
      <c r="N1198" s="8" t="str">
        <f t="shared" si="91"/>
        <v>Moderate_KM_Driven</v>
      </c>
      <c r="O1198" s="9">
        <f t="shared" ca="1" si="92"/>
        <v>9991.6299999999992</v>
      </c>
      <c r="P1198" s="8" t="str">
        <f t="shared" si="93"/>
        <v>Low_EMI</v>
      </c>
      <c r="Q1198" s="8" t="str">
        <f t="shared" si="94"/>
        <v>Low_Price</v>
      </c>
    </row>
    <row r="1199" spans="1:17" x14ac:dyDescent="0.25">
      <c r="A1199">
        <v>2020</v>
      </c>
      <c r="B1199" s="8" t="s">
        <v>164</v>
      </c>
      <c r="C1199" s="8" t="s">
        <v>165</v>
      </c>
      <c r="D1199" s="8" t="s">
        <v>271</v>
      </c>
      <c r="E1199" s="8" t="s">
        <v>35</v>
      </c>
      <c r="F1199" s="6">
        <v>49257</v>
      </c>
      <c r="G1199" s="8" t="s">
        <v>27</v>
      </c>
      <c r="H1199" s="8" t="s">
        <v>17</v>
      </c>
      <c r="I1199" s="8" t="s">
        <v>1784</v>
      </c>
      <c r="J1199" s="6">
        <v>27771</v>
      </c>
      <c r="K1199" s="9">
        <v>14.59</v>
      </c>
      <c r="L1199" s="8" t="s">
        <v>1352</v>
      </c>
      <c r="M1199" s="8" t="str">
        <f t="shared" si="90"/>
        <v>New_Model</v>
      </c>
      <c r="N1199" s="8" t="str">
        <f t="shared" si="91"/>
        <v>Moderate_KM_Driven</v>
      </c>
      <c r="O1199" s="9">
        <f t="shared" ca="1" si="92"/>
        <v>12314.25</v>
      </c>
      <c r="P1199" s="8" t="str">
        <f t="shared" si="93"/>
        <v>Average_EMI</v>
      </c>
      <c r="Q1199" s="8" t="str">
        <f t="shared" si="94"/>
        <v>High_price</v>
      </c>
    </row>
    <row r="1200" spans="1:17" x14ac:dyDescent="0.25">
      <c r="A1200">
        <v>2019</v>
      </c>
      <c r="B1200" s="8" t="s">
        <v>12</v>
      </c>
      <c r="C1200" s="8" t="s">
        <v>76</v>
      </c>
      <c r="D1200" s="8" t="s">
        <v>747</v>
      </c>
      <c r="E1200" s="8" t="s">
        <v>35</v>
      </c>
      <c r="F1200" s="6">
        <v>32201</v>
      </c>
      <c r="G1200" s="8" t="s">
        <v>27</v>
      </c>
      <c r="H1200" s="8" t="s">
        <v>17</v>
      </c>
      <c r="I1200" s="8" t="s">
        <v>1785</v>
      </c>
      <c r="J1200" s="6">
        <v>15190</v>
      </c>
      <c r="K1200" s="9">
        <v>7.77</v>
      </c>
      <c r="L1200" s="8" t="s">
        <v>1348</v>
      </c>
      <c r="M1200" s="8" t="str">
        <f t="shared" si="90"/>
        <v>Middle_Model</v>
      </c>
      <c r="N1200" s="8" t="str">
        <f t="shared" si="91"/>
        <v>Low_KM_Driven</v>
      </c>
      <c r="O1200" s="9">
        <f t="shared" ca="1" si="92"/>
        <v>6440.2</v>
      </c>
      <c r="P1200" s="8" t="str">
        <f t="shared" si="93"/>
        <v>Low_EMI</v>
      </c>
      <c r="Q1200" s="8" t="str">
        <f t="shared" si="94"/>
        <v>Medium_price</v>
      </c>
    </row>
    <row r="1201" spans="1:17" x14ac:dyDescent="0.25">
      <c r="A1201">
        <v>2021</v>
      </c>
      <c r="B1201" s="8" t="s">
        <v>108</v>
      </c>
      <c r="C1201" s="8" t="s">
        <v>1687</v>
      </c>
      <c r="D1201" s="8" t="s">
        <v>1688</v>
      </c>
      <c r="E1201" s="8" t="s">
        <v>35</v>
      </c>
      <c r="F1201" s="6">
        <v>37326</v>
      </c>
      <c r="G1201" s="8" t="s">
        <v>27</v>
      </c>
      <c r="H1201" s="8" t="s">
        <v>17</v>
      </c>
      <c r="I1201" s="8" t="s">
        <v>1786</v>
      </c>
      <c r="J1201" s="6">
        <v>28056</v>
      </c>
      <c r="K1201" s="9">
        <v>14.74</v>
      </c>
      <c r="L1201" s="8" t="s">
        <v>1352</v>
      </c>
      <c r="M1201" s="8" t="str">
        <f t="shared" si="90"/>
        <v>New_Model</v>
      </c>
      <c r="N1201" s="8" t="str">
        <f t="shared" si="91"/>
        <v>Low_KM_Driven</v>
      </c>
      <c r="O1201" s="9">
        <f t="shared" ca="1" si="92"/>
        <v>12442</v>
      </c>
      <c r="P1201" s="8" t="str">
        <f t="shared" si="93"/>
        <v>Average_EMI</v>
      </c>
      <c r="Q1201" s="8" t="str">
        <f t="shared" si="94"/>
        <v>High_price</v>
      </c>
    </row>
    <row r="1202" spans="1:17" x14ac:dyDescent="0.25">
      <c r="A1202">
        <v>2017</v>
      </c>
      <c r="B1202" s="8" t="s">
        <v>20</v>
      </c>
      <c r="C1202" s="8" t="s">
        <v>33</v>
      </c>
      <c r="D1202" s="8" t="s">
        <v>94</v>
      </c>
      <c r="E1202" s="8" t="s">
        <v>35</v>
      </c>
      <c r="F1202" s="6">
        <v>52180</v>
      </c>
      <c r="G1202" s="8" t="s">
        <v>16</v>
      </c>
      <c r="H1202" s="8" t="s">
        <v>17</v>
      </c>
      <c r="I1202" s="8" t="s">
        <v>1787</v>
      </c>
      <c r="J1202" s="6">
        <v>19186</v>
      </c>
      <c r="K1202" s="9">
        <v>10.08</v>
      </c>
      <c r="L1202" s="8" t="s">
        <v>1357</v>
      </c>
      <c r="M1202" s="8" t="str">
        <f t="shared" si="90"/>
        <v>Middle_Model</v>
      </c>
      <c r="N1202" s="8" t="str">
        <f t="shared" si="91"/>
        <v>Moderate_KM_Driven</v>
      </c>
      <c r="O1202" s="9">
        <f t="shared" ca="1" si="92"/>
        <v>7454.29</v>
      </c>
      <c r="P1202" s="8" t="str">
        <f t="shared" si="93"/>
        <v>Low_EMI</v>
      </c>
      <c r="Q1202" s="8" t="str">
        <f t="shared" si="94"/>
        <v>Medium_price</v>
      </c>
    </row>
    <row r="1203" spans="1:17" x14ac:dyDescent="0.25">
      <c r="A1203">
        <v>2020</v>
      </c>
      <c r="B1203" s="8" t="s">
        <v>20</v>
      </c>
      <c r="C1203" s="8" t="s">
        <v>58</v>
      </c>
      <c r="D1203" s="8" t="s">
        <v>506</v>
      </c>
      <c r="E1203" s="8" t="s">
        <v>35</v>
      </c>
      <c r="F1203" s="6">
        <v>35185</v>
      </c>
      <c r="G1203" s="8" t="s">
        <v>16</v>
      </c>
      <c r="H1203" s="8" t="s">
        <v>17</v>
      </c>
      <c r="I1203" s="8" t="s">
        <v>1788</v>
      </c>
      <c r="J1203" s="6">
        <v>19205</v>
      </c>
      <c r="K1203" s="9">
        <v>10.09</v>
      </c>
      <c r="L1203" s="8" t="s">
        <v>1348</v>
      </c>
      <c r="M1203" s="8" t="str">
        <f t="shared" si="90"/>
        <v>New_Model</v>
      </c>
      <c r="N1203" s="8" t="str">
        <f t="shared" si="91"/>
        <v>Low_KM_Driven</v>
      </c>
      <c r="O1203" s="9">
        <f t="shared" ca="1" si="92"/>
        <v>8796.25</v>
      </c>
      <c r="P1203" s="8" t="str">
        <f t="shared" si="93"/>
        <v>Low_EMI</v>
      </c>
      <c r="Q1203" s="8" t="str">
        <f t="shared" si="94"/>
        <v>Medium_price</v>
      </c>
    </row>
    <row r="1204" spans="1:17" x14ac:dyDescent="0.25">
      <c r="A1204">
        <v>2021</v>
      </c>
      <c r="B1204" s="8" t="s">
        <v>12</v>
      </c>
      <c r="C1204" s="8" t="s">
        <v>137</v>
      </c>
      <c r="D1204" s="8" t="s">
        <v>637</v>
      </c>
      <c r="E1204" s="8" t="s">
        <v>15</v>
      </c>
      <c r="F1204" s="6">
        <v>18842</v>
      </c>
      <c r="G1204" s="8" t="s">
        <v>16</v>
      </c>
      <c r="H1204" s="8" t="s">
        <v>17</v>
      </c>
      <c r="I1204" s="8" t="s">
        <v>1789</v>
      </c>
      <c r="J1204" s="6">
        <v>8696</v>
      </c>
      <c r="K1204" s="9">
        <v>4.45</v>
      </c>
      <c r="L1204" s="8" t="s">
        <v>1357</v>
      </c>
      <c r="M1204" s="8" t="str">
        <f t="shared" si="90"/>
        <v>New_Model</v>
      </c>
      <c r="N1204" s="8" t="str">
        <f t="shared" si="91"/>
        <v>Low_KM_Driven</v>
      </c>
      <c r="O1204" s="9">
        <f t="shared" ca="1" si="92"/>
        <v>6280.67</v>
      </c>
      <c r="P1204" s="8" t="str">
        <f t="shared" si="93"/>
        <v>Low_EMI</v>
      </c>
      <c r="Q1204" s="8" t="str">
        <f t="shared" si="94"/>
        <v>Low_Price</v>
      </c>
    </row>
    <row r="1205" spans="1:17" x14ac:dyDescent="0.25">
      <c r="A1205">
        <v>2019</v>
      </c>
      <c r="B1205" s="8" t="s">
        <v>20</v>
      </c>
      <c r="C1205" s="8" t="s">
        <v>25</v>
      </c>
      <c r="D1205" s="8" t="s">
        <v>1333</v>
      </c>
      <c r="E1205" s="8" t="s">
        <v>15</v>
      </c>
      <c r="F1205" s="6">
        <v>33221</v>
      </c>
      <c r="G1205" s="8" t="s">
        <v>16</v>
      </c>
      <c r="H1205" s="8" t="s">
        <v>17</v>
      </c>
      <c r="I1205" s="8" t="s">
        <v>1790</v>
      </c>
      <c r="J1205" s="6">
        <v>13196</v>
      </c>
      <c r="K1205" s="9">
        <v>6.75</v>
      </c>
      <c r="L1205" s="8" t="s">
        <v>1348</v>
      </c>
      <c r="M1205" s="8" t="str">
        <f t="shared" si="90"/>
        <v>Middle_Model</v>
      </c>
      <c r="N1205" s="8" t="str">
        <f t="shared" si="91"/>
        <v>Low_KM_Driven</v>
      </c>
      <c r="O1205" s="9">
        <f t="shared" ca="1" si="92"/>
        <v>6644.2</v>
      </c>
      <c r="P1205" s="8" t="str">
        <f t="shared" si="93"/>
        <v>Low_EMI</v>
      </c>
      <c r="Q1205" s="8" t="str">
        <f t="shared" si="94"/>
        <v>Low_Price</v>
      </c>
    </row>
    <row r="1206" spans="1:17" x14ac:dyDescent="0.25">
      <c r="A1206">
        <v>2022</v>
      </c>
      <c r="B1206" s="8" t="s">
        <v>69</v>
      </c>
      <c r="C1206" s="8" t="s">
        <v>1029</v>
      </c>
      <c r="D1206" s="8" t="s">
        <v>1791</v>
      </c>
      <c r="E1206" s="8" t="s">
        <v>35</v>
      </c>
      <c r="F1206" s="6">
        <v>20214</v>
      </c>
      <c r="G1206" s="8" t="s">
        <v>27</v>
      </c>
      <c r="H1206" s="8" t="s">
        <v>17</v>
      </c>
      <c r="I1206" s="8" t="s">
        <v>1792</v>
      </c>
      <c r="J1206" s="6">
        <v>19795</v>
      </c>
      <c r="K1206" s="9">
        <v>10.4</v>
      </c>
      <c r="L1206" s="8" t="s">
        <v>1357</v>
      </c>
      <c r="M1206" s="8" t="str">
        <f t="shared" si="90"/>
        <v>New_Model</v>
      </c>
      <c r="N1206" s="8" t="str">
        <f t="shared" si="91"/>
        <v>Low_KM_Driven</v>
      </c>
      <c r="O1206" s="9">
        <f t="shared" ca="1" si="92"/>
        <v>10107</v>
      </c>
      <c r="P1206" s="8" t="str">
        <f t="shared" si="93"/>
        <v>Low_EMI</v>
      </c>
      <c r="Q1206" s="8" t="str">
        <f t="shared" si="94"/>
        <v>Medium_price</v>
      </c>
    </row>
    <row r="1207" spans="1:17" x14ac:dyDescent="0.25">
      <c r="A1207">
        <v>2011</v>
      </c>
      <c r="B1207" s="8" t="s">
        <v>12</v>
      </c>
      <c r="C1207" s="8" t="s">
        <v>37</v>
      </c>
      <c r="D1207" s="8" t="s">
        <v>31</v>
      </c>
      <c r="E1207" s="8" t="s">
        <v>15</v>
      </c>
      <c r="F1207" s="6">
        <v>86465</v>
      </c>
      <c r="G1207" s="8" t="s">
        <v>27</v>
      </c>
      <c r="H1207" s="8" t="s">
        <v>17</v>
      </c>
      <c r="I1207" s="8" t="s">
        <v>1793</v>
      </c>
      <c r="J1207" s="6">
        <v>13698</v>
      </c>
      <c r="K1207" s="9">
        <v>2.91</v>
      </c>
      <c r="L1207" s="8" t="s">
        <v>1352</v>
      </c>
      <c r="M1207" s="8" t="str">
        <f t="shared" si="90"/>
        <v>Old_Model</v>
      </c>
      <c r="N1207" s="8" t="str">
        <f t="shared" si="91"/>
        <v>High_KM_Driven</v>
      </c>
      <c r="O1207" s="9">
        <f t="shared" ca="1" si="92"/>
        <v>6651.15</v>
      </c>
      <c r="P1207" s="8" t="str">
        <f t="shared" si="93"/>
        <v>Low_EMI</v>
      </c>
      <c r="Q1207" s="8" t="str">
        <f t="shared" si="94"/>
        <v>Low_Price</v>
      </c>
    </row>
    <row r="1208" spans="1:17" x14ac:dyDescent="0.25">
      <c r="A1208">
        <v>2017</v>
      </c>
      <c r="B1208" s="8" t="s">
        <v>12</v>
      </c>
      <c r="C1208" s="8" t="s">
        <v>76</v>
      </c>
      <c r="D1208" s="8" t="s">
        <v>725</v>
      </c>
      <c r="E1208" s="8" t="s">
        <v>15</v>
      </c>
      <c r="F1208" s="6">
        <v>83450</v>
      </c>
      <c r="G1208" s="8" t="s">
        <v>27</v>
      </c>
      <c r="H1208" s="8" t="s">
        <v>17</v>
      </c>
      <c r="I1208" s="8" t="s">
        <v>1794</v>
      </c>
      <c r="J1208" s="6">
        <v>11398</v>
      </c>
      <c r="K1208" s="9">
        <v>5.83</v>
      </c>
      <c r="L1208" s="8" t="s">
        <v>1357</v>
      </c>
      <c r="M1208" s="8" t="str">
        <f t="shared" si="90"/>
        <v>Middle_Model</v>
      </c>
      <c r="N1208" s="8" t="str">
        <f t="shared" si="91"/>
        <v>High_KM_Driven</v>
      </c>
      <c r="O1208" s="9">
        <f t="shared" ca="1" si="92"/>
        <v>11921.43</v>
      </c>
      <c r="P1208" s="8" t="str">
        <f t="shared" si="93"/>
        <v>Low_EMI</v>
      </c>
      <c r="Q1208" s="8" t="str">
        <f t="shared" si="94"/>
        <v>Low_Price</v>
      </c>
    </row>
    <row r="1209" spans="1:17" x14ac:dyDescent="0.25">
      <c r="A1209">
        <v>2016</v>
      </c>
      <c r="B1209" s="8" t="s">
        <v>12</v>
      </c>
      <c r="C1209" s="8" t="s">
        <v>325</v>
      </c>
      <c r="D1209" s="8" t="s">
        <v>328</v>
      </c>
      <c r="E1209" s="8" t="s">
        <v>15</v>
      </c>
      <c r="F1209" s="6">
        <v>63813</v>
      </c>
      <c r="G1209" s="8" t="s">
        <v>16</v>
      </c>
      <c r="H1209" s="8" t="s">
        <v>17</v>
      </c>
      <c r="I1209" s="8" t="s">
        <v>1795</v>
      </c>
      <c r="J1209" s="6">
        <v>6569</v>
      </c>
      <c r="K1209" s="9">
        <v>3.36</v>
      </c>
      <c r="L1209" s="8" t="s">
        <v>1352</v>
      </c>
      <c r="M1209" s="8" t="str">
        <f t="shared" si="90"/>
        <v>Middle_Model</v>
      </c>
      <c r="N1209" s="8" t="str">
        <f t="shared" si="91"/>
        <v>Moderate_KM_Driven</v>
      </c>
      <c r="O1209" s="9">
        <f t="shared" ca="1" si="92"/>
        <v>7976.63</v>
      </c>
      <c r="P1209" s="8" t="str">
        <f t="shared" si="93"/>
        <v>Low_EMI</v>
      </c>
      <c r="Q1209" s="8" t="str">
        <f t="shared" si="94"/>
        <v>Low_Price</v>
      </c>
    </row>
    <row r="1210" spans="1:17" x14ac:dyDescent="0.25">
      <c r="A1210">
        <v>2020</v>
      </c>
      <c r="B1210" s="8" t="s">
        <v>82</v>
      </c>
      <c r="C1210" s="8" t="s">
        <v>105</v>
      </c>
      <c r="D1210" s="8" t="s">
        <v>205</v>
      </c>
      <c r="E1210" s="8" t="s">
        <v>15</v>
      </c>
      <c r="F1210" s="6">
        <v>45935</v>
      </c>
      <c r="G1210" s="8" t="s">
        <v>27</v>
      </c>
      <c r="H1210" s="8" t="s">
        <v>17</v>
      </c>
      <c r="I1210" s="8" t="s">
        <v>1796</v>
      </c>
      <c r="J1210" s="6">
        <v>14878</v>
      </c>
      <c r="K1210" s="9">
        <v>7.61</v>
      </c>
      <c r="L1210" s="8" t="s">
        <v>1352</v>
      </c>
      <c r="M1210" s="8" t="str">
        <f t="shared" si="90"/>
        <v>New_Model</v>
      </c>
      <c r="N1210" s="8" t="str">
        <f t="shared" si="91"/>
        <v>Moderate_KM_Driven</v>
      </c>
      <c r="O1210" s="9">
        <f t="shared" ca="1" si="92"/>
        <v>11483.75</v>
      </c>
      <c r="P1210" s="8" t="str">
        <f t="shared" si="93"/>
        <v>Low_EMI</v>
      </c>
      <c r="Q1210" s="8" t="str">
        <f t="shared" si="94"/>
        <v>Medium_price</v>
      </c>
    </row>
    <row r="1211" spans="1:17" x14ac:dyDescent="0.25">
      <c r="A1211">
        <v>2014</v>
      </c>
      <c r="B1211" s="8" t="s">
        <v>12</v>
      </c>
      <c r="C1211" s="8" t="s">
        <v>13</v>
      </c>
      <c r="D1211" s="8" t="s">
        <v>1685</v>
      </c>
      <c r="E1211" s="8" t="s">
        <v>15</v>
      </c>
      <c r="F1211" s="6">
        <v>87536</v>
      </c>
      <c r="G1211" s="8" t="s">
        <v>16</v>
      </c>
      <c r="H1211" s="8" t="s">
        <v>17</v>
      </c>
      <c r="I1211" s="8" t="s">
        <v>1797</v>
      </c>
      <c r="J1211" s="6">
        <v>4916</v>
      </c>
      <c r="K1211" s="9">
        <v>2.21</v>
      </c>
      <c r="L1211" s="8" t="s">
        <v>1357</v>
      </c>
      <c r="M1211" s="8" t="str">
        <f t="shared" si="90"/>
        <v>Old_Model</v>
      </c>
      <c r="N1211" s="8" t="str">
        <f t="shared" si="91"/>
        <v>High_KM_Driven</v>
      </c>
      <c r="O1211" s="9">
        <f t="shared" ca="1" si="92"/>
        <v>8753.6</v>
      </c>
      <c r="P1211" s="8" t="str">
        <f t="shared" si="93"/>
        <v>Low_EMI</v>
      </c>
      <c r="Q1211" s="8" t="str">
        <f t="shared" si="94"/>
        <v>Low_Price</v>
      </c>
    </row>
    <row r="1212" spans="1:17" x14ac:dyDescent="0.25">
      <c r="A1212">
        <v>2021</v>
      </c>
      <c r="B1212" s="8" t="s">
        <v>53</v>
      </c>
      <c r="C1212" s="8" t="s">
        <v>319</v>
      </c>
      <c r="D1212" s="8" t="s">
        <v>1253</v>
      </c>
      <c r="E1212" s="8" t="s">
        <v>35</v>
      </c>
      <c r="F1212" s="6">
        <v>32709</v>
      </c>
      <c r="G1212" s="8" t="s">
        <v>16</v>
      </c>
      <c r="H1212" s="8" t="s">
        <v>17</v>
      </c>
      <c r="I1212" s="8" t="s">
        <v>1798</v>
      </c>
      <c r="J1212" s="6">
        <v>27523</v>
      </c>
      <c r="K1212" s="9">
        <v>14.46</v>
      </c>
      <c r="L1212" s="8" t="s">
        <v>1352</v>
      </c>
      <c r="M1212" s="8" t="str">
        <f t="shared" si="90"/>
        <v>New_Model</v>
      </c>
      <c r="N1212" s="8" t="str">
        <f t="shared" si="91"/>
        <v>Low_KM_Driven</v>
      </c>
      <c r="O1212" s="9">
        <f t="shared" ca="1" si="92"/>
        <v>10903</v>
      </c>
      <c r="P1212" s="8" t="str">
        <f t="shared" si="93"/>
        <v>Average_EMI</v>
      </c>
      <c r="Q1212" s="8" t="str">
        <f t="shared" si="94"/>
        <v>High_price</v>
      </c>
    </row>
    <row r="1213" spans="1:17" x14ac:dyDescent="0.25">
      <c r="A1213">
        <v>2017</v>
      </c>
      <c r="B1213" s="8" t="s">
        <v>20</v>
      </c>
      <c r="C1213" s="8" t="s">
        <v>33</v>
      </c>
      <c r="D1213" s="8" t="s">
        <v>94</v>
      </c>
      <c r="E1213" s="8" t="s">
        <v>35</v>
      </c>
      <c r="F1213" s="6">
        <v>82225</v>
      </c>
      <c r="G1213" s="8" t="s">
        <v>27</v>
      </c>
      <c r="H1213" s="8" t="s">
        <v>17</v>
      </c>
      <c r="I1213" s="8" t="s">
        <v>1799</v>
      </c>
      <c r="J1213" s="6">
        <v>18463</v>
      </c>
      <c r="K1213" s="9">
        <v>9.6999999999999993</v>
      </c>
      <c r="L1213" s="8" t="s">
        <v>1357</v>
      </c>
      <c r="M1213" s="8" t="str">
        <f t="shared" si="90"/>
        <v>Middle_Model</v>
      </c>
      <c r="N1213" s="8" t="str">
        <f t="shared" si="91"/>
        <v>High_KM_Driven</v>
      </c>
      <c r="O1213" s="9">
        <f t="shared" ca="1" si="92"/>
        <v>11746.43</v>
      </c>
      <c r="P1213" s="8" t="str">
        <f t="shared" si="93"/>
        <v>Low_EMI</v>
      </c>
      <c r="Q1213" s="8" t="str">
        <f t="shared" si="94"/>
        <v>Medium_price</v>
      </c>
    </row>
    <row r="1214" spans="1:17" x14ac:dyDescent="0.25">
      <c r="A1214">
        <v>2013</v>
      </c>
      <c r="B1214" s="8" t="s">
        <v>47</v>
      </c>
      <c r="C1214" s="8" t="s">
        <v>250</v>
      </c>
      <c r="D1214" s="8" t="s">
        <v>251</v>
      </c>
      <c r="E1214" s="8" t="s">
        <v>15</v>
      </c>
      <c r="F1214" s="6">
        <v>62959</v>
      </c>
      <c r="G1214" s="8" t="s">
        <v>27</v>
      </c>
      <c r="H1214" s="8" t="s">
        <v>17</v>
      </c>
      <c r="I1214" s="8" t="s">
        <v>1800</v>
      </c>
      <c r="J1214" s="6">
        <v>10665</v>
      </c>
      <c r="K1214" s="9">
        <v>4.05</v>
      </c>
      <c r="L1214" s="8" t="s">
        <v>1352</v>
      </c>
      <c r="M1214" s="8" t="str">
        <f t="shared" si="90"/>
        <v>Old_Model</v>
      </c>
      <c r="N1214" s="8" t="str">
        <f t="shared" si="91"/>
        <v>Moderate_KM_Driven</v>
      </c>
      <c r="O1214" s="9">
        <f t="shared" ca="1" si="92"/>
        <v>5723.55</v>
      </c>
      <c r="P1214" s="8" t="str">
        <f t="shared" si="93"/>
        <v>Low_EMI</v>
      </c>
      <c r="Q1214" s="8" t="str">
        <f t="shared" si="94"/>
        <v>Low_Price</v>
      </c>
    </row>
    <row r="1215" spans="1:17" x14ac:dyDescent="0.25">
      <c r="A1215">
        <v>2020</v>
      </c>
      <c r="B1215" s="8" t="s">
        <v>82</v>
      </c>
      <c r="C1215" s="8" t="s">
        <v>161</v>
      </c>
      <c r="D1215" s="8" t="s">
        <v>1801</v>
      </c>
      <c r="E1215" s="8" t="s">
        <v>35</v>
      </c>
      <c r="F1215" s="6">
        <v>68784</v>
      </c>
      <c r="G1215" s="8" t="s">
        <v>16</v>
      </c>
      <c r="H1215" s="8" t="s">
        <v>17</v>
      </c>
      <c r="I1215" s="8" t="s">
        <v>1802</v>
      </c>
      <c r="J1215" s="6">
        <v>11065</v>
      </c>
      <c r="K1215" s="9">
        <v>5.66</v>
      </c>
      <c r="L1215" s="8" t="s">
        <v>1352</v>
      </c>
      <c r="M1215" s="8" t="str">
        <f t="shared" si="90"/>
        <v>New_Model</v>
      </c>
      <c r="N1215" s="8" t="str">
        <f t="shared" si="91"/>
        <v>Moderate_KM_Driven</v>
      </c>
      <c r="O1215" s="9">
        <f t="shared" ca="1" si="92"/>
        <v>17196</v>
      </c>
      <c r="P1215" s="8" t="str">
        <f t="shared" si="93"/>
        <v>Low_EMI</v>
      </c>
      <c r="Q1215" s="8" t="str">
        <f t="shared" si="94"/>
        <v>Low_Price</v>
      </c>
    </row>
    <row r="1216" spans="1:17" x14ac:dyDescent="0.25">
      <c r="A1216">
        <v>2013</v>
      </c>
      <c r="B1216" s="8" t="s">
        <v>20</v>
      </c>
      <c r="C1216" s="8" t="s">
        <v>238</v>
      </c>
      <c r="D1216" s="8" t="s">
        <v>776</v>
      </c>
      <c r="E1216" s="8" t="s">
        <v>15</v>
      </c>
      <c r="F1216" s="6">
        <v>46910</v>
      </c>
      <c r="G1216" s="8" t="s">
        <v>27</v>
      </c>
      <c r="H1216" s="8" t="s">
        <v>17</v>
      </c>
      <c r="I1216" s="8" t="s">
        <v>1803</v>
      </c>
      <c r="J1216" s="6">
        <v>8111</v>
      </c>
      <c r="K1216" s="9">
        <v>3.08</v>
      </c>
      <c r="L1216" s="8" t="s">
        <v>1352</v>
      </c>
      <c r="M1216" s="8" t="str">
        <f t="shared" si="90"/>
        <v>Old_Model</v>
      </c>
      <c r="N1216" s="8" t="str">
        <f t="shared" si="91"/>
        <v>Moderate_KM_Driven</v>
      </c>
      <c r="O1216" s="9">
        <f t="shared" ca="1" si="92"/>
        <v>4264.55</v>
      </c>
      <c r="P1216" s="8" t="str">
        <f t="shared" si="93"/>
        <v>Low_EMI</v>
      </c>
      <c r="Q1216" s="8" t="str">
        <f t="shared" si="94"/>
        <v>Low_Price</v>
      </c>
    </row>
    <row r="1217" spans="1:17" x14ac:dyDescent="0.25">
      <c r="A1217">
        <v>2020</v>
      </c>
      <c r="B1217" s="8" t="s">
        <v>260</v>
      </c>
      <c r="C1217" s="8" t="s">
        <v>261</v>
      </c>
      <c r="D1217" s="8" t="s">
        <v>1153</v>
      </c>
      <c r="E1217" s="8" t="s">
        <v>35</v>
      </c>
      <c r="F1217" s="6">
        <v>55007</v>
      </c>
      <c r="G1217" s="8" t="s">
        <v>16</v>
      </c>
      <c r="H1217" s="8" t="s">
        <v>17</v>
      </c>
      <c r="I1217" s="8" t="s">
        <v>1804</v>
      </c>
      <c r="J1217" s="6">
        <v>28304</v>
      </c>
      <c r="K1217" s="9">
        <v>14.87</v>
      </c>
      <c r="L1217" s="8" t="s">
        <v>1352</v>
      </c>
      <c r="M1217" s="8" t="str">
        <f t="shared" si="90"/>
        <v>New_Model</v>
      </c>
      <c r="N1217" s="8" t="str">
        <f t="shared" si="91"/>
        <v>Moderate_KM_Driven</v>
      </c>
      <c r="O1217" s="9">
        <f t="shared" ca="1" si="92"/>
        <v>13751.75</v>
      </c>
      <c r="P1217" s="8" t="str">
        <f t="shared" si="93"/>
        <v>Average_EMI</v>
      </c>
      <c r="Q1217" s="8" t="str">
        <f t="shared" si="94"/>
        <v>High_price</v>
      </c>
    </row>
    <row r="1218" spans="1:17" x14ac:dyDescent="0.25">
      <c r="A1218">
        <v>2021</v>
      </c>
      <c r="B1218" s="8" t="s">
        <v>20</v>
      </c>
      <c r="C1218" s="8" t="s">
        <v>96</v>
      </c>
      <c r="D1218" s="8" t="s">
        <v>916</v>
      </c>
      <c r="E1218" s="8" t="s">
        <v>15</v>
      </c>
      <c r="F1218" s="6">
        <v>17789</v>
      </c>
      <c r="G1218" s="8" t="s">
        <v>27</v>
      </c>
      <c r="H1218" s="8" t="s">
        <v>17</v>
      </c>
      <c r="I1218" s="8" t="s">
        <v>1805</v>
      </c>
      <c r="J1218" s="6">
        <v>9286</v>
      </c>
      <c r="K1218" s="9">
        <v>4.75</v>
      </c>
      <c r="L1218" s="8" t="s">
        <v>1352</v>
      </c>
      <c r="M1218" s="8" t="str">
        <f t="shared" si="90"/>
        <v>New_Model</v>
      </c>
      <c r="N1218" s="8" t="str">
        <f t="shared" si="91"/>
        <v>Low_KM_Driven</v>
      </c>
      <c r="O1218" s="9">
        <f t="shared" ca="1" si="92"/>
        <v>5929.67</v>
      </c>
      <c r="P1218" s="8" t="str">
        <f t="shared" si="93"/>
        <v>Low_EMI</v>
      </c>
      <c r="Q1218" s="8" t="str">
        <f t="shared" si="94"/>
        <v>Low_Price</v>
      </c>
    </row>
    <row r="1219" spans="1:17" x14ac:dyDescent="0.25">
      <c r="A1219">
        <v>2018</v>
      </c>
      <c r="B1219" s="8" t="s">
        <v>20</v>
      </c>
      <c r="C1219" s="8" t="s">
        <v>112</v>
      </c>
      <c r="D1219" s="8" t="s">
        <v>1678</v>
      </c>
      <c r="E1219" s="8" t="s">
        <v>35</v>
      </c>
      <c r="F1219" s="6">
        <v>67778</v>
      </c>
      <c r="G1219" s="8" t="s">
        <v>27</v>
      </c>
      <c r="H1219" s="8" t="s">
        <v>17</v>
      </c>
      <c r="I1219" s="8" t="s">
        <v>1806</v>
      </c>
      <c r="J1219" s="6">
        <v>10753</v>
      </c>
      <c r="K1219" s="9">
        <v>5.5</v>
      </c>
      <c r="L1219" s="8" t="s">
        <v>1348</v>
      </c>
      <c r="M1219" s="8" t="str">
        <f t="shared" ref="M1219:M1282" si="95">IF(A1219&gt;2019,"New_Model",IF(A1219&gt;2014,"Middle_Model","Old_Model"))</f>
        <v>Middle_Model</v>
      </c>
      <c r="N1219" s="8" t="str">
        <f t="shared" ref="N1219:N1282" si="96">IF(F1219&lt;40000,"Low_KM_Driven",IF(F1219&lt;80000,"Moderate_KM_Driven","High_KM_Driven"))</f>
        <v>Moderate_KM_Driven</v>
      </c>
      <c r="O1219" s="9">
        <f t="shared" ref="O1219:O1282" ca="1" si="97">IFERROR(ROUND(F1219/(YEAR(TODAY())-A1219),2),F1219)</f>
        <v>11296.33</v>
      </c>
      <c r="P1219" s="8" t="str">
        <f t="shared" ref="P1219:P1282" si="98">IF(J1219&lt;22000,"Low_EMI",IF(J1219&lt;45000,"Average_EMI","High_EMI"))</f>
        <v>Low_EMI</v>
      </c>
      <c r="Q1219" s="8" t="str">
        <f t="shared" ref="Q1219:Q1282" si="99">IF(K1219&lt;7,"Low_Price",IF(K1219&lt;14,"Medium_price","High_price"))</f>
        <v>Low_Price</v>
      </c>
    </row>
    <row r="1220" spans="1:17" x14ac:dyDescent="0.25">
      <c r="A1220">
        <v>2017</v>
      </c>
      <c r="B1220" s="8" t="s">
        <v>47</v>
      </c>
      <c r="C1220" s="8" t="s">
        <v>48</v>
      </c>
      <c r="D1220" s="8" t="s">
        <v>976</v>
      </c>
      <c r="E1220" s="8" t="s">
        <v>15</v>
      </c>
      <c r="F1220" s="6">
        <v>59005</v>
      </c>
      <c r="G1220" s="8" t="s">
        <v>27</v>
      </c>
      <c r="H1220" s="8" t="s">
        <v>17</v>
      </c>
      <c r="I1220" s="8" t="s">
        <v>1807</v>
      </c>
      <c r="J1220" s="6">
        <v>10987</v>
      </c>
      <c r="K1220" s="9">
        <v>5.62</v>
      </c>
      <c r="L1220" s="8" t="s">
        <v>1352</v>
      </c>
      <c r="M1220" s="8" t="str">
        <f t="shared" si="95"/>
        <v>Middle_Model</v>
      </c>
      <c r="N1220" s="8" t="str">
        <f t="shared" si="96"/>
        <v>Moderate_KM_Driven</v>
      </c>
      <c r="O1220" s="9">
        <f t="shared" ca="1" si="97"/>
        <v>8429.2900000000009</v>
      </c>
      <c r="P1220" s="8" t="str">
        <f t="shared" si="98"/>
        <v>Low_EMI</v>
      </c>
      <c r="Q1220" s="8" t="str">
        <f t="shared" si="99"/>
        <v>Low_Price</v>
      </c>
    </row>
    <row r="1221" spans="1:17" x14ac:dyDescent="0.25">
      <c r="A1221">
        <v>2022</v>
      </c>
      <c r="B1221" s="8" t="s">
        <v>53</v>
      </c>
      <c r="C1221" s="8" t="s">
        <v>1808</v>
      </c>
      <c r="D1221" s="8" t="s">
        <v>1809</v>
      </c>
      <c r="E1221" s="8" t="s">
        <v>15</v>
      </c>
      <c r="F1221" s="6">
        <v>64550</v>
      </c>
      <c r="G1221" s="8" t="s">
        <v>27</v>
      </c>
      <c r="H1221" s="8" t="s">
        <v>56</v>
      </c>
      <c r="I1221" s="8" t="s">
        <v>1810</v>
      </c>
      <c r="J1221" s="6">
        <v>20119</v>
      </c>
      <c r="K1221" s="9">
        <v>10.57</v>
      </c>
      <c r="L1221" s="8" t="s">
        <v>1352</v>
      </c>
      <c r="M1221" s="8" t="str">
        <f t="shared" si="95"/>
        <v>New_Model</v>
      </c>
      <c r="N1221" s="8" t="str">
        <f t="shared" si="96"/>
        <v>Moderate_KM_Driven</v>
      </c>
      <c r="O1221" s="9">
        <f t="shared" ca="1" si="97"/>
        <v>32275</v>
      </c>
      <c r="P1221" s="8" t="str">
        <f t="shared" si="98"/>
        <v>Low_EMI</v>
      </c>
      <c r="Q1221" s="8" t="str">
        <f t="shared" si="99"/>
        <v>Medium_price</v>
      </c>
    </row>
    <row r="1222" spans="1:17" x14ac:dyDescent="0.25">
      <c r="A1222">
        <v>2021</v>
      </c>
      <c r="B1222" s="8" t="s">
        <v>260</v>
      </c>
      <c r="C1222" s="8" t="s">
        <v>261</v>
      </c>
      <c r="D1222" s="8" t="s">
        <v>1811</v>
      </c>
      <c r="E1222" s="8" t="s">
        <v>35</v>
      </c>
      <c r="F1222" s="6">
        <v>47850</v>
      </c>
      <c r="G1222" s="8" t="s">
        <v>27</v>
      </c>
      <c r="H1222" s="8" t="s">
        <v>17</v>
      </c>
      <c r="I1222" s="8" t="s">
        <v>1812</v>
      </c>
      <c r="J1222" s="6">
        <v>29922</v>
      </c>
      <c r="K1222" s="9">
        <v>15.72</v>
      </c>
      <c r="L1222" s="8" t="s">
        <v>1352</v>
      </c>
      <c r="M1222" s="8" t="str">
        <f t="shared" si="95"/>
        <v>New_Model</v>
      </c>
      <c r="N1222" s="8" t="str">
        <f t="shared" si="96"/>
        <v>Moderate_KM_Driven</v>
      </c>
      <c r="O1222" s="9">
        <f t="shared" ca="1" si="97"/>
        <v>15950</v>
      </c>
      <c r="P1222" s="8" t="str">
        <f t="shared" si="98"/>
        <v>Average_EMI</v>
      </c>
      <c r="Q1222" s="8" t="str">
        <f t="shared" si="99"/>
        <v>High_price</v>
      </c>
    </row>
    <row r="1223" spans="1:17" x14ac:dyDescent="0.25">
      <c r="A1223">
        <v>2017</v>
      </c>
      <c r="B1223" s="8" t="s">
        <v>47</v>
      </c>
      <c r="C1223" s="8" t="s">
        <v>48</v>
      </c>
      <c r="D1223" s="8" t="s">
        <v>881</v>
      </c>
      <c r="E1223" s="8" t="s">
        <v>35</v>
      </c>
      <c r="F1223" s="6">
        <v>66797</v>
      </c>
      <c r="G1223" s="8" t="s">
        <v>27</v>
      </c>
      <c r="H1223" s="8" t="s">
        <v>17</v>
      </c>
      <c r="I1223" s="8" t="s">
        <v>1813</v>
      </c>
      <c r="J1223" s="6">
        <v>11241</v>
      </c>
      <c r="K1223" s="9">
        <v>5.75</v>
      </c>
      <c r="L1223" s="8" t="s">
        <v>1357</v>
      </c>
      <c r="M1223" s="8" t="str">
        <f t="shared" si="95"/>
        <v>Middle_Model</v>
      </c>
      <c r="N1223" s="8" t="str">
        <f t="shared" si="96"/>
        <v>Moderate_KM_Driven</v>
      </c>
      <c r="O1223" s="9">
        <f t="shared" ca="1" si="97"/>
        <v>9542.43</v>
      </c>
      <c r="P1223" s="8" t="str">
        <f t="shared" si="98"/>
        <v>Low_EMI</v>
      </c>
      <c r="Q1223" s="8" t="str">
        <f t="shared" si="99"/>
        <v>Low_Price</v>
      </c>
    </row>
    <row r="1224" spans="1:17" x14ac:dyDescent="0.25">
      <c r="A1224">
        <v>2022</v>
      </c>
      <c r="B1224" s="8" t="s">
        <v>82</v>
      </c>
      <c r="C1224" s="8" t="s">
        <v>105</v>
      </c>
      <c r="D1224" s="8" t="s">
        <v>1814</v>
      </c>
      <c r="E1224" s="8" t="s">
        <v>35</v>
      </c>
      <c r="F1224" s="6">
        <v>32111</v>
      </c>
      <c r="G1224" s="8" t="s">
        <v>27</v>
      </c>
      <c r="H1224" s="8" t="s">
        <v>17</v>
      </c>
      <c r="I1224" s="8" t="s">
        <v>1815</v>
      </c>
      <c r="J1224" s="6">
        <v>23222</v>
      </c>
      <c r="K1224" s="9">
        <v>12.2</v>
      </c>
      <c r="L1224" s="8" t="s">
        <v>1352</v>
      </c>
      <c r="M1224" s="8" t="str">
        <f t="shared" si="95"/>
        <v>New_Model</v>
      </c>
      <c r="N1224" s="8" t="str">
        <f t="shared" si="96"/>
        <v>Low_KM_Driven</v>
      </c>
      <c r="O1224" s="9">
        <f t="shared" ca="1" si="97"/>
        <v>16055.5</v>
      </c>
      <c r="P1224" s="8" t="str">
        <f t="shared" si="98"/>
        <v>Average_EMI</v>
      </c>
      <c r="Q1224" s="8" t="str">
        <f t="shared" si="99"/>
        <v>Medium_price</v>
      </c>
    </row>
    <row r="1225" spans="1:17" x14ac:dyDescent="0.25">
      <c r="A1225">
        <v>2021</v>
      </c>
      <c r="B1225" s="8" t="s">
        <v>20</v>
      </c>
      <c r="C1225" s="8" t="s">
        <v>58</v>
      </c>
      <c r="D1225" s="8" t="s">
        <v>506</v>
      </c>
      <c r="E1225" s="8" t="s">
        <v>35</v>
      </c>
      <c r="F1225" s="6">
        <v>12281</v>
      </c>
      <c r="G1225" s="8" t="s">
        <v>27</v>
      </c>
      <c r="H1225" s="8" t="s">
        <v>17</v>
      </c>
      <c r="I1225" s="8" t="s">
        <v>1816</v>
      </c>
      <c r="J1225" s="6">
        <v>19282</v>
      </c>
      <c r="K1225" s="9">
        <v>10.130000000000001</v>
      </c>
      <c r="L1225" s="8" t="s">
        <v>1357</v>
      </c>
      <c r="M1225" s="8" t="str">
        <f t="shared" si="95"/>
        <v>New_Model</v>
      </c>
      <c r="N1225" s="8" t="str">
        <f t="shared" si="96"/>
        <v>Low_KM_Driven</v>
      </c>
      <c r="O1225" s="9">
        <f t="shared" ca="1" si="97"/>
        <v>4093.67</v>
      </c>
      <c r="P1225" s="8" t="str">
        <f t="shared" si="98"/>
        <v>Low_EMI</v>
      </c>
      <c r="Q1225" s="8" t="str">
        <f t="shared" si="99"/>
        <v>Medium_price</v>
      </c>
    </row>
    <row r="1226" spans="1:17" x14ac:dyDescent="0.25">
      <c r="A1226">
        <v>2015</v>
      </c>
      <c r="B1226" s="8" t="s">
        <v>20</v>
      </c>
      <c r="C1226" s="8" t="s">
        <v>112</v>
      </c>
      <c r="D1226" s="8" t="s">
        <v>677</v>
      </c>
      <c r="E1226" s="8" t="s">
        <v>15</v>
      </c>
      <c r="F1226" s="6">
        <v>64785</v>
      </c>
      <c r="G1226" s="8" t="s">
        <v>16</v>
      </c>
      <c r="H1226" s="8" t="s">
        <v>17</v>
      </c>
      <c r="I1226" s="8" t="s">
        <v>1817</v>
      </c>
      <c r="J1226" s="6">
        <v>8113</v>
      </c>
      <c r="K1226" s="9">
        <v>4.1500000000000004</v>
      </c>
      <c r="L1226" s="8" t="s">
        <v>1352</v>
      </c>
      <c r="M1226" s="8" t="str">
        <f t="shared" si="95"/>
        <v>Middle_Model</v>
      </c>
      <c r="N1226" s="8" t="str">
        <f t="shared" si="96"/>
        <v>Moderate_KM_Driven</v>
      </c>
      <c r="O1226" s="9">
        <f t="shared" ca="1" si="97"/>
        <v>7198.33</v>
      </c>
      <c r="P1226" s="8" t="str">
        <f t="shared" si="98"/>
        <v>Low_EMI</v>
      </c>
      <c r="Q1226" s="8" t="str">
        <f t="shared" si="99"/>
        <v>Low_Price</v>
      </c>
    </row>
    <row r="1227" spans="1:17" x14ac:dyDescent="0.25">
      <c r="A1227">
        <v>2021</v>
      </c>
      <c r="B1227" s="8" t="s">
        <v>20</v>
      </c>
      <c r="C1227" s="8" t="s">
        <v>96</v>
      </c>
      <c r="D1227" s="8" t="s">
        <v>1818</v>
      </c>
      <c r="E1227" s="8" t="s">
        <v>15</v>
      </c>
      <c r="F1227" s="6">
        <v>45070</v>
      </c>
      <c r="G1227" s="8" t="s">
        <v>27</v>
      </c>
      <c r="H1227" s="8" t="s">
        <v>17</v>
      </c>
      <c r="I1227" s="8" t="s">
        <v>1819</v>
      </c>
      <c r="J1227" s="6">
        <v>14643</v>
      </c>
      <c r="K1227" s="9">
        <v>7.49</v>
      </c>
      <c r="L1227" s="8" t="s">
        <v>1352</v>
      </c>
      <c r="M1227" s="8" t="str">
        <f t="shared" si="95"/>
        <v>New_Model</v>
      </c>
      <c r="N1227" s="8" t="str">
        <f t="shared" si="96"/>
        <v>Moderate_KM_Driven</v>
      </c>
      <c r="O1227" s="9">
        <f t="shared" ca="1" si="97"/>
        <v>15023.33</v>
      </c>
      <c r="P1227" s="8" t="str">
        <f t="shared" si="98"/>
        <v>Low_EMI</v>
      </c>
      <c r="Q1227" s="8" t="str">
        <f t="shared" si="99"/>
        <v>Medium_price</v>
      </c>
    </row>
    <row r="1228" spans="1:17" x14ac:dyDescent="0.25">
      <c r="A1228">
        <v>2021</v>
      </c>
      <c r="B1228" s="8" t="s">
        <v>196</v>
      </c>
      <c r="C1228" s="8" t="s">
        <v>216</v>
      </c>
      <c r="D1228" s="8" t="s">
        <v>780</v>
      </c>
      <c r="E1228" s="8" t="s">
        <v>15</v>
      </c>
      <c r="F1228" s="6">
        <v>21143</v>
      </c>
      <c r="G1228" s="8" t="s">
        <v>27</v>
      </c>
      <c r="H1228" s="8" t="s">
        <v>17</v>
      </c>
      <c r="I1228" s="8" t="s">
        <v>1820</v>
      </c>
      <c r="J1228" s="6">
        <v>9521</v>
      </c>
      <c r="K1228" s="9">
        <v>4.87</v>
      </c>
      <c r="L1228" s="8" t="s">
        <v>1352</v>
      </c>
      <c r="M1228" s="8" t="str">
        <f t="shared" si="95"/>
        <v>New_Model</v>
      </c>
      <c r="N1228" s="8" t="str">
        <f t="shared" si="96"/>
        <v>Low_KM_Driven</v>
      </c>
      <c r="O1228" s="9">
        <f t="shared" ca="1" si="97"/>
        <v>7047.67</v>
      </c>
      <c r="P1228" s="8" t="str">
        <f t="shared" si="98"/>
        <v>Low_EMI</v>
      </c>
      <c r="Q1228" s="8" t="str">
        <f t="shared" si="99"/>
        <v>Low_Price</v>
      </c>
    </row>
    <row r="1229" spans="1:17" x14ac:dyDescent="0.25">
      <c r="A1229">
        <v>2021</v>
      </c>
      <c r="B1229" s="8" t="s">
        <v>108</v>
      </c>
      <c r="C1229" s="8" t="s">
        <v>207</v>
      </c>
      <c r="D1229" s="8" t="s">
        <v>1523</v>
      </c>
      <c r="E1229" s="8" t="s">
        <v>35</v>
      </c>
      <c r="F1229" s="6">
        <v>44597</v>
      </c>
      <c r="G1229" s="8" t="s">
        <v>27</v>
      </c>
      <c r="H1229" s="8" t="s">
        <v>17</v>
      </c>
      <c r="I1229" s="8" t="s">
        <v>1821</v>
      </c>
      <c r="J1229" s="6">
        <v>16845</v>
      </c>
      <c r="K1229" s="9">
        <v>8.85</v>
      </c>
      <c r="L1229" s="8" t="s">
        <v>1357</v>
      </c>
      <c r="M1229" s="8" t="str">
        <f t="shared" si="95"/>
        <v>New_Model</v>
      </c>
      <c r="N1229" s="8" t="str">
        <f t="shared" si="96"/>
        <v>Moderate_KM_Driven</v>
      </c>
      <c r="O1229" s="9">
        <f t="shared" ca="1" si="97"/>
        <v>14865.67</v>
      </c>
      <c r="P1229" s="8" t="str">
        <f t="shared" si="98"/>
        <v>Low_EMI</v>
      </c>
      <c r="Q1229" s="8" t="str">
        <f t="shared" si="99"/>
        <v>Medium_price</v>
      </c>
    </row>
    <row r="1230" spans="1:17" x14ac:dyDescent="0.25">
      <c r="A1230">
        <v>2022</v>
      </c>
      <c r="B1230" s="8" t="s">
        <v>108</v>
      </c>
      <c r="C1230" s="8" t="s">
        <v>1687</v>
      </c>
      <c r="D1230" s="8" t="s">
        <v>1688</v>
      </c>
      <c r="E1230" s="8" t="s">
        <v>35</v>
      </c>
      <c r="F1230" s="6">
        <v>35918</v>
      </c>
      <c r="G1230" s="8" t="s">
        <v>27</v>
      </c>
      <c r="H1230" s="8" t="s">
        <v>17</v>
      </c>
      <c r="I1230" s="8" t="s">
        <v>1822</v>
      </c>
      <c r="J1230" s="6">
        <v>27676</v>
      </c>
      <c r="K1230" s="9">
        <v>14.54</v>
      </c>
      <c r="L1230" s="8" t="s">
        <v>1357</v>
      </c>
      <c r="M1230" s="8" t="str">
        <f t="shared" si="95"/>
        <v>New_Model</v>
      </c>
      <c r="N1230" s="8" t="str">
        <f t="shared" si="96"/>
        <v>Low_KM_Driven</v>
      </c>
      <c r="O1230" s="9">
        <f t="shared" ca="1" si="97"/>
        <v>17959</v>
      </c>
      <c r="P1230" s="8" t="str">
        <f t="shared" si="98"/>
        <v>Average_EMI</v>
      </c>
      <c r="Q1230" s="8" t="str">
        <f t="shared" si="99"/>
        <v>High_price</v>
      </c>
    </row>
    <row r="1231" spans="1:17" x14ac:dyDescent="0.25">
      <c r="A1231">
        <v>2015</v>
      </c>
      <c r="B1231" s="8" t="s">
        <v>20</v>
      </c>
      <c r="C1231" s="8" t="s">
        <v>112</v>
      </c>
      <c r="D1231" s="8" t="s">
        <v>677</v>
      </c>
      <c r="E1231" s="8" t="s">
        <v>15</v>
      </c>
      <c r="F1231" s="6">
        <v>96635</v>
      </c>
      <c r="G1231" s="8" t="s">
        <v>16</v>
      </c>
      <c r="H1231" s="8" t="s">
        <v>17</v>
      </c>
      <c r="I1231" s="8" t="s">
        <v>1823</v>
      </c>
      <c r="J1231" s="6">
        <v>7683</v>
      </c>
      <c r="K1231" s="9">
        <v>3.93</v>
      </c>
      <c r="L1231" s="8" t="s">
        <v>1348</v>
      </c>
      <c r="M1231" s="8" t="str">
        <f t="shared" si="95"/>
        <v>Middle_Model</v>
      </c>
      <c r="N1231" s="8" t="str">
        <f t="shared" si="96"/>
        <v>High_KM_Driven</v>
      </c>
      <c r="O1231" s="9">
        <f t="shared" ca="1" si="97"/>
        <v>10737.22</v>
      </c>
      <c r="P1231" s="8" t="str">
        <f t="shared" si="98"/>
        <v>Low_EMI</v>
      </c>
      <c r="Q1231" s="8" t="str">
        <f t="shared" si="99"/>
        <v>Low_Price</v>
      </c>
    </row>
    <row r="1232" spans="1:17" x14ac:dyDescent="0.25">
      <c r="A1232">
        <v>2016</v>
      </c>
      <c r="B1232" s="8" t="s">
        <v>20</v>
      </c>
      <c r="C1232" s="8" t="s">
        <v>25</v>
      </c>
      <c r="D1232" s="8" t="s">
        <v>1355</v>
      </c>
      <c r="E1232" s="8" t="s">
        <v>15</v>
      </c>
      <c r="F1232" s="6">
        <v>53500</v>
      </c>
      <c r="G1232" s="8" t="s">
        <v>27</v>
      </c>
      <c r="H1232" s="8" t="s">
        <v>17</v>
      </c>
      <c r="I1232" s="8" t="s">
        <v>1824</v>
      </c>
      <c r="J1232" s="6">
        <v>12160</v>
      </c>
      <c r="K1232" s="9">
        <v>6.22</v>
      </c>
      <c r="L1232" s="8" t="s">
        <v>1348</v>
      </c>
      <c r="M1232" s="8" t="str">
        <f t="shared" si="95"/>
        <v>Middle_Model</v>
      </c>
      <c r="N1232" s="8" t="str">
        <f t="shared" si="96"/>
        <v>Moderate_KM_Driven</v>
      </c>
      <c r="O1232" s="9">
        <f t="shared" ca="1" si="97"/>
        <v>6687.5</v>
      </c>
      <c r="P1232" s="8" t="str">
        <f t="shared" si="98"/>
        <v>Low_EMI</v>
      </c>
      <c r="Q1232" s="8" t="str">
        <f t="shared" si="99"/>
        <v>Low_Price</v>
      </c>
    </row>
    <row r="1233" spans="1:17" x14ac:dyDescent="0.25">
      <c r="A1233">
        <v>2021</v>
      </c>
      <c r="B1233" s="8" t="s">
        <v>196</v>
      </c>
      <c r="C1233" s="8" t="s">
        <v>216</v>
      </c>
      <c r="D1233" s="8" t="s">
        <v>472</v>
      </c>
      <c r="E1233" s="8" t="s">
        <v>35</v>
      </c>
      <c r="F1233" s="6">
        <v>22835</v>
      </c>
      <c r="G1233" s="8" t="s">
        <v>27</v>
      </c>
      <c r="H1233" s="8" t="s">
        <v>17</v>
      </c>
      <c r="I1233" s="8" t="s">
        <v>1825</v>
      </c>
      <c r="J1233" s="6">
        <v>10166</v>
      </c>
      <c r="K1233" s="9">
        <v>5.2</v>
      </c>
      <c r="L1233" s="8" t="s">
        <v>1357</v>
      </c>
      <c r="M1233" s="8" t="str">
        <f t="shared" si="95"/>
        <v>New_Model</v>
      </c>
      <c r="N1233" s="8" t="str">
        <f t="shared" si="96"/>
        <v>Low_KM_Driven</v>
      </c>
      <c r="O1233" s="9">
        <f t="shared" ca="1" si="97"/>
        <v>7611.67</v>
      </c>
      <c r="P1233" s="8" t="str">
        <f t="shared" si="98"/>
        <v>Low_EMI</v>
      </c>
      <c r="Q1233" s="8" t="str">
        <f t="shared" si="99"/>
        <v>Low_Price</v>
      </c>
    </row>
    <row r="1234" spans="1:17" x14ac:dyDescent="0.25">
      <c r="A1234">
        <v>2019</v>
      </c>
      <c r="B1234" s="8" t="s">
        <v>20</v>
      </c>
      <c r="C1234" s="8" t="s">
        <v>112</v>
      </c>
      <c r="D1234" s="8" t="s">
        <v>113</v>
      </c>
      <c r="E1234" s="8" t="s">
        <v>15</v>
      </c>
      <c r="F1234" s="6">
        <v>45619</v>
      </c>
      <c r="G1234" s="8" t="s">
        <v>27</v>
      </c>
      <c r="H1234" s="8" t="s">
        <v>17</v>
      </c>
      <c r="I1234" s="8" t="s">
        <v>1826</v>
      </c>
      <c r="J1234" s="6">
        <v>10401</v>
      </c>
      <c r="K1234" s="9">
        <v>5.32</v>
      </c>
      <c r="L1234" s="8" t="s">
        <v>1352</v>
      </c>
      <c r="M1234" s="8" t="str">
        <f t="shared" si="95"/>
        <v>Middle_Model</v>
      </c>
      <c r="N1234" s="8" t="str">
        <f t="shared" si="96"/>
        <v>Moderate_KM_Driven</v>
      </c>
      <c r="O1234" s="9">
        <f t="shared" ca="1" si="97"/>
        <v>9123.7999999999993</v>
      </c>
      <c r="P1234" s="8" t="str">
        <f t="shared" si="98"/>
        <v>Low_EMI</v>
      </c>
      <c r="Q1234" s="8" t="str">
        <f t="shared" si="99"/>
        <v>Low_Price</v>
      </c>
    </row>
    <row r="1235" spans="1:17" x14ac:dyDescent="0.25">
      <c r="A1235">
        <v>2017</v>
      </c>
      <c r="B1235" s="8" t="s">
        <v>20</v>
      </c>
      <c r="C1235" s="8" t="s">
        <v>25</v>
      </c>
      <c r="D1235" s="8" t="s">
        <v>1355</v>
      </c>
      <c r="E1235" s="8" t="s">
        <v>15</v>
      </c>
      <c r="F1235" s="6">
        <v>56670</v>
      </c>
      <c r="G1235" s="8" t="s">
        <v>16</v>
      </c>
      <c r="H1235" s="8" t="s">
        <v>17</v>
      </c>
      <c r="I1235" s="8" t="s">
        <v>1827</v>
      </c>
      <c r="J1235" s="6">
        <v>11359</v>
      </c>
      <c r="K1235" s="9">
        <v>5.81</v>
      </c>
      <c r="L1235" s="8" t="s">
        <v>1352</v>
      </c>
      <c r="M1235" s="8" t="str">
        <f t="shared" si="95"/>
        <v>Middle_Model</v>
      </c>
      <c r="N1235" s="8" t="str">
        <f t="shared" si="96"/>
        <v>Moderate_KM_Driven</v>
      </c>
      <c r="O1235" s="9">
        <f t="shared" ca="1" si="97"/>
        <v>8095.71</v>
      </c>
      <c r="P1235" s="8" t="str">
        <f t="shared" si="98"/>
        <v>Low_EMI</v>
      </c>
      <c r="Q1235" s="8" t="str">
        <f t="shared" si="99"/>
        <v>Low_Price</v>
      </c>
    </row>
    <row r="1236" spans="1:17" x14ac:dyDescent="0.25">
      <c r="A1236">
        <v>2019</v>
      </c>
      <c r="B1236" s="8" t="s">
        <v>12</v>
      </c>
      <c r="C1236" s="8" t="s">
        <v>13</v>
      </c>
      <c r="D1236" s="8" t="s">
        <v>192</v>
      </c>
      <c r="E1236" s="8" t="s">
        <v>15</v>
      </c>
      <c r="F1236" s="6">
        <v>15743</v>
      </c>
      <c r="G1236" s="8" t="s">
        <v>27</v>
      </c>
      <c r="H1236" s="8" t="s">
        <v>17</v>
      </c>
      <c r="I1236" s="8" t="s">
        <v>1828</v>
      </c>
      <c r="J1236" s="6">
        <v>5865</v>
      </c>
      <c r="K1236" s="9">
        <v>3</v>
      </c>
      <c r="L1236" s="8" t="s">
        <v>1357</v>
      </c>
      <c r="M1236" s="8" t="str">
        <f t="shared" si="95"/>
        <v>Middle_Model</v>
      </c>
      <c r="N1236" s="8" t="str">
        <f t="shared" si="96"/>
        <v>Low_KM_Driven</v>
      </c>
      <c r="O1236" s="9">
        <f t="shared" ca="1" si="97"/>
        <v>3148.6</v>
      </c>
      <c r="P1236" s="8" t="str">
        <f t="shared" si="98"/>
        <v>Low_EMI</v>
      </c>
      <c r="Q1236" s="8" t="str">
        <f t="shared" si="99"/>
        <v>Low_Price</v>
      </c>
    </row>
    <row r="1237" spans="1:17" x14ac:dyDescent="0.25">
      <c r="A1237">
        <v>2017</v>
      </c>
      <c r="B1237" s="8" t="s">
        <v>12</v>
      </c>
      <c r="C1237" s="8" t="s">
        <v>13</v>
      </c>
      <c r="D1237" s="8" t="s">
        <v>14</v>
      </c>
      <c r="E1237" s="8" t="s">
        <v>15</v>
      </c>
      <c r="F1237" s="6">
        <v>63989</v>
      </c>
      <c r="G1237" s="8" t="s">
        <v>16</v>
      </c>
      <c r="H1237" s="8" t="s">
        <v>17</v>
      </c>
      <c r="I1237" s="8" t="s">
        <v>1829</v>
      </c>
      <c r="J1237" s="6">
        <v>5494</v>
      </c>
      <c r="K1237" s="9">
        <v>2.81</v>
      </c>
      <c r="L1237" s="8" t="s">
        <v>1348</v>
      </c>
      <c r="M1237" s="8" t="str">
        <f t="shared" si="95"/>
        <v>Middle_Model</v>
      </c>
      <c r="N1237" s="8" t="str">
        <f t="shared" si="96"/>
        <v>Moderate_KM_Driven</v>
      </c>
      <c r="O1237" s="9">
        <f t="shared" ca="1" si="97"/>
        <v>9141.2900000000009</v>
      </c>
      <c r="P1237" s="8" t="str">
        <f t="shared" si="98"/>
        <v>Low_EMI</v>
      </c>
      <c r="Q1237" s="8" t="str">
        <f t="shared" si="99"/>
        <v>Low_Price</v>
      </c>
    </row>
    <row r="1238" spans="1:17" x14ac:dyDescent="0.25">
      <c r="A1238">
        <v>2015</v>
      </c>
      <c r="B1238" s="8" t="s">
        <v>20</v>
      </c>
      <c r="C1238" s="8" t="s">
        <v>112</v>
      </c>
      <c r="D1238" s="8" t="s">
        <v>677</v>
      </c>
      <c r="E1238" s="8" t="s">
        <v>15</v>
      </c>
      <c r="F1238" s="6">
        <v>77723</v>
      </c>
      <c r="G1238" s="8" t="s">
        <v>27</v>
      </c>
      <c r="H1238" s="8" t="s">
        <v>17</v>
      </c>
      <c r="I1238" s="8" t="s">
        <v>1830</v>
      </c>
      <c r="J1238" s="6">
        <v>8974</v>
      </c>
      <c r="K1238" s="9">
        <v>4.59</v>
      </c>
      <c r="L1238" s="8" t="s">
        <v>1352</v>
      </c>
      <c r="M1238" s="8" t="str">
        <f t="shared" si="95"/>
        <v>Middle_Model</v>
      </c>
      <c r="N1238" s="8" t="str">
        <f t="shared" si="96"/>
        <v>Moderate_KM_Driven</v>
      </c>
      <c r="O1238" s="9">
        <f t="shared" ca="1" si="97"/>
        <v>8635.89</v>
      </c>
      <c r="P1238" s="8" t="str">
        <f t="shared" si="98"/>
        <v>Low_EMI</v>
      </c>
      <c r="Q1238" s="8" t="str">
        <f t="shared" si="99"/>
        <v>Low_Price</v>
      </c>
    </row>
    <row r="1239" spans="1:17" x14ac:dyDescent="0.25">
      <c r="A1239">
        <v>2021</v>
      </c>
      <c r="B1239" s="8" t="s">
        <v>20</v>
      </c>
      <c r="C1239" s="8" t="s">
        <v>96</v>
      </c>
      <c r="D1239" s="8" t="s">
        <v>1831</v>
      </c>
      <c r="E1239" s="8" t="s">
        <v>15</v>
      </c>
      <c r="F1239" s="6">
        <v>27958</v>
      </c>
      <c r="G1239" s="8" t="s">
        <v>16</v>
      </c>
      <c r="H1239" s="8" t="s">
        <v>17</v>
      </c>
      <c r="I1239" s="8" t="s">
        <v>1832</v>
      </c>
      <c r="J1239" s="6">
        <v>17492</v>
      </c>
      <c r="K1239" s="9">
        <v>9.19</v>
      </c>
      <c r="L1239" s="8" t="s">
        <v>1357</v>
      </c>
      <c r="M1239" s="8" t="str">
        <f t="shared" si="95"/>
        <v>New_Model</v>
      </c>
      <c r="N1239" s="8" t="str">
        <f t="shared" si="96"/>
        <v>Low_KM_Driven</v>
      </c>
      <c r="O1239" s="9">
        <f t="shared" ca="1" si="97"/>
        <v>9319.33</v>
      </c>
      <c r="P1239" s="8" t="str">
        <f t="shared" si="98"/>
        <v>Low_EMI</v>
      </c>
      <c r="Q1239" s="8" t="str">
        <f t="shared" si="99"/>
        <v>Medium_price</v>
      </c>
    </row>
    <row r="1240" spans="1:17" x14ac:dyDescent="0.25">
      <c r="A1240">
        <v>2018</v>
      </c>
      <c r="B1240" s="8" t="s">
        <v>12</v>
      </c>
      <c r="C1240" s="8" t="s">
        <v>37</v>
      </c>
      <c r="D1240" s="8" t="s">
        <v>31</v>
      </c>
      <c r="E1240" s="8" t="s">
        <v>15</v>
      </c>
      <c r="F1240" s="6">
        <v>74858</v>
      </c>
      <c r="G1240" s="8" t="s">
        <v>27</v>
      </c>
      <c r="H1240" s="8" t="s">
        <v>17</v>
      </c>
      <c r="I1240" s="8" t="s">
        <v>1833</v>
      </c>
      <c r="J1240" s="6">
        <v>10733</v>
      </c>
      <c r="K1240" s="9">
        <v>5.49</v>
      </c>
      <c r="L1240" s="8" t="s">
        <v>1357</v>
      </c>
      <c r="M1240" s="8" t="str">
        <f t="shared" si="95"/>
        <v>Middle_Model</v>
      </c>
      <c r="N1240" s="8" t="str">
        <f t="shared" si="96"/>
        <v>Moderate_KM_Driven</v>
      </c>
      <c r="O1240" s="9">
        <f t="shared" ca="1" si="97"/>
        <v>12476.33</v>
      </c>
      <c r="P1240" s="8" t="str">
        <f t="shared" si="98"/>
        <v>Low_EMI</v>
      </c>
      <c r="Q1240" s="8" t="str">
        <f t="shared" si="99"/>
        <v>Low_Price</v>
      </c>
    </row>
    <row r="1241" spans="1:17" x14ac:dyDescent="0.25">
      <c r="A1241">
        <v>2016</v>
      </c>
      <c r="B1241" s="8" t="s">
        <v>20</v>
      </c>
      <c r="C1241" s="8" t="s">
        <v>112</v>
      </c>
      <c r="D1241" s="8" t="s">
        <v>608</v>
      </c>
      <c r="E1241" s="8" t="s">
        <v>15</v>
      </c>
      <c r="F1241" s="6">
        <v>101404</v>
      </c>
      <c r="G1241" s="8" t="s">
        <v>16</v>
      </c>
      <c r="H1241" s="8" t="s">
        <v>17</v>
      </c>
      <c r="I1241" s="8" t="s">
        <v>1834</v>
      </c>
      <c r="J1241" s="6">
        <v>9231</v>
      </c>
      <c r="K1241" s="9">
        <v>4.1500000000000004</v>
      </c>
      <c r="L1241" s="8" t="s">
        <v>1352</v>
      </c>
      <c r="M1241" s="8" t="str">
        <f t="shared" si="95"/>
        <v>Middle_Model</v>
      </c>
      <c r="N1241" s="8" t="str">
        <f t="shared" si="96"/>
        <v>High_KM_Driven</v>
      </c>
      <c r="O1241" s="9">
        <f t="shared" ca="1" si="97"/>
        <v>12675.5</v>
      </c>
      <c r="P1241" s="8" t="str">
        <f t="shared" si="98"/>
        <v>Low_EMI</v>
      </c>
      <c r="Q1241" s="8" t="str">
        <f t="shared" si="99"/>
        <v>Low_Price</v>
      </c>
    </row>
    <row r="1242" spans="1:17" x14ac:dyDescent="0.25">
      <c r="A1242">
        <v>2021</v>
      </c>
      <c r="B1242" s="8" t="s">
        <v>164</v>
      </c>
      <c r="C1242" s="8" t="s">
        <v>297</v>
      </c>
      <c r="D1242" s="8" t="s">
        <v>1835</v>
      </c>
      <c r="E1242" s="8" t="s">
        <v>15</v>
      </c>
      <c r="F1242" s="6">
        <v>26368</v>
      </c>
      <c r="G1242" s="8" t="s">
        <v>27</v>
      </c>
      <c r="H1242" s="8" t="s">
        <v>17</v>
      </c>
      <c r="I1242" s="8" t="s">
        <v>1836</v>
      </c>
      <c r="J1242" s="6">
        <v>15608</v>
      </c>
      <c r="K1242" s="9">
        <v>8.1999999999999993</v>
      </c>
      <c r="L1242" s="8" t="s">
        <v>1357</v>
      </c>
      <c r="M1242" s="8" t="str">
        <f t="shared" si="95"/>
        <v>New_Model</v>
      </c>
      <c r="N1242" s="8" t="str">
        <f t="shared" si="96"/>
        <v>Low_KM_Driven</v>
      </c>
      <c r="O1242" s="9">
        <f t="shared" ca="1" si="97"/>
        <v>8789.33</v>
      </c>
      <c r="P1242" s="8" t="str">
        <f t="shared" si="98"/>
        <v>Low_EMI</v>
      </c>
      <c r="Q1242" s="8" t="str">
        <f t="shared" si="99"/>
        <v>Medium_price</v>
      </c>
    </row>
    <row r="1243" spans="1:17" x14ac:dyDescent="0.25">
      <c r="A1243">
        <v>2023</v>
      </c>
      <c r="B1243" s="8" t="s">
        <v>82</v>
      </c>
      <c r="C1243" s="8" t="s">
        <v>105</v>
      </c>
      <c r="D1243" s="8" t="s">
        <v>1837</v>
      </c>
      <c r="E1243" s="8" t="s">
        <v>35</v>
      </c>
      <c r="F1243" s="6">
        <v>5856</v>
      </c>
      <c r="G1243" s="8" t="s">
        <v>27</v>
      </c>
      <c r="H1243" s="8" t="s">
        <v>17</v>
      </c>
      <c r="I1243" s="8" t="s">
        <v>1838</v>
      </c>
      <c r="J1243" s="6">
        <v>19529</v>
      </c>
      <c r="K1243" s="9">
        <v>10.26</v>
      </c>
      <c r="L1243" s="8" t="s">
        <v>1357</v>
      </c>
      <c r="M1243" s="8" t="str">
        <f t="shared" si="95"/>
        <v>New_Model</v>
      </c>
      <c r="N1243" s="8" t="str">
        <f t="shared" si="96"/>
        <v>Low_KM_Driven</v>
      </c>
      <c r="O1243" s="9">
        <f t="shared" ca="1" si="97"/>
        <v>5856</v>
      </c>
      <c r="P1243" s="8" t="str">
        <f t="shared" si="98"/>
        <v>Low_EMI</v>
      </c>
      <c r="Q1243" s="8" t="str">
        <f t="shared" si="99"/>
        <v>Medium_price</v>
      </c>
    </row>
    <row r="1244" spans="1:17" x14ac:dyDescent="0.25">
      <c r="A1244">
        <v>2018</v>
      </c>
      <c r="B1244" s="8" t="s">
        <v>12</v>
      </c>
      <c r="C1244" s="8" t="s">
        <v>279</v>
      </c>
      <c r="D1244" s="8" t="s">
        <v>778</v>
      </c>
      <c r="E1244" s="8" t="s">
        <v>35</v>
      </c>
      <c r="F1244" s="6">
        <v>50723</v>
      </c>
      <c r="G1244" s="8" t="s">
        <v>16</v>
      </c>
      <c r="H1244" s="8" t="s">
        <v>17</v>
      </c>
      <c r="I1244" s="8" t="s">
        <v>1839</v>
      </c>
      <c r="J1244" s="6">
        <v>15230</v>
      </c>
      <c r="K1244" s="9">
        <v>7.79</v>
      </c>
      <c r="L1244" s="8" t="s">
        <v>1352</v>
      </c>
      <c r="M1244" s="8" t="str">
        <f t="shared" si="95"/>
        <v>Middle_Model</v>
      </c>
      <c r="N1244" s="8" t="str">
        <f t="shared" si="96"/>
        <v>Moderate_KM_Driven</v>
      </c>
      <c r="O1244" s="9">
        <f t="shared" ca="1" si="97"/>
        <v>8453.83</v>
      </c>
      <c r="P1244" s="8" t="str">
        <f t="shared" si="98"/>
        <v>Low_EMI</v>
      </c>
      <c r="Q1244" s="8" t="str">
        <f t="shared" si="99"/>
        <v>Medium_price</v>
      </c>
    </row>
    <row r="1245" spans="1:17" x14ac:dyDescent="0.25">
      <c r="A1245">
        <v>2022</v>
      </c>
      <c r="B1245" s="8" t="s">
        <v>12</v>
      </c>
      <c r="C1245" s="8" t="s">
        <v>76</v>
      </c>
      <c r="D1245" s="8" t="s">
        <v>725</v>
      </c>
      <c r="E1245" s="8" t="s">
        <v>15</v>
      </c>
      <c r="F1245" s="6">
        <v>31283</v>
      </c>
      <c r="G1245" s="8" t="s">
        <v>27</v>
      </c>
      <c r="H1245" s="8" t="s">
        <v>17</v>
      </c>
      <c r="I1245" s="8" t="s">
        <v>1840</v>
      </c>
      <c r="J1245" s="6">
        <v>16331</v>
      </c>
      <c r="K1245" s="9">
        <v>8.58</v>
      </c>
      <c r="L1245" s="8" t="s">
        <v>1352</v>
      </c>
      <c r="M1245" s="8" t="str">
        <f t="shared" si="95"/>
        <v>New_Model</v>
      </c>
      <c r="N1245" s="8" t="str">
        <f t="shared" si="96"/>
        <v>Low_KM_Driven</v>
      </c>
      <c r="O1245" s="9">
        <f t="shared" ca="1" si="97"/>
        <v>15641.5</v>
      </c>
      <c r="P1245" s="8" t="str">
        <f t="shared" si="98"/>
        <v>Low_EMI</v>
      </c>
      <c r="Q1245" s="8" t="str">
        <f t="shared" si="99"/>
        <v>Medium_price</v>
      </c>
    </row>
    <row r="1246" spans="1:17" x14ac:dyDescent="0.25">
      <c r="A1246">
        <v>2018</v>
      </c>
      <c r="B1246" s="8" t="s">
        <v>12</v>
      </c>
      <c r="C1246" s="8" t="s">
        <v>37</v>
      </c>
      <c r="D1246" s="8" t="s">
        <v>1446</v>
      </c>
      <c r="E1246" s="8" t="s">
        <v>35</v>
      </c>
      <c r="F1246" s="6">
        <v>49070</v>
      </c>
      <c r="G1246" s="8" t="s">
        <v>27</v>
      </c>
      <c r="H1246" s="8" t="s">
        <v>17</v>
      </c>
      <c r="I1246" s="8" t="s">
        <v>1841</v>
      </c>
      <c r="J1246" s="6">
        <v>13783</v>
      </c>
      <c r="K1246" s="9">
        <v>7.05</v>
      </c>
      <c r="L1246" s="8" t="s">
        <v>1348</v>
      </c>
      <c r="M1246" s="8" t="str">
        <f t="shared" si="95"/>
        <v>Middle_Model</v>
      </c>
      <c r="N1246" s="8" t="str">
        <f t="shared" si="96"/>
        <v>Moderate_KM_Driven</v>
      </c>
      <c r="O1246" s="9">
        <f t="shared" ca="1" si="97"/>
        <v>8178.33</v>
      </c>
      <c r="P1246" s="8" t="str">
        <f t="shared" si="98"/>
        <v>Low_EMI</v>
      </c>
      <c r="Q1246" s="8" t="str">
        <f t="shared" si="99"/>
        <v>Medium_price</v>
      </c>
    </row>
    <row r="1247" spans="1:17" x14ac:dyDescent="0.25">
      <c r="A1247">
        <v>2019</v>
      </c>
      <c r="B1247" s="8" t="s">
        <v>155</v>
      </c>
      <c r="C1247" s="8" t="s">
        <v>156</v>
      </c>
      <c r="D1247" s="8" t="s">
        <v>1842</v>
      </c>
      <c r="E1247" s="8" t="s">
        <v>15</v>
      </c>
      <c r="F1247" s="6">
        <v>81413</v>
      </c>
      <c r="G1247" s="8" t="s">
        <v>16</v>
      </c>
      <c r="H1247" s="8" t="s">
        <v>17</v>
      </c>
      <c r="I1247" s="8" t="s">
        <v>1843</v>
      </c>
      <c r="J1247" s="6">
        <v>16921</v>
      </c>
      <c r="K1247" s="9">
        <v>8.89</v>
      </c>
      <c r="L1247" s="8" t="s">
        <v>1357</v>
      </c>
      <c r="M1247" s="8" t="str">
        <f t="shared" si="95"/>
        <v>Middle_Model</v>
      </c>
      <c r="N1247" s="8" t="str">
        <f t="shared" si="96"/>
        <v>High_KM_Driven</v>
      </c>
      <c r="O1247" s="9">
        <f t="shared" ca="1" si="97"/>
        <v>16282.6</v>
      </c>
      <c r="P1247" s="8" t="str">
        <f t="shared" si="98"/>
        <v>Low_EMI</v>
      </c>
      <c r="Q1247" s="8" t="str">
        <f t="shared" si="99"/>
        <v>Medium_price</v>
      </c>
    </row>
    <row r="1248" spans="1:17" x14ac:dyDescent="0.25">
      <c r="A1248">
        <v>2023</v>
      </c>
      <c r="B1248" s="8" t="s">
        <v>12</v>
      </c>
      <c r="C1248" s="8" t="s">
        <v>279</v>
      </c>
      <c r="D1248" s="8" t="s">
        <v>440</v>
      </c>
      <c r="E1248" s="8" t="s">
        <v>15</v>
      </c>
      <c r="F1248" s="6">
        <v>20108</v>
      </c>
      <c r="G1248" s="8" t="s">
        <v>27</v>
      </c>
      <c r="H1248" s="8" t="s">
        <v>17</v>
      </c>
      <c r="I1248" s="8" t="s">
        <v>1844</v>
      </c>
      <c r="J1248" s="6">
        <v>16464</v>
      </c>
      <c r="K1248" s="9">
        <v>8.65</v>
      </c>
      <c r="L1248" s="8" t="s">
        <v>1352</v>
      </c>
      <c r="M1248" s="8" t="str">
        <f t="shared" si="95"/>
        <v>New_Model</v>
      </c>
      <c r="N1248" s="8" t="str">
        <f t="shared" si="96"/>
        <v>Low_KM_Driven</v>
      </c>
      <c r="O1248" s="9">
        <f t="shared" ca="1" si="97"/>
        <v>20108</v>
      </c>
      <c r="P1248" s="8" t="str">
        <f t="shared" si="98"/>
        <v>Low_EMI</v>
      </c>
      <c r="Q1248" s="8" t="str">
        <f t="shared" si="99"/>
        <v>Medium_price</v>
      </c>
    </row>
    <row r="1249" spans="1:17" x14ac:dyDescent="0.25">
      <c r="A1249">
        <v>2017</v>
      </c>
      <c r="B1249" s="8" t="s">
        <v>20</v>
      </c>
      <c r="C1249" s="8" t="s">
        <v>25</v>
      </c>
      <c r="D1249" s="8" t="s">
        <v>1355</v>
      </c>
      <c r="E1249" s="8" t="s">
        <v>15</v>
      </c>
      <c r="F1249" s="6">
        <v>54765</v>
      </c>
      <c r="G1249" s="8" t="s">
        <v>27</v>
      </c>
      <c r="H1249" s="8" t="s">
        <v>17</v>
      </c>
      <c r="I1249" s="8" t="s">
        <v>1845</v>
      </c>
      <c r="J1249" s="6">
        <v>12688</v>
      </c>
      <c r="K1249" s="9">
        <v>6.49</v>
      </c>
      <c r="L1249" s="8" t="s">
        <v>1357</v>
      </c>
      <c r="M1249" s="8" t="str">
        <f t="shared" si="95"/>
        <v>Middle_Model</v>
      </c>
      <c r="N1249" s="8" t="str">
        <f t="shared" si="96"/>
        <v>Moderate_KM_Driven</v>
      </c>
      <c r="O1249" s="9">
        <f t="shared" ca="1" si="97"/>
        <v>7823.57</v>
      </c>
      <c r="P1249" s="8" t="str">
        <f t="shared" si="98"/>
        <v>Low_EMI</v>
      </c>
      <c r="Q1249" s="8" t="str">
        <f t="shared" si="99"/>
        <v>Low_Price</v>
      </c>
    </row>
    <row r="1250" spans="1:17" x14ac:dyDescent="0.25">
      <c r="A1250">
        <v>2020</v>
      </c>
      <c r="B1250" s="8" t="s">
        <v>47</v>
      </c>
      <c r="C1250" s="8" t="s">
        <v>250</v>
      </c>
      <c r="D1250" s="8" t="s">
        <v>1317</v>
      </c>
      <c r="E1250" s="8" t="s">
        <v>35</v>
      </c>
      <c r="F1250" s="6">
        <v>29367</v>
      </c>
      <c r="G1250" s="8" t="s">
        <v>16</v>
      </c>
      <c r="H1250" s="8" t="s">
        <v>17</v>
      </c>
      <c r="I1250" s="8" t="s">
        <v>1846</v>
      </c>
      <c r="J1250" s="6">
        <v>15303</v>
      </c>
      <c r="K1250" s="9">
        <v>8.0399999999999991</v>
      </c>
      <c r="L1250" s="8" t="s">
        <v>1357</v>
      </c>
      <c r="M1250" s="8" t="str">
        <f t="shared" si="95"/>
        <v>New_Model</v>
      </c>
      <c r="N1250" s="8" t="str">
        <f t="shared" si="96"/>
        <v>Low_KM_Driven</v>
      </c>
      <c r="O1250" s="9">
        <f t="shared" ca="1" si="97"/>
        <v>7341.75</v>
      </c>
      <c r="P1250" s="8" t="str">
        <f t="shared" si="98"/>
        <v>Low_EMI</v>
      </c>
      <c r="Q1250" s="8" t="str">
        <f t="shared" si="99"/>
        <v>Medium_price</v>
      </c>
    </row>
    <row r="1251" spans="1:17" x14ac:dyDescent="0.25">
      <c r="A1251">
        <v>2018</v>
      </c>
      <c r="B1251" s="8" t="s">
        <v>12</v>
      </c>
      <c r="C1251" s="8" t="s">
        <v>325</v>
      </c>
      <c r="D1251" s="8" t="s">
        <v>1847</v>
      </c>
      <c r="E1251" s="8" t="s">
        <v>15</v>
      </c>
      <c r="F1251" s="6">
        <v>41965</v>
      </c>
      <c r="G1251" s="8" t="s">
        <v>16</v>
      </c>
      <c r="H1251" s="8" t="s">
        <v>17</v>
      </c>
      <c r="I1251" s="8" t="s">
        <v>1848</v>
      </c>
      <c r="J1251" s="6">
        <v>8383</v>
      </c>
      <c r="K1251" s="9">
        <v>4.29</v>
      </c>
      <c r="L1251" s="8" t="s">
        <v>1357</v>
      </c>
      <c r="M1251" s="8" t="str">
        <f t="shared" si="95"/>
        <v>Middle_Model</v>
      </c>
      <c r="N1251" s="8" t="str">
        <f t="shared" si="96"/>
        <v>Moderate_KM_Driven</v>
      </c>
      <c r="O1251" s="9">
        <f t="shared" ca="1" si="97"/>
        <v>6994.17</v>
      </c>
      <c r="P1251" s="8" t="str">
        <f t="shared" si="98"/>
        <v>Low_EMI</v>
      </c>
      <c r="Q1251" s="8" t="str">
        <f t="shared" si="99"/>
        <v>Low_Price</v>
      </c>
    </row>
    <row r="1252" spans="1:17" x14ac:dyDescent="0.25">
      <c r="A1252">
        <v>2018</v>
      </c>
      <c r="B1252" s="8" t="s">
        <v>196</v>
      </c>
      <c r="C1252" s="8" t="s">
        <v>216</v>
      </c>
      <c r="D1252" s="8" t="s">
        <v>217</v>
      </c>
      <c r="E1252" s="8" t="s">
        <v>35</v>
      </c>
      <c r="F1252" s="6">
        <v>58851</v>
      </c>
      <c r="G1252" s="8" t="s">
        <v>27</v>
      </c>
      <c r="H1252" s="8" t="s">
        <v>17</v>
      </c>
      <c r="I1252" s="8" t="s">
        <v>1849</v>
      </c>
      <c r="J1252" s="6">
        <v>7546</v>
      </c>
      <c r="K1252" s="9">
        <v>3.86</v>
      </c>
      <c r="L1252" s="8" t="s">
        <v>1352</v>
      </c>
      <c r="M1252" s="8" t="str">
        <f t="shared" si="95"/>
        <v>Middle_Model</v>
      </c>
      <c r="N1252" s="8" t="str">
        <f t="shared" si="96"/>
        <v>Moderate_KM_Driven</v>
      </c>
      <c r="O1252" s="9">
        <f t="shared" ca="1" si="97"/>
        <v>9808.5</v>
      </c>
      <c r="P1252" s="8" t="str">
        <f t="shared" si="98"/>
        <v>Low_EMI</v>
      </c>
      <c r="Q1252" s="8" t="str">
        <f t="shared" si="99"/>
        <v>Low_Price</v>
      </c>
    </row>
    <row r="1253" spans="1:17" x14ac:dyDescent="0.25">
      <c r="A1253">
        <v>2017</v>
      </c>
      <c r="B1253" s="8" t="s">
        <v>12</v>
      </c>
      <c r="C1253" s="8" t="s">
        <v>13</v>
      </c>
      <c r="D1253" s="8" t="s">
        <v>14</v>
      </c>
      <c r="E1253" s="8" t="s">
        <v>15</v>
      </c>
      <c r="F1253" s="6">
        <v>47179</v>
      </c>
      <c r="G1253" s="8" t="s">
        <v>27</v>
      </c>
      <c r="H1253" s="8" t="s">
        <v>17</v>
      </c>
      <c r="I1253" s="8" t="s">
        <v>1850</v>
      </c>
      <c r="J1253" s="6">
        <v>6002</v>
      </c>
      <c r="K1253" s="9">
        <v>3.07</v>
      </c>
      <c r="L1253" s="8" t="s">
        <v>1348</v>
      </c>
      <c r="M1253" s="8" t="str">
        <f t="shared" si="95"/>
        <v>Middle_Model</v>
      </c>
      <c r="N1253" s="8" t="str">
        <f t="shared" si="96"/>
        <v>Moderate_KM_Driven</v>
      </c>
      <c r="O1253" s="9">
        <f t="shared" ca="1" si="97"/>
        <v>6739.86</v>
      </c>
      <c r="P1253" s="8" t="str">
        <f t="shared" si="98"/>
        <v>Low_EMI</v>
      </c>
      <c r="Q1253" s="8" t="str">
        <f t="shared" si="99"/>
        <v>Low_Price</v>
      </c>
    </row>
    <row r="1254" spans="1:17" x14ac:dyDescent="0.25">
      <c r="A1254">
        <v>2018</v>
      </c>
      <c r="B1254" s="8" t="s">
        <v>20</v>
      </c>
      <c r="C1254" s="8" t="s">
        <v>86</v>
      </c>
      <c r="D1254" s="8" t="s">
        <v>119</v>
      </c>
      <c r="E1254" s="8" t="s">
        <v>15</v>
      </c>
      <c r="F1254" s="6">
        <v>59374</v>
      </c>
      <c r="G1254" s="8" t="s">
        <v>16</v>
      </c>
      <c r="H1254" s="8" t="s">
        <v>17</v>
      </c>
      <c r="I1254" s="8" t="s">
        <v>1851</v>
      </c>
      <c r="J1254" s="6">
        <v>12629</v>
      </c>
      <c r="K1254" s="9">
        <v>6.46</v>
      </c>
      <c r="L1254" s="8" t="s">
        <v>1352</v>
      </c>
      <c r="M1254" s="8" t="str">
        <f t="shared" si="95"/>
        <v>Middle_Model</v>
      </c>
      <c r="N1254" s="8" t="str">
        <f t="shared" si="96"/>
        <v>Moderate_KM_Driven</v>
      </c>
      <c r="O1254" s="9">
        <f t="shared" ca="1" si="97"/>
        <v>9895.67</v>
      </c>
      <c r="P1254" s="8" t="str">
        <f t="shared" si="98"/>
        <v>Low_EMI</v>
      </c>
      <c r="Q1254" s="8" t="str">
        <f t="shared" si="99"/>
        <v>Low_Price</v>
      </c>
    </row>
    <row r="1255" spans="1:17" x14ac:dyDescent="0.25">
      <c r="A1255">
        <v>2021</v>
      </c>
      <c r="B1255" s="8" t="s">
        <v>82</v>
      </c>
      <c r="C1255" s="8" t="s">
        <v>513</v>
      </c>
      <c r="D1255" s="8" t="s">
        <v>162</v>
      </c>
      <c r="E1255" s="8" t="s">
        <v>15</v>
      </c>
      <c r="F1255" s="6">
        <v>47778</v>
      </c>
      <c r="G1255" s="8" t="s">
        <v>27</v>
      </c>
      <c r="H1255" s="8" t="s">
        <v>17</v>
      </c>
      <c r="I1255" s="8" t="s">
        <v>1852</v>
      </c>
      <c r="J1255" s="6">
        <v>11437</v>
      </c>
      <c r="K1255" s="9">
        <v>5.85</v>
      </c>
      <c r="L1255" s="8" t="s">
        <v>1357</v>
      </c>
      <c r="M1255" s="8" t="str">
        <f t="shared" si="95"/>
        <v>New_Model</v>
      </c>
      <c r="N1255" s="8" t="str">
        <f t="shared" si="96"/>
        <v>Moderate_KM_Driven</v>
      </c>
      <c r="O1255" s="9">
        <f t="shared" ca="1" si="97"/>
        <v>15926</v>
      </c>
      <c r="P1255" s="8" t="str">
        <f t="shared" si="98"/>
        <v>Low_EMI</v>
      </c>
      <c r="Q1255" s="8" t="str">
        <f t="shared" si="99"/>
        <v>Low_Price</v>
      </c>
    </row>
    <row r="1256" spans="1:17" x14ac:dyDescent="0.25">
      <c r="A1256">
        <v>2019</v>
      </c>
      <c r="B1256" s="8" t="s">
        <v>12</v>
      </c>
      <c r="C1256" s="8" t="s">
        <v>385</v>
      </c>
      <c r="D1256" s="8" t="s">
        <v>589</v>
      </c>
      <c r="E1256" s="8" t="s">
        <v>35</v>
      </c>
      <c r="F1256" s="6">
        <v>95456</v>
      </c>
      <c r="G1256" s="8" t="s">
        <v>27</v>
      </c>
      <c r="H1256" s="8" t="s">
        <v>17</v>
      </c>
      <c r="I1256" s="8" t="s">
        <v>1853</v>
      </c>
      <c r="J1256" s="6">
        <v>9736</v>
      </c>
      <c r="K1256" s="9">
        <v>4.9800000000000004</v>
      </c>
      <c r="L1256" s="8" t="s">
        <v>1348</v>
      </c>
      <c r="M1256" s="8" t="str">
        <f t="shared" si="95"/>
        <v>Middle_Model</v>
      </c>
      <c r="N1256" s="8" t="str">
        <f t="shared" si="96"/>
        <v>High_KM_Driven</v>
      </c>
      <c r="O1256" s="9">
        <f t="shared" ca="1" si="97"/>
        <v>19091.2</v>
      </c>
      <c r="P1256" s="8" t="str">
        <f t="shared" si="98"/>
        <v>Low_EMI</v>
      </c>
      <c r="Q1256" s="8" t="str">
        <f t="shared" si="99"/>
        <v>Low_Price</v>
      </c>
    </row>
    <row r="1257" spans="1:17" x14ac:dyDescent="0.25">
      <c r="A1257">
        <v>2020</v>
      </c>
      <c r="B1257" s="8" t="s">
        <v>12</v>
      </c>
      <c r="C1257" s="8" t="s">
        <v>76</v>
      </c>
      <c r="D1257" s="8" t="s">
        <v>77</v>
      </c>
      <c r="E1257" s="8" t="s">
        <v>15</v>
      </c>
      <c r="F1257" s="6">
        <v>55997</v>
      </c>
      <c r="G1257" s="8" t="s">
        <v>27</v>
      </c>
      <c r="H1257" s="8" t="s">
        <v>17</v>
      </c>
      <c r="I1257" s="8" t="s">
        <v>1854</v>
      </c>
      <c r="J1257" s="6">
        <v>13920</v>
      </c>
      <c r="K1257" s="9">
        <v>7.12</v>
      </c>
      <c r="L1257" s="8" t="s">
        <v>1352</v>
      </c>
      <c r="M1257" s="8" t="str">
        <f t="shared" si="95"/>
        <v>New_Model</v>
      </c>
      <c r="N1257" s="8" t="str">
        <f t="shared" si="96"/>
        <v>Moderate_KM_Driven</v>
      </c>
      <c r="O1257" s="9">
        <f t="shared" ca="1" si="97"/>
        <v>13999.25</v>
      </c>
      <c r="P1257" s="8" t="str">
        <f t="shared" si="98"/>
        <v>Low_EMI</v>
      </c>
      <c r="Q1257" s="8" t="str">
        <f t="shared" si="99"/>
        <v>Medium_price</v>
      </c>
    </row>
    <row r="1258" spans="1:17" x14ac:dyDescent="0.25">
      <c r="A1258">
        <v>2020</v>
      </c>
      <c r="B1258" s="8" t="s">
        <v>47</v>
      </c>
      <c r="C1258" s="8" t="s">
        <v>89</v>
      </c>
      <c r="D1258" s="8" t="s">
        <v>554</v>
      </c>
      <c r="E1258" s="8" t="s">
        <v>35</v>
      </c>
      <c r="F1258" s="6">
        <v>29835</v>
      </c>
      <c r="G1258" s="8" t="s">
        <v>27</v>
      </c>
      <c r="H1258" s="8" t="s">
        <v>17</v>
      </c>
      <c r="I1258" s="8" t="s">
        <v>1855</v>
      </c>
      <c r="J1258" s="6">
        <v>22917</v>
      </c>
      <c r="K1258" s="9">
        <v>12.04</v>
      </c>
      <c r="L1258" s="8" t="s">
        <v>1352</v>
      </c>
      <c r="M1258" s="8" t="str">
        <f t="shared" si="95"/>
        <v>New_Model</v>
      </c>
      <c r="N1258" s="8" t="str">
        <f t="shared" si="96"/>
        <v>Low_KM_Driven</v>
      </c>
      <c r="O1258" s="9">
        <f t="shared" ca="1" si="97"/>
        <v>7458.75</v>
      </c>
      <c r="P1258" s="8" t="str">
        <f t="shared" si="98"/>
        <v>Average_EMI</v>
      </c>
      <c r="Q1258" s="8" t="str">
        <f t="shared" si="99"/>
        <v>Medium_price</v>
      </c>
    </row>
    <row r="1259" spans="1:17" x14ac:dyDescent="0.25">
      <c r="A1259">
        <v>2018</v>
      </c>
      <c r="B1259" s="8" t="s">
        <v>82</v>
      </c>
      <c r="C1259" s="8" t="s">
        <v>161</v>
      </c>
      <c r="D1259" s="8" t="s">
        <v>369</v>
      </c>
      <c r="E1259" s="8" t="s">
        <v>15</v>
      </c>
      <c r="F1259" s="6">
        <v>70841</v>
      </c>
      <c r="G1259" s="8" t="s">
        <v>27</v>
      </c>
      <c r="H1259" s="8" t="s">
        <v>17</v>
      </c>
      <c r="I1259" s="8" t="s">
        <v>1856</v>
      </c>
      <c r="J1259" s="6">
        <v>9697</v>
      </c>
      <c r="K1259" s="9">
        <v>4.96</v>
      </c>
      <c r="L1259" s="8" t="s">
        <v>1352</v>
      </c>
      <c r="M1259" s="8" t="str">
        <f t="shared" si="95"/>
        <v>Middle_Model</v>
      </c>
      <c r="N1259" s="8" t="str">
        <f t="shared" si="96"/>
        <v>Moderate_KM_Driven</v>
      </c>
      <c r="O1259" s="9">
        <f t="shared" ca="1" si="97"/>
        <v>11806.83</v>
      </c>
      <c r="P1259" s="8" t="str">
        <f t="shared" si="98"/>
        <v>Low_EMI</v>
      </c>
      <c r="Q1259" s="8" t="str">
        <f t="shared" si="99"/>
        <v>Low_Price</v>
      </c>
    </row>
    <row r="1260" spans="1:17" x14ac:dyDescent="0.25">
      <c r="A1260">
        <v>2020</v>
      </c>
      <c r="B1260" s="8" t="s">
        <v>53</v>
      </c>
      <c r="C1260" s="8" t="s">
        <v>54</v>
      </c>
      <c r="D1260" s="8" t="s">
        <v>117</v>
      </c>
      <c r="E1260" s="8" t="s">
        <v>15</v>
      </c>
      <c r="F1260" s="6">
        <v>20986</v>
      </c>
      <c r="G1260" s="8" t="s">
        <v>27</v>
      </c>
      <c r="H1260" s="8" t="s">
        <v>17</v>
      </c>
      <c r="I1260" s="8" t="s">
        <v>1857</v>
      </c>
      <c r="J1260" s="6">
        <v>15503</v>
      </c>
      <c r="K1260" s="9">
        <v>7.93</v>
      </c>
      <c r="L1260" s="8" t="s">
        <v>1348</v>
      </c>
      <c r="M1260" s="8" t="str">
        <f t="shared" si="95"/>
        <v>New_Model</v>
      </c>
      <c r="N1260" s="8" t="str">
        <f t="shared" si="96"/>
        <v>Low_KM_Driven</v>
      </c>
      <c r="O1260" s="9">
        <f t="shared" ca="1" si="97"/>
        <v>5246.5</v>
      </c>
      <c r="P1260" s="8" t="str">
        <f t="shared" si="98"/>
        <v>Low_EMI</v>
      </c>
      <c r="Q1260" s="8" t="str">
        <f t="shared" si="99"/>
        <v>Medium_price</v>
      </c>
    </row>
    <row r="1261" spans="1:17" x14ac:dyDescent="0.25">
      <c r="A1261">
        <v>2014</v>
      </c>
      <c r="B1261" s="8" t="s">
        <v>20</v>
      </c>
      <c r="C1261" s="8" t="s">
        <v>147</v>
      </c>
      <c r="D1261" s="8" t="s">
        <v>148</v>
      </c>
      <c r="E1261" s="8" t="s">
        <v>15</v>
      </c>
      <c r="F1261" s="6">
        <v>59689</v>
      </c>
      <c r="G1261" s="8" t="s">
        <v>27</v>
      </c>
      <c r="H1261" s="8" t="s">
        <v>17</v>
      </c>
      <c r="I1261" s="8" t="s">
        <v>1858</v>
      </c>
      <c r="J1261" s="6">
        <v>5539</v>
      </c>
      <c r="K1261" s="9">
        <v>2.4900000000000002</v>
      </c>
      <c r="L1261" s="8" t="s">
        <v>1357</v>
      </c>
      <c r="M1261" s="8" t="str">
        <f t="shared" si="95"/>
        <v>Old_Model</v>
      </c>
      <c r="N1261" s="8" t="str">
        <f t="shared" si="96"/>
        <v>Moderate_KM_Driven</v>
      </c>
      <c r="O1261" s="9">
        <f t="shared" ca="1" si="97"/>
        <v>5968.9</v>
      </c>
      <c r="P1261" s="8" t="str">
        <f t="shared" si="98"/>
        <v>Low_EMI</v>
      </c>
      <c r="Q1261" s="8" t="str">
        <f t="shared" si="99"/>
        <v>Low_Price</v>
      </c>
    </row>
    <row r="1262" spans="1:17" x14ac:dyDescent="0.25">
      <c r="A1262">
        <v>2021</v>
      </c>
      <c r="B1262" s="8" t="s">
        <v>53</v>
      </c>
      <c r="C1262" s="8" t="s">
        <v>54</v>
      </c>
      <c r="D1262" s="8" t="s">
        <v>314</v>
      </c>
      <c r="E1262" s="8" t="s">
        <v>15</v>
      </c>
      <c r="F1262" s="6">
        <v>12315</v>
      </c>
      <c r="G1262" s="8" t="s">
        <v>27</v>
      </c>
      <c r="H1262" s="8" t="s">
        <v>17</v>
      </c>
      <c r="I1262" s="8" t="s">
        <v>1859</v>
      </c>
      <c r="J1262" s="6">
        <v>18806</v>
      </c>
      <c r="K1262" s="9">
        <v>9.8800000000000008</v>
      </c>
      <c r="L1262" s="8" t="s">
        <v>1352</v>
      </c>
      <c r="M1262" s="8" t="str">
        <f t="shared" si="95"/>
        <v>New_Model</v>
      </c>
      <c r="N1262" s="8" t="str">
        <f t="shared" si="96"/>
        <v>Low_KM_Driven</v>
      </c>
      <c r="O1262" s="9">
        <f t="shared" ca="1" si="97"/>
        <v>4105</v>
      </c>
      <c r="P1262" s="8" t="str">
        <f t="shared" si="98"/>
        <v>Low_EMI</v>
      </c>
      <c r="Q1262" s="8" t="str">
        <f t="shared" si="99"/>
        <v>Medium_price</v>
      </c>
    </row>
    <row r="1263" spans="1:17" x14ac:dyDescent="0.25">
      <c r="A1263">
        <v>2018</v>
      </c>
      <c r="B1263" s="8" t="s">
        <v>20</v>
      </c>
      <c r="C1263" s="8" t="s">
        <v>112</v>
      </c>
      <c r="D1263" s="8" t="s">
        <v>608</v>
      </c>
      <c r="E1263" s="8" t="s">
        <v>15</v>
      </c>
      <c r="F1263" s="6">
        <v>51280</v>
      </c>
      <c r="G1263" s="8" t="s">
        <v>27</v>
      </c>
      <c r="H1263" s="8" t="s">
        <v>17</v>
      </c>
      <c r="I1263" s="8" t="s">
        <v>1860</v>
      </c>
      <c r="J1263" s="6">
        <v>10186</v>
      </c>
      <c r="K1263" s="9">
        <v>5.21</v>
      </c>
      <c r="L1263" s="8" t="s">
        <v>1348</v>
      </c>
      <c r="M1263" s="8" t="str">
        <f t="shared" si="95"/>
        <v>Middle_Model</v>
      </c>
      <c r="N1263" s="8" t="str">
        <f t="shared" si="96"/>
        <v>Moderate_KM_Driven</v>
      </c>
      <c r="O1263" s="9">
        <f t="shared" ca="1" si="97"/>
        <v>8546.67</v>
      </c>
      <c r="P1263" s="8" t="str">
        <f t="shared" si="98"/>
        <v>Low_EMI</v>
      </c>
      <c r="Q1263" s="8" t="str">
        <f t="shared" si="99"/>
        <v>Low_Price</v>
      </c>
    </row>
    <row r="1264" spans="1:17" x14ac:dyDescent="0.25">
      <c r="A1264">
        <v>2021</v>
      </c>
      <c r="B1264" s="8" t="s">
        <v>12</v>
      </c>
      <c r="C1264" s="8" t="s">
        <v>385</v>
      </c>
      <c r="D1264" s="8" t="s">
        <v>1861</v>
      </c>
      <c r="E1264" s="8" t="s">
        <v>35</v>
      </c>
      <c r="F1264" s="6">
        <v>37541</v>
      </c>
      <c r="G1264" s="8" t="s">
        <v>27</v>
      </c>
      <c r="H1264" s="8" t="s">
        <v>17</v>
      </c>
      <c r="I1264" s="8" t="s">
        <v>1862</v>
      </c>
      <c r="J1264" s="6">
        <v>11984</v>
      </c>
      <c r="K1264" s="9">
        <v>6.13</v>
      </c>
      <c r="L1264" s="8" t="s">
        <v>1348</v>
      </c>
      <c r="M1264" s="8" t="str">
        <f t="shared" si="95"/>
        <v>New_Model</v>
      </c>
      <c r="N1264" s="8" t="str">
        <f t="shared" si="96"/>
        <v>Low_KM_Driven</v>
      </c>
      <c r="O1264" s="9">
        <f t="shared" ca="1" si="97"/>
        <v>12513.67</v>
      </c>
      <c r="P1264" s="8" t="str">
        <f t="shared" si="98"/>
        <v>Low_EMI</v>
      </c>
      <c r="Q1264" s="8" t="str">
        <f t="shared" si="99"/>
        <v>Low_Price</v>
      </c>
    </row>
    <row r="1265" spans="1:17" x14ac:dyDescent="0.25">
      <c r="A1265">
        <v>2014</v>
      </c>
      <c r="B1265" s="8" t="s">
        <v>47</v>
      </c>
      <c r="C1265" s="8" t="s">
        <v>549</v>
      </c>
      <c r="D1265" s="8" t="s">
        <v>957</v>
      </c>
      <c r="E1265" s="8" t="s">
        <v>15</v>
      </c>
      <c r="F1265" s="6">
        <v>90073</v>
      </c>
      <c r="G1265" s="8" t="s">
        <v>16</v>
      </c>
      <c r="H1265" s="8" t="s">
        <v>17</v>
      </c>
      <c r="I1265" s="8" t="s">
        <v>1863</v>
      </c>
      <c r="J1265" s="6">
        <v>7585</v>
      </c>
      <c r="K1265" s="9">
        <v>3.41</v>
      </c>
      <c r="L1265" s="8" t="s">
        <v>1352</v>
      </c>
      <c r="M1265" s="8" t="str">
        <f t="shared" si="95"/>
        <v>Old_Model</v>
      </c>
      <c r="N1265" s="8" t="str">
        <f t="shared" si="96"/>
        <v>High_KM_Driven</v>
      </c>
      <c r="O1265" s="9">
        <f t="shared" ca="1" si="97"/>
        <v>9007.2999999999993</v>
      </c>
      <c r="P1265" s="8" t="str">
        <f t="shared" si="98"/>
        <v>Low_EMI</v>
      </c>
      <c r="Q1265" s="8" t="str">
        <f t="shared" si="99"/>
        <v>Low_Price</v>
      </c>
    </row>
    <row r="1266" spans="1:17" x14ac:dyDescent="0.25">
      <c r="A1266">
        <v>2019</v>
      </c>
      <c r="B1266" s="8" t="s">
        <v>47</v>
      </c>
      <c r="C1266" s="8" t="s">
        <v>250</v>
      </c>
      <c r="D1266" s="8" t="s">
        <v>251</v>
      </c>
      <c r="E1266" s="8" t="s">
        <v>15</v>
      </c>
      <c r="F1266" s="6">
        <v>17135</v>
      </c>
      <c r="G1266" s="8" t="s">
        <v>27</v>
      </c>
      <c r="H1266" s="8" t="s">
        <v>17</v>
      </c>
      <c r="I1266" s="8" t="s">
        <v>1864</v>
      </c>
      <c r="J1266" s="6">
        <v>11945</v>
      </c>
      <c r="K1266" s="9">
        <v>6.11</v>
      </c>
      <c r="L1266" s="8" t="s">
        <v>1348</v>
      </c>
      <c r="M1266" s="8" t="str">
        <f t="shared" si="95"/>
        <v>Middle_Model</v>
      </c>
      <c r="N1266" s="8" t="str">
        <f t="shared" si="96"/>
        <v>Low_KM_Driven</v>
      </c>
      <c r="O1266" s="9">
        <f t="shared" ca="1" si="97"/>
        <v>3427</v>
      </c>
      <c r="P1266" s="8" t="str">
        <f t="shared" si="98"/>
        <v>Low_EMI</v>
      </c>
      <c r="Q1266" s="8" t="str">
        <f t="shared" si="99"/>
        <v>Low_Price</v>
      </c>
    </row>
    <row r="1267" spans="1:17" x14ac:dyDescent="0.25">
      <c r="A1267">
        <v>2017</v>
      </c>
      <c r="B1267" s="8" t="s">
        <v>12</v>
      </c>
      <c r="C1267" s="8" t="s">
        <v>30</v>
      </c>
      <c r="D1267" s="8" t="s">
        <v>630</v>
      </c>
      <c r="E1267" s="8" t="s">
        <v>15</v>
      </c>
      <c r="F1267" s="6">
        <v>81204</v>
      </c>
      <c r="G1267" s="8" t="s">
        <v>27</v>
      </c>
      <c r="H1267" s="8" t="s">
        <v>17</v>
      </c>
      <c r="I1267" s="8" t="s">
        <v>1865</v>
      </c>
      <c r="J1267" s="6">
        <v>8074</v>
      </c>
      <c r="K1267" s="9">
        <v>4.13</v>
      </c>
      <c r="L1267" s="8" t="s">
        <v>1352</v>
      </c>
      <c r="M1267" s="8" t="str">
        <f t="shared" si="95"/>
        <v>Middle_Model</v>
      </c>
      <c r="N1267" s="8" t="str">
        <f t="shared" si="96"/>
        <v>High_KM_Driven</v>
      </c>
      <c r="O1267" s="9">
        <f t="shared" ca="1" si="97"/>
        <v>11600.57</v>
      </c>
      <c r="P1267" s="8" t="str">
        <f t="shared" si="98"/>
        <v>Low_EMI</v>
      </c>
      <c r="Q1267" s="8" t="str">
        <f t="shared" si="99"/>
        <v>Low_Price</v>
      </c>
    </row>
    <row r="1268" spans="1:17" x14ac:dyDescent="0.25">
      <c r="A1268">
        <v>2013</v>
      </c>
      <c r="B1268" s="8" t="s">
        <v>12</v>
      </c>
      <c r="C1268" s="8" t="s">
        <v>37</v>
      </c>
      <c r="D1268" s="8" t="s">
        <v>1866</v>
      </c>
      <c r="E1268" s="8" t="s">
        <v>15</v>
      </c>
      <c r="F1268" s="6">
        <v>102255</v>
      </c>
      <c r="G1268" s="8" t="s">
        <v>27</v>
      </c>
      <c r="H1268" s="8" t="s">
        <v>56</v>
      </c>
      <c r="I1268" s="8" t="s">
        <v>1867</v>
      </c>
      <c r="J1268" s="6">
        <v>16341</v>
      </c>
      <c r="K1268" s="9">
        <v>4.92</v>
      </c>
      <c r="L1268" s="8" t="s">
        <v>1352</v>
      </c>
      <c r="M1268" s="8" t="str">
        <f t="shared" si="95"/>
        <v>Old_Model</v>
      </c>
      <c r="N1268" s="8" t="str">
        <f t="shared" si="96"/>
        <v>High_KM_Driven</v>
      </c>
      <c r="O1268" s="9">
        <f t="shared" ca="1" si="97"/>
        <v>9295.91</v>
      </c>
      <c r="P1268" s="8" t="str">
        <f t="shared" si="98"/>
        <v>Low_EMI</v>
      </c>
      <c r="Q1268" s="8" t="str">
        <f t="shared" si="99"/>
        <v>Low_Price</v>
      </c>
    </row>
    <row r="1269" spans="1:17" x14ac:dyDescent="0.25">
      <c r="A1269">
        <v>2017</v>
      </c>
      <c r="B1269" s="8" t="s">
        <v>108</v>
      </c>
      <c r="C1269" s="8" t="s">
        <v>207</v>
      </c>
      <c r="D1269" s="8" t="s">
        <v>1187</v>
      </c>
      <c r="E1269" s="8" t="s">
        <v>15</v>
      </c>
      <c r="F1269" s="6">
        <v>43208</v>
      </c>
      <c r="G1269" s="8" t="s">
        <v>27</v>
      </c>
      <c r="H1269" s="8" t="s">
        <v>17</v>
      </c>
      <c r="I1269" s="8" t="s">
        <v>1868</v>
      </c>
      <c r="J1269" s="6">
        <v>13118</v>
      </c>
      <c r="K1269" s="9">
        <v>6.71</v>
      </c>
      <c r="L1269" s="8" t="s">
        <v>1348</v>
      </c>
      <c r="M1269" s="8" t="str">
        <f t="shared" si="95"/>
        <v>Middle_Model</v>
      </c>
      <c r="N1269" s="8" t="str">
        <f t="shared" si="96"/>
        <v>Moderate_KM_Driven</v>
      </c>
      <c r="O1269" s="9">
        <f t="shared" ca="1" si="97"/>
        <v>6172.57</v>
      </c>
      <c r="P1269" s="8" t="str">
        <f t="shared" si="98"/>
        <v>Low_EMI</v>
      </c>
      <c r="Q1269" s="8" t="str">
        <f t="shared" si="99"/>
        <v>Low_Price</v>
      </c>
    </row>
    <row r="1270" spans="1:17" x14ac:dyDescent="0.25">
      <c r="A1270">
        <v>2020</v>
      </c>
      <c r="B1270" s="8" t="s">
        <v>12</v>
      </c>
      <c r="C1270" s="8" t="s">
        <v>223</v>
      </c>
      <c r="D1270" s="8" t="s">
        <v>596</v>
      </c>
      <c r="E1270" s="8" t="s">
        <v>35</v>
      </c>
      <c r="F1270" s="6">
        <v>15435</v>
      </c>
      <c r="G1270" s="8" t="s">
        <v>27</v>
      </c>
      <c r="H1270" s="8" t="s">
        <v>17</v>
      </c>
      <c r="I1270" s="8" t="s">
        <v>1869</v>
      </c>
      <c r="J1270" s="6">
        <v>15351</v>
      </c>
      <c r="K1270" s="9">
        <v>7.85</v>
      </c>
      <c r="L1270" s="8" t="s">
        <v>1352</v>
      </c>
      <c r="M1270" s="8" t="str">
        <f t="shared" si="95"/>
        <v>New_Model</v>
      </c>
      <c r="N1270" s="8" t="str">
        <f t="shared" si="96"/>
        <v>Low_KM_Driven</v>
      </c>
      <c r="O1270" s="9">
        <f t="shared" ca="1" si="97"/>
        <v>3858.75</v>
      </c>
      <c r="P1270" s="8" t="str">
        <f t="shared" si="98"/>
        <v>Low_EMI</v>
      </c>
      <c r="Q1270" s="8" t="str">
        <f t="shared" si="99"/>
        <v>Medium_price</v>
      </c>
    </row>
    <row r="1271" spans="1:17" x14ac:dyDescent="0.25">
      <c r="A1271">
        <v>2016</v>
      </c>
      <c r="B1271" s="8" t="s">
        <v>20</v>
      </c>
      <c r="C1271" s="8" t="s">
        <v>33</v>
      </c>
      <c r="D1271" s="8" t="s">
        <v>1870</v>
      </c>
      <c r="E1271" s="8" t="s">
        <v>15</v>
      </c>
      <c r="F1271" s="6">
        <v>76700</v>
      </c>
      <c r="G1271" s="8" t="s">
        <v>16</v>
      </c>
      <c r="H1271" s="8" t="s">
        <v>56</v>
      </c>
      <c r="I1271" s="8" t="s">
        <v>1871</v>
      </c>
      <c r="J1271" s="6">
        <v>15665</v>
      </c>
      <c r="K1271" s="9">
        <v>8.23</v>
      </c>
      <c r="L1271" s="8" t="s">
        <v>1357</v>
      </c>
      <c r="M1271" s="8" t="str">
        <f t="shared" si="95"/>
        <v>Middle_Model</v>
      </c>
      <c r="N1271" s="8" t="str">
        <f t="shared" si="96"/>
        <v>Moderate_KM_Driven</v>
      </c>
      <c r="O1271" s="9">
        <f t="shared" ca="1" si="97"/>
        <v>9587.5</v>
      </c>
      <c r="P1271" s="8" t="str">
        <f t="shared" si="98"/>
        <v>Low_EMI</v>
      </c>
      <c r="Q1271" s="8" t="str">
        <f t="shared" si="99"/>
        <v>Medium_price</v>
      </c>
    </row>
    <row r="1272" spans="1:17" x14ac:dyDescent="0.25">
      <c r="A1272">
        <v>2021</v>
      </c>
      <c r="B1272" s="8" t="s">
        <v>53</v>
      </c>
      <c r="C1272" s="8" t="s">
        <v>319</v>
      </c>
      <c r="D1272" s="8" t="s">
        <v>1872</v>
      </c>
      <c r="E1272" s="8" t="s">
        <v>35</v>
      </c>
      <c r="F1272" s="6">
        <v>24914</v>
      </c>
      <c r="G1272" s="8" t="s">
        <v>16</v>
      </c>
      <c r="H1272" s="8" t="s">
        <v>56</v>
      </c>
      <c r="I1272" s="8" t="s">
        <v>1873</v>
      </c>
      <c r="J1272" s="6">
        <v>26438</v>
      </c>
      <c r="K1272" s="9">
        <v>13.89</v>
      </c>
      <c r="L1272" s="8" t="s">
        <v>1357</v>
      </c>
      <c r="M1272" s="8" t="str">
        <f t="shared" si="95"/>
        <v>New_Model</v>
      </c>
      <c r="N1272" s="8" t="str">
        <f t="shared" si="96"/>
        <v>Low_KM_Driven</v>
      </c>
      <c r="O1272" s="9">
        <f t="shared" ca="1" si="97"/>
        <v>8304.67</v>
      </c>
      <c r="P1272" s="8" t="str">
        <f t="shared" si="98"/>
        <v>Average_EMI</v>
      </c>
      <c r="Q1272" s="8" t="str">
        <f t="shared" si="99"/>
        <v>Medium_price</v>
      </c>
    </row>
    <row r="1273" spans="1:17" x14ac:dyDescent="0.25">
      <c r="A1273">
        <v>2015</v>
      </c>
      <c r="B1273" s="8" t="s">
        <v>47</v>
      </c>
      <c r="C1273" s="8" t="s">
        <v>89</v>
      </c>
      <c r="D1273" s="8" t="s">
        <v>122</v>
      </c>
      <c r="E1273" s="8" t="s">
        <v>15</v>
      </c>
      <c r="F1273" s="6">
        <v>56455</v>
      </c>
      <c r="G1273" s="8" t="s">
        <v>16</v>
      </c>
      <c r="H1273" s="8" t="s">
        <v>17</v>
      </c>
      <c r="I1273" s="8" t="s">
        <v>1874</v>
      </c>
      <c r="J1273" s="6">
        <v>10518</v>
      </c>
      <c r="K1273" s="9">
        <v>5.38</v>
      </c>
      <c r="L1273" s="8" t="s">
        <v>1357</v>
      </c>
      <c r="M1273" s="8" t="str">
        <f t="shared" si="95"/>
        <v>Middle_Model</v>
      </c>
      <c r="N1273" s="8" t="str">
        <f t="shared" si="96"/>
        <v>Moderate_KM_Driven</v>
      </c>
      <c r="O1273" s="9">
        <f t="shared" ca="1" si="97"/>
        <v>6272.78</v>
      </c>
      <c r="P1273" s="8" t="str">
        <f t="shared" si="98"/>
        <v>Low_EMI</v>
      </c>
      <c r="Q1273" s="8" t="str">
        <f t="shared" si="99"/>
        <v>Low_Price</v>
      </c>
    </row>
    <row r="1274" spans="1:17" x14ac:dyDescent="0.25">
      <c r="A1274">
        <v>2018</v>
      </c>
      <c r="B1274" s="8" t="s">
        <v>47</v>
      </c>
      <c r="C1274" s="8" t="s">
        <v>250</v>
      </c>
      <c r="D1274" s="8" t="s">
        <v>251</v>
      </c>
      <c r="E1274" s="8" t="s">
        <v>15</v>
      </c>
      <c r="F1274" s="6">
        <v>88464</v>
      </c>
      <c r="G1274" s="8" t="s">
        <v>27</v>
      </c>
      <c r="H1274" s="8" t="s">
        <v>17</v>
      </c>
      <c r="I1274" s="8" t="s">
        <v>1875</v>
      </c>
      <c r="J1274" s="6">
        <v>10870</v>
      </c>
      <c r="K1274" s="9">
        <v>5.56</v>
      </c>
      <c r="L1274" s="8" t="s">
        <v>1348</v>
      </c>
      <c r="M1274" s="8" t="str">
        <f t="shared" si="95"/>
        <v>Middle_Model</v>
      </c>
      <c r="N1274" s="8" t="str">
        <f t="shared" si="96"/>
        <v>High_KM_Driven</v>
      </c>
      <c r="O1274" s="9">
        <f t="shared" ca="1" si="97"/>
        <v>14744</v>
      </c>
      <c r="P1274" s="8" t="str">
        <f t="shared" si="98"/>
        <v>Low_EMI</v>
      </c>
      <c r="Q1274" s="8" t="str">
        <f t="shared" si="99"/>
        <v>Low_Price</v>
      </c>
    </row>
    <row r="1275" spans="1:17" x14ac:dyDescent="0.25">
      <c r="A1275">
        <v>2015</v>
      </c>
      <c r="B1275" s="8" t="s">
        <v>20</v>
      </c>
      <c r="C1275" s="8" t="s">
        <v>21</v>
      </c>
      <c r="D1275" s="8" t="s">
        <v>1876</v>
      </c>
      <c r="E1275" s="8" t="s">
        <v>15</v>
      </c>
      <c r="F1275" s="6">
        <v>99131</v>
      </c>
      <c r="G1275" s="8" t="s">
        <v>27</v>
      </c>
      <c r="H1275" s="8" t="s">
        <v>17</v>
      </c>
      <c r="I1275" s="8" t="s">
        <v>1877</v>
      </c>
      <c r="J1275" s="6">
        <v>11476</v>
      </c>
      <c r="K1275" s="9">
        <v>5.87</v>
      </c>
      <c r="L1275" s="8" t="s">
        <v>1357</v>
      </c>
      <c r="M1275" s="8" t="str">
        <f t="shared" si="95"/>
        <v>Middle_Model</v>
      </c>
      <c r="N1275" s="8" t="str">
        <f t="shared" si="96"/>
        <v>High_KM_Driven</v>
      </c>
      <c r="O1275" s="9">
        <f t="shared" ca="1" si="97"/>
        <v>11014.56</v>
      </c>
      <c r="P1275" s="8" t="str">
        <f t="shared" si="98"/>
        <v>Low_EMI</v>
      </c>
      <c r="Q1275" s="8" t="str">
        <f t="shared" si="99"/>
        <v>Low_Price</v>
      </c>
    </row>
    <row r="1276" spans="1:17" x14ac:dyDescent="0.25">
      <c r="A1276">
        <v>2019</v>
      </c>
      <c r="B1276" s="8" t="s">
        <v>20</v>
      </c>
      <c r="C1276" s="8" t="s">
        <v>25</v>
      </c>
      <c r="D1276" s="8" t="s">
        <v>1333</v>
      </c>
      <c r="E1276" s="8" t="s">
        <v>15</v>
      </c>
      <c r="F1276" s="6">
        <v>25914</v>
      </c>
      <c r="G1276" s="8" t="s">
        <v>27</v>
      </c>
      <c r="H1276" s="8" t="s">
        <v>17</v>
      </c>
      <c r="I1276" s="8" t="s">
        <v>1878</v>
      </c>
      <c r="J1276" s="6">
        <v>13099</v>
      </c>
      <c r="K1276" s="9">
        <v>6.7</v>
      </c>
      <c r="L1276" s="8" t="s">
        <v>1352</v>
      </c>
      <c r="M1276" s="8" t="str">
        <f t="shared" si="95"/>
        <v>Middle_Model</v>
      </c>
      <c r="N1276" s="8" t="str">
        <f t="shared" si="96"/>
        <v>Low_KM_Driven</v>
      </c>
      <c r="O1276" s="9">
        <f t="shared" ca="1" si="97"/>
        <v>5182.8</v>
      </c>
      <c r="P1276" s="8" t="str">
        <f t="shared" si="98"/>
        <v>Low_EMI</v>
      </c>
      <c r="Q1276" s="8" t="str">
        <f t="shared" si="99"/>
        <v>Low_Price</v>
      </c>
    </row>
    <row r="1277" spans="1:17" x14ac:dyDescent="0.25">
      <c r="A1277">
        <v>2020</v>
      </c>
      <c r="B1277" s="8" t="s">
        <v>20</v>
      </c>
      <c r="C1277" s="8" t="s">
        <v>112</v>
      </c>
      <c r="D1277" s="8" t="s">
        <v>608</v>
      </c>
      <c r="E1277" s="8" t="s">
        <v>15</v>
      </c>
      <c r="F1277" s="6">
        <v>16292</v>
      </c>
      <c r="G1277" s="8" t="s">
        <v>27</v>
      </c>
      <c r="H1277" s="8" t="s">
        <v>17</v>
      </c>
      <c r="I1277" s="8" t="s">
        <v>1879</v>
      </c>
      <c r="J1277" s="6">
        <v>12571</v>
      </c>
      <c r="K1277" s="9">
        <v>6.43</v>
      </c>
      <c r="L1277" s="8" t="s">
        <v>1352</v>
      </c>
      <c r="M1277" s="8" t="str">
        <f t="shared" si="95"/>
        <v>New_Model</v>
      </c>
      <c r="N1277" s="8" t="str">
        <f t="shared" si="96"/>
        <v>Low_KM_Driven</v>
      </c>
      <c r="O1277" s="9">
        <f t="shared" ca="1" si="97"/>
        <v>4073</v>
      </c>
      <c r="P1277" s="8" t="str">
        <f t="shared" si="98"/>
        <v>Low_EMI</v>
      </c>
      <c r="Q1277" s="8" t="str">
        <f t="shared" si="99"/>
        <v>Low_Price</v>
      </c>
    </row>
    <row r="1278" spans="1:17" x14ac:dyDescent="0.25">
      <c r="A1278">
        <v>2021</v>
      </c>
      <c r="B1278" s="8" t="s">
        <v>196</v>
      </c>
      <c r="C1278" s="8" t="s">
        <v>216</v>
      </c>
      <c r="D1278" s="8" t="s">
        <v>664</v>
      </c>
      <c r="E1278" s="8" t="s">
        <v>35</v>
      </c>
      <c r="F1278" s="6">
        <v>15248</v>
      </c>
      <c r="G1278" s="8" t="s">
        <v>27</v>
      </c>
      <c r="H1278" s="8" t="s">
        <v>17</v>
      </c>
      <c r="I1278" s="8" t="s">
        <v>1880</v>
      </c>
      <c r="J1278" s="6">
        <v>9474</v>
      </c>
      <c r="K1278" s="9">
        <v>4.8499999999999996</v>
      </c>
      <c r="L1278" s="8" t="s">
        <v>1348</v>
      </c>
      <c r="M1278" s="8" t="str">
        <f t="shared" si="95"/>
        <v>New_Model</v>
      </c>
      <c r="N1278" s="8" t="str">
        <f t="shared" si="96"/>
        <v>Low_KM_Driven</v>
      </c>
      <c r="O1278" s="9">
        <f t="shared" ca="1" si="97"/>
        <v>5082.67</v>
      </c>
      <c r="P1278" s="8" t="str">
        <f t="shared" si="98"/>
        <v>Low_EMI</v>
      </c>
      <c r="Q1278" s="8" t="str">
        <f t="shared" si="99"/>
        <v>Low_Price</v>
      </c>
    </row>
    <row r="1279" spans="1:17" x14ac:dyDescent="0.25">
      <c r="A1279">
        <v>2020</v>
      </c>
      <c r="B1279" s="8" t="s">
        <v>12</v>
      </c>
      <c r="C1279" s="8" t="s">
        <v>76</v>
      </c>
      <c r="D1279" s="8" t="s">
        <v>725</v>
      </c>
      <c r="E1279" s="8" t="s">
        <v>15</v>
      </c>
      <c r="F1279" s="6">
        <v>25580</v>
      </c>
      <c r="G1279" s="8" t="s">
        <v>27</v>
      </c>
      <c r="H1279" s="8" t="s">
        <v>17</v>
      </c>
      <c r="I1279" s="8" t="s">
        <v>1881</v>
      </c>
      <c r="J1279" s="6">
        <v>14995</v>
      </c>
      <c r="K1279" s="9">
        <v>7.67</v>
      </c>
      <c r="L1279" s="8" t="s">
        <v>1348</v>
      </c>
      <c r="M1279" s="8" t="str">
        <f t="shared" si="95"/>
        <v>New_Model</v>
      </c>
      <c r="N1279" s="8" t="str">
        <f t="shared" si="96"/>
        <v>Low_KM_Driven</v>
      </c>
      <c r="O1279" s="9">
        <f t="shared" ca="1" si="97"/>
        <v>6395</v>
      </c>
      <c r="P1279" s="8" t="str">
        <f t="shared" si="98"/>
        <v>Low_EMI</v>
      </c>
      <c r="Q1279" s="8" t="str">
        <f t="shared" si="99"/>
        <v>Medium_price</v>
      </c>
    </row>
    <row r="1280" spans="1:17" x14ac:dyDescent="0.25">
      <c r="A1280">
        <v>2019</v>
      </c>
      <c r="B1280" s="8" t="s">
        <v>47</v>
      </c>
      <c r="C1280" s="8" t="s">
        <v>250</v>
      </c>
      <c r="D1280" s="8" t="s">
        <v>475</v>
      </c>
      <c r="E1280" s="8" t="s">
        <v>15</v>
      </c>
      <c r="F1280" s="6">
        <v>20490</v>
      </c>
      <c r="G1280" s="8" t="s">
        <v>27</v>
      </c>
      <c r="H1280" s="8" t="s">
        <v>17</v>
      </c>
      <c r="I1280" s="8" t="s">
        <v>1882</v>
      </c>
      <c r="J1280" s="6">
        <v>13744</v>
      </c>
      <c r="K1280" s="9">
        <v>7.03</v>
      </c>
      <c r="L1280" s="8" t="s">
        <v>1357</v>
      </c>
      <c r="M1280" s="8" t="str">
        <f t="shared" si="95"/>
        <v>Middle_Model</v>
      </c>
      <c r="N1280" s="8" t="str">
        <f t="shared" si="96"/>
        <v>Low_KM_Driven</v>
      </c>
      <c r="O1280" s="9">
        <f t="shared" ca="1" si="97"/>
        <v>4098</v>
      </c>
      <c r="P1280" s="8" t="str">
        <f t="shared" si="98"/>
        <v>Low_EMI</v>
      </c>
      <c r="Q1280" s="8" t="str">
        <f t="shared" si="99"/>
        <v>Medium_price</v>
      </c>
    </row>
    <row r="1281" spans="1:17" x14ac:dyDescent="0.25">
      <c r="A1281">
        <v>2014</v>
      </c>
      <c r="B1281" s="8" t="s">
        <v>20</v>
      </c>
      <c r="C1281" s="8" t="s">
        <v>238</v>
      </c>
      <c r="D1281" s="8" t="s">
        <v>776</v>
      </c>
      <c r="E1281" s="8" t="s">
        <v>15</v>
      </c>
      <c r="F1281" s="6">
        <v>49024</v>
      </c>
      <c r="G1281" s="8" t="s">
        <v>27</v>
      </c>
      <c r="H1281" s="8" t="s">
        <v>17</v>
      </c>
      <c r="I1281" s="8" t="s">
        <v>1883</v>
      </c>
      <c r="J1281" s="6">
        <v>7096</v>
      </c>
      <c r="K1281" s="9">
        <v>3.19</v>
      </c>
      <c r="L1281" s="8" t="s">
        <v>1352</v>
      </c>
      <c r="M1281" s="8" t="str">
        <f t="shared" si="95"/>
        <v>Old_Model</v>
      </c>
      <c r="N1281" s="8" t="str">
        <f t="shared" si="96"/>
        <v>Moderate_KM_Driven</v>
      </c>
      <c r="O1281" s="9">
        <f t="shared" ca="1" si="97"/>
        <v>4902.3999999999996</v>
      </c>
      <c r="P1281" s="8" t="str">
        <f t="shared" si="98"/>
        <v>Low_EMI</v>
      </c>
      <c r="Q1281" s="8" t="str">
        <f t="shared" si="99"/>
        <v>Low_Price</v>
      </c>
    </row>
    <row r="1282" spans="1:17" x14ac:dyDescent="0.25">
      <c r="A1282">
        <v>2017</v>
      </c>
      <c r="B1282" s="8" t="s">
        <v>20</v>
      </c>
      <c r="C1282" s="8" t="s">
        <v>112</v>
      </c>
      <c r="D1282" s="8" t="s">
        <v>608</v>
      </c>
      <c r="E1282" s="8" t="s">
        <v>15</v>
      </c>
      <c r="F1282" s="6">
        <v>40012</v>
      </c>
      <c r="G1282" s="8" t="s">
        <v>27</v>
      </c>
      <c r="H1282" s="8" t="s">
        <v>17</v>
      </c>
      <c r="I1282" s="8" t="s">
        <v>1884</v>
      </c>
      <c r="J1282" s="6">
        <v>9990</v>
      </c>
      <c r="K1282" s="9">
        <v>5.1100000000000003</v>
      </c>
      <c r="L1282" s="8" t="s">
        <v>1357</v>
      </c>
      <c r="M1282" s="8" t="str">
        <f t="shared" si="95"/>
        <v>Middle_Model</v>
      </c>
      <c r="N1282" s="8" t="str">
        <f t="shared" si="96"/>
        <v>Moderate_KM_Driven</v>
      </c>
      <c r="O1282" s="9">
        <f t="shared" ca="1" si="97"/>
        <v>5716</v>
      </c>
      <c r="P1282" s="8" t="str">
        <f t="shared" si="98"/>
        <v>Low_EMI</v>
      </c>
      <c r="Q1282" s="8" t="str">
        <f t="shared" si="99"/>
        <v>Low_Price</v>
      </c>
    </row>
    <row r="1283" spans="1:17" x14ac:dyDescent="0.25">
      <c r="A1283">
        <v>2023</v>
      </c>
      <c r="B1283" s="8" t="s">
        <v>82</v>
      </c>
      <c r="C1283" s="8" t="s">
        <v>105</v>
      </c>
      <c r="D1283" s="8" t="s">
        <v>276</v>
      </c>
      <c r="E1283" s="8" t="s">
        <v>15</v>
      </c>
      <c r="F1283" s="6">
        <v>10718</v>
      </c>
      <c r="G1283" s="8" t="s">
        <v>27</v>
      </c>
      <c r="H1283" s="8" t="s">
        <v>17</v>
      </c>
      <c r="I1283" s="8" t="s">
        <v>1885</v>
      </c>
      <c r="J1283" s="6">
        <v>18996</v>
      </c>
      <c r="K1283" s="9">
        <v>9.98</v>
      </c>
      <c r="L1283" s="8" t="s">
        <v>1357</v>
      </c>
      <c r="M1283" s="8" t="str">
        <f t="shared" ref="M1283:M1346" si="100">IF(A1283&gt;2019,"New_Model",IF(A1283&gt;2014,"Middle_Model","Old_Model"))</f>
        <v>New_Model</v>
      </c>
      <c r="N1283" s="8" t="str">
        <f t="shared" ref="N1283:N1346" si="101">IF(F1283&lt;40000,"Low_KM_Driven",IF(F1283&lt;80000,"Moderate_KM_Driven","High_KM_Driven"))</f>
        <v>Low_KM_Driven</v>
      </c>
      <c r="O1283" s="9">
        <f t="shared" ref="O1283:O1346" ca="1" si="102">IFERROR(ROUND(F1283/(YEAR(TODAY())-A1283),2),F1283)</f>
        <v>10718</v>
      </c>
      <c r="P1283" s="8" t="str">
        <f t="shared" ref="P1283:P1346" si="103">IF(J1283&lt;22000,"Low_EMI",IF(J1283&lt;45000,"Average_EMI","High_EMI"))</f>
        <v>Low_EMI</v>
      </c>
      <c r="Q1283" s="8" t="str">
        <f t="shared" ref="Q1283:Q1346" si="104">IF(K1283&lt;7,"Low_Price",IF(K1283&lt;14,"Medium_price","High_price"))</f>
        <v>Medium_price</v>
      </c>
    </row>
    <row r="1284" spans="1:17" x14ac:dyDescent="0.25">
      <c r="A1284">
        <v>2020</v>
      </c>
      <c r="B1284" s="8" t="s">
        <v>12</v>
      </c>
      <c r="C1284" s="8" t="s">
        <v>279</v>
      </c>
      <c r="D1284" s="8" t="s">
        <v>884</v>
      </c>
      <c r="E1284" s="8" t="s">
        <v>15</v>
      </c>
      <c r="F1284" s="6">
        <v>61765</v>
      </c>
      <c r="G1284" s="8" t="s">
        <v>16</v>
      </c>
      <c r="H1284" s="8" t="s">
        <v>17</v>
      </c>
      <c r="I1284" s="8" t="s">
        <v>1886</v>
      </c>
      <c r="J1284" s="6">
        <v>15288</v>
      </c>
      <c r="K1284" s="9">
        <v>8.0299999999999994</v>
      </c>
      <c r="L1284" s="8" t="s">
        <v>1352</v>
      </c>
      <c r="M1284" s="8" t="str">
        <f t="shared" si="100"/>
        <v>New_Model</v>
      </c>
      <c r="N1284" s="8" t="str">
        <f t="shared" si="101"/>
        <v>Moderate_KM_Driven</v>
      </c>
      <c r="O1284" s="9">
        <f t="shared" ca="1" si="102"/>
        <v>15441.25</v>
      </c>
      <c r="P1284" s="8" t="str">
        <f t="shared" si="103"/>
        <v>Low_EMI</v>
      </c>
      <c r="Q1284" s="8" t="str">
        <f t="shared" si="104"/>
        <v>Medium_price</v>
      </c>
    </row>
    <row r="1285" spans="1:17" x14ac:dyDescent="0.25">
      <c r="A1285">
        <v>2018</v>
      </c>
      <c r="B1285" s="8" t="s">
        <v>196</v>
      </c>
      <c r="C1285" s="8" t="s">
        <v>216</v>
      </c>
      <c r="D1285" s="8" t="s">
        <v>273</v>
      </c>
      <c r="E1285" s="8" t="s">
        <v>15</v>
      </c>
      <c r="F1285" s="6">
        <v>55310</v>
      </c>
      <c r="G1285" s="8" t="s">
        <v>16</v>
      </c>
      <c r="H1285" s="8" t="s">
        <v>17</v>
      </c>
      <c r="I1285" s="8" t="s">
        <v>1887</v>
      </c>
      <c r="J1285" s="6">
        <v>6061</v>
      </c>
      <c r="K1285" s="9">
        <v>3.1</v>
      </c>
      <c r="L1285" s="8" t="s">
        <v>1348</v>
      </c>
      <c r="M1285" s="8" t="str">
        <f t="shared" si="100"/>
        <v>Middle_Model</v>
      </c>
      <c r="N1285" s="8" t="str">
        <f t="shared" si="101"/>
        <v>Moderate_KM_Driven</v>
      </c>
      <c r="O1285" s="9">
        <f t="shared" ca="1" si="102"/>
        <v>9218.33</v>
      </c>
      <c r="P1285" s="8" t="str">
        <f t="shared" si="103"/>
        <v>Low_EMI</v>
      </c>
      <c r="Q1285" s="8" t="str">
        <f t="shared" si="104"/>
        <v>Low_Price</v>
      </c>
    </row>
    <row r="1286" spans="1:17" x14ac:dyDescent="0.25">
      <c r="A1286">
        <v>2019</v>
      </c>
      <c r="B1286" s="8" t="s">
        <v>12</v>
      </c>
      <c r="C1286" s="8" t="s">
        <v>76</v>
      </c>
      <c r="D1286" s="8" t="s">
        <v>573</v>
      </c>
      <c r="E1286" s="8" t="s">
        <v>35</v>
      </c>
      <c r="F1286" s="6">
        <v>11957</v>
      </c>
      <c r="G1286" s="8" t="s">
        <v>16</v>
      </c>
      <c r="H1286" s="8" t="s">
        <v>17</v>
      </c>
      <c r="I1286" s="8" t="s">
        <v>1888</v>
      </c>
      <c r="J1286" s="6">
        <v>13959</v>
      </c>
      <c r="K1286" s="9">
        <v>7.14</v>
      </c>
      <c r="L1286" s="8" t="s">
        <v>1357</v>
      </c>
      <c r="M1286" s="8" t="str">
        <f t="shared" si="100"/>
        <v>Middle_Model</v>
      </c>
      <c r="N1286" s="8" t="str">
        <f t="shared" si="101"/>
        <v>Low_KM_Driven</v>
      </c>
      <c r="O1286" s="9">
        <f t="shared" ca="1" si="102"/>
        <v>2391.4</v>
      </c>
      <c r="P1286" s="8" t="str">
        <f t="shared" si="103"/>
        <v>Low_EMI</v>
      </c>
      <c r="Q1286" s="8" t="str">
        <f t="shared" si="104"/>
        <v>Medium_price</v>
      </c>
    </row>
    <row r="1287" spans="1:17" x14ac:dyDescent="0.25">
      <c r="A1287">
        <v>2018</v>
      </c>
      <c r="B1287" s="8" t="s">
        <v>20</v>
      </c>
      <c r="C1287" s="8" t="s">
        <v>25</v>
      </c>
      <c r="D1287" s="8" t="s">
        <v>140</v>
      </c>
      <c r="E1287" s="8" t="s">
        <v>15</v>
      </c>
      <c r="F1287" s="6">
        <v>71208</v>
      </c>
      <c r="G1287" s="8" t="s">
        <v>27</v>
      </c>
      <c r="H1287" s="8" t="s">
        <v>17</v>
      </c>
      <c r="I1287" s="8" t="s">
        <v>1889</v>
      </c>
      <c r="J1287" s="6">
        <v>13685</v>
      </c>
      <c r="K1287" s="9">
        <v>7</v>
      </c>
      <c r="L1287" s="8" t="s">
        <v>1352</v>
      </c>
      <c r="M1287" s="8" t="str">
        <f t="shared" si="100"/>
        <v>Middle_Model</v>
      </c>
      <c r="N1287" s="8" t="str">
        <f t="shared" si="101"/>
        <v>Moderate_KM_Driven</v>
      </c>
      <c r="O1287" s="9">
        <f t="shared" ca="1" si="102"/>
        <v>11868</v>
      </c>
      <c r="P1287" s="8" t="str">
        <f t="shared" si="103"/>
        <v>Low_EMI</v>
      </c>
      <c r="Q1287" s="8" t="str">
        <f t="shared" si="104"/>
        <v>Medium_price</v>
      </c>
    </row>
    <row r="1288" spans="1:17" x14ac:dyDescent="0.25">
      <c r="A1288">
        <v>2023</v>
      </c>
      <c r="B1288" s="8" t="s">
        <v>196</v>
      </c>
      <c r="C1288" s="8" t="s">
        <v>216</v>
      </c>
      <c r="D1288" s="8" t="s">
        <v>1890</v>
      </c>
      <c r="E1288" s="8" t="s">
        <v>35</v>
      </c>
      <c r="F1288" s="6">
        <v>10731</v>
      </c>
      <c r="G1288" s="8" t="s">
        <v>27</v>
      </c>
      <c r="H1288" s="8" t="s">
        <v>17</v>
      </c>
      <c r="I1288" s="8" t="s">
        <v>1891</v>
      </c>
      <c r="J1288" s="6">
        <v>12102</v>
      </c>
      <c r="K1288" s="9">
        <v>6.19</v>
      </c>
      <c r="L1288" s="8" t="s">
        <v>1348</v>
      </c>
      <c r="M1288" s="8" t="str">
        <f t="shared" si="100"/>
        <v>New_Model</v>
      </c>
      <c r="N1288" s="8" t="str">
        <f t="shared" si="101"/>
        <v>Low_KM_Driven</v>
      </c>
      <c r="O1288" s="9">
        <f t="shared" ca="1" si="102"/>
        <v>10731</v>
      </c>
      <c r="P1288" s="8" t="str">
        <f t="shared" si="103"/>
        <v>Low_EMI</v>
      </c>
      <c r="Q1288" s="8" t="str">
        <f t="shared" si="104"/>
        <v>Low_Price</v>
      </c>
    </row>
    <row r="1289" spans="1:17" x14ac:dyDescent="0.25">
      <c r="A1289">
        <v>2018</v>
      </c>
      <c r="B1289" s="8" t="s">
        <v>20</v>
      </c>
      <c r="C1289" s="8" t="s">
        <v>96</v>
      </c>
      <c r="D1289" s="8" t="s">
        <v>210</v>
      </c>
      <c r="E1289" s="8" t="s">
        <v>35</v>
      </c>
      <c r="F1289" s="6">
        <v>25871</v>
      </c>
      <c r="G1289" s="8" t="s">
        <v>16</v>
      </c>
      <c r="H1289" s="8" t="s">
        <v>17</v>
      </c>
      <c r="I1289" s="8" t="s">
        <v>1892</v>
      </c>
      <c r="J1289" s="6">
        <v>10205</v>
      </c>
      <c r="K1289" s="9">
        <v>5.22</v>
      </c>
      <c r="L1289" s="8" t="s">
        <v>1352</v>
      </c>
      <c r="M1289" s="8" t="str">
        <f t="shared" si="100"/>
        <v>Middle_Model</v>
      </c>
      <c r="N1289" s="8" t="str">
        <f t="shared" si="101"/>
        <v>Low_KM_Driven</v>
      </c>
      <c r="O1289" s="9">
        <f t="shared" ca="1" si="102"/>
        <v>4311.83</v>
      </c>
      <c r="P1289" s="8" t="str">
        <f t="shared" si="103"/>
        <v>Low_EMI</v>
      </c>
      <c r="Q1289" s="8" t="str">
        <f t="shared" si="104"/>
        <v>Low_Price</v>
      </c>
    </row>
    <row r="1290" spans="1:17" x14ac:dyDescent="0.25">
      <c r="A1290">
        <v>2020</v>
      </c>
      <c r="B1290" s="8" t="s">
        <v>12</v>
      </c>
      <c r="C1290" s="8" t="s">
        <v>13</v>
      </c>
      <c r="D1290" s="8" t="s">
        <v>192</v>
      </c>
      <c r="E1290" s="8" t="s">
        <v>15</v>
      </c>
      <c r="F1290" s="6">
        <v>30292</v>
      </c>
      <c r="G1290" s="8" t="s">
        <v>27</v>
      </c>
      <c r="H1290" s="8" t="s">
        <v>17</v>
      </c>
      <c r="I1290" s="8" t="s">
        <v>1893</v>
      </c>
      <c r="J1290" s="6">
        <v>7116</v>
      </c>
      <c r="K1290" s="9">
        <v>3.64</v>
      </c>
      <c r="L1290" s="8" t="s">
        <v>1352</v>
      </c>
      <c r="M1290" s="8" t="str">
        <f t="shared" si="100"/>
        <v>New_Model</v>
      </c>
      <c r="N1290" s="8" t="str">
        <f t="shared" si="101"/>
        <v>Low_KM_Driven</v>
      </c>
      <c r="O1290" s="9">
        <f t="shared" ca="1" si="102"/>
        <v>7573</v>
      </c>
      <c r="P1290" s="8" t="str">
        <f t="shared" si="103"/>
        <v>Low_EMI</v>
      </c>
      <c r="Q1290" s="8" t="str">
        <f t="shared" si="104"/>
        <v>Low_Price</v>
      </c>
    </row>
    <row r="1291" spans="1:17" x14ac:dyDescent="0.25">
      <c r="A1291">
        <v>2020</v>
      </c>
      <c r="B1291" s="8" t="s">
        <v>82</v>
      </c>
      <c r="C1291" s="8" t="s">
        <v>83</v>
      </c>
      <c r="D1291" s="8" t="s">
        <v>369</v>
      </c>
      <c r="E1291" s="8" t="s">
        <v>15</v>
      </c>
      <c r="F1291" s="6">
        <v>35548</v>
      </c>
      <c r="G1291" s="8" t="s">
        <v>27</v>
      </c>
      <c r="H1291" s="8" t="s">
        <v>17</v>
      </c>
      <c r="I1291" s="8" t="s">
        <v>1894</v>
      </c>
      <c r="J1291" s="6">
        <v>14604</v>
      </c>
      <c r="K1291" s="9">
        <v>7.47</v>
      </c>
      <c r="L1291" s="8" t="s">
        <v>1357</v>
      </c>
      <c r="M1291" s="8" t="str">
        <f t="shared" si="100"/>
        <v>New_Model</v>
      </c>
      <c r="N1291" s="8" t="str">
        <f t="shared" si="101"/>
        <v>Low_KM_Driven</v>
      </c>
      <c r="O1291" s="9">
        <f t="shared" ca="1" si="102"/>
        <v>8887</v>
      </c>
      <c r="P1291" s="8" t="str">
        <f t="shared" si="103"/>
        <v>Low_EMI</v>
      </c>
      <c r="Q1291" s="8" t="str">
        <f t="shared" si="104"/>
        <v>Medium_price</v>
      </c>
    </row>
    <row r="1292" spans="1:17" x14ac:dyDescent="0.25">
      <c r="A1292">
        <v>2021</v>
      </c>
      <c r="B1292" s="8" t="s">
        <v>20</v>
      </c>
      <c r="C1292" s="8" t="s">
        <v>99</v>
      </c>
      <c r="D1292" s="8" t="s">
        <v>1774</v>
      </c>
      <c r="E1292" s="8" t="s">
        <v>35</v>
      </c>
      <c r="F1292" s="6">
        <v>18433</v>
      </c>
      <c r="G1292" s="8" t="s">
        <v>27</v>
      </c>
      <c r="H1292" s="8" t="s">
        <v>17</v>
      </c>
      <c r="I1292" s="8" t="s">
        <v>1895</v>
      </c>
      <c r="J1292" s="6">
        <v>14565</v>
      </c>
      <c r="K1292" s="9">
        <v>7.45</v>
      </c>
      <c r="L1292" s="8" t="s">
        <v>1357</v>
      </c>
      <c r="M1292" s="8" t="str">
        <f t="shared" si="100"/>
        <v>New_Model</v>
      </c>
      <c r="N1292" s="8" t="str">
        <f t="shared" si="101"/>
        <v>Low_KM_Driven</v>
      </c>
      <c r="O1292" s="9">
        <f t="shared" ca="1" si="102"/>
        <v>6144.33</v>
      </c>
      <c r="P1292" s="8" t="str">
        <f t="shared" si="103"/>
        <v>Low_EMI</v>
      </c>
      <c r="Q1292" s="8" t="str">
        <f t="shared" si="104"/>
        <v>Medium_price</v>
      </c>
    </row>
    <row r="1293" spans="1:17" x14ac:dyDescent="0.25">
      <c r="A1293">
        <v>2020</v>
      </c>
      <c r="B1293" s="8" t="s">
        <v>12</v>
      </c>
      <c r="C1293" s="8" t="s">
        <v>13</v>
      </c>
      <c r="D1293" s="8" t="s">
        <v>192</v>
      </c>
      <c r="E1293" s="8" t="s">
        <v>15</v>
      </c>
      <c r="F1293" s="6">
        <v>13485</v>
      </c>
      <c r="G1293" s="8" t="s">
        <v>27</v>
      </c>
      <c r="H1293" s="8" t="s">
        <v>17</v>
      </c>
      <c r="I1293" s="8" t="s">
        <v>1896</v>
      </c>
      <c r="J1293" s="6">
        <v>6999</v>
      </c>
      <c r="K1293" s="9">
        <v>3.58</v>
      </c>
      <c r="L1293" s="8" t="s">
        <v>1357</v>
      </c>
      <c r="M1293" s="8" t="str">
        <f t="shared" si="100"/>
        <v>New_Model</v>
      </c>
      <c r="N1293" s="8" t="str">
        <f t="shared" si="101"/>
        <v>Low_KM_Driven</v>
      </c>
      <c r="O1293" s="9">
        <f t="shared" ca="1" si="102"/>
        <v>3371.25</v>
      </c>
      <c r="P1293" s="8" t="str">
        <f t="shared" si="103"/>
        <v>Low_EMI</v>
      </c>
      <c r="Q1293" s="8" t="str">
        <f t="shared" si="104"/>
        <v>Low_Price</v>
      </c>
    </row>
    <row r="1294" spans="1:17" x14ac:dyDescent="0.25">
      <c r="A1294">
        <v>2014</v>
      </c>
      <c r="B1294" s="8" t="s">
        <v>47</v>
      </c>
      <c r="C1294" s="8" t="s">
        <v>250</v>
      </c>
      <c r="D1294" s="8" t="s">
        <v>251</v>
      </c>
      <c r="E1294" s="8" t="s">
        <v>15</v>
      </c>
      <c r="F1294" s="6">
        <v>37758</v>
      </c>
      <c r="G1294" s="8" t="s">
        <v>16</v>
      </c>
      <c r="H1294" s="8" t="s">
        <v>17</v>
      </c>
      <c r="I1294" s="8" t="s">
        <v>1897</v>
      </c>
      <c r="J1294" s="6">
        <v>9320</v>
      </c>
      <c r="K1294" s="9">
        <v>4.1900000000000004</v>
      </c>
      <c r="L1294" s="8" t="s">
        <v>1352</v>
      </c>
      <c r="M1294" s="8" t="str">
        <f t="shared" si="100"/>
        <v>Old_Model</v>
      </c>
      <c r="N1294" s="8" t="str">
        <f t="shared" si="101"/>
        <v>Low_KM_Driven</v>
      </c>
      <c r="O1294" s="9">
        <f t="shared" ca="1" si="102"/>
        <v>3775.8</v>
      </c>
      <c r="P1294" s="8" t="str">
        <f t="shared" si="103"/>
        <v>Low_EMI</v>
      </c>
      <c r="Q1294" s="8" t="str">
        <f t="shared" si="104"/>
        <v>Low_Price</v>
      </c>
    </row>
    <row r="1295" spans="1:17" x14ac:dyDescent="0.25">
      <c r="A1295">
        <v>2021</v>
      </c>
      <c r="B1295" s="8" t="s">
        <v>12</v>
      </c>
      <c r="C1295" s="8" t="s">
        <v>37</v>
      </c>
      <c r="D1295" s="8" t="s">
        <v>31</v>
      </c>
      <c r="E1295" s="8" t="s">
        <v>15</v>
      </c>
      <c r="F1295" s="6">
        <v>23180</v>
      </c>
      <c r="G1295" s="8" t="s">
        <v>27</v>
      </c>
      <c r="H1295" s="8" t="s">
        <v>17</v>
      </c>
      <c r="I1295" s="8" t="s">
        <v>1898</v>
      </c>
      <c r="J1295" s="6">
        <v>12942</v>
      </c>
      <c r="K1295" s="9">
        <v>6.62</v>
      </c>
      <c r="L1295" s="8" t="s">
        <v>1352</v>
      </c>
      <c r="M1295" s="8" t="str">
        <f t="shared" si="100"/>
        <v>New_Model</v>
      </c>
      <c r="N1295" s="8" t="str">
        <f t="shared" si="101"/>
        <v>Low_KM_Driven</v>
      </c>
      <c r="O1295" s="9">
        <f t="shared" ca="1" si="102"/>
        <v>7726.67</v>
      </c>
      <c r="P1295" s="8" t="str">
        <f t="shared" si="103"/>
        <v>Low_EMI</v>
      </c>
      <c r="Q1295" s="8" t="str">
        <f t="shared" si="104"/>
        <v>Low_Price</v>
      </c>
    </row>
    <row r="1296" spans="1:17" x14ac:dyDescent="0.25">
      <c r="A1296">
        <v>2020</v>
      </c>
      <c r="B1296" s="8" t="s">
        <v>12</v>
      </c>
      <c r="C1296" s="8" t="s">
        <v>457</v>
      </c>
      <c r="D1296" s="8" t="s">
        <v>945</v>
      </c>
      <c r="E1296" s="8" t="s">
        <v>15</v>
      </c>
      <c r="F1296" s="6">
        <v>77633</v>
      </c>
      <c r="G1296" s="8" t="s">
        <v>27</v>
      </c>
      <c r="H1296" s="8" t="s">
        <v>17</v>
      </c>
      <c r="I1296" s="8" t="s">
        <v>1899</v>
      </c>
      <c r="J1296" s="6">
        <v>10127</v>
      </c>
      <c r="K1296" s="9">
        <v>5.18</v>
      </c>
      <c r="L1296" s="8" t="s">
        <v>1352</v>
      </c>
      <c r="M1296" s="8" t="str">
        <f t="shared" si="100"/>
        <v>New_Model</v>
      </c>
      <c r="N1296" s="8" t="str">
        <f t="shared" si="101"/>
        <v>Moderate_KM_Driven</v>
      </c>
      <c r="O1296" s="9">
        <f t="shared" ca="1" si="102"/>
        <v>19408.25</v>
      </c>
      <c r="P1296" s="8" t="str">
        <f t="shared" si="103"/>
        <v>Low_EMI</v>
      </c>
      <c r="Q1296" s="8" t="str">
        <f t="shared" si="104"/>
        <v>Low_Price</v>
      </c>
    </row>
    <row r="1297" spans="1:17" x14ac:dyDescent="0.25">
      <c r="A1297">
        <v>2014</v>
      </c>
      <c r="B1297" s="8" t="s">
        <v>12</v>
      </c>
      <c r="C1297" s="8" t="s">
        <v>13</v>
      </c>
      <c r="D1297" s="8" t="s">
        <v>14</v>
      </c>
      <c r="E1297" s="8" t="s">
        <v>15</v>
      </c>
      <c r="F1297" s="6">
        <v>92326</v>
      </c>
      <c r="G1297" s="8" t="s">
        <v>16</v>
      </c>
      <c r="H1297" s="8" t="s">
        <v>17</v>
      </c>
      <c r="I1297" s="8" t="s">
        <v>1900</v>
      </c>
      <c r="J1297" s="6">
        <v>5138</v>
      </c>
      <c r="K1297" s="9">
        <v>2.31</v>
      </c>
      <c r="L1297" s="8" t="s">
        <v>1357</v>
      </c>
      <c r="M1297" s="8" t="str">
        <f t="shared" si="100"/>
        <v>Old_Model</v>
      </c>
      <c r="N1297" s="8" t="str">
        <f t="shared" si="101"/>
        <v>High_KM_Driven</v>
      </c>
      <c r="O1297" s="9">
        <f t="shared" ca="1" si="102"/>
        <v>9232.6</v>
      </c>
      <c r="P1297" s="8" t="str">
        <f t="shared" si="103"/>
        <v>Low_EMI</v>
      </c>
      <c r="Q1297" s="8" t="str">
        <f t="shared" si="104"/>
        <v>Low_Price</v>
      </c>
    </row>
    <row r="1298" spans="1:17" x14ac:dyDescent="0.25">
      <c r="A1298">
        <v>2020</v>
      </c>
      <c r="B1298" s="8" t="s">
        <v>63</v>
      </c>
      <c r="C1298" s="8" t="s">
        <v>64</v>
      </c>
      <c r="D1298" s="8" t="s">
        <v>1901</v>
      </c>
      <c r="E1298" s="8" t="s">
        <v>15</v>
      </c>
      <c r="F1298" s="6">
        <v>39970</v>
      </c>
      <c r="G1298" s="8" t="s">
        <v>27</v>
      </c>
      <c r="H1298" s="8" t="s">
        <v>56</v>
      </c>
      <c r="I1298" s="8" t="s">
        <v>1902</v>
      </c>
      <c r="J1298" s="6">
        <v>15303</v>
      </c>
      <c r="K1298" s="9">
        <v>8.0399999999999991</v>
      </c>
      <c r="L1298" s="8" t="s">
        <v>1357</v>
      </c>
      <c r="M1298" s="8" t="str">
        <f t="shared" si="100"/>
        <v>New_Model</v>
      </c>
      <c r="N1298" s="8" t="str">
        <f t="shared" si="101"/>
        <v>Low_KM_Driven</v>
      </c>
      <c r="O1298" s="9">
        <f t="shared" ca="1" si="102"/>
        <v>9992.5</v>
      </c>
      <c r="P1298" s="8" t="str">
        <f t="shared" si="103"/>
        <v>Low_EMI</v>
      </c>
      <c r="Q1298" s="8" t="str">
        <f t="shared" si="104"/>
        <v>Medium_price</v>
      </c>
    </row>
    <row r="1299" spans="1:17" x14ac:dyDescent="0.25">
      <c r="A1299">
        <v>2018</v>
      </c>
      <c r="B1299" s="8" t="s">
        <v>20</v>
      </c>
      <c r="C1299" s="8" t="s">
        <v>112</v>
      </c>
      <c r="D1299" s="8" t="s">
        <v>677</v>
      </c>
      <c r="E1299" s="8" t="s">
        <v>15</v>
      </c>
      <c r="F1299" s="6">
        <v>42137</v>
      </c>
      <c r="G1299" s="8" t="s">
        <v>16</v>
      </c>
      <c r="H1299" s="8" t="s">
        <v>17</v>
      </c>
      <c r="I1299" s="8" t="s">
        <v>1903</v>
      </c>
      <c r="J1299" s="6">
        <v>10420</v>
      </c>
      <c r="K1299" s="9">
        <v>5.33</v>
      </c>
      <c r="L1299" s="8" t="s">
        <v>1352</v>
      </c>
      <c r="M1299" s="8" t="str">
        <f t="shared" si="100"/>
        <v>Middle_Model</v>
      </c>
      <c r="N1299" s="8" t="str">
        <f t="shared" si="101"/>
        <v>Moderate_KM_Driven</v>
      </c>
      <c r="O1299" s="9">
        <f t="shared" ca="1" si="102"/>
        <v>7022.83</v>
      </c>
      <c r="P1299" s="8" t="str">
        <f t="shared" si="103"/>
        <v>Low_EMI</v>
      </c>
      <c r="Q1299" s="8" t="str">
        <f t="shared" si="104"/>
        <v>Low_Price</v>
      </c>
    </row>
    <row r="1300" spans="1:17" x14ac:dyDescent="0.25">
      <c r="A1300">
        <v>2020</v>
      </c>
      <c r="B1300" s="8" t="s">
        <v>82</v>
      </c>
      <c r="C1300" s="8" t="s">
        <v>105</v>
      </c>
      <c r="D1300" s="8" t="s">
        <v>413</v>
      </c>
      <c r="E1300" s="8" t="s">
        <v>35</v>
      </c>
      <c r="F1300" s="6">
        <v>63677</v>
      </c>
      <c r="G1300" s="8" t="s">
        <v>16</v>
      </c>
      <c r="H1300" s="8" t="s">
        <v>17</v>
      </c>
      <c r="I1300" s="8" t="s">
        <v>1904</v>
      </c>
      <c r="J1300" s="6">
        <v>16693</v>
      </c>
      <c r="K1300" s="9">
        <v>8.77</v>
      </c>
      <c r="L1300" s="8" t="s">
        <v>1357</v>
      </c>
      <c r="M1300" s="8" t="str">
        <f t="shared" si="100"/>
        <v>New_Model</v>
      </c>
      <c r="N1300" s="8" t="str">
        <f t="shared" si="101"/>
        <v>Moderate_KM_Driven</v>
      </c>
      <c r="O1300" s="9">
        <f t="shared" ca="1" si="102"/>
        <v>15919.25</v>
      </c>
      <c r="P1300" s="8" t="str">
        <f t="shared" si="103"/>
        <v>Low_EMI</v>
      </c>
      <c r="Q1300" s="8" t="str">
        <f t="shared" si="104"/>
        <v>Medium_price</v>
      </c>
    </row>
    <row r="1301" spans="1:17" x14ac:dyDescent="0.25">
      <c r="A1301">
        <v>2020</v>
      </c>
      <c r="B1301" s="8" t="s">
        <v>12</v>
      </c>
      <c r="C1301" s="8" t="s">
        <v>385</v>
      </c>
      <c r="D1301" s="8" t="s">
        <v>652</v>
      </c>
      <c r="E1301" s="8" t="s">
        <v>35</v>
      </c>
      <c r="F1301" s="6">
        <v>19711</v>
      </c>
      <c r="G1301" s="8" t="s">
        <v>27</v>
      </c>
      <c r="H1301" s="8" t="s">
        <v>17</v>
      </c>
      <c r="I1301" s="8" t="s">
        <v>1905</v>
      </c>
      <c r="J1301" s="6">
        <v>11769</v>
      </c>
      <c r="K1301" s="9">
        <v>6.02</v>
      </c>
      <c r="L1301" s="8" t="s">
        <v>1352</v>
      </c>
      <c r="M1301" s="8" t="str">
        <f t="shared" si="100"/>
        <v>New_Model</v>
      </c>
      <c r="N1301" s="8" t="str">
        <f t="shared" si="101"/>
        <v>Low_KM_Driven</v>
      </c>
      <c r="O1301" s="9">
        <f t="shared" ca="1" si="102"/>
        <v>4927.75</v>
      </c>
      <c r="P1301" s="8" t="str">
        <f t="shared" si="103"/>
        <v>Low_EMI</v>
      </c>
      <c r="Q1301" s="8" t="str">
        <f t="shared" si="104"/>
        <v>Low_Price</v>
      </c>
    </row>
    <row r="1302" spans="1:17" x14ac:dyDescent="0.25">
      <c r="A1302">
        <v>2019</v>
      </c>
      <c r="B1302" s="8" t="s">
        <v>108</v>
      </c>
      <c r="C1302" s="8" t="s">
        <v>126</v>
      </c>
      <c r="D1302" s="8" t="s">
        <v>1906</v>
      </c>
      <c r="E1302" s="8" t="s">
        <v>15</v>
      </c>
      <c r="F1302" s="6">
        <v>57195</v>
      </c>
      <c r="G1302" s="8" t="s">
        <v>27</v>
      </c>
      <c r="H1302" s="8" t="s">
        <v>17</v>
      </c>
      <c r="I1302" s="8" t="s">
        <v>1907</v>
      </c>
      <c r="J1302" s="6">
        <v>10850</v>
      </c>
      <c r="K1302" s="9">
        <v>5.55</v>
      </c>
      <c r="L1302" s="8" t="s">
        <v>1352</v>
      </c>
      <c r="M1302" s="8" t="str">
        <f t="shared" si="100"/>
        <v>Middle_Model</v>
      </c>
      <c r="N1302" s="8" t="str">
        <f t="shared" si="101"/>
        <v>Moderate_KM_Driven</v>
      </c>
      <c r="O1302" s="9">
        <f t="shared" ca="1" si="102"/>
        <v>11439</v>
      </c>
      <c r="P1302" s="8" t="str">
        <f t="shared" si="103"/>
        <v>Low_EMI</v>
      </c>
      <c r="Q1302" s="8" t="str">
        <f t="shared" si="104"/>
        <v>Low_Price</v>
      </c>
    </row>
    <row r="1303" spans="1:17" x14ac:dyDescent="0.25">
      <c r="A1303">
        <v>2020</v>
      </c>
      <c r="B1303" s="8" t="s">
        <v>12</v>
      </c>
      <c r="C1303" s="8" t="s">
        <v>37</v>
      </c>
      <c r="D1303" s="8" t="s">
        <v>51</v>
      </c>
      <c r="E1303" s="8" t="s">
        <v>15</v>
      </c>
      <c r="F1303" s="6">
        <v>55478</v>
      </c>
      <c r="G1303" s="8" t="s">
        <v>27</v>
      </c>
      <c r="H1303" s="8" t="s">
        <v>17</v>
      </c>
      <c r="I1303" s="8" t="s">
        <v>1908</v>
      </c>
      <c r="J1303" s="6">
        <v>13353</v>
      </c>
      <c r="K1303" s="9">
        <v>6.83</v>
      </c>
      <c r="L1303" s="8" t="s">
        <v>1352</v>
      </c>
      <c r="M1303" s="8" t="str">
        <f t="shared" si="100"/>
        <v>New_Model</v>
      </c>
      <c r="N1303" s="8" t="str">
        <f t="shared" si="101"/>
        <v>Moderate_KM_Driven</v>
      </c>
      <c r="O1303" s="9">
        <f t="shared" ca="1" si="102"/>
        <v>13869.5</v>
      </c>
      <c r="P1303" s="8" t="str">
        <f t="shared" si="103"/>
        <v>Low_EMI</v>
      </c>
      <c r="Q1303" s="8" t="str">
        <f t="shared" si="104"/>
        <v>Low_Price</v>
      </c>
    </row>
    <row r="1304" spans="1:17" x14ac:dyDescent="0.25">
      <c r="A1304">
        <v>2023</v>
      </c>
      <c r="B1304" s="8" t="s">
        <v>82</v>
      </c>
      <c r="C1304" s="8" t="s">
        <v>105</v>
      </c>
      <c r="D1304" s="8" t="s">
        <v>413</v>
      </c>
      <c r="E1304" s="8" t="s">
        <v>35</v>
      </c>
      <c r="F1304" s="6">
        <v>27320</v>
      </c>
      <c r="G1304" s="8" t="s">
        <v>27</v>
      </c>
      <c r="H1304" s="8" t="s">
        <v>17</v>
      </c>
      <c r="I1304" s="8" t="s">
        <v>1909</v>
      </c>
      <c r="J1304" s="6">
        <v>21432</v>
      </c>
      <c r="K1304" s="9">
        <v>11.26</v>
      </c>
      <c r="L1304" s="8" t="s">
        <v>1352</v>
      </c>
      <c r="M1304" s="8" t="str">
        <f t="shared" si="100"/>
        <v>New_Model</v>
      </c>
      <c r="N1304" s="8" t="str">
        <f t="shared" si="101"/>
        <v>Low_KM_Driven</v>
      </c>
      <c r="O1304" s="9">
        <f t="shared" ca="1" si="102"/>
        <v>27320</v>
      </c>
      <c r="P1304" s="8" t="str">
        <f t="shared" si="103"/>
        <v>Low_EMI</v>
      </c>
      <c r="Q1304" s="8" t="str">
        <f t="shared" si="104"/>
        <v>Medium_price</v>
      </c>
    </row>
    <row r="1305" spans="1:17" x14ac:dyDescent="0.25">
      <c r="A1305">
        <v>2022</v>
      </c>
      <c r="B1305" s="8" t="s">
        <v>82</v>
      </c>
      <c r="C1305" s="8" t="s">
        <v>83</v>
      </c>
      <c r="D1305" s="8" t="s">
        <v>1910</v>
      </c>
      <c r="E1305" s="8" t="s">
        <v>35</v>
      </c>
      <c r="F1305" s="6">
        <v>28466</v>
      </c>
      <c r="G1305" s="8" t="s">
        <v>27</v>
      </c>
      <c r="H1305" s="8" t="s">
        <v>17</v>
      </c>
      <c r="I1305" s="8" t="s">
        <v>1911</v>
      </c>
      <c r="J1305" s="6">
        <v>17835</v>
      </c>
      <c r="K1305" s="9">
        <v>9.3699999999999992</v>
      </c>
      <c r="L1305" s="8" t="s">
        <v>1348</v>
      </c>
      <c r="M1305" s="8" t="str">
        <f t="shared" si="100"/>
        <v>New_Model</v>
      </c>
      <c r="N1305" s="8" t="str">
        <f t="shared" si="101"/>
        <v>Low_KM_Driven</v>
      </c>
      <c r="O1305" s="9">
        <f t="shared" ca="1" si="102"/>
        <v>14233</v>
      </c>
      <c r="P1305" s="8" t="str">
        <f t="shared" si="103"/>
        <v>Low_EMI</v>
      </c>
      <c r="Q1305" s="8" t="str">
        <f t="shared" si="104"/>
        <v>Medium_price</v>
      </c>
    </row>
    <row r="1306" spans="1:17" x14ac:dyDescent="0.25">
      <c r="A1306">
        <v>2020</v>
      </c>
      <c r="B1306" s="8" t="s">
        <v>20</v>
      </c>
      <c r="C1306" s="8" t="s">
        <v>99</v>
      </c>
      <c r="D1306" s="8" t="s">
        <v>1619</v>
      </c>
      <c r="E1306" s="8" t="s">
        <v>15</v>
      </c>
      <c r="F1306" s="6">
        <v>34100</v>
      </c>
      <c r="G1306" s="8" t="s">
        <v>27</v>
      </c>
      <c r="H1306" s="8" t="s">
        <v>17</v>
      </c>
      <c r="I1306" s="8" t="s">
        <v>1912</v>
      </c>
      <c r="J1306" s="6">
        <v>13157</v>
      </c>
      <c r="K1306" s="9">
        <v>6.73</v>
      </c>
      <c r="L1306" s="8" t="s">
        <v>1352</v>
      </c>
      <c r="M1306" s="8" t="str">
        <f t="shared" si="100"/>
        <v>New_Model</v>
      </c>
      <c r="N1306" s="8" t="str">
        <f t="shared" si="101"/>
        <v>Low_KM_Driven</v>
      </c>
      <c r="O1306" s="9">
        <f t="shared" ca="1" si="102"/>
        <v>8525</v>
      </c>
      <c r="P1306" s="8" t="str">
        <f t="shared" si="103"/>
        <v>Low_EMI</v>
      </c>
      <c r="Q1306" s="8" t="str">
        <f t="shared" si="104"/>
        <v>Low_Price</v>
      </c>
    </row>
    <row r="1307" spans="1:17" x14ac:dyDescent="0.25">
      <c r="A1307">
        <v>2015</v>
      </c>
      <c r="B1307" s="8" t="s">
        <v>20</v>
      </c>
      <c r="C1307" s="8" t="s">
        <v>147</v>
      </c>
      <c r="D1307" s="8" t="s">
        <v>408</v>
      </c>
      <c r="E1307" s="8" t="s">
        <v>15</v>
      </c>
      <c r="F1307" s="6">
        <v>49679</v>
      </c>
      <c r="G1307" s="8" t="s">
        <v>16</v>
      </c>
      <c r="H1307" s="8" t="s">
        <v>17</v>
      </c>
      <c r="I1307" s="8" t="s">
        <v>1913</v>
      </c>
      <c r="J1307" s="6">
        <v>5728</v>
      </c>
      <c r="K1307" s="9">
        <v>2.93</v>
      </c>
      <c r="L1307" s="8" t="s">
        <v>1352</v>
      </c>
      <c r="M1307" s="8" t="str">
        <f t="shared" si="100"/>
        <v>Middle_Model</v>
      </c>
      <c r="N1307" s="8" t="str">
        <f t="shared" si="101"/>
        <v>Moderate_KM_Driven</v>
      </c>
      <c r="O1307" s="9">
        <f t="shared" ca="1" si="102"/>
        <v>5519.89</v>
      </c>
      <c r="P1307" s="8" t="str">
        <f t="shared" si="103"/>
        <v>Low_EMI</v>
      </c>
      <c r="Q1307" s="8" t="str">
        <f t="shared" si="104"/>
        <v>Low_Price</v>
      </c>
    </row>
    <row r="1308" spans="1:17" x14ac:dyDescent="0.25">
      <c r="A1308">
        <v>2015</v>
      </c>
      <c r="B1308" s="8" t="s">
        <v>12</v>
      </c>
      <c r="C1308" s="8" t="s">
        <v>37</v>
      </c>
      <c r="D1308" s="8" t="s">
        <v>1914</v>
      </c>
      <c r="E1308" s="8" t="s">
        <v>15</v>
      </c>
      <c r="F1308" s="6">
        <v>89450</v>
      </c>
      <c r="G1308" s="8" t="s">
        <v>16</v>
      </c>
      <c r="H1308" s="8" t="s">
        <v>56</v>
      </c>
      <c r="I1308" s="8" t="s">
        <v>1915</v>
      </c>
      <c r="J1308" s="6">
        <v>12946</v>
      </c>
      <c r="K1308" s="9">
        <v>5.82</v>
      </c>
      <c r="L1308" s="8" t="s">
        <v>1352</v>
      </c>
      <c r="M1308" s="8" t="str">
        <f t="shared" si="100"/>
        <v>Middle_Model</v>
      </c>
      <c r="N1308" s="8" t="str">
        <f t="shared" si="101"/>
        <v>High_KM_Driven</v>
      </c>
      <c r="O1308" s="9">
        <f t="shared" ca="1" si="102"/>
        <v>9938.89</v>
      </c>
      <c r="P1308" s="8" t="str">
        <f t="shared" si="103"/>
        <v>Low_EMI</v>
      </c>
      <c r="Q1308" s="8" t="str">
        <f t="shared" si="104"/>
        <v>Low_Price</v>
      </c>
    </row>
    <row r="1309" spans="1:17" x14ac:dyDescent="0.25">
      <c r="A1309">
        <v>2017</v>
      </c>
      <c r="B1309" s="8" t="s">
        <v>219</v>
      </c>
      <c r="C1309" s="8" t="s">
        <v>302</v>
      </c>
      <c r="D1309" s="8" t="s">
        <v>1562</v>
      </c>
      <c r="E1309" s="8" t="s">
        <v>15</v>
      </c>
      <c r="F1309" s="6">
        <v>53382</v>
      </c>
      <c r="G1309" s="8" t="s">
        <v>27</v>
      </c>
      <c r="H1309" s="8" t="s">
        <v>17</v>
      </c>
      <c r="I1309" s="8" t="s">
        <v>1916</v>
      </c>
      <c r="J1309" s="6">
        <v>5005</v>
      </c>
      <c r="K1309" s="9">
        <v>2.56</v>
      </c>
      <c r="L1309" s="8" t="s">
        <v>1348</v>
      </c>
      <c r="M1309" s="8" t="str">
        <f t="shared" si="100"/>
        <v>Middle_Model</v>
      </c>
      <c r="N1309" s="8" t="str">
        <f t="shared" si="101"/>
        <v>Moderate_KM_Driven</v>
      </c>
      <c r="O1309" s="9">
        <f t="shared" ca="1" si="102"/>
        <v>7626</v>
      </c>
      <c r="P1309" s="8" t="str">
        <f t="shared" si="103"/>
        <v>Low_EMI</v>
      </c>
      <c r="Q1309" s="8" t="str">
        <f t="shared" si="104"/>
        <v>Low_Price</v>
      </c>
    </row>
    <row r="1310" spans="1:17" x14ac:dyDescent="0.25">
      <c r="A1310">
        <v>2021</v>
      </c>
      <c r="B1310" s="8" t="s">
        <v>12</v>
      </c>
      <c r="C1310" s="8" t="s">
        <v>44</v>
      </c>
      <c r="D1310" s="8" t="s">
        <v>1917</v>
      </c>
      <c r="E1310" s="8" t="s">
        <v>35</v>
      </c>
      <c r="F1310" s="6">
        <v>68282</v>
      </c>
      <c r="G1310" s="8" t="s">
        <v>27</v>
      </c>
      <c r="H1310" s="8" t="s">
        <v>17</v>
      </c>
      <c r="I1310" s="8" t="s">
        <v>1918</v>
      </c>
      <c r="J1310" s="6">
        <v>19167</v>
      </c>
      <c r="K1310" s="9">
        <v>10.07</v>
      </c>
      <c r="L1310" s="8" t="s">
        <v>1352</v>
      </c>
      <c r="M1310" s="8" t="str">
        <f t="shared" si="100"/>
        <v>New_Model</v>
      </c>
      <c r="N1310" s="8" t="str">
        <f t="shared" si="101"/>
        <v>Moderate_KM_Driven</v>
      </c>
      <c r="O1310" s="9">
        <f t="shared" ca="1" si="102"/>
        <v>22760.67</v>
      </c>
      <c r="P1310" s="8" t="str">
        <f t="shared" si="103"/>
        <v>Low_EMI</v>
      </c>
      <c r="Q1310" s="8" t="str">
        <f t="shared" si="104"/>
        <v>Medium_price</v>
      </c>
    </row>
    <row r="1311" spans="1:17" x14ac:dyDescent="0.25">
      <c r="A1311">
        <v>2015</v>
      </c>
      <c r="B1311" s="8" t="s">
        <v>20</v>
      </c>
      <c r="C1311" s="8" t="s">
        <v>25</v>
      </c>
      <c r="D1311" s="8" t="s">
        <v>240</v>
      </c>
      <c r="E1311" s="8" t="s">
        <v>15</v>
      </c>
      <c r="F1311" s="6">
        <v>94670</v>
      </c>
      <c r="G1311" s="8" t="s">
        <v>16</v>
      </c>
      <c r="H1311" s="8" t="s">
        <v>17</v>
      </c>
      <c r="I1311" s="8" t="s">
        <v>1919</v>
      </c>
      <c r="J1311" s="6">
        <v>9560</v>
      </c>
      <c r="K1311" s="9">
        <v>4.8899999999999997</v>
      </c>
      <c r="L1311" s="8" t="s">
        <v>1352</v>
      </c>
      <c r="M1311" s="8" t="str">
        <f t="shared" si="100"/>
        <v>Middle_Model</v>
      </c>
      <c r="N1311" s="8" t="str">
        <f t="shared" si="101"/>
        <v>High_KM_Driven</v>
      </c>
      <c r="O1311" s="9">
        <f t="shared" ca="1" si="102"/>
        <v>10518.89</v>
      </c>
      <c r="P1311" s="8" t="str">
        <f t="shared" si="103"/>
        <v>Low_EMI</v>
      </c>
      <c r="Q1311" s="8" t="str">
        <f t="shared" si="104"/>
        <v>Low_Price</v>
      </c>
    </row>
    <row r="1312" spans="1:17" x14ac:dyDescent="0.25">
      <c r="A1312">
        <v>2023</v>
      </c>
      <c r="B1312" s="8" t="s">
        <v>196</v>
      </c>
      <c r="C1312" s="8" t="s">
        <v>216</v>
      </c>
      <c r="D1312" s="8" t="s">
        <v>1920</v>
      </c>
      <c r="E1312" s="8" t="s">
        <v>35</v>
      </c>
      <c r="F1312" s="6">
        <v>1166</v>
      </c>
      <c r="G1312" s="8" t="s">
        <v>27</v>
      </c>
      <c r="H1312" s="8" t="s">
        <v>17</v>
      </c>
      <c r="I1312" s="8" t="s">
        <v>1921</v>
      </c>
      <c r="J1312" s="6">
        <v>12512</v>
      </c>
      <c r="K1312" s="9">
        <v>6.4</v>
      </c>
      <c r="L1312" s="8" t="s">
        <v>1352</v>
      </c>
      <c r="M1312" s="8" t="str">
        <f t="shared" si="100"/>
        <v>New_Model</v>
      </c>
      <c r="N1312" s="8" t="str">
        <f t="shared" si="101"/>
        <v>Low_KM_Driven</v>
      </c>
      <c r="O1312" s="9">
        <f t="shared" ca="1" si="102"/>
        <v>1166</v>
      </c>
      <c r="P1312" s="8" t="str">
        <f t="shared" si="103"/>
        <v>Low_EMI</v>
      </c>
      <c r="Q1312" s="8" t="str">
        <f t="shared" si="104"/>
        <v>Low_Price</v>
      </c>
    </row>
    <row r="1313" spans="1:17" x14ac:dyDescent="0.25">
      <c r="A1313">
        <v>2017</v>
      </c>
      <c r="B1313" s="8" t="s">
        <v>47</v>
      </c>
      <c r="C1313" s="8" t="s">
        <v>89</v>
      </c>
      <c r="D1313" s="8" t="s">
        <v>122</v>
      </c>
      <c r="E1313" s="8" t="s">
        <v>15</v>
      </c>
      <c r="F1313" s="6">
        <v>56249</v>
      </c>
      <c r="G1313" s="8" t="s">
        <v>16</v>
      </c>
      <c r="H1313" s="8" t="s">
        <v>17</v>
      </c>
      <c r="I1313" s="8" t="s">
        <v>1922</v>
      </c>
      <c r="J1313" s="6">
        <v>14037</v>
      </c>
      <c r="K1313" s="9">
        <v>7.18</v>
      </c>
      <c r="L1313" s="8" t="s">
        <v>1352</v>
      </c>
      <c r="M1313" s="8" t="str">
        <f t="shared" si="100"/>
        <v>Middle_Model</v>
      </c>
      <c r="N1313" s="8" t="str">
        <f t="shared" si="101"/>
        <v>Moderate_KM_Driven</v>
      </c>
      <c r="O1313" s="9">
        <f t="shared" ca="1" si="102"/>
        <v>8035.57</v>
      </c>
      <c r="P1313" s="8" t="str">
        <f t="shared" si="103"/>
        <v>Low_EMI</v>
      </c>
      <c r="Q1313" s="8" t="str">
        <f t="shared" si="104"/>
        <v>Medium_price</v>
      </c>
    </row>
    <row r="1314" spans="1:17" x14ac:dyDescent="0.25">
      <c r="A1314">
        <v>2020</v>
      </c>
      <c r="B1314" s="8" t="s">
        <v>12</v>
      </c>
      <c r="C1314" s="8" t="s">
        <v>223</v>
      </c>
      <c r="D1314" s="8" t="s">
        <v>31</v>
      </c>
      <c r="E1314" s="8" t="s">
        <v>15</v>
      </c>
      <c r="F1314" s="6">
        <v>45505</v>
      </c>
      <c r="G1314" s="8" t="s">
        <v>27</v>
      </c>
      <c r="H1314" s="8" t="s">
        <v>17</v>
      </c>
      <c r="I1314" s="8" t="s">
        <v>1923</v>
      </c>
      <c r="J1314" s="6">
        <v>12551</v>
      </c>
      <c r="K1314" s="9">
        <v>6.42</v>
      </c>
      <c r="L1314" s="8" t="s">
        <v>1352</v>
      </c>
      <c r="M1314" s="8" t="str">
        <f t="shared" si="100"/>
        <v>New_Model</v>
      </c>
      <c r="N1314" s="8" t="str">
        <f t="shared" si="101"/>
        <v>Moderate_KM_Driven</v>
      </c>
      <c r="O1314" s="9">
        <f t="shared" ca="1" si="102"/>
        <v>11376.25</v>
      </c>
      <c r="P1314" s="8" t="str">
        <f t="shared" si="103"/>
        <v>Low_EMI</v>
      </c>
      <c r="Q1314" s="8" t="str">
        <f t="shared" si="104"/>
        <v>Low_Price</v>
      </c>
    </row>
    <row r="1315" spans="1:17" x14ac:dyDescent="0.25">
      <c r="A1315">
        <v>2019</v>
      </c>
      <c r="B1315" s="8" t="s">
        <v>20</v>
      </c>
      <c r="C1315" s="8" t="s">
        <v>112</v>
      </c>
      <c r="D1315" s="8" t="s">
        <v>113</v>
      </c>
      <c r="E1315" s="8" t="s">
        <v>15</v>
      </c>
      <c r="F1315" s="6">
        <v>24125</v>
      </c>
      <c r="G1315" s="8" t="s">
        <v>27</v>
      </c>
      <c r="H1315" s="8" t="s">
        <v>17</v>
      </c>
      <c r="I1315" s="8" t="s">
        <v>1924</v>
      </c>
      <c r="J1315" s="6">
        <v>10205</v>
      </c>
      <c r="K1315" s="9">
        <v>5.22</v>
      </c>
      <c r="L1315" s="8" t="s">
        <v>1352</v>
      </c>
      <c r="M1315" s="8" t="str">
        <f t="shared" si="100"/>
        <v>Middle_Model</v>
      </c>
      <c r="N1315" s="8" t="str">
        <f t="shared" si="101"/>
        <v>Low_KM_Driven</v>
      </c>
      <c r="O1315" s="9">
        <f t="shared" ca="1" si="102"/>
        <v>4825</v>
      </c>
      <c r="P1315" s="8" t="str">
        <f t="shared" si="103"/>
        <v>Low_EMI</v>
      </c>
      <c r="Q1315" s="8" t="str">
        <f t="shared" si="104"/>
        <v>Low_Price</v>
      </c>
    </row>
    <row r="1316" spans="1:17" x14ac:dyDescent="0.25">
      <c r="A1316">
        <v>2022</v>
      </c>
      <c r="B1316" s="8" t="s">
        <v>82</v>
      </c>
      <c r="C1316" s="8" t="s">
        <v>83</v>
      </c>
      <c r="D1316" s="8" t="s">
        <v>369</v>
      </c>
      <c r="E1316" s="8" t="s">
        <v>15</v>
      </c>
      <c r="F1316" s="6">
        <v>36608</v>
      </c>
      <c r="G1316" s="8" t="s">
        <v>27</v>
      </c>
      <c r="H1316" s="8" t="s">
        <v>17</v>
      </c>
      <c r="I1316" s="8" t="s">
        <v>1925</v>
      </c>
      <c r="J1316" s="6">
        <v>15341</v>
      </c>
      <c r="K1316" s="9">
        <v>8.06</v>
      </c>
      <c r="L1316" s="8" t="s">
        <v>1352</v>
      </c>
      <c r="M1316" s="8" t="str">
        <f t="shared" si="100"/>
        <v>New_Model</v>
      </c>
      <c r="N1316" s="8" t="str">
        <f t="shared" si="101"/>
        <v>Low_KM_Driven</v>
      </c>
      <c r="O1316" s="9">
        <f t="shared" ca="1" si="102"/>
        <v>18304</v>
      </c>
      <c r="P1316" s="8" t="str">
        <f t="shared" si="103"/>
        <v>Low_EMI</v>
      </c>
      <c r="Q1316" s="8" t="str">
        <f t="shared" si="104"/>
        <v>Medium_price</v>
      </c>
    </row>
    <row r="1317" spans="1:17" x14ac:dyDescent="0.25">
      <c r="A1317">
        <v>2020</v>
      </c>
      <c r="B1317" s="8" t="s">
        <v>20</v>
      </c>
      <c r="C1317" s="8" t="s">
        <v>33</v>
      </c>
      <c r="D1317" s="8" t="s">
        <v>1204</v>
      </c>
      <c r="E1317" s="8" t="s">
        <v>35</v>
      </c>
      <c r="F1317" s="6">
        <v>26720</v>
      </c>
      <c r="G1317" s="8" t="s">
        <v>27</v>
      </c>
      <c r="H1317" s="8" t="s">
        <v>17</v>
      </c>
      <c r="I1317" s="8" t="s">
        <v>1926</v>
      </c>
      <c r="J1317" s="6">
        <v>29141</v>
      </c>
      <c r="K1317" s="9">
        <v>15.31</v>
      </c>
      <c r="L1317" s="8" t="s">
        <v>1348</v>
      </c>
      <c r="M1317" s="8" t="str">
        <f t="shared" si="100"/>
        <v>New_Model</v>
      </c>
      <c r="N1317" s="8" t="str">
        <f t="shared" si="101"/>
        <v>Low_KM_Driven</v>
      </c>
      <c r="O1317" s="9">
        <f t="shared" ca="1" si="102"/>
        <v>6680</v>
      </c>
      <c r="P1317" s="8" t="str">
        <f t="shared" si="103"/>
        <v>Average_EMI</v>
      </c>
      <c r="Q1317" s="8" t="str">
        <f t="shared" si="104"/>
        <v>High_price</v>
      </c>
    </row>
    <row r="1318" spans="1:17" x14ac:dyDescent="0.25">
      <c r="A1318">
        <v>2021</v>
      </c>
      <c r="B1318" s="8" t="s">
        <v>164</v>
      </c>
      <c r="C1318" s="8" t="s">
        <v>297</v>
      </c>
      <c r="D1318" s="8" t="s">
        <v>1927</v>
      </c>
      <c r="E1318" s="8" t="s">
        <v>15</v>
      </c>
      <c r="F1318" s="6">
        <v>59656</v>
      </c>
      <c r="G1318" s="8" t="s">
        <v>27</v>
      </c>
      <c r="H1318" s="8" t="s">
        <v>56</v>
      </c>
      <c r="I1318" s="8" t="s">
        <v>1928</v>
      </c>
      <c r="J1318" s="6">
        <v>21680</v>
      </c>
      <c r="K1318" s="9">
        <v>11.39</v>
      </c>
      <c r="L1318" s="8" t="s">
        <v>1352</v>
      </c>
      <c r="M1318" s="8" t="str">
        <f t="shared" si="100"/>
        <v>New_Model</v>
      </c>
      <c r="N1318" s="8" t="str">
        <f t="shared" si="101"/>
        <v>Moderate_KM_Driven</v>
      </c>
      <c r="O1318" s="9">
        <f t="shared" ca="1" si="102"/>
        <v>19885.330000000002</v>
      </c>
      <c r="P1318" s="8" t="str">
        <f t="shared" si="103"/>
        <v>Low_EMI</v>
      </c>
      <c r="Q1318" s="8" t="str">
        <f t="shared" si="104"/>
        <v>Medium_price</v>
      </c>
    </row>
    <row r="1319" spans="1:17" x14ac:dyDescent="0.25">
      <c r="A1319">
        <v>2023</v>
      </c>
      <c r="B1319" s="8" t="s">
        <v>12</v>
      </c>
      <c r="C1319" s="8" t="s">
        <v>37</v>
      </c>
      <c r="D1319" s="8" t="s">
        <v>144</v>
      </c>
      <c r="E1319" s="8" t="s">
        <v>35</v>
      </c>
      <c r="F1319" s="6">
        <v>10239</v>
      </c>
      <c r="G1319" s="8" t="s">
        <v>27</v>
      </c>
      <c r="H1319" s="8" t="s">
        <v>17</v>
      </c>
      <c r="I1319" s="8" t="s">
        <v>1929</v>
      </c>
      <c r="J1319" s="6">
        <v>14624</v>
      </c>
      <c r="K1319" s="9">
        <v>7.48</v>
      </c>
      <c r="L1319" s="8" t="s">
        <v>1357</v>
      </c>
      <c r="M1319" s="8" t="str">
        <f t="shared" si="100"/>
        <v>New_Model</v>
      </c>
      <c r="N1319" s="8" t="str">
        <f t="shared" si="101"/>
        <v>Low_KM_Driven</v>
      </c>
      <c r="O1319" s="9">
        <f t="shared" ca="1" si="102"/>
        <v>10239</v>
      </c>
      <c r="P1319" s="8" t="str">
        <f t="shared" si="103"/>
        <v>Low_EMI</v>
      </c>
      <c r="Q1319" s="8" t="str">
        <f t="shared" si="104"/>
        <v>Medium_price</v>
      </c>
    </row>
    <row r="1320" spans="1:17" x14ac:dyDescent="0.25">
      <c r="A1320">
        <v>2020</v>
      </c>
      <c r="B1320" s="8" t="s">
        <v>12</v>
      </c>
      <c r="C1320" s="8" t="s">
        <v>223</v>
      </c>
      <c r="D1320" s="8" t="s">
        <v>1446</v>
      </c>
      <c r="E1320" s="8" t="s">
        <v>35</v>
      </c>
      <c r="F1320" s="6">
        <v>32142</v>
      </c>
      <c r="G1320" s="8" t="s">
        <v>27</v>
      </c>
      <c r="H1320" s="8" t="s">
        <v>17</v>
      </c>
      <c r="I1320" s="8" t="s">
        <v>1930</v>
      </c>
      <c r="J1320" s="6">
        <v>15601</v>
      </c>
      <c r="K1320" s="9">
        <v>7.98</v>
      </c>
      <c r="L1320" s="8" t="s">
        <v>1357</v>
      </c>
      <c r="M1320" s="8" t="str">
        <f t="shared" si="100"/>
        <v>New_Model</v>
      </c>
      <c r="N1320" s="8" t="str">
        <f t="shared" si="101"/>
        <v>Low_KM_Driven</v>
      </c>
      <c r="O1320" s="9">
        <f t="shared" ca="1" si="102"/>
        <v>8035.5</v>
      </c>
      <c r="P1320" s="8" t="str">
        <f t="shared" si="103"/>
        <v>Low_EMI</v>
      </c>
      <c r="Q1320" s="8" t="str">
        <f t="shared" si="104"/>
        <v>Medium_price</v>
      </c>
    </row>
    <row r="1321" spans="1:17" x14ac:dyDescent="0.25">
      <c r="A1321">
        <v>2020</v>
      </c>
      <c r="B1321" s="8" t="s">
        <v>196</v>
      </c>
      <c r="C1321" s="8" t="s">
        <v>431</v>
      </c>
      <c r="D1321" s="8" t="s">
        <v>1707</v>
      </c>
      <c r="E1321" s="8" t="s">
        <v>35</v>
      </c>
      <c r="F1321" s="6">
        <v>35604</v>
      </c>
      <c r="G1321" s="8" t="s">
        <v>27</v>
      </c>
      <c r="H1321" s="8" t="s">
        <v>17</v>
      </c>
      <c r="I1321" s="8" t="s">
        <v>1931</v>
      </c>
      <c r="J1321" s="6">
        <v>13138</v>
      </c>
      <c r="K1321" s="9">
        <v>6.72</v>
      </c>
      <c r="L1321" s="8" t="s">
        <v>1357</v>
      </c>
      <c r="M1321" s="8" t="str">
        <f t="shared" si="100"/>
        <v>New_Model</v>
      </c>
      <c r="N1321" s="8" t="str">
        <f t="shared" si="101"/>
        <v>Low_KM_Driven</v>
      </c>
      <c r="O1321" s="9">
        <f t="shared" ca="1" si="102"/>
        <v>8901</v>
      </c>
      <c r="P1321" s="8" t="str">
        <f t="shared" si="103"/>
        <v>Low_EMI</v>
      </c>
      <c r="Q1321" s="8" t="str">
        <f t="shared" si="104"/>
        <v>Low_Price</v>
      </c>
    </row>
    <row r="1322" spans="1:17" x14ac:dyDescent="0.25">
      <c r="A1322">
        <v>2016</v>
      </c>
      <c r="B1322" s="8" t="s">
        <v>47</v>
      </c>
      <c r="C1322" s="8" t="s">
        <v>89</v>
      </c>
      <c r="D1322" s="8" t="s">
        <v>317</v>
      </c>
      <c r="E1322" s="8" t="s">
        <v>15</v>
      </c>
      <c r="F1322" s="6">
        <v>56917</v>
      </c>
      <c r="G1322" s="8" t="s">
        <v>16</v>
      </c>
      <c r="H1322" s="8" t="s">
        <v>17</v>
      </c>
      <c r="I1322" s="8" t="s">
        <v>1932</v>
      </c>
      <c r="J1322" s="6">
        <v>12583</v>
      </c>
      <c r="K1322" s="9">
        <v>6.44</v>
      </c>
      <c r="L1322" s="8" t="s">
        <v>1352</v>
      </c>
      <c r="M1322" s="8" t="str">
        <f t="shared" si="100"/>
        <v>Middle_Model</v>
      </c>
      <c r="N1322" s="8" t="str">
        <f t="shared" si="101"/>
        <v>Moderate_KM_Driven</v>
      </c>
      <c r="O1322" s="9">
        <f t="shared" ca="1" si="102"/>
        <v>7114.63</v>
      </c>
      <c r="P1322" s="8" t="str">
        <f t="shared" si="103"/>
        <v>Low_EMI</v>
      </c>
      <c r="Q1322" s="8" t="str">
        <f t="shared" si="104"/>
        <v>Low_Price</v>
      </c>
    </row>
    <row r="1323" spans="1:17" x14ac:dyDescent="0.25">
      <c r="A1323">
        <v>2021</v>
      </c>
      <c r="B1323" s="8" t="s">
        <v>40</v>
      </c>
      <c r="C1323" s="8" t="s">
        <v>41</v>
      </c>
      <c r="D1323" s="8" t="s">
        <v>1409</v>
      </c>
      <c r="E1323" s="8" t="s">
        <v>15</v>
      </c>
      <c r="F1323" s="6">
        <v>12174</v>
      </c>
      <c r="G1323" s="8" t="s">
        <v>27</v>
      </c>
      <c r="H1323" s="8" t="s">
        <v>17</v>
      </c>
      <c r="I1323" s="8" t="s">
        <v>1933</v>
      </c>
      <c r="J1323" s="6">
        <v>13411</v>
      </c>
      <c r="K1323" s="9">
        <v>6.86</v>
      </c>
      <c r="L1323" s="8" t="s">
        <v>1352</v>
      </c>
      <c r="M1323" s="8" t="str">
        <f t="shared" si="100"/>
        <v>New_Model</v>
      </c>
      <c r="N1323" s="8" t="str">
        <f t="shared" si="101"/>
        <v>Low_KM_Driven</v>
      </c>
      <c r="O1323" s="9">
        <f t="shared" ca="1" si="102"/>
        <v>4058</v>
      </c>
      <c r="P1323" s="8" t="str">
        <f t="shared" si="103"/>
        <v>Low_EMI</v>
      </c>
      <c r="Q1323" s="8" t="str">
        <f t="shared" si="104"/>
        <v>Low_Price</v>
      </c>
    </row>
    <row r="1324" spans="1:17" x14ac:dyDescent="0.25">
      <c r="A1324">
        <v>2018</v>
      </c>
      <c r="B1324" s="8" t="s">
        <v>12</v>
      </c>
      <c r="C1324" s="8" t="s">
        <v>325</v>
      </c>
      <c r="D1324" s="8" t="s">
        <v>331</v>
      </c>
      <c r="E1324" s="8" t="s">
        <v>35</v>
      </c>
      <c r="F1324" s="6">
        <v>99726</v>
      </c>
      <c r="G1324" s="8" t="s">
        <v>27</v>
      </c>
      <c r="H1324" s="8" t="s">
        <v>17</v>
      </c>
      <c r="I1324" s="8" t="s">
        <v>1934</v>
      </c>
      <c r="J1324" s="6">
        <v>8172</v>
      </c>
      <c r="K1324" s="9">
        <v>4.18</v>
      </c>
      <c r="L1324" s="8" t="s">
        <v>1348</v>
      </c>
      <c r="M1324" s="8" t="str">
        <f t="shared" si="100"/>
        <v>Middle_Model</v>
      </c>
      <c r="N1324" s="8" t="str">
        <f t="shared" si="101"/>
        <v>High_KM_Driven</v>
      </c>
      <c r="O1324" s="9">
        <f t="shared" ca="1" si="102"/>
        <v>16621</v>
      </c>
      <c r="P1324" s="8" t="str">
        <f t="shared" si="103"/>
        <v>Low_EMI</v>
      </c>
      <c r="Q1324" s="8" t="str">
        <f t="shared" si="104"/>
        <v>Low_Price</v>
      </c>
    </row>
    <row r="1325" spans="1:17" x14ac:dyDescent="0.25">
      <c r="A1325">
        <v>2017</v>
      </c>
      <c r="B1325" s="8" t="s">
        <v>12</v>
      </c>
      <c r="C1325" s="8" t="s">
        <v>223</v>
      </c>
      <c r="D1325" s="8" t="s">
        <v>1365</v>
      </c>
      <c r="E1325" s="8" t="s">
        <v>35</v>
      </c>
      <c r="F1325" s="6">
        <v>77742</v>
      </c>
      <c r="G1325" s="8" t="s">
        <v>27</v>
      </c>
      <c r="H1325" s="8" t="s">
        <v>56</v>
      </c>
      <c r="I1325" s="8" t="s">
        <v>1935</v>
      </c>
      <c r="J1325" s="6">
        <v>12571</v>
      </c>
      <c r="K1325" s="9">
        <v>6.43</v>
      </c>
      <c r="L1325" s="8" t="s">
        <v>1352</v>
      </c>
      <c r="M1325" s="8" t="str">
        <f t="shared" si="100"/>
        <v>Middle_Model</v>
      </c>
      <c r="N1325" s="8" t="str">
        <f t="shared" si="101"/>
        <v>Moderate_KM_Driven</v>
      </c>
      <c r="O1325" s="9">
        <f t="shared" ca="1" si="102"/>
        <v>11106</v>
      </c>
      <c r="P1325" s="8" t="str">
        <f t="shared" si="103"/>
        <v>Low_EMI</v>
      </c>
      <c r="Q1325" s="8" t="str">
        <f t="shared" si="104"/>
        <v>Low_Price</v>
      </c>
    </row>
    <row r="1326" spans="1:17" x14ac:dyDescent="0.25">
      <c r="A1326">
        <v>2022</v>
      </c>
      <c r="B1326" s="8" t="s">
        <v>82</v>
      </c>
      <c r="C1326" s="8" t="s">
        <v>150</v>
      </c>
      <c r="D1326" s="8" t="s">
        <v>1936</v>
      </c>
      <c r="E1326" s="8" t="s">
        <v>15</v>
      </c>
      <c r="F1326" s="6">
        <v>12157</v>
      </c>
      <c r="G1326" s="8" t="s">
        <v>27</v>
      </c>
      <c r="H1326" s="8" t="s">
        <v>17</v>
      </c>
      <c r="I1326" s="8" t="s">
        <v>1937</v>
      </c>
      <c r="J1326" s="6">
        <v>15627</v>
      </c>
      <c r="K1326" s="9">
        <v>8.2100000000000009</v>
      </c>
      <c r="L1326" s="8" t="s">
        <v>1352</v>
      </c>
      <c r="M1326" s="8" t="str">
        <f t="shared" si="100"/>
        <v>New_Model</v>
      </c>
      <c r="N1326" s="8" t="str">
        <f t="shared" si="101"/>
        <v>Low_KM_Driven</v>
      </c>
      <c r="O1326" s="9">
        <f t="shared" ca="1" si="102"/>
        <v>6078.5</v>
      </c>
      <c r="P1326" s="8" t="str">
        <f t="shared" si="103"/>
        <v>Low_EMI</v>
      </c>
      <c r="Q1326" s="8" t="str">
        <f t="shared" si="104"/>
        <v>Medium_price</v>
      </c>
    </row>
    <row r="1327" spans="1:17" x14ac:dyDescent="0.25">
      <c r="A1327">
        <v>2019</v>
      </c>
      <c r="B1327" s="8" t="s">
        <v>53</v>
      </c>
      <c r="C1327" s="8" t="s">
        <v>54</v>
      </c>
      <c r="D1327" s="8" t="s">
        <v>117</v>
      </c>
      <c r="E1327" s="8" t="s">
        <v>15</v>
      </c>
      <c r="F1327" s="6">
        <v>41116</v>
      </c>
      <c r="G1327" s="8" t="s">
        <v>27</v>
      </c>
      <c r="H1327" s="8" t="s">
        <v>17</v>
      </c>
      <c r="I1327" s="8" t="s">
        <v>1938</v>
      </c>
      <c r="J1327" s="6">
        <v>15475</v>
      </c>
      <c r="K1327" s="9">
        <v>8.1300000000000008</v>
      </c>
      <c r="L1327" s="8" t="s">
        <v>1352</v>
      </c>
      <c r="M1327" s="8" t="str">
        <f t="shared" si="100"/>
        <v>Middle_Model</v>
      </c>
      <c r="N1327" s="8" t="str">
        <f t="shared" si="101"/>
        <v>Moderate_KM_Driven</v>
      </c>
      <c r="O1327" s="9">
        <f t="shared" ca="1" si="102"/>
        <v>8223.2000000000007</v>
      </c>
      <c r="P1327" s="8" t="str">
        <f t="shared" si="103"/>
        <v>Low_EMI</v>
      </c>
      <c r="Q1327" s="8" t="str">
        <f t="shared" si="104"/>
        <v>Medium_price</v>
      </c>
    </row>
    <row r="1328" spans="1:17" x14ac:dyDescent="0.25">
      <c r="A1328">
        <v>2017</v>
      </c>
      <c r="B1328" s="8" t="s">
        <v>47</v>
      </c>
      <c r="C1328" s="8" t="s">
        <v>48</v>
      </c>
      <c r="D1328" s="8" t="s">
        <v>49</v>
      </c>
      <c r="E1328" s="8" t="s">
        <v>15</v>
      </c>
      <c r="F1328" s="6">
        <v>53380</v>
      </c>
      <c r="G1328" s="8" t="s">
        <v>16</v>
      </c>
      <c r="H1328" s="8" t="s">
        <v>17</v>
      </c>
      <c r="I1328" s="8" t="s">
        <v>1939</v>
      </c>
      <c r="J1328" s="6">
        <v>10674</v>
      </c>
      <c r="K1328" s="9">
        <v>5.46</v>
      </c>
      <c r="L1328" s="8" t="s">
        <v>1348</v>
      </c>
      <c r="M1328" s="8" t="str">
        <f t="shared" si="100"/>
        <v>Middle_Model</v>
      </c>
      <c r="N1328" s="8" t="str">
        <f t="shared" si="101"/>
        <v>Moderate_KM_Driven</v>
      </c>
      <c r="O1328" s="9">
        <f t="shared" ca="1" si="102"/>
        <v>7625.71</v>
      </c>
      <c r="P1328" s="8" t="str">
        <f t="shared" si="103"/>
        <v>Low_EMI</v>
      </c>
      <c r="Q1328" s="8" t="str">
        <f t="shared" si="104"/>
        <v>Low_Price</v>
      </c>
    </row>
    <row r="1329" spans="1:17" x14ac:dyDescent="0.25">
      <c r="A1329">
        <v>2014</v>
      </c>
      <c r="B1329" s="8" t="s">
        <v>12</v>
      </c>
      <c r="C1329" s="8" t="s">
        <v>37</v>
      </c>
      <c r="D1329" s="8" t="s">
        <v>630</v>
      </c>
      <c r="E1329" s="8" t="s">
        <v>15</v>
      </c>
      <c r="F1329" s="6">
        <v>48194</v>
      </c>
      <c r="G1329" s="8" t="s">
        <v>27</v>
      </c>
      <c r="H1329" s="8" t="s">
        <v>17</v>
      </c>
      <c r="I1329" s="8" t="s">
        <v>1940</v>
      </c>
      <c r="J1329" s="6">
        <v>10522</v>
      </c>
      <c r="K1329" s="9">
        <v>4.7300000000000004</v>
      </c>
      <c r="L1329" s="8" t="s">
        <v>1357</v>
      </c>
      <c r="M1329" s="8" t="str">
        <f t="shared" si="100"/>
        <v>Old_Model</v>
      </c>
      <c r="N1329" s="8" t="str">
        <f t="shared" si="101"/>
        <v>Moderate_KM_Driven</v>
      </c>
      <c r="O1329" s="9">
        <f t="shared" ca="1" si="102"/>
        <v>4819.3999999999996</v>
      </c>
      <c r="P1329" s="8" t="str">
        <f t="shared" si="103"/>
        <v>Low_EMI</v>
      </c>
      <c r="Q1329" s="8" t="str">
        <f t="shared" si="104"/>
        <v>Low_Price</v>
      </c>
    </row>
    <row r="1330" spans="1:17" x14ac:dyDescent="0.25">
      <c r="A1330">
        <v>2011</v>
      </c>
      <c r="B1330" s="8" t="s">
        <v>20</v>
      </c>
      <c r="C1330" s="8" t="s">
        <v>238</v>
      </c>
      <c r="D1330" s="8" t="s">
        <v>87</v>
      </c>
      <c r="E1330" s="8" t="s">
        <v>15</v>
      </c>
      <c r="F1330" s="6">
        <v>91664</v>
      </c>
      <c r="G1330" s="8" t="s">
        <v>16</v>
      </c>
      <c r="H1330" s="8" t="s">
        <v>17</v>
      </c>
      <c r="I1330" s="8" t="s">
        <v>1941</v>
      </c>
      <c r="J1330" s="6">
        <v>12051</v>
      </c>
      <c r="K1330" s="9">
        <v>2.56</v>
      </c>
      <c r="L1330" s="8" t="s">
        <v>1357</v>
      </c>
      <c r="M1330" s="8" t="str">
        <f t="shared" si="100"/>
        <v>Old_Model</v>
      </c>
      <c r="N1330" s="8" t="str">
        <f t="shared" si="101"/>
        <v>High_KM_Driven</v>
      </c>
      <c r="O1330" s="9">
        <f t="shared" ca="1" si="102"/>
        <v>7051.08</v>
      </c>
      <c r="P1330" s="8" t="str">
        <f t="shared" si="103"/>
        <v>Low_EMI</v>
      </c>
      <c r="Q1330" s="8" t="str">
        <f t="shared" si="104"/>
        <v>Low_Price</v>
      </c>
    </row>
    <row r="1331" spans="1:17" x14ac:dyDescent="0.25">
      <c r="A1331">
        <v>2020</v>
      </c>
      <c r="B1331" s="8" t="s">
        <v>20</v>
      </c>
      <c r="C1331" s="8" t="s">
        <v>99</v>
      </c>
      <c r="D1331" s="8" t="s">
        <v>1942</v>
      </c>
      <c r="E1331" s="8" t="s">
        <v>35</v>
      </c>
      <c r="F1331" s="6">
        <v>61638</v>
      </c>
      <c r="G1331" s="8" t="s">
        <v>27</v>
      </c>
      <c r="H1331" s="8" t="s">
        <v>17</v>
      </c>
      <c r="I1331" s="8" t="s">
        <v>1943</v>
      </c>
      <c r="J1331" s="6">
        <v>13118</v>
      </c>
      <c r="K1331" s="9">
        <v>6.71</v>
      </c>
      <c r="L1331" s="8" t="s">
        <v>1357</v>
      </c>
      <c r="M1331" s="8" t="str">
        <f t="shared" si="100"/>
        <v>New_Model</v>
      </c>
      <c r="N1331" s="8" t="str">
        <f t="shared" si="101"/>
        <v>Moderate_KM_Driven</v>
      </c>
      <c r="O1331" s="9">
        <f t="shared" ca="1" si="102"/>
        <v>15409.5</v>
      </c>
      <c r="P1331" s="8" t="str">
        <f t="shared" si="103"/>
        <v>Low_EMI</v>
      </c>
      <c r="Q1331" s="8" t="str">
        <f t="shared" si="104"/>
        <v>Low_Price</v>
      </c>
    </row>
    <row r="1332" spans="1:17" x14ac:dyDescent="0.25">
      <c r="A1332">
        <v>2019</v>
      </c>
      <c r="B1332" s="8" t="s">
        <v>12</v>
      </c>
      <c r="C1332" s="8" t="s">
        <v>76</v>
      </c>
      <c r="D1332" s="8" t="s">
        <v>77</v>
      </c>
      <c r="E1332" s="8" t="s">
        <v>15</v>
      </c>
      <c r="F1332" s="6">
        <v>58448</v>
      </c>
      <c r="G1332" s="8" t="s">
        <v>27</v>
      </c>
      <c r="H1332" s="8" t="s">
        <v>17</v>
      </c>
      <c r="I1332" s="8" t="s">
        <v>1944</v>
      </c>
      <c r="J1332" s="6">
        <v>13353</v>
      </c>
      <c r="K1332" s="9">
        <v>6.83</v>
      </c>
      <c r="L1332" s="8" t="s">
        <v>1352</v>
      </c>
      <c r="M1332" s="8" t="str">
        <f t="shared" si="100"/>
        <v>Middle_Model</v>
      </c>
      <c r="N1332" s="8" t="str">
        <f t="shared" si="101"/>
        <v>Moderate_KM_Driven</v>
      </c>
      <c r="O1332" s="9">
        <f t="shared" ca="1" si="102"/>
        <v>11689.6</v>
      </c>
      <c r="P1332" s="8" t="str">
        <f t="shared" si="103"/>
        <v>Low_EMI</v>
      </c>
      <c r="Q1332" s="8" t="str">
        <f t="shared" si="104"/>
        <v>Low_Price</v>
      </c>
    </row>
    <row r="1333" spans="1:17" x14ac:dyDescent="0.25">
      <c r="A1333">
        <v>2022</v>
      </c>
      <c r="B1333" s="8" t="s">
        <v>12</v>
      </c>
      <c r="C1333" s="8" t="s">
        <v>13</v>
      </c>
      <c r="D1333" s="8" t="s">
        <v>508</v>
      </c>
      <c r="E1333" s="8" t="s">
        <v>15</v>
      </c>
      <c r="F1333" s="6">
        <v>19416</v>
      </c>
      <c r="G1333" s="8" t="s">
        <v>27</v>
      </c>
      <c r="H1333" s="8" t="s">
        <v>17</v>
      </c>
      <c r="I1333" s="8" t="s">
        <v>1945</v>
      </c>
      <c r="J1333" s="6">
        <v>8622</v>
      </c>
      <c r="K1333" s="9">
        <v>4.41</v>
      </c>
      <c r="L1333" s="8" t="s">
        <v>1348</v>
      </c>
      <c r="M1333" s="8" t="str">
        <f t="shared" si="100"/>
        <v>New_Model</v>
      </c>
      <c r="N1333" s="8" t="str">
        <f t="shared" si="101"/>
        <v>Low_KM_Driven</v>
      </c>
      <c r="O1333" s="9">
        <f t="shared" ca="1" si="102"/>
        <v>9708</v>
      </c>
      <c r="P1333" s="8" t="str">
        <f t="shared" si="103"/>
        <v>Low_EMI</v>
      </c>
      <c r="Q1333" s="8" t="str">
        <f t="shared" si="104"/>
        <v>Low_Price</v>
      </c>
    </row>
    <row r="1334" spans="1:17" x14ac:dyDescent="0.25">
      <c r="A1334">
        <v>2020</v>
      </c>
      <c r="B1334" s="8" t="s">
        <v>12</v>
      </c>
      <c r="C1334" s="8" t="s">
        <v>76</v>
      </c>
      <c r="D1334" s="8" t="s">
        <v>77</v>
      </c>
      <c r="E1334" s="8" t="s">
        <v>15</v>
      </c>
      <c r="F1334" s="6">
        <v>65323</v>
      </c>
      <c r="G1334" s="8" t="s">
        <v>27</v>
      </c>
      <c r="H1334" s="8" t="s">
        <v>17</v>
      </c>
      <c r="I1334" s="8" t="s">
        <v>1946</v>
      </c>
      <c r="J1334" s="6">
        <v>13724</v>
      </c>
      <c r="K1334" s="9">
        <v>7.02</v>
      </c>
      <c r="L1334" s="8" t="s">
        <v>1352</v>
      </c>
      <c r="M1334" s="8" t="str">
        <f t="shared" si="100"/>
        <v>New_Model</v>
      </c>
      <c r="N1334" s="8" t="str">
        <f t="shared" si="101"/>
        <v>Moderate_KM_Driven</v>
      </c>
      <c r="O1334" s="9">
        <f t="shared" ca="1" si="102"/>
        <v>16330.75</v>
      </c>
      <c r="P1334" s="8" t="str">
        <f t="shared" si="103"/>
        <v>Low_EMI</v>
      </c>
      <c r="Q1334" s="8" t="str">
        <f t="shared" si="104"/>
        <v>Medium_price</v>
      </c>
    </row>
    <row r="1335" spans="1:17" x14ac:dyDescent="0.25">
      <c r="A1335">
        <v>2019</v>
      </c>
      <c r="B1335" s="8" t="s">
        <v>47</v>
      </c>
      <c r="C1335" s="8" t="s">
        <v>89</v>
      </c>
      <c r="D1335" s="8" t="s">
        <v>142</v>
      </c>
      <c r="E1335" s="8" t="s">
        <v>15</v>
      </c>
      <c r="F1335" s="6">
        <v>59379</v>
      </c>
      <c r="G1335" s="8" t="s">
        <v>27</v>
      </c>
      <c r="H1335" s="8" t="s">
        <v>17</v>
      </c>
      <c r="I1335" s="8" t="s">
        <v>1947</v>
      </c>
      <c r="J1335" s="6">
        <v>17207</v>
      </c>
      <c r="K1335" s="9">
        <v>9.0399999999999991</v>
      </c>
      <c r="L1335" s="8" t="s">
        <v>1357</v>
      </c>
      <c r="M1335" s="8" t="str">
        <f t="shared" si="100"/>
        <v>Middle_Model</v>
      </c>
      <c r="N1335" s="8" t="str">
        <f t="shared" si="101"/>
        <v>Moderate_KM_Driven</v>
      </c>
      <c r="O1335" s="9">
        <f t="shared" ca="1" si="102"/>
        <v>11875.8</v>
      </c>
      <c r="P1335" s="8" t="str">
        <f t="shared" si="103"/>
        <v>Low_EMI</v>
      </c>
      <c r="Q1335" s="8" t="str">
        <f t="shared" si="104"/>
        <v>Medium_price</v>
      </c>
    </row>
    <row r="1336" spans="1:17" x14ac:dyDescent="0.25">
      <c r="A1336">
        <v>2018</v>
      </c>
      <c r="B1336" s="8" t="s">
        <v>12</v>
      </c>
      <c r="C1336" s="8" t="s">
        <v>37</v>
      </c>
      <c r="D1336" s="8" t="s">
        <v>596</v>
      </c>
      <c r="E1336" s="8" t="s">
        <v>35</v>
      </c>
      <c r="F1336" s="6">
        <v>76836</v>
      </c>
      <c r="G1336" s="8" t="s">
        <v>27</v>
      </c>
      <c r="H1336" s="8" t="s">
        <v>17</v>
      </c>
      <c r="I1336" s="8" t="s">
        <v>1948</v>
      </c>
      <c r="J1336" s="6">
        <v>12649</v>
      </c>
      <c r="K1336" s="9">
        <v>6.47</v>
      </c>
      <c r="L1336" s="8" t="s">
        <v>1357</v>
      </c>
      <c r="M1336" s="8" t="str">
        <f t="shared" si="100"/>
        <v>Middle_Model</v>
      </c>
      <c r="N1336" s="8" t="str">
        <f t="shared" si="101"/>
        <v>Moderate_KM_Driven</v>
      </c>
      <c r="O1336" s="9">
        <f t="shared" ca="1" si="102"/>
        <v>12806</v>
      </c>
      <c r="P1336" s="8" t="str">
        <f t="shared" si="103"/>
        <v>Low_EMI</v>
      </c>
      <c r="Q1336" s="8" t="str">
        <f t="shared" si="104"/>
        <v>Low_Price</v>
      </c>
    </row>
    <row r="1337" spans="1:17" x14ac:dyDescent="0.25">
      <c r="A1337">
        <v>2021</v>
      </c>
      <c r="B1337" s="8" t="s">
        <v>12</v>
      </c>
      <c r="C1337" s="8" t="s">
        <v>223</v>
      </c>
      <c r="D1337" s="8" t="s">
        <v>31</v>
      </c>
      <c r="E1337" s="8" t="s">
        <v>15</v>
      </c>
      <c r="F1337" s="6">
        <v>60706</v>
      </c>
      <c r="G1337" s="8" t="s">
        <v>27</v>
      </c>
      <c r="H1337" s="8" t="s">
        <v>17</v>
      </c>
      <c r="I1337" s="8" t="s">
        <v>1949</v>
      </c>
      <c r="J1337" s="6">
        <v>14115</v>
      </c>
      <c r="K1337" s="9">
        <v>7.22</v>
      </c>
      <c r="L1337" s="8" t="s">
        <v>1348</v>
      </c>
      <c r="M1337" s="8" t="str">
        <f t="shared" si="100"/>
        <v>New_Model</v>
      </c>
      <c r="N1337" s="8" t="str">
        <f t="shared" si="101"/>
        <v>Moderate_KM_Driven</v>
      </c>
      <c r="O1337" s="9">
        <f t="shared" ca="1" si="102"/>
        <v>20235.330000000002</v>
      </c>
      <c r="P1337" s="8" t="str">
        <f t="shared" si="103"/>
        <v>Low_EMI</v>
      </c>
      <c r="Q1337" s="8" t="str">
        <f t="shared" si="104"/>
        <v>Medium_price</v>
      </c>
    </row>
    <row r="1338" spans="1:17" x14ac:dyDescent="0.25">
      <c r="A1338">
        <v>2020</v>
      </c>
      <c r="B1338" s="8" t="s">
        <v>20</v>
      </c>
      <c r="C1338" s="8" t="s">
        <v>33</v>
      </c>
      <c r="D1338" s="8" t="s">
        <v>34</v>
      </c>
      <c r="E1338" s="8" t="s">
        <v>35</v>
      </c>
      <c r="F1338" s="6">
        <v>72204</v>
      </c>
      <c r="G1338" s="8" t="s">
        <v>27</v>
      </c>
      <c r="H1338" s="8" t="s">
        <v>17</v>
      </c>
      <c r="I1338" s="8" t="s">
        <v>1950</v>
      </c>
      <c r="J1338" s="6">
        <v>29408</v>
      </c>
      <c r="K1338" s="9">
        <v>15.45</v>
      </c>
      <c r="L1338" s="8" t="s">
        <v>1352</v>
      </c>
      <c r="M1338" s="8" t="str">
        <f t="shared" si="100"/>
        <v>New_Model</v>
      </c>
      <c r="N1338" s="8" t="str">
        <f t="shared" si="101"/>
        <v>Moderate_KM_Driven</v>
      </c>
      <c r="O1338" s="9">
        <f t="shared" ca="1" si="102"/>
        <v>18051</v>
      </c>
      <c r="P1338" s="8" t="str">
        <f t="shared" si="103"/>
        <v>Average_EMI</v>
      </c>
      <c r="Q1338" s="8" t="str">
        <f t="shared" si="104"/>
        <v>High_price</v>
      </c>
    </row>
    <row r="1339" spans="1:17" x14ac:dyDescent="0.25">
      <c r="A1339">
        <v>2022</v>
      </c>
      <c r="B1339" s="8" t="s">
        <v>12</v>
      </c>
      <c r="C1339" s="8" t="s">
        <v>279</v>
      </c>
      <c r="D1339" s="8" t="s">
        <v>668</v>
      </c>
      <c r="E1339" s="8" t="s">
        <v>15</v>
      </c>
      <c r="F1339" s="6">
        <v>23327</v>
      </c>
      <c r="G1339" s="8" t="s">
        <v>27</v>
      </c>
      <c r="H1339" s="8" t="s">
        <v>17</v>
      </c>
      <c r="I1339" s="8" t="s">
        <v>1951</v>
      </c>
      <c r="J1339" s="6">
        <v>18615</v>
      </c>
      <c r="K1339" s="9">
        <v>9.7799999999999994</v>
      </c>
      <c r="L1339" s="8" t="s">
        <v>1352</v>
      </c>
      <c r="M1339" s="8" t="str">
        <f t="shared" si="100"/>
        <v>New_Model</v>
      </c>
      <c r="N1339" s="8" t="str">
        <f t="shared" si="101"/>
        <v>Low_KM_Driven</v>
      </c>
      <c r="O1339" s="9">
        <f t="shared" ca="1" si="102"/>
        <v>11663.5</v>
      </c>
      <c r="P1339" s="8" t="str">
        <f t="shared" si="103"/>
        <v>Low_EMI</v>
      </c>
      <c r="Q1339" s="8" t="str">
        <f t="shared" si="104"/>
        <v>Medium_price</v>
      </c>
    </row>
    <row r="1340" spans="1:17" x14ac:dyDescent="0.25">
      <c r="A1340">
        <v>2020</v>
      </c>
      <c r="B1340" s="8" t="s">
        <v>12</v>
      </c>
      <c r="C1340" s="8" t="s">
        <v>385</v>
      </c>
      <c r="D1340" s="8" t="s">
        <v>652</v>
      </c>
      <c r="E1340" s="8" t="s">
        <v>35</v>
      </c>
      <c r="F1340" s="6">
        <v>50380</v>
      </c>
      <c r="G1340" s="8" t="s">
        <v>16</v>
      </c>
      <c r="H1340" s="8" t="s">
        <v>17</v>
      </c>
      <c r="I1340" s="8" t="s">
        <v>1952</v>
      </c>
      <c r="J1340" s="6">
        <v>10987</v>
      </c>
      <c r="K1340" s="9">
        <v>5.62</v>
      </c>
      <c r="L1340" s="8" t="s">
        <v>1352</v>
      </c>
      <c r="M1340" s="8" t="str">
        <f t="shared" si="100"/>
        <v>New_Model</v>
      </c>
      <c r="N1340" s="8" t="str">
        <f t="shared" si="101"/>
        <v>Moderate_KM_Driven</v>
      </c>
      <c r="O1340" s="9">
        <f t="shared" ca="1" si="102"/>
        <v>12595</v>
      </c>
      <c r="P1340" s="8" t="str">
        <f t="shared" si="103"/>
        <v>Low_EMI</v>
      </c>
      <c r="Q1340" s="8" t="str">
        <f t="shared" si="104"/>
        <v>Low_Price</v>
      </c>
    </row>
    <row r="1341" spans="1:17" x14ac:dyDescent="0.25">
      <c r="A1341">
        <v>2017</v>
      </c>
      <c r="B1341" s="8" t="s">
        <v>12</v>
      </c>
      <c r="C1341" s="8" t="s">
        <v>76</v>
      </c>
      <c r="D1341" s="8" t="s">
        <v>725</v>
      </c>
      <c r="E1341" s="8" t="s">
        <v>15</v>
      </c>
      <c r="F1341" s="6">
        <v>47626</v>
      </c>
      <c r="G1341" s="8" t="s">
        <v>16</v>
      </c>
      <c r="H1341" s="8" t="s">
        <v>17</v>
      </c>
      <c r="I1341" s="8" t="s">
        <v>1953</v>
      </c>
      <c r="J1341" s="6">
        <v>12082</v>
      </c>
      <c r="K1341" s="9">
        <v>6.18</v>
      </c>
      <c r="L1341" s="8" t="s">
        <v>1352</v>
      </c>
      <c r="M1341" s="8" t="str">
        <f t="shared" si="100"/>
        <v>Middle_Model</v>
      </c>
      <c r="N1341" s="8" t="str">
        <f t="shared" si="101"/>
        <v>Moderate_KM_Driven</v>
      </c>
      <c r="O1341" s="9">
        <f t="shared" ca="1" si="102"/>
        <v>6803.71</v>
      </c>
      <c r="P1341" s="8" t="str">
        <f t="shared" si="103"/>
        <v>Low_EMI</v>
      </c>
      <c r="Q1341" s="8" t="str">
        <f t="shared" si="104"/>
        <v>Low_Price</v>
      </c>
    </row>
    <row r="1342" spans="1:17" x14ac:dyDescent="0.25">
      <c r="A1342">
        <v>2019</v>
      </c>
      <c r="B1342" s="8" t="s">
        <v>63</v>
      </c>
      <c r="C1342" s="8" t="s">
        <v>1083</v>
      </c>
      <c r="D1342" s="8" t="s">
        <v>1954</v>
      </c>
      <c r="E1342" s="8" t="s">
        <v>15</v>
      </c>
      <c r="F1342" s="6">
        <v>34531</v>
      </c>
      <c r="G1342" s="8" t="s">
        <v>27</v>
      </c>
      <c r="H1342" s="8" t="s">
        <v>17</v>
      </c>
      <c r="I1342" s="8" t="s">
        <v>1955</v>
      </c>
      <c r="J1342" s="6">
        <v>12375</v>
      </c>
      <c r="K1342" s="9">
        <v>6.33</v>
      </c>
      <c r="L1342" s="8" t="s">
        <v>1348</v>
      </c>
      <c r="M1342" s="8" t="str">
        <f t="shared" si="100"/>
        <v>Middle_Model</v>
      </c>
      <c r="N1342" s="8" t="str">
        <f t="shared" si="101"/>
        <v>Low_KM_Driven</v>
      </c>
      <c r="O1342" s="9">
        <f t="shared" ca="1" si="102"/>
        <v>6906.2</v>
      </c>
      <c r="P1342" s="8" t="str">
        <f t="shared" si="103"/>
        <v>Low_EMI</v>
      </c>
      <c r="Q1342" s="8" t="str">
        <f t="shared" si="104"/>
        <v>Low_Price</v>
      </c>
    </row>
    <row r="1343" spans="1:17" x14ac:dyDescent="0.25">
      <c r="A1343">
        <v>2020</v>
      </c>
      <c r="B1343" s="8" t="s">
        <v>20</v>
      </c>
      <c r="C1343" s="8" t="s">
        <v>96</v>
      </c>
      <c r="D1343" s="8" t="s">
        <v>210</v>
      </c>
      <c r="E1343" s="8" t="s">
        <v>35</v>
      </c>
      <c r="F1343" s="6">
        <v>72395</v>
      </c>
      <c r="G1343" s="8" t="s">
        <v>27</v>
      </c>
      <c r="H1343" s="8" t="s">
        <v>17</v>
      </c>
      <c r="I1343" s="8" t="s">
        <v>1956</v>
      </c>
      <c r="J1343" s="6">
        <v>10244</v>
      </c>
      <c r="K1343" s="9">
        <v>5.24</v>
      </c>
      <c r="L1343" s="8" t="s">
        <v>1357</v>
      </c>
      <c r="M1343" s="8" t="str">
        <f t="shared" si="100"/>
        <v>New_Model</v>
      </c>
      <c r="N1343" s="8" t="str">
        <f t="shared" si="101"/>
        <v>Moderate_KM_Driven</v>
      </c>
      <c r="O1343" s="9">
        <f t="shared" ca="1" si="102"/>
        <v>18098.75</v>
      </c>
      <c r="P1343" s="8" t="str">
        <f t="shared" si="103"/>
        <v>Low_EMI</v>
      </c>
      <c r="Q1343" s="8" t="str">
        <f t="shared" si="104"/>
        <v>Low_Price</v>
      </c>
    </row>
    <row r="1344" spans="1:17" x14ac:dyDescent="0.25">
      <c r="A1344">
        <v>2019</v>
      </c>
      <c r="B1344" s="8" t="s">
        <v>47</v>
      </c>
      <c r="C1344" s="8" t="s">
        <v>89</v>
      </c>
      <c r="D1344" s="8" t="s">
        <v>282</v>
      </c>
      <c r="E1344" s="8" t="s">
        <v>35</v>
      </c>
      <c r="F1344" s="6">
        <v>41339</v>
      </c>
      <c r="G1344" s="8" t="s">
        <v>16</v>
      </c>
      <c r="H1344" s="8" t="s">
        <v>17</v>
      </c>
      <c r="I1344" s="8" t="s">
        <v>1957</v>
      </c>
      <c r="J1344" s="6">
        <v>18844</v>
      </c>
      <c r="K1344" s="9">
        <v>9.9</v>
      </c>
      <c r="L1344" s="8" t="s">
        <v>1352</v>
      </c>
      <c r="M1344" s="8" t="str">
        <f t="shared" si="100"/>
        <v>Middle_Model</v>
      </c>
      <c r="N1344" s="8" t="str">
        <f t="shared" si="101"/>
        <v>Moderate_KM_Driven</v>
      </c>
      <c r="O1344" s="9">
        <f t="shared" ca="1" si="102"/>
        <v>8267.7999999999993</v>
      </c>
      <c r="P1344" s="8" t="str">
        <f t="shared" si="103"/>
        <v>Low_EMI</v>
      </c>
      <c r="Q1344" s="8" t="str">
        <f t="shared" si="104"/>
        <v>Medium_price</v>
      </c>
    </row>
    <row r="1345" spans="1:17" x14ac:dyDescent="0.25">
      <c r="A1345">
        <v>2020</v>
      </c>
      <c r="B1345" s="8" t="s">
        <v>82</v>
      </c>
      <c r="C1345" s="8" t="s">
        <v>513</v>
      </c>
      <c r="D1345" s="8" t="s">
        <v>115</v>
      </c>
      <c r="E1345" s="8" t="s">
        <v>15</v>
      </c>
      <c r="F1345" s="6">
        <v>49158</v>
      </c>
      <c r="G1345" s="8" t="s">
        <v>27</v>
      </c>
      <c r="H1345" s="8" t="s">
        <v>17</v>
      </c>
      <c r="I1345" s="8" t="s">
        <v>1958</v>
      </c>
      <c r="J1345" s="6">
        <v>13587</v>
      </c>
      <c r="K1345" s="9">
        <v>6.95</v>
      </c>
      <c r="L1345" s="8" t="s">
        <v>1352</v>
      </c>
      <c r="M1345" s="8" t="str">
        <f t="shared" si="100"/>
        <v>New_Model</v>
      </c>
      <c r="N1345" s="8" t="str">
        <f t="shared" si="101"/>
        <v>Moderate_KM_Driven</v>
      </c>
      <c r="O1345" s="9">
        <f t="shared" ca="1" si="102"/>
        <v>12289.5</v>
      </c>
      <c r="P1345" s="8" t="str">
        <f t="shared" si="103"/>
        <v>Low_EMI</v>
      </c>
      <c r="Q1345" s="8" t="str">
        <f t="shared" si="104"/>
        <v>Low_Price</v>
      </c>
    </row>
    <row r="1346" spans="1:17" x14ac:dyDescent="0.25">
      <c r="A1346">
        <v>2013</v>
      </c>
      <c r="B1346" s="8" t="s">
        <v>47</v>
      </c>
      <c r="C1346" s="8" t="s">
        <v>250</v>
      </c>
      <c r="D1346" s="8" t="s">
        <v>251</v>
      </c>
      <c r="E1346" s="8" t="s">
        <v>15</v>
      </c>
      <c r="F1346" s="6">
        <v>97920</v>
      </c>
      <c r="G1346" s="8" t="s">
        <v>16</v>
      </c>
      <c r="H1346" s="8" t="s">
        <v>17</v>
      </c>
      <c r="I1346" s="8" t="s">
        <v>1959</v>
      </c>
      <c r="J1346" s="6">
        <v>10428</v>
      </c>
      <c r="K1346" s="9">
        <v>3.96</v>
      </c>
      <c r="L1346" s="8" t="s">
        <v>1348</v>
      </c>
      <c r="M1346" s="8" t="str">
        <f t="shared" si="100"/>
        <v>Old_Model</v>
      </c>
      <c r="N1346" s="8" t="str">
        <f t="shared" si="101"/>
        <v>High_KM_Driven</v>
      </c>
      <c r="O1346" s="9">
        <f t="shared" ca="1" si="102"/>
        <v>8901.82</v>
      </c>
      <c r="P1346" s="8" t="str">
        <f t="shared" si="103"/>
        <v>Low_EMI</v>
      </c>
      <c r="Q1346" s="8" t="str">
        <f t="shared" si="104"/>
        <v>Low_Price</v>
      </c>
    </row>
    <row r="1347" spans="1:17" x14ac:dyDescent="0.25">
      <c r="A1347">
        <v>2017</v>
      </c>
      <c r="B1347" s="8" t="s">
        <v>196</v>
      </c>
      <c r="C1347" s="8" t="s">
        <v>216</v>
      </c>
      <c r="D1347" s="8" t="s">
        <v>1755</v>
      </c>
      <c r="E1347" s="8" t="s">
        <v>15</v>
      </c>
      <c r="F1347" s="6">
        <v>33363</v>
      </c>
      <c r="G1347" s="8" t="s">
        <v>27</v>
      </c>
      <c r="H1347" s="8" t="s">
        <v>17</v>
      </c>
      <c r="I1347" s="8" t="s">
        <v>1960</v>
      </c>
      <c r="J1347" s="6">
        <v>6510</v>
      </c>
      <c r="K1347" s="9">
        <v>3.33</v>
      </c>
      <c r="L1347" s="8" t="s">
        <v>1352</v>
      </c>
      <c r="M1347" s="8" t="str">
        <f t="shared" ref="M1347:M1410" si="105">IF(A1347&gt;2019,"New_Model",IF(A1347&gt;2014,"Middle_Model","Old_Model"))</f>
        <v>Middle_Model</v>
      </c>
      <c r="N1347" s="8" t="str">
        <f t="shared" ref="N1347:N1410" si="106">IF(F1347&lt;40000,"Low_KM_Driven",IF(F1347&lt;80000,"Moderate_KM_Driven","High_KM_Driven"))</f>
        <v>Low_KM_Driven</v>
      </c>
      <c r="O1347" s="9">
        <f t="shared" ref="O1347:O1410" ca="1" si="107">IFERROR(ROUND(F1347/(YEAR(TODAY())-A1347),2),F1347)</f>
        <v>4766.1400000000003</v>
      </c>
      <c r="P1347" s="8" t="str">
        <f t="shared" ref="P1347:P1410" si="108">IF(J1347&lt;22000,"Low_EMI",IF(J1347&lt;45000,"Average_EMI","High_EMI"))</f>
        <v>Low_EMI</v>
      </c>
      <c r="Q1347" s="8" t="str">
        <f t="shared" ref="Q1347:Q1410" si="109">IF(K1347&lt;7,"Low_Price",IF(K1347&lt;14,"Medium_price","High_price"))</f>
        <v>Low_Price</v>
      </c>
    </row>
    <row r="1348" spans="1:17" x14ac:dyDescent="0.25">
      <c r="A1348">
        <v>2020</v>
      </c>
      <c r="B1348" s="8" t="s">
        <v>12</v>
      </c>
      <c r="C1348" s="8" t="s">
        <v>385</v>
      </c>
      <c r="D1348" s="8" t="s">
        <v>749</v>
      </c>
      <c r="E1348" s="8" t="s">
        <v>15</v>
      </c>
      <c r="F1348" s="6">
        <v>52823</v>
      </c>
      <c r="G1348" s="8" t="s">
        <v>27</v>
      </c>
      <c r="H1348" s="8" t="s">
        <v>17</v>
      </c>
      <c r="I1348" s="8" t="s">
        <v>1961</v>
      </c>
      <c r="J1348" s="6">
        <v>10557</v>
      </c>
      <c r="K1348" s="9">
        <v>5.4</v>
      </c>
      <c r="L1348" s="8" t="s">
        <v>1352</v>
      </c>
      <c r="M1348" s="8" t="str">
        <f t="shared" si="105"/>
        <v>New_Model</v>
      </c>
      <c r="N1348" s="8" t="str">
        <f t="shared" si="106"/>
        <v>Moderate_KM_Driven</v>
      </c>
      <c r="O1348" s="9">
        <f t="shared" ca="1" si="107"/>
        <v>13205.75</v>
      </c>
      <c r="P1348" s="8" t="str">
        <f t="shared" si="108"/>
        <v>Low_EMI</v>
      </c>
      <c r="Q1348" s="8" t="str">
        <f t="shared" si="109"/>
        <v>Low_Price</v>
      </c>
    </row>
    <row r="1349" spans="1:17" x14ac:dyDescent="0.25">
      <c r="A1349">
        <v>2023</v>
      </c>
      <c r="B1349" s="8" t="s">
        <v>12</v>
      </c>
      <c r="C1349" s="8" t="s">
        <v>13</v>
      </c>
      <c r="D1349" s="8" t="s">
        <v>1962</v>
      </c>
      <c r="E1349" s="8" t="s">
        <v>35</v>
      </c>
      <c r="F1349" s="6">
        <v>8023</v>
      </c>
      <c r="G1349" s="8" t="s">
        <v>27</v>
      </c>
      <c r="H1349" s="8" t="s">
        <v>17</v>
      </c>
      <c r="I1349" s="8" t="s">
        <v>1963</v>
      </c>
      <c r="J1349" s="6">
        <v>11378</v>
      </c>
      <c r="K1349" s="9">
        <v>5.82</v>
      </c>
      <c r="L1349" s="8" t="s">
        <v>1348</v>
      </c>
      <c r="M1349" s="8" t="str">
        <f t="shared" si="105"/>
        <v>New_Model</v>
      </c>
      <c r="N1349" s="8" t="str">
        <f t="shared" si="106"/>
        <v>Low_KM_Driven</v>
      </c>
      <c r="O1349" s="9">
        <f t="shared" ca="1" si="107"/>
        <v>8023</v>
      </c>
      <c r="P1349" s="8" t="str">
        <f t="shared" si="108"/>
        <v>Low_EMI</v>
      </c>
      <c r="Q1349" s="8" t="str">
        <f t="shared" si="109"/>
        <v>Low_Price</v>
      </c>
    </row>
    <row r="1350" spans="1:17" x14ac:dyDescent="0.25">
      <c r="A1350">
        <v>2014</v>
      </c>
      <c r="B1350" s="8" t="s">
        <v>47</v>
      </c>
      <c r="C1350" s="8" t="s">
        <v>250</v>
      </c>
      <c r="D1350" s="8" t="s">
        <v>251</v>
      </c>
      <c r="E1350" s="8" t="s">
        <v>15</v>
      </c>
      <c r="F1350" s="6">
        <v>95495</v>
      </c>
      <c r="G1350" s="8" t="s">
        <v>27</v>
      </c>
      <c r="H1350" s="8" t="s">
        <v>17</v>
      </c>
      <c r="I1350" s="8" t="s">
        <v>1964</v>
      </c>
      <c r="J1350" s="6">
        <v>9053</v>
      </c>
      <c r="K1350" s="9">
        <v>4.07</v>
      </c>
      <c r="L1350" s="8" t="s">
        <v>1348</v>
      </c>
      <c r="M1350" s="8" t="str">
        <f t="shared" si="105"/>
        <v>Old_Model</v>
      </c>
      <c r="N1350" s="8" t="str">
        <f t="shared" si="106"/>
        <v>High_KM_Driven</v>
      </c>
      <c r="O1350" s="9">
        <f t="shared" ca="1" si="107"/>
        <v>9549.5</v>
      </c>
      <c r="P1350" s="8" t="str">
        <f t="shared" si="108"/>
        <v>Low_EMI</v>
      </c>
      <c r="Q1350" s="8" t="str">
        <f t="shared" si="109"/>
        <v>Low_Price</v>
      </c>
    </row>
    <row r="1351" spans="1:17" x14ac:dyDescent="0.25">
      <c r="A1351">
        <v>2015</v>
      </c>
      <c r="B1351" s="8" t="s">
        <v>47</v>
      </c>
      <c r="C1351" s="8" t="s">
        <v>89</v>
      </c>
      <c r="D1351" s="8" t="s">
        <v>317</v>
      </c>
      <c r="E1351" s="8" t="s">
        <v>15</v>
      </c>
      <c r="F1351" s="6">
        <v>115146</v>
      </c>
      <c r="G1351" s="8" t="s">
        <v>16</v>
      </c>
      <c r="H1351" s="8" t="s">
        <v>17</v>
      </c>
      <c r="I1351" s="8" t="s">
        <v>1965</v>
      </c>
      <c r="J1351" s="6">
        <v>13235</v>
      </c>
      <c r="K1351" s="9">
        <v>5.95</v>
      </c>
      <c r="L1351" s="8" t="s">
        <v>1352</v>
      </c>
      <c r="M1351" s="8" t="str">
        <f t="shared" si="105"/>
        <v>Middle_Model</v>
      </c>
      <c r="N1351" s="8" t="str">
        <f t="shared" si="106"/>
        <v>High_KM_Driven</v>
      </c>
      <c r="O1351" s="9">
        <f t="shared" ca="1" si="107"/>
        <v>12794</v>
      </c>
      <c r="P1351" s="8" t="str">
        <f t="shared" si="108"/>
        <v>Low_EMI</v>
      </c>
      <c r="Q1351" s="8" t="str">
        <f t="shared" si="109"/>
        <v>Low_Price</v>
      </c>
    </row>
    <row r="1352" spans="1:17" x14ac:dyDescent="0.25">
      <c r="A1352">
        <v>2018</v>
      </c>
      <c r="B1352" s="8" t="s">
        <v>20</v>
      </c>
      <c r="C1352" s="8" t="s">
        <v>112</v>
      </c>
      <c r="D1352" s="8" t="s">
        <v>677</v>
      </c>
      <c r="E1352" s="8" t="s">
        <v>15</v>
      </c>
      <c r="F1352" s="6">
        <v>35643</v>
      </c>
      <c r="G1352" s="8" t="s">
        <v>16</v>
      </c>
      <c r="H1352" s="8" t="s">
        <v>17</v>
      </c>
      <c r="I1352" s="8" t="s">
        <v>1966</v>
      </c>
      <c r="J1352" s="6">
        <v>10440</v>
      </c>
      <c r="K1352" s="9">
        <v>5.34</v>
      </c>
      <c r="L1352" s="8" t="s">
        <v>1352</v>
      </c>
      <c r="M1352" s="8" t="str">
        <f t="shared" si="105"/>
        <v>Middle_Model</v>
      </c>
      <c r="N1352" s="8" t="str">
        <f t="shared" si="106"/>
        <v>Low_KM_Driven</v>
      </c>
      <c r="O1352" s="9">
        <f t="shared" ca="1" si="107"/>
        <v>5940.5</v>
      </c>
      <c r="P1352" s="8" t="str">
        <f t="shared" si="108"/>
        <v>Low_EMI</v>
      </c>
      <c r="Q1352" s="8" t="str">
        <f t="shared" si="109"/>
        <v>Low_Price</v>
      </c>
    </row>
    <row r="1353" spans="1:17" x14ac:dyDescent="0.25">
      <c r="A1353">
        <v>2021</v>
      </c>
      <c r="B1353" s="8" t="s">
        <v>164</v>
      </c>
      <c r="C1353" s="8" t="s">
        <v>165</v>
      </c>
      <c r="D1353" s="8" t="s">
        <v>1967</v>
      </c>
      <c r="E1353" s="8" t="s">
        <v>15</v>
      </c>
      <c r="F1353" s="6">
        <v>55224</v>
      </c>
      <c r="G1353" s="8" t="s">
        <v>27</v>
      </c>
      <c r="H1353" s="8" t="s">
        <v>56</v>
      </c>
      <c r="I1353" s="8" t="s">
        <v>1968</v>
      </c>
      <c r="J1353" s="6">
        <v>26514</v>
      </c>
      <c r="K1353" s="9">
        <v>13.93</v>
      </c>
      <c r="L1353" s="8" t="s">
        <v>1357</v>
      </c>
      <c r="M1353" s="8" t="str">
        <f t="shared" si="105"/>
        <v>New_Model</v>
      </c>
      <c r="N1353" s="8" t="str">
        <f t="shared" si="106"/>
        <v>Moderate_KM_Driven</v>
      </c>
      <c r="O1353" s="9">
        <f t="shared" ca="1" si="107"/>
        <v>18408</v>
      </c>
      <c r="P1353" s="8" t="str">
        <f t="shared" si="108"/>
        <v>Average_EMI</v>
      </c>
      <c r="Q1353" s="8" t="str">
        <f t="shared" si="109"/>
        <v>Medium_price</v>
      </c>
    </row>
    <row r="1354" spans="1:17" x14ac:dyDescent="0.25">
      <c r="A1354">
        <v>2018</v>
      </c>
      <c r="B1354" s="8" t="s">
        <v>63</v>
      </c>
      <c r="C1354" s="8" t="s">
        <v>1083</v>
      </c>
      <c r="D1354" s="8" t="s">
        <v>1530</v>
      </c>
      <c r="E1354" s="8" t="s">
        <v>15</v>
      </c>
      <c r="F1354" s="6">
        <v>56901</v>
      </c>
      <c r="G1354" s="8" t="s">
        <v>16</v>
      </c>
      <c r="H1354" s="8" t="s">
        <v>17</v>
      </c>
      <c r="I1354" s="8" t="s">
        <v>1969</v>
      </c>
      <c r="J1354" s="6">
        <v>10323</v>
      </c>
      <c r="K1354" s="9">
        <v>5.28</v>
      </c>
      <c r="L1354" s="8" t="s">
        <v>1352</v>
      </c>
      <c r="M1354" s="8" t="str">
        <f t="shared" si="105"/>
        <v>Middle_Model</v>
      </c>
      <c r="N1354" s="8" t="str">
        <f t="shared" si="106"/>
        <v>Moderate_KM_Driven</v>
      </c>
      <c r="O1354" s="9">
        <f t="shared" ca="1" si="107"/>
        <v>9483.5</v>
      </c>
      <c r="P1354" s="8" t="str">
        <f t="shared" si="108"/>
        <v>Low_EMI</v>
      </c>
      <c r="Q1354" s="8" t="str">
        <f t="shared" si="109"/>
        <v>Low_Price</v>
      </c>
    </row>
    <row r="1355" spans="1:17" x14ac:dyDescent="0.25">
      <c r="A1355">
        <v>2018</v>
      </c>
      <c r="B1355" s="8" t="s">
        <v>20</v>
      </c>
      <c r="C1355" s="8" t="s">
        <v>33</v>
      </c>
      <c r="D1355" s="8" t="s">
        <v>1113</v>
      </c>
      <c r="E1355" s="8" t="s">
        <v>35</v>
      </c>
      <c r="F1355" s="6">
        <v>44229</v>
      </c>
      <c r="G1355" s="8" t="s">
        <v>27</v>
      </c>
      <c r="H1355" s="8" t="s">
        <v>17</v>
      </c>
      <c r="I1355" s="8" t="s">
        <v>1970</v>
      </c>
      <c r="J1355" s="6">
        <v>21604</v>
      </c>
      <c r="K1355" s="9">
        <v>11.35</v>
      </c>
      <c r="L1355" s="8" t="s">
        <v>1357</v>
      </c>
      <c r="M1355" s="8" t="str">
        <f t="shared" si="105"/>
        <v>Middle_Model</v>
      </c>
      <c r="N1355" s="8" t="str">
        <f t="shared" si="106"/>
        <v>Moderate_KM_Driven</v>
      </c>
      <c r="O1355" s="9">
        <f t="shared" ca="1" si="107"/>
        <v>7371.5</v>
      </c>
      <c r="P1355" s="8" t="str">
        <f t="shared" si="108"/>
        <v>Low_EMI</v>
      </c>
      <c r="Q1355" s="8" t="str">
        <f t="shared" si="109"/>
        <v>Medium_price</v>
      </c>
    </row>
    <row r="1356" spans="1:17" x14ac:dyDescent="0.25">
      <c r="A1356">
        <v>2017</v>
      </c>
      <c r="B1356" s="8" t="s">
        <v>47</v>
      </c>
      <c r="C1356" s="8" t="s">
        <v>48</v>
      </c>
      <c r="D1356" s="8" t="s">
        <v>976</v>
      </c>
      <c r="E1356" s="8" t="s">
        <v>15</v>
      </c>
      <c r="F1356" s="6">
        <v>91922</v>
      </c>
      <c r="G1356" s="8" t="s">
        <v>133</v>
      </c>
      <c r="H1356" s="8" t="s">
        <v>17</v>
      </c>
      <c r="I1356" s="8" t="s">
        <v>1971</v>
      </c>
      <c r="J1356" s="6">
        <v>10518</v>
      </c>
      <c r="K1356" s="9">
        <v>5.38</v>
      </c>
      <c r="L1356" s="8" t="s">
        <v>1352</v>
      </c>
      <c r="M1356" s="8" t="str">
        <f t="shared" si="105"/>
        <v>Middle_Model</v>
      </c>
      <c r="N1356" s="8" t="str">
        <f t="shared" si="106"/>
        <v>High_KM_Driven</v>
      </c>
      <c r="O1356" s="9">
        <f t="shared" ca="1" si="107"/>
        <v>13131.71</v>
      </c>
      <c r="P1356" s="8" t="str">
        <f t="shared" si="108"/>
        <v>Low_EMI</v>
      </c>
      <c r="Q1356" s="8" t="str">
        <f t="shared" si="109"/>
        <v>Low_Price</v>
      </c>
    </row>
    <row r="1357" spans="1:17" x14ac:dyDescent="0.25">
      <c r="A1357">
        <v>2022</v>
      </c>
      <c r="B1357" s="8" t="s">
        <v>12</v>
      </c>
      <c r="C1357" s="8" t="s">
        <v>13</v>
      </c>
      <c r="D1357" s="8" t="s">
        <v>31</v>
      </c>
      <c r="E1357" s="8" t="s">
        <v>15</v>
      </c>
      <c r="F1357" s="6">
        <v>10612</v>
      </c>
      <c r="G1357" s="8" t="s">
        <v>27</v>
      </c>
      <c r="H1357" s="8" t="s">
        <v>17</v>
      </c>
      <c r="I1357" s="8" t="s">
        <v>1972</v>
      </c>
      <c r="J1357" s="6">
        <v>8387</v>
      </c>
      <c r="K1357" s="9">
        <v>4.29</v>
      </c>
      <c r="L1357" s="8" t="s">
        <v>1352</v>
      </c>
      <c r="M1357" s="8" t="str">
        <f t="shared" si="105"/>
        <v>New_Model</v>
      </c>
      <c r="N1357" s="8" t="str">
        <f t="shared" si="106"/>
        <v>Low_KM_Driven</v>
      </c>
      <c r="O1357" s="9">
        <f t="shared" ca="1" si="107"/>
        <v>5306</v>
      </c>
      <c r="P1357" s="8" t="str">
        <f t="shared" si="108"/>
        <v>Low_EMI</v>
      </c>
      <c r="Q1357" s="8" t="str">
        <f t="shared" si="109"/>
        <v>Low_Price</v>
      </c>
    </row>
    <row r="1358" spans="1:17" x14ac:dyDescent="0.25">
      <c r="A1358">
        <v>2020</v>
      </c>
      <c r="B1358" s="8" t="s">
        <v>12</v>
      </c>
      <c r="C1358" s="8" t="s">
        <v>30</v>
      </c>
      <c r="D1358" s="8" t="s">
        <v>1973</v>
      </c>
      <c r="E1358" s="8" t="s">
        <v>15</v>
      </c>
      <c r="F1358" s="6">
        <v>28358</v>
      </c>
      <c r="G1358" s="8" t="s">
        <v>27</v>
      </c>
      <c r="H1358" s="8" t="s">
        <v>17</v>
      </c>
      <c r="I1358" s="8" t="s">
        <v>1974</v>
      </c>
      <c r="J1358" s="6">
        <v>9658</v>
      </c>
      <c r="K1358" s="9">
        <v>4.9400000000000004</v>
      </c>
      <c r="L1358" s="8" t="s">
        <v>1352</v>
      </c>
      <c r="M1358" s="8" t="str">
        <f t="shared" si="105"/>
        <v>New_Model</v>
      </c>
      <c r="N1358" s="8" t="str">
        <f t="shared" si="106"/>
        <v>Low_KM_Driven</v>
      </c>
      <c r="O1358" s="9">
        <f t="shared" ca="1" si="107"/>
        <v>7089.5</v>
      </c>
      <c r="P1358" s="8" t="str">
        <f t="shared" si="108"/>
        <v>Low_EMI</v>
      </c>
      <c r="Q1358" s="8" t="str">
        <f t="shared" si="109"/>
        <v>Low_Price</v>
      </c>
    </row>
    <row r="1359" spans="1:17" x14ac:dyDescent="0.25">
      <c r="A1359">
        <v>2016</v>
      </c>
      <c r="B1359" s="8" t="s">
        <v>12</v>
      </c>
      <c r="C1359" s="8" t="s">
        <v>76</v>
      </c>
      <c r="D1359" s="8" t="s">
        <v>80</v>
      </c>
      <c r="E1359" s="8" t="s">
        <v>15</v>
      </c>
      <c r="F1359" s="6">
        <v>93648</v>
      </c>
      <c r="G1359" s="8" t="s">
        <v>133</v>
      </c>
      <c r="H1359" s="8" t="s">
        <v>17</v>
      </c>
      <c r="I1359" s="8" t="s">
        <v>1975</v>
      </c>
      <c r="J1359" s="6">
        <v>10685</v>
      </c>
      <c r="K1359" s="9">
        <v>5.47</v>
      </c>
      <c r="L1359" s="8" t="s">
        <v>1352</v>
      </c>
      <c r="M1359" s="8" t="str">
        <f t="shared" si="105"/>
        <v>Middle_Model</v>
      </c>
      <c r="N1359" s="8" t="str">
        <f t="shared" si="106"/>
        <v>High_KM_Driven</v>
      </c>
      <c r="O1359" s="9">
        <f t="shared" ca="1" si="107"/>
        <v>11706</v>
      </c>
      <c r="P1359" s="8" t="str">
        <f t="shared" si="108"/>
        <v>Low_EMI</v>
      </c>
      <c r="Q1359" s="8" t="str">
        <f t="shared" si="109"/>
        <v>Low_Price</v>
      </c>
    </row>
    <row r="1360" spans="1:17" x14ac:dyDescent="0.25">
      <c r="A1360">
        <v>2011</v>
      </c>
      <c r="B1360" s="8" t="s">
        <v>20</v>
      </c>
      <c r="C1360" s="8" t="s">
        <v>238</v>
      </c>
      <c r="D1360" s="8" t="s">
        <v>87</v>
      </c>
      <c r="E1360" s="8" t="s">
        <v>15</v>
      </c>
      <c r="F1360" s="6">
        <v>58156</v>
      </c>
      <c r="G1360" s="8" t="s">
        <v>27</v>
      </c>
      <c r="H1360" s="8" t="s">
        <v>17</v>
      </c>
      <c r="I1360" s="8" t="s">
        <v>1976</v>
      </c>
      <c r="J1360" s="6">
        <v>12616</v>
      </c>
      <c r="K1360" s="9">
        <v>2.68</v>
      </c>
      <c r="L1360" s="8" t="s">
        <v>1357</v>
      </c>
      <c r="M1360" s="8" t="str">
        <f t="shared" si="105"/>
        <v>Old_Model</v>
      </c>
      <c r="N1360" s="8" t="str">
        <f t="shared" si="106"/>
        <v>Moderate_KM_Driven</v>
      </c>
      <c r="O1360" s="9">
        <f t="shared" ca="1" si="107"/>
        <v>4473.54</v>
      </c>
      <c r="P1360" s="8" t="str">
        <f t="shared" si="108"/>
        <v>Low_EMI</v>
      </c>
      <c r="Q1360" s="8" t="str">
        <f t="shared" si="109"/>
        <v>Low_Price</v>
      </c>
    </row>
    <row r="1361" spans="1:17" x14ac:dyDescent="0.25">
      <c r="A1361">
        <v>2015</v>
      </c>
      <c r="B1361" s="8" t="s">
        <v>20</v>
      </c>
      <c r="C1361" s="8" t="s">
        <v>21</v>
      </c>
      <c r="D1361" s="8" t="s">
        <v>1876</v>
      </c>
      <c r="E1361" s="8" t="s">
        <v>15</v>
      </c>
      <c r="F1361" s="6">
        <v>94724</v>
      </c>
      <c r="G1361" s="8" t="s">
        <v>27</v>
      </c>
      <c r="H1361" s="8" t="s">
        <v>17</v>
      </c>
      <c r="I1361" s="8" t="s">
        <v>1977</v>
      </c>
      <c r="J1361" s="6">
        <v>11417</v>
      </c>
      <c r="K1361" s="9">
        <v>5.84</v>
      </c>
      <c r="L1361" s="8" t="s">
        <v>1348</v>
      </c>
      <c r="M1361" s="8" t="str">
        <f t="shared" si="105"/>
        <v>Middle_Model</v>
      </c>
      <c r="N1361" s="8" t="str">
        <f t="shared" si="106"/>
        <v>High_KM_Driven</v>
      </c>
      <c r="O1361" s="9">
        <f t="shared" ca="1" si="107"/>
        <v>10524.89</v>
      </c>
      <c r="P1361" s="8" t="str">
        <f t="shared" si="108"/>
        <v>Low_EMI</v>
      </c>
      <c r="Q1361" s="8" t="str">
        <f t="shared" si="109"/>
        <v>Low_Price</v>
      </c>
    </row>
    <row r="1362" spans="1:17" x14ac:dyDescent="0.25">
      <c r="A1362">
        <v>2019</v>
      </c>
      <c r="B1362" s="8" t="s">
        <v>12</v>
      </c>
      <c r="C1362" s="8" t="s">
        <v>76</v>
      </c>
      <c r="D1362" s="8" t="s">
        <v>77</v>
      </c>
      <c r="E1362" s="8" t="s">
        <v>15</v>
      </c>
      <c r="F1362" s="6">
        <v>36144</v>
      </c>
      <c r="G1362" s="8" t="s">
        <v>27</v>
      </c>
      <c r="H1362" s="8" t="s">
        <v>17</v>
      </c>
      <c r="I1362" s="8" t="s">
        <v>1978</v>
      </c>
      <c r="J1362" s="6">
        <v>13881</v>
      </c>
      <c r="K1362" s="9">
        <v>7.1</v>
      </c>
      <c r="L1362" s="8" t="s">
        <v>1357</v>
      </c>
      <c r="M1362" s="8" t="str">
        <f t="shared" si="105"/>
        <v>Middle_Model</v>
      </c>
      <c r="N1362" s="8" t="str">
        <f t="shared" si="106"/>
        <v>Low_KM_Driven</v>
      </c>
      <c r="O1362" s="9">
        <f t="shared" ca="1" si="107"/>
        <v>7228.8</v>
      </c>
      <c r="P1362" s="8" t="str">
        <f t="shared" si="108"/>
        <v>Low_EMI</v>
      </c>
      <c r="Q1362" s="8" t="str">
        <f t="shared" si="109"/>
        <v>Medium_price</v>
      </c>
    </row>
    <row r="1363" spans="1:17" x14ac:dyDescent="0.25">
      <c r="A1363">
        <v>2020</v>
      </c>
      <c r="B1363" s="8" t="s">
        <v>20</v>
      </c>
      <c r="C1363" s="8" t="s">
        <v>58</v>
      </c>
      <c r="D1363" s="8" t="s">
        <v>256</v>
      </c>
      <c r="E1363" s="8" t="s">
        <v>15</v>
      </c>
      <c r="F1363" s="6">
        <v>58509</v>
      </c>
      <c r="G1363" s="8" t="s">
        <v>16</v>
      </c>
      <c r="H1363" s="8" t="s">
        <v>17</v>
      </c>
      <c r="I1363" s="8" t="s">
        <v>1979</v>
      </c>
      <c r="J1363" s="6">
        <v>15722</v>
      </c>
      <c r="K1363" s="9">
        <v>8.26</v>
      </c>
      <c r="L1363" s="8" t="s">
        <v>1348</v>
      </c>
      <c r="M1363" s="8" t="str">
        <f t="shared" si="105"/>
        <v>New_Model</v>
      </c>
      <c r="N1363" s="8" t="str">
        <f t="shared" si="106"/>
        <v>Moderate_KM_Driven</v>
      </c>
      <c r="O1363" s="9">
        <f t="shared" ca="1" si="107"/>
        <v>14627.25</v>
      </c>
      <c r="P1363" s="8" t="str">
        <f t="shared" si="108"/>
        <v>Low_EMI</v>
      </c>
      <c r="Q1363" s="8" t="str">
        <f t="shared" si="109"/>
        <v>Medium_price</v>
      </c>
    </row>
    <row r="1364" spans="1:17" x14ac:dyDescent="0.25">
      <c r="A1364">
        <v>2017</v>
      </c>
      <c r="B1364" s="8" t="s">
        <v>12</v>
      </c>
      <c r="C1364" s="8" t="s">
        <v>30</v>
      </c>
      <c r="D1364" s="8" t="s">
        <v>1710</v>
      </c>
      <c r="E1364" s="8" t="s">
        <v>15</v>
      </c>
      <c r="F1364" s="6">
        <v>51182</v>
      </c>
      <c r="G1364" s="8" t="s">
        <v>16</v>
      </c>
      <c r="H1364" s="8" t="s">
        <v>17</v>
      </c>
      <c r="I1364" s="8" t="s">
        <v>1980</v>
      </c>
      <c r="J1364" s="6">
        <v>8094</v>
      </c>
      <c r="K1364" s="9">
        <v>4.1399999999999997</v>
      </c>
      <c r="L1364" s="8" t="s">
        <v>1348</v>
      </c>
      <c r="M1364" s="8" t="str">
        <f t="shared" si="105"/>
        <v>Middle_Model</v>
      </c>
      <c r="N1364" s="8" t="str">
        <f t="shared" si="106"/>
        <v>Moderate_KM_Driven</v>
      </c>
      <c r="O1364" s="9">
        <f t="shared" ca="1" si="107"/>
        <v>7311.71</v>
      </c>
      <c r="P1364" s="8" t="str">
        <f t="shared" si="108"/>
        <v>Low_EMI</v>
      </c>
      <c r="Q1364" s="8" t="str">
        <f t="shared" si="109"/>
        <v>Low_Price</v>
      </c>
    </row>
    <row r="1365" spans="1:17" x14ac:dyDescent="0.25">
      <c r="A1365">
        <v>2018</v>
      </c>
      <c r="B1365" s="8" t="s">
        <v>47</v>
      </c>
      <c r="C1365" s="8" t="s">
        <v>250</v>
      </c>
      <c r="D1365" s="8" t="s">
        <v>1981</v>
      </c>
      <c r="E1365" s="8" t="s">
        <v>15</v>
      </c>
      <c r="F1365" s="6">
        <v>58138</v>
      </c>
      <c r="G1365" s="8" t="s">
        <v>27</v>
      </c>
      <c r="H1365" s="8" t="s">
        <v>17</v>
      </c>
      <c r="I1365" s="8" t="s">
        <v>1982</v>
      </c>
      <c r="J1365" s="6">
        <v>10264</v>
      </c>
      <c r="K1365" s="9">
        <v>5.25</v>
      </c>
      <c r="L1365" s="8" t="s">
        <v>1348</v>
      </c>
      <c r="M1365" s="8" t="str">
        <f t="shared" si="105"/>
        <v>Middle_Model</v>
      </c>
      <c r="N1365" s="8" t="str">
        <f t="shared" si="106"/>
        <v>Moderate_KM_Driven</v>
      </c>
      <c r="O1365" s="9">
        <f t="shared" ca="1" si="107"/>
        <v>9689.67</v>
      </c>
      <c r="P1365" s="8" t="str">
        <f t="shared" si="108"/>
        <v>Low_EMI</v>
      </c>
      <c r="Q1365" s="8" t="str">
        <f t="shared" si="109"/>
        <v>Low_Price</v>
      </c>
    </row>
    <row r="1366" spans="1:17" x14ac:dyDescent="0.25">
      <c r="A1366">
        <v>2013</v>
      </c>
      <c r="B1366" s="8" t="s">
        <v>12</v>
      </c>
      <c r="C1366" s="8" t="s">
        <v>37</v>
      </c>
      <c r="D1366" s="8" t="s">
        <v>31</v>
      </c>
      <c r="E1366" s="8" t="s">
        <v>15</v>
      </c>
      <c r="F1366" s="6">
        <v>85145</v>
      </c>
      <c r="G1366" s="8" t="s">
        <v>16</v>
      </c>
      <c r="H1366" s="8" t="s">
        <v>17</v>
      </c>
      <c r="I1366" s="8" t="s">
        <v>1983</v>
      </c>
      <c r="J1366" s="6">
        <v>9717</v>
      </c>
      <c r="K1366" s="9">
        <v>3.69</v>
      </c>
      <c r="L1366" s="8" t="s">
        <v>1352</v>
      </c>
      <c r="M1366" s="8" t="str">
        <f t="shared" si="105"/>
        <v>Old_Model</v>
      </c>
      <c r="N1366" s="8" t="str">
        <f t="shared" si="106"/>
        <v>High_KM_Driven</v>
      </c>
      <c r="O1366" s="9">
        <f t="shared" ca="1" si="107"/>
        <v>7740.45</v>
      </c>
      <c r="P1366" s="8" t="str">
        <f t="shared" si="108"/>
        <v>Low_EMI</v>
      </c>
      <c r="Q1366" s="8" t="str">
        <f t="shared" si="109"/>
        <v>Low_Price</v>
      </c>
    </row>
    <row r="1367" spans="1:17" x14ac:dyDescent="0.25">
      <c r="A1367">
        <v>2018</v>
      </c>
      <c r="B1367" s="8" t="s">
        <v>12</v>
      </c>
      <c r="C1367" s="8" t="s">
        <v>325</v>
      </c>
      <c r="D1367" s="8" t="s">
        <v>328</v>
      </c>
      <c r="E1367" s="8" t="s">
        <v>15</v>
      </c>
      <c r="F1367" s="6">
        <v>76210</v>
      </c>
      <c r="G1367" s="8" t="s">
        <v>27</v>
      </c>
      <c r="H1367" s="8" t="s">
        <v>17</v>
      </c>
      <c r="I1367" s="8" t="s">
        <v>1984</v>
      </c>
      <c r="J1367" s="6">
        <v>8016</v>
      </c>
      <c r="K1367" s="9">
        <v>4.0999999999999996</v>
      </c>
      <c r="L1367" s="8" t="s">
        <v>1352</v>
      </c>
      <c r="M1367" s="8" t="str">
        <f t="shared" si="105"/>
        <v>Middle_Model</v>
      </c>
      <c r="N1367" s="8" t="str">
        <f t="shared" si="106"/>
        <v>Moderate_KM_Driven</v>
      </c>
      <c r="O1367" s="9">
        <f t="shared" ca="1" si="107"/>
        <v>12701.67</v>
      </c>
      <c r="P1367" s="8" t="str">
        <f t="shared" si="108"/>
        <v>Low_EMI</v>
      </c>
      <c r="Q1367" s="8" t="str">
        <f t="shared" si="109"/>
        <v>Low_Price</v>
      </c>
    </row>
    <row r="1368" spans="1:17" x14ac:dyDescent="0.25">
      <c r="A1368">
        <v>2021</v>
      </c>
      <c r="B1368" s="8" t="s">
        <v>155</v>
      </c>
      <c r="C1368" s="8" t="s">
        <v>1985</v>
      </c>
      <c r="D1368" s="8" t="s">
        <v>1986</v>
      </c>
      <c r="E1368" s="8" t="s">
        <v>35</v>
      </c>
      <c r="F1368" s="6">
        <v>44075</v>
      </c>
      <c r="G1368" s="8" t="s">
        <v>27</v>
      </c>
      <c r="H1368" s="8" t="s">
        <v>17</v>
      </c>
      <c r="I1368" s="8" t="s">
        <v>1987</v>
      </c>
      <c r="J1368" s="6">
        <v>23488</v>
      </c>
      <c r="K1368" s="9">
        <v>12.34</v>
      </c>
      <c r="L1368" s="8" t="s">
        <v>1352</v>
      </c>
      <c r="M1368" s="8" t="str">
        <f t="shared" si="105"/>
        <v>New_Model</v>
      </c>
      <c r="N1368" s="8" t="str">
        <f t="shared" si="106"/>
        <v>Moderate_KM_Driven</v>
      </c>
      <c r="O1368" s="9">
        <f t="shared" ca="1" si="107"/>
        <v>14691.67</v>
      </c>
      <c r="P1368" s="8" t="str">
        <f t="shared" si="108"/>
        <v>Average_EMI</v>
      </c>
      <c r="Q1368" s="8" t="str">
        <f t="shared" si="109"/>
        <v>Medium_price</v>
      </c>
    </row>
    <row r="1369" spans="1:17" x14ac:dyDescent="0.25">
      <c r="A1369">
        <v>2013</v>
      </c>
      <c r="B1369" s="8" t="s">
        <v>12</v>
      </c>
      <c r="C1369" s="8" t="s">
        <v>13</v>
      </c>
      <c r="D1369" s="8" t="s">
        <v>14</v>
      </c>
      <c r="E1369" s="8" t="s">
        <v>15</v>
      </c>
      <c r="F1369" s="6">
        <v>49551</v>
      </c>
      <c r="G1369" s="8" t="s">
        <v>16</v>
      </c>
      <c r="H1369" s="8" t="s">
        <v>17</v>
      </c>
      <c r="I1369" s="8" t="s">
        <v>1988</v>
      </c>
      <c r="J1369" s="6">
        <v>6346</v>
      </c>
      <c r="K1369" s="9">
        <v>2.41</v>
      </c>
      <c r="L1369" s="8" t="s">
        <v>1357</v>
      </c>
      <c r="M1369" s="8" t="str">
        <f t="shared" si="105"/>
        <v>Old_Model</v>
      </c>
      <c r="N1369" s="8" t="str">
        <f t="shared" si="106"/>
        <v>Moderate_KM_Driven</v>
      </c>
      <c r="O1369" s="9">
        <f t="shared" ca="1" si="107"/>
        <v>4504.6400000000003</v>
      </c>
      <c r="P1369" s="8" t="str">
        <f t="shared" si="108"/>
        <v>Low_EMI</v>
      </c>
      <c r="Q1369" s="8" t="str">
        <f t="shared" si="109"/>
        <v>Low_Price</v>
      </c>
    </row>
    <row r="1370" spans="1:17" x14ac:dyDescent="0.25">
      <c r="A1370">
        <v>2017</v>
      </c>
      <c r="B1370" s="8" t="s">
        <v>47</v>
      </c>
      <c r="C1370" s="8" t="s">
        <v>403</v>
      </c>
      <c r="D1370" s="8" t="s">
        <v>1155</v>
      </c>
      <c r="E1370" s="8" t="s">
        <v>15</v>
      </c>
      <c r="F1370" s="6">
        <v>88060</v>
      </c>
      <c r="G1370" s="8" t="s">
        <v>27</v>
      </c>
      <c r="H1370" s="8" t="s">
        <v>56</v>
      </c>
      <c r="I1370" s="8" t="s">
        <v>1989</v>
      </c>
      <c r="J1370" s="6">
        <v>13920</v>
      </c>
      <c r="K1370" s="9">
        <v>7.12</v>
      </c>
      <c r="L1370" s="8" t="s">
        <v>1348</v>
      </c>
      <c r="M1370" s="8" t="str">
        <f t="shared" si="105"/>
        <v>Middle_Model</v>
      </c>
      <c r="N1370" s="8" t="str">
        <f t="shared" si="106"/>
        <v>High_KM_Driven</v>
      </c>
      <c r="O1370" s="9">
        <f t="shared" ca="1" si="107"/>
        <v>12580</v>
      </c>
      <c r="P1370" s="8" t="str">
        <f t="shared" si="108"/>
        <v>Low_EMI</v>
      </c>
      <c r="Q1370" s="8" t="str">
        <f t="shared" si="109"/>
        <v>Medium_price</v>
      </c>
    </row>
    <row r="1371" spans="1:17" x14ac:dyDescent="0.25">
      <c r="A1371">
        <v>2019</v>
      </c>
      <c r="B1371" s="8" t="s">
        <v>12</v>
      </c>
      <c r="C1371" s="8" t="s">
        <v>30</v>
      </c>
      <c r="D1371" s="8" t="s">
        <v>1702</v>
      </c>
      <c r="E1371" s="8" t="s">
        <v>35</v>
      </c>
      <c r="F1371" s="6">
        <v>52328</v>
      </c>
      <c r="G1371" s="8" t="s">
        <v>27</v>
      </c>
      <c r="H1371" s="8" t="s">
        <v>17</v>
      </c>
      <c r="I1371" s="8" t="s">
        <v>1990</v>
      </c>
      <c r="J1371" s="6">
        <v>10264</v>
      </c>
      <c r="K1371" s="9">
        <v>5.25</v>
      </c>
      <c r="L1371" s="8" t="s">
        <v>1348</v>
      </c>
      <c r="M1371" s="8" t="str">
        <f t="shared" si="105"/>
        <v>Middle_Model</v>
      </c>
      <c r="N1371" s="8" t="str">
        <f t="shared" si="106"/>
        <v>Moderate_KM_Driven</v>
      </c>
      <c r="O1371" s="9">
        <f t="shared" ca="1" si="107"/>
        <v>10465.6</v>
      </c>
      <c r="P1371" s="8" t="str">
        <f t="shared" si="108"/>
        <v>Low_EMI</v>
      </c>
      <c r="Q1371" s="8" t="str">
        <f t="shared" si="109"/>
        <v>Low_Price</v>
      </c>
    </row>
    <row r="1372" spans="1:17" x14ac:dyDescent="0.25">
      <c r="A1372">
        <v>2019</v>
      </c>
      <c r="B1372" s="8" t="s">
        <v>12</v>
      </c>
      <c r="C1372" s="8" t="s">
        <v>457</v>
      </c>
      <c r="D1372" s="8" t="s">
        <v>945</v>
      </c>
      <c r="E1372" s="8" t="s">
        <v>15</v>
      </c>
      <c r="F1372" s="6">
        <v>72496</v>
      </c>
      <c r="G1372" s="8" t="s">
        <v>16</v>
      </c>
      <c r="H1372" s="8" t="s">
        <v>17</v>
      </c>
      <c r="I1372" s="8" t="s">
        <v>1991</v>
      </c>
      <c r="J1372" s="6">
        <v>9130</v>
      </c>
      <c r="K1372" s="9">
        <v>4.67</v>
      </c>
      <c r="L1372" s="8" t="s">
        <v>1357</v>
      </c>
      <c r="M1372" s="8" t="str">
        <f t="shared" si="105"/>
        <v>Middle_Model</v>
      </c>
      <c r="N1372" s="8" t="str">
        <f t="shared" si="106"/>
        <v>Moderate_KM_Driven</v>
      </c>
      <c r="O1372" s="9">
        <f t="shared" ca="1" si="107"/>
        <v>14499.2</v>
      </c>
      <c r="P1372" s="8" t="str">
        <f t="shared" si="108"/>
        <v>Low_EMI</v>
      </c>
      <c r="Q1372" s="8" t="str">
        <f t="shared" si="109"/>
        <v>Low_Price</v>
      </c>
    </row>
    <row r="1373" spans="1:17" x14ac:dyDescent="0.25">
      <c r="A1373">
        <v>2016</v>
      </c>
      <c r="B1373" s="8" t="s">
        <v>12</v>
      </c>
      <c r="C1373" s="8" t="s">
        <v>30</v>
      </c>
      <c r="D1373" s="8" t="s">
        <v>596</v>
      </c>
      <c r="E1373" s="8" t="s">
        <v>35</v>
      </c>
      <c r="F1373" s="6">
        <v>87131</v>
      </c>
      <c r="G1373" s="8" t="s">
        <v>27</v>
      </c>
      <c r="H1373" s="8" t="s">
        <v>17</v>
      </c>
      <c r="I1373" s="8" t="s">
        <v>1992</v>
      </c>
      <c r="J1373" s="6">
        <v>8094</v>
      </c>
      <c r="K1373" s="9">
        <v>4.1399999999999997</v>
      </c>
      <c r="L1373" s="8" t="s">
        <v>1352</v>
      </c>
      <c r="M1373" s="8" t="str">
        <f t="shared" si="105"/>
        <v>Middle_Model</v>
      </c>
      <c r="N1373" s="8" t="str">
        <f t="shared" si="106"/>
        <v>High_KM_Driven</v>
      </c>
      <c r="O1373" s="9">
        <f t="shared" ca="1" si="107"/>
        <v>10891.38</v>
      </c>
      <c r="P1373" s="8" t="str">
        <f t="shared" si="108"/>
        <v>Low_EMI</v>
      </c>
      <c r="Q1373" s="8" t="str">
        <f t="shared" si="109"/>
        <v>Low_Price</v>
      </c>
    </row>
    <row r="1374" spans="1:17" x14ac:dyDescent="0.25">
      <c r="A1374">
        <v>2017</v>
      </c>
      <c r="B1374" s="8" t="s">
        <v>47</v>
      </c>
      <c r="C1374" s="8" t="s">
        <v>89</v>
      </c>
      <c r="D1374" s="8" t="s">
        <v>122</v>
      </c>
      <c r="E1374" s="8" t="s">
        <v>15</v>
      </c>
      <c r="F1374" s="6">
        <v>113962</v>
      </c>
      <c r="G1374" s="8" t="s">
        <v>27</v>
      </c>
      <c r="H1374" s="8" t="s">
        <v>17</v>
      </c>
      <c r="I1374" s="8" t="s">
        <v>1993</v>
      </c>
      <c r="J1374" s="6">
        <v>15838</v>
      </c>
      <c r="K1374" s="9">
        <v>7.12</v>
      </c>
      <c r="L1374" s="8" t="s">
        <v>1348</v>
      </c>
      <c r="M1374" s="8" t="str">
        <f t="shared" si="105"/>
        <v>Middle_Model</v>
      </c>
      <c r="N1374" s="8" t="str">
        <f t="shared" si="106"/>
        <v>High_KM_Driven</v>
      </c>
      <c r="O1374" s="9">
        <f t="shared" ca="1" si="107"/>
        <v>16280.29</v>
      </c>
      <c r="P1374" s="8" t="str">
        <f t="shared" si="108"/>
        <v>Low_EMI</v>
      </c>
      <c r="Q1374" s="8" t="str">
        <f t="shared" si="109"/>
        <v>Medium_price</v>
      </c>
    </row>
    <row r="1375" spans="1:17" x14ac:dyDescent="0.25">
      <c r="A1375">
        <v>2021</v>
      </c>
      <c r="B1375" s="8" t="s">
        <v>108</v>
      </c>
      <c r="C1375" s="8" t="s">
        <v>1687</v>
      </c>
      <c r="D1375" s="8" t="s">
        <v>1994</v>
      </c>
      <c r="E1375" s="8" t="s">
        <v>35</v>
      </c>
      <c r="F1375" s="6">
        <v>61526</v>
      </c>
      <c r="G1375" s="8" t="s">
        <v>27</v>
      </c>
      <c r="H1375" s="8" t="s">
        <v>17</v>
      </c>
      <c r="I1375" s="8" t="s">
        <v>1995</v>
      </c>
      <c r="J1375" s="6">
        <v>26172</v>
      </c>
      <c r="K1375" s="9">
        <v>13.75</v>
      </c>
      <c r="L1375" s="8" t="s">
        <v>1357</v>
      </c>
      <c r="M1375" s="8" t="str">
        <f t="shared" si="105"/>
        <v>New_Model</v>
      </c>
      <c r="N1375" s="8" t="str">
        <f t="shared" si="106"/>
        <v>Moderate_KM_Driven</v>
      </c>
      <c r="O1375" s="9">
        <f t="shared" ca="1" si="107"/>
        <v>20508.669999999998</v>
      </c>
      <c r="P1375" s="8" t="str">
        <f t="shared" si="108"/>
        <v>Average_EMI</v>
      </c>
      <c r="Q1375" s="8" t="str">
        <f t="shared" si="109"/>
        <v>Medium_price</v>
      </c>
    </row>
    <row r="1376" spans="1:17" x14ac:dyDescent="0.25">
      <c r="A1376">
        <v>2019</v>
      </c>
      <c r="B1376" s="8" t="s">
        <v>164</v>
      </c>
      <c r="C1376" s="8" t="s">
        <v>165</v>
      </c>
      <c r="D1376" s="8" t="s">
        <v>1996</v>
      </c>
      <c r="E1376" s="8" t="s">
        <v>15</v>
      </c>
      <c r="F1376" s="6">
        <v>34598</v>
      </c>
      <c r="G1376" s="8" t="s">
        <v>16</v>
      </c>
      <c r="H1376" s="8" t="s">
        <v>17</v>
      </c>
      <c r="I1376" s="8" t="s">
        <v>1997</v>
      </c>
      <c r="J1376" s="6">
        <v>22517</v>
      </c>
      <c r="K1376" s="9">
        <v>11.83</v>
      </c>
      <c r="L1376" s="8" t="s">
        <v>1352</v>
      </c>
      <c r="M1376" s="8" t="str">
        <f t="shared" si="105"/>
        <v>Middle_Model</v>
      </c>
      <c r="N1376" s="8" t="str">
        <f t="shared" si="106"/>
        <v>Low_KM_Driven</v>
      </c>
      <c r="O1376" s="9">
        <f t="shared" ca="1" si="107"/>
        <v>6919.6</v>
      </c>
      <c r="P1376" s="8" t="str">
        <f t="shared" si="108"/>
        <v>Average_EMI</v>
      </c>
      <c r="Q1376" s="8" t="str">
        <f t="shared" si="109"/>
        <v>Medium_price</v>
      </c>
    </row>
    <row r="1377" spans="1:17" x14ac:dyDescent="0.25">
      <c r="A1377">
        <v>2017</v>
      </c>
      <c r="B1377" s="8" t="s">
        <v>12</v>
      </c>
      <c r="C1377" s="8" t="s">
        <v>279</v>
      </c>
      <c r="D1377" s="8" t="s">
        <v>1998</v>
      </c>
      <c r="E1377" s="8" t="s">
        <v>15</v>
      </c>
      <c r="F1377" s="6">
        <v>101069</v>
      </c>
      <c r="G1377" s="8" t="s">
        <v>16</v>
      </c>
      <c r="H1377" s="8" t="s">
        <v>56</v>
      </c>
      <c r="I1377" s="8" t="s">
        <v>1999</v>
      </c>
      <c r="J1377" s="6">
        <v>17061</v>
      </c>
      <c r="K1377" s="9">
        <v>7.67</v>
      </c>
      <c r="L1377" s="8" t="s">
        <v>1352</v>
      </c>
      <c r="M1377" s="8" t="str">
        <f t="shared" si="105"/>
        <v>Middle_Model</v>
      </c>
      <c r="N1377" s="8" t="str">
        <f t="shared" si="106"/>
        <v>High_KM_Driven</v>
      </c>
      <c r="O1377" s="9">
        <f t="shared" ca="1" si="107"/>
        <v>14438.43</v>
      </c>
      <c r="P1377" s="8" t="str">
        <f t="shared" si="108"/>
        <v>Low_EMI</v>
      </c>
      <c r="Q1377" s="8" t="str">
        <f t="shared" si="109"/>
        <v>Medium_price</v>
      </c>
    </row>
    <row r="1378" spans="1:17" x14ac:dyDescent="0.25">
      <c r="A1378">
        <v>2019</v>
      </c>
      <c r="B1378" s="8" t="s">
        <v>20</v>
      </c>
      <c r="C1378" s="8" t="s">
        <v>58</v>
      </c>
      <c r="D1378" s="8" t="s">
        <v>506</v>
      </c>
      <c r="E1378" s="8" t="s">
        <v>35</v>
      </c>
      <c r="F1378" s="6">
        <v>60269</v>
      </c>
      <c r="G1378" s="8" t="s">
        <v>27</v>
      </c>
      <c r="H1378" s="8" t="s">
        <v>17</v>
      </c>
      <c r="I1378" s="8" t="s">
        <v>2000</v>
      </c>
      <c r="J1378" s="6">
        <v>17587</v>
      </c>
      <c r="K1378" s="9">
        <v>9.24</v>
      </c>
      <c r="L1378" s="8" t="s">
        <v>1357</v>
      </c>
      <c r="M1378" s="8" t="str">
        <f t="shared" si="105"/>
        <v>Middle_Model</v>
      </c>
      <c r="N1378" s="8" t="str">
        <f t="shared" si="106"/>
        <v>Moderate_KM_Driven</v>
      </c>
      <c r="O1378" s="9">
        <f t="shared" ca="1" si="107"/>
        <v>12053.8</v>
      </c>
      <c r="P1378" s="8" t="str">
        <f t="shared" si="108"/>
        <v>Low_EMI</v>
      </c>
      <c r="Q1378" s="8" t="str">
        <f t="shared" si="109"/>
        <v>Medium_price</v>
      </c>
    </row>
    <row r="1379" spans="1:17" x14ac:dyDescent="0.25">
      <c r="A1379">
        <v>2019</v>
      </c>
      <c r="B1379" s="8" t="s">
        <v>12</v>
      </c>
      <c r="C1379" s="8" t="s">
        <v>137</v>
      </c>
      <c r="D1379" s="8" t="s">
        <v>2001</v>
      </c>
      <c r="E1379" s="8" t="s">
        <v>15</v>
      </c>
      <c r="F1379" s="6">
        <v>53383</v>
      </c>
      <c r="G1379" s="8" t="s">
        <v>27</v>
      </c>
      <c r="H1379" s="8" t="s">
        <v>17</v>
      </c>
      <c r="I1379" s="8" t="s">
        <v>2002</v>
      </c>
      <c r="J1379" s="6">
        <v>7820</v>
      </c>
      <c r="K1379" s="9">
        <v>4</v>
      </c>
      <c r="L1379" s="8" t="s">
        <v>1348</v>
      </c>
      <c r="M1379" s="8" t="str">
        <f t="shared" si="105"/>
        <v>Middle_Model</v>
      </c>
      <c r="N1379" s="8" t="str">
        <f t="shared" si="106"/>
        <v>Moderate_KM_Driven</v>
      </c>
      <c r="O1379" s="9">
        <f t="shared" ca="1" si="107"/>
        <v>10676.6</v>
      </c>
      <c r="P1379" s="8" t="str">
        <f t="shared" si="108"/>
        <v>Low_EMI</v>
      </c>
      <c r="Q1379" s="8" t="str">
        <f t="shared" si="109"/>
        <v>Low_Price</v>
      </c>
    </row>
    <row r="1380" spans="1:17" x14ac:dyDescent="0.25">
      <c r="A1380">
        <v>2021</v>
      </c>
      <c r="B1380" s="8" t="s">
        <v>196</v>
      </c>
      <c r="C1380" s="8" t="s">
        <v>216</v>
      </c>
      <c r="D1380" s="8" t="s">
        <v>273</v>
      </c>
      <c r="E1380" s="8" t="s">
        <v>15</v>
      </c>
      <c r="F1380" s="6">
        <v>50141</v>
      </c>
      <c r="G1380" s="8" t="s">
        <v>16</v>
      </c>
      <c r="H1380" s="8" t="s">
        <v>17</v>
      </c>
      <c r="I1380" s="8" t="s">
        <v>2003</v>
      </c>
      <c r="J1380" s="6">
        <v>8211</v>
      </c>
      <c r="K1380" s="9">
        <v>4.2</v>
      </c>
      <c r="L1380" s="8" t="s">
        <v>1357</v>
      </c>
      <c r="M1380" s="8" t="str">
        <f t="shared" si="105"/>
        <v>New_Model</v>
      </c>
      <c r="N1380" s="8" t="str">
        <f t="shared" si="106"/>
        <v>Moderate_KM_Driven</v>
      </c>
      <c r="O1380" s="9">
        <f t="shared" ca="1" si="107"/>
        <v>16713.669999999998</v>
      </c>
      <c r="P1380" s="8" t="str">
        <f t="shared" si="108"/>
        <v>Low_EMI</v>
      </c>
      <c r="Q1380" s="8" t="str">
        <f t="shared" si="109"/>
        <v>Low_Price</v>
      </c>
    </row>
    <row r="1381" spans="1:17" x14ac:dyDescent="0.25">
      <c r="A1381">
        <v>2018</v>
      </c>
      <c r="B1381" s="8" t="s">
        <v>12</v>
      </c>
      <c r="C1381" s="8" t="s">
        <v>325</v>
      </c>
      <c r="D1381" s="8" t="s">
        <v>331</v>
      </c>
      <c r="E1381" s="8" t="s">
        <v>35</v>
      </c>
      <c r="F1381" s="6">
        <v>64157</v>
      </c>
      <c r="G1381" s="8" t="s">
        <v>27</v>
      </c>
      <c r="H1381" s="8" t="s">
        <v>17</v>
      </c>
      <c r="I1381" s="8" t="s">
        <v>2004</v>
      </c>
      <c r="J1381" s="6">
        <v>8250</v>
      </c>
      <c r="K1381" s="9">
        <v>4.22</v>
      </c>
      <c r="L1381" s="8" t="s">
        <v>1348</v>
      </c>
      <c r="M1381" s="8" t="str">
        <f t="shared" si="105"/>
        <v>Middle_Model</v>
      </c>
      <c r="N1381" s="8" t="str">
        <f t="shared" si="106"/>
        <v>Moderate_KM_Driven</v>
      </c>
      <c r="O1381" s="9">
        <f t="shared" ca="1" si="107"/>
        <v>10692.83</v>
      </c>
      <c r="P1381" s="8" t="str">
        <f t="shared" si="108"/>
        <v>Low_EMI</v>
      </c>
      <c r="Q1381" s="8" t="str">
        <f t="shared" si="109"/>
        <v>Low_Price</v>
      </c>
    </row>
    <row r="1382" spans="1:17" x14ac:dyDescent="0.25">
      <c r="A1382">
        <v>2021</v>
      </c>
      <c r="B1382" s="8" t="s">
        <v>12</v>
      </c>
      <c r="C1382" s="8" t="s">
        <v>76</v>
      </c>
      <c r="D1382" s="8" t="s">
        <v>77</v>
      </c>
      <c r="E1382" s="8" t="s">
        <v>15</v>
      </c>
      <c r="F1382" s="6">
        <v>31437</v>
      </c>
      <c r="G1382" s="8" t="s">
        <v>27</v>
      </c>
      <c r="H1382" s="8" t="s">
        <v>17</v>
      </c>
      <c r="I1382" s="8" t="s">
        <v>2005</v>
      </c>
      <c r="J1382" s="6">
        <v>14702</v>
      </c>
      <c r="K1382" s="9">
        <v>7.52</v>
      </c>
      <c r="L1382" s="8" t="s">
        <v>1348</v>
      </c>
      <c r="M1382" s="8" t="str">
        <f t="shared" si="105"/>
        <v>New_Model</v>
      </c>
      <c r="N1382" s="8" t="str">
        <f t="shared" si="106"/>
        <v>Low_KM_Driven</v>
      </c>
      <c r="O1382" s="9">
        <f t="shared" ca="1" si="107"/>
        <v>10479</v>
      </c>
      <c r="P1382" s="8" t="str">
        <f t="shared" si="108"/>
        <v>Low_EMI</v>
      </c>
      <c r="Q1382" s="8" t="str">
        <f t="shared" si="109"/>
        <v>Medium_price</v>
      </c>
    </row>
    <row r="1383" spans="1:17" x14ac:dyDescent="0.25">
      <c r="A1383">
        <v>2019</v>
      </c>
      <c r="B1383" s="8" t="s">
        <v>20</v>
      </c>
      <c r="C1383" s="8" t="s">
        <v>112</v>
      </c>
      <c r="D1383" s="8" t="s">
        <v>113</v>
      </c>
      <c r="E1383" s="8" t="s">
        <v>15</v>
      </c>
      <c r="F1383" s="6">
        <v>24312</v>
      </c>
      <c r="G1383" s="8" t="s">
        <v>27</v>
      </c>
      <c r="H1383" s="8" t="s">
        <v>17</v>
      </c>
      <c r="I1383" s="8" t="s">
        <v>2006</v>
      </c>
      <c r="J1383" s="6">
        <v>10283</v>
      </c>
      <c r="K1383" s="9">
        <v>5.26</v>
      </c>
      <c r="L1383" s="8" t="s">
        <v>1348</v>
      </c>
      <c r="M1383" s="8" t="str">
        <f t="shared" si="105"/>
        <v>Middle_Model</v>
      </c>
      <c r="N1383" s="8" t="str">
        <f t="shared" si="106"/>
        <v>Low_KM_Driven</v>
      </c>
      <c r="O1383" s="9">
        <f t="shared" ca="1" si="107"/>
        <v>4862.3999999999996</v>
      </c>
      <c r="P1383" s="8" t="str">
        <f t="shared" si="108"/>
        <v>Low_EMI</v>
      </c>
      <c r="Q1383" s="8" t="str">
        <f t="shared" si="109"/>
        <v>Low_Price</v>
      </c>
    </row>
    <row r="1384" spans="1:17" x14ac:dyDescent="0.25">
      <c r="A1384">
        <v>2017</v>
      </c>
      <c r="B1384" s="8" t="s">
        <v>12</v>
      </c>
      <c r="C1384" s="8" t="s">
        <v>325</v>
      </c>
      <c r="D1384" s="8" t="s">
        <v>328</v>
      </c>
      <c r="E1384" s="8" t="s">
        <v>15</v>
      </c>
      <c r="F1384" s="6">
        <v>66341</v>
      </c>
      <c r="G1384" s="8" t="s">
        <v>27</v>
      </c>
      <c r="H1384" s="8" t="s">
        <v>17</v>
      </c>
      <c r="I1384" s="8" t="s">
        <v>2007</v>
      </c>
      <c r="J1384" s="6">
        <v>7976</v>
      </c>
      <c r="K1384" s="9">
        <v>4.08</v>
      </c>
      <c r="L1384" s="8" t="s">
        <v>1352</v>
      </c>
      <c r="M1384" s="8" t="str">
        <f t="shared" si="105"/>
        <v>Middle_Model</v>
      </c>
      <c r="N1384" s="8" t="str">
        <f t="shared" si="106"/>
        <v>Moderate_KM_Driven</v>
      </c>
      <c r="O1384" s="9">
        <f t="shared" ca="1" si="107"/>
        <v>9477.2900000000009</v>
      </c>
      <c r="P1384" s="8" t="str">
        <f t="shared" si="108"/>
        <v>Low_EMI</v>
      </c>
      <c r="Q1384" s="8" t="str">
        <f t="shared" si="109"/>
        <v>Low_Price</v>
      </c>
    </row>
    <row r="1385" spans="1:17" x14ac:dyDescent="0.25">
      <c r="A1385">
        <v>2016</v>
      </c>
      <c r="B1385" s="8" t="s">
        <v>20</v>
      </c>
      <c r="C1385" s="8" t="s">
        <v>112</v>
      </c>
      <c r="D1385" s="8" t="s">
        <v>677</v>
      </c>
      <c r="E1385" s="8" t="s">
        <v>15</v>
      </c>
      <c r="F1385" s="6">
        <v>88733</v>
      </c>
      <c r="G1385" s="8" t="s">
        <v>16</v>
      </c>
      <c r="H1385" s="8" t="s">
        <v>17</v>
      </c>
      <c r="I1385" s="8" t="s">
        <v>2008</v>
      </c>
      <c r="J1385" s="6">
        <v>9462</v>
      </c>
      <c r="K1385" s="9">
        <v>4.84</v>
      </c>
      <c r="L1385" s="8" t="s">
        <v>1348</v>
      </c>
      <c r="M1385" s="8" t="str">
        <f t="shared" si="105"/>
        <v>Middle_Model</v>
      </c>
      <c r="N1385" s="8" t="str">
        <f t="shared" si="106"/>
        <v>High_KM_Driven</v>
      </c>
      <c r="O1385" s="9">
        <f t="shared" ca="1" si="107"/>
        <v>11091.63</v>
      </c>
      <c r="P1385" s="8" t="str">
        <f t="shared" si="108"/>
        <v>Low_EMI</v>
      </c>
      <c r="Q1385" s="8" t="str">
        <f t="shared" si="109"/>
        <v>Low_Price</v>
      </c>
    </row>
    <row r="1386" spans="1:17" x14ac:dyDescent="0.25">
      <c r="A1386">
        <v>2022</v>
      </c>
      <c r="B1386" s="8" t="s">
        <v>155</v>
      </c>
      <c r="C1386" s="8" t="s">
        <v>1985</v>
      </c>
      <c r="D1386" s="8" t="s">
        <v>2009</v>
      </c>
      <c r="E1386" s="8" t="s">
        <v>35</v>
      </c>
      <c r="F1386" s="6">
        <v>19562</v>
      </c>
      <c r="G1386" s="8" t="s">
        <v>27</v>
      </c>
      <c r="H1386" s="8" t="s">
        <v>17</v>
      </c>
      <c r="I1386" s="8" t="s">
        <v>2010</v>
      </c>
      <c r="J1386" s="6">
        <v>28703</v>
      </c>
      <c r="K1386" s="9">
        <v>15.08</v>
      </c>
      <c r="L1386" s="8" t="s">
        <v>1357</v>
      </c>
      <c r="M1386" s="8" t="str">
        <f t="shared" si="105"/>
        <v>New_Model</v>
      </c>
      <c r="N1386" s="8" t="str">
        <f t="shared" si="106"/>
        <v>Low_KM_Driven</v>
      </c>
      <c r="O1386" s="9">
        <f t="shared" ca="1" si="107"/>
        <v>9781</v>
      </c>
      <c r="P1386" s="8" t="str">
        <f t="shared" si="108"/>
        <v>Average_EMI</v>
      </c>
      <c r="Q1386" s="8" t="str">
        <f t="shared" si="109"/>
        <v>High_price</v>
      </c>
    </row>
    <row r="1387" spans="1:17" x14ac:dyDescent="0.25">
      <c r="A1387">
        <v>2023</v>
      </c>
      <c r="B1387" s="8" t="s">
        <v>12</v>
      </c>
      <c r="C1387" s="8" t="s">
        <v>385</v>
      </c>
      <c r="D1387" s="8" t="s">
        <v>749</v>
      </c>
      <c r="E1387" s="8" t="s">
        <v>15</v>
      </c>
      <c r="F1387" s="6">
        <v>35595</v>
      </c>
      <c r="G1387" s="8" t="s">
        <v>27</v>
      </c>
      <c r="H1387" s="8" t="s">
        <v>17</v>
      </c>
      <c r="I1387" s="8" t="s">
        <v>2011</v>
      </c>
      <c r="J1387" s="6">
        <v>11906</v>
      </c>
      <c r="K1387" s="9">
        <v>6.09</v>
      </c>
      <c r="L1387" s="8" t="s">
        <v>1352</v>
      </c>
      <c r="M1387" s="8" t="str">
        <f t="shared" si="105"/>
        <v>New_Model</v>
      </c>
      <c r="N1387" s="8" t="str">
        <f t="shared" si="106"/>
        <v>Low_KM_Driven</v>
      </c>
      <c r="O1387" s="9">
        <f t="shared" ca="1" si="107"/>
        <v>35595</v>
      </c>
      <c r="P1387" s="8" t="str">
        <f t="shared" si="108"/>
        <v>Low_EMI</v>
      </c>
      <c r="Q1387" s="8" t="str">
        <f t="shared" si="109"/>
        <v>Low_Price</v>
      </c>
    </row>
    <row r="1388" spans="1:17" x14ac:dyDescent="0.25">
      <c r="A1388">
        <v>2017</v>
      </c>
      <c r="B1388" s="8" t="s">
        <v>20</v>
      </c>
      <c r="C1388" s="8" t="s">
        <v>25</v>
      </c>
      <c r="D1388" s="8" t="s">
        <v>240</v>
      </c>
      <c r="E1388" s="8" t="s">
        <v>15</v>
      </c>
      <c r="F1388" s="6">
        <v>73815</v>
      </c>
      <c r="G1388" s="8" t="s">
        <v>27</v>
      </c>
      <c r="H1388" s="8" t="s">
        <v>17</v>
      </c>
      <c r="I1388" s="8" t="s">
        <v>2012</v>
      </c>
      <c r="J1388" s="6">
        <v>12004</v>
      </c>
      <c r="K1388" s="9">
        <v>6.14</v>
      </c>
      <c r="L1388" s="8" t="s">
        <v>1352</v>
      </c>
      <c r="M1388" s="8" t="str">
        <f t="shared" si="105"/>
        <v>Middle_Model</v>
      </c>
      <c r="N1388" s="8" t="str">
        <f t="shared" si="106"/>
        <v>Moderate_KM_Driven</v>
      </c>
      <c r="O1388" s="9">
        <f t="shared" ca="1" si="107"/>
        <v>10545</v>
      </c>
      <c r="P1388" s="8" t="str">
        <f t="shared" si="108"/>
        <v>Low_EMI</v>
      </c>
      <c r="Q1388" s="8" t="str">
        <f t="shared" si="109"/>
        <v>Low_Price</v>
      </c>
    </row>
    <row r="1389" spans="1:17" x14ac:dyDescent="0.25">
      <c r="A1389">
        <v>2018</v>
      </c>
      <c r="B1389" s="8" t="s">
        <v>82</v>
      </c>
      <c r="C1389" s="8" t="s">
        <v>513</v>
      </c>
      <c r="D1389" s="8" t="s">
        <v>2013</v>
      </c>
      <c r="E1389" s="8" t="s">
        <v>15</v>
      </c>
      <c r="F1389" s="6">
        <v>77786</v>
      </c>
      <c r="G1389" s="8" t="s">
        <v>16</v>
      </c>
      <c r="H1389" s="8" t="s">
        <v>17</v>
      </c>
      <c r="I1389" s="8" t="s">
        <v>2014</v>
      </c>
      <c r="J1389" s="6">
        <v>8954</v>
      </c>
      <c r="K1389" s="9">
        <v>4.58</v>
      </c>
      <c r="L1389" s="8" t="s">
        <v>1352</v>
      </c>
      <c r="M1389" s="8" t="str">
        <f t="shared" si="105"/>
        <v>Middle_Model</v>
      </c>
      <c r="N1389" s="8" t="str">
        <f t="shared" si="106"/>
        <v>Moderate_KM_Driven</v>
      </c>
      <c r="O1389" s="9">
        <f t="shared" ca="1" si="107"/>
        <v>12964.33</v>
      </c>
      <c r="P1389" s="8" t="str">
        <f t="shared" si="108"/>
        <v>Low_EMI</v>
      </c>
      <c r="Q1389" s="8" t="str">
        <f t="shared" si="109"/>
        <v>Low_Price</v>
      </c>
    </row>
    <row r="1390" spans="1:17" x14ac:dyDescent="0.25">
      <c r="A1390">
        <v>2021</v>
      </c>
      <c r="B1390" s="8" t="s">
        <v>82</v>
      </c>
      <c r="C1390" s="8" t="s">
        <v>105</v>
      </c>
      <c r="D1390" s="8" t="s">
        <v>547</v>
      </c>
      <c r="E1390" s="8" t="s">
        <v>35</v>
      </c>
      <c r="F1390" s="6">
        <v>23893</v>
      </c>
      <c r="G1390" s="8" t="s">
        <v>16</v>
      </c>
      <c r="H1390" s="8" t="s">
        <v>17</v>
      </c>
      <c r="I1390" s="8" t="s">
        <v>2015</v>
      </c>
      <c r="J1390" s="6">
        <v>20309</v>
      </c>
      <c r="K1390" s="9">
        <v>10.67</v>
      </c>
      <c r="L1390" s="8" t="s">
        <v>1348</v>
      </c>
      <c r="M1390" s="8" t="str">
        <f t="shared" si="105"/>
        <v>New_Model</v>
      </c>
      <c r="N1390" s="8" t="str">
        <f t="shared" si="106"/>
        <v>Low_KM_Driven</v>
      </c>
      <c r="O1390" s="9">
        <f t="shared" ca="1" si="107"/>
        <v>7964.33</v>
      </c>
      <c r="P1390" s="8" t="str">
        <f t="shared" si="108"/>
        <v>Low_EMI</v>
      </c>
      <c r="Q1390" s="8" t="str">
        <f t="shared" si="109"/>
        <v>Medium_price</v>
      </c>
    </row>
    <row r="1391" spans="1:17" x14ac:dyDescent="0.25">
      <c r="A1391">
        <v>2017</v>
      </c>
      <c r="B1391" s="8" t="s">
        <v>53</v>
      </c>
      <c r="C1391" s="8" t="s">
        <v>2016</v>
      </c>
      <c r="D1391" s="8" t="s">
        <v>2017</v>
      </c>
      <c r="E1391" s="8" t="s">
        <v>15</v>
      </c>
      <c r="F1391" s="6">
        <v>47082</v>
      </c>
      <c r="G1391" s="8" t="s">
        <v>27</v>
      </c>
      <c r="H1391" s="8" t="s">
        <v>17</v>
      </c>
      <c r="I1391" s="8" t="s">
        <v>2018</v>
      </c>
      <c r="J1391" s="6">
        <v>7742</v>
      </c>
      <c r="K1391" s="9">
        <v>3.96</v>
      </c>
      <c r="L1391" s="8" t="s">
        <v>1348</v>
      </c>
      <c r="M1391" s="8" t="str">
        <f t="shared" si="105"/>
        <v>Middle_Model</v>
      </c>
      <c r="N1391" s="8" t="str">
        <f t="shared" si="106"/>
        <v>Moderate_KM_Driven</v>
      </c>
      <c r="O1391" s="9">
        <f t="shared" ca="1" si="107"/>
        <v>6726</v>
      </c>
      <c r="P1391" s="8" t="str">
        <f t="shared" si="108"/>
        <v>Low_EMI</v>
      </c>
      <c r="Q1391" s="8" t="str">
        <f t="shared" si="109"/>
        <v>Low_Price</v>
      </c>
    </row>
    <row r="1392" spans="1:17" x14ac:dyDescent="0.25">
      <c r="A1392">
        <v>2022</v>
      </c>
      <c r="B1392" s="8" t="s">
        <v>82</v>
      </c>
      <c r="C1392" s="8" t="s">
        <v>105</v>
      </c>
      <c r="D1392" s="8" t="s">
        <v>2019</v>
      </c>
      <c r="E1392" s="8" t="s">
        <v>15</v>
      </c>
      <c r="F1392" s="6">
        <v>22121</v>
      </c>
      <c r="G1392" s="8" t="s">
        <v>27</v>
      </c>
      <c r="H1392" s="8" t="s">
        <v>17</v>
      </c>
      <c r="I1392" s="8" t="s">
        <v>2020</v>
      </c>
      <c r="J1392" s="6">
        <v>21946</v>
      </c>
      <c r="K1392" s="9">
        <v>11.53</v>
      </c>
      <c r="L1392" s="8" t="s">
        <v>1357</v>
      </c>
      <c r="M1392" s="8" t="str">
        <f t="shared" si="105"/>
        <v>New_Model</v>
      </c>
      <c r="N1392" s="8" t="str">
        <f t="shared" si="106"/>
        <v>Low_KM_Driven</v>
      </c>
      <c r="O1392" s="9">
        <f t="shared" ca="1" si="107"/>
        <v>11060.5</v>
      </c>
      <c r="P1392" s="8" t="str">
        <f t="shared" si="108"/>
        <v>Low_EMI</v>
      </c>
      <c r="Q1392" s="8" t="str">
        <f t="shared" si="109"/>
        <v>Medium_price</v>
      </c>
    </row>
    <row r="1393" spans="1:17" x14ac:dyDescent="0.25">
      <c r="A1393">
        <v>2019</v>
      </c>
      <c r="B1393" s="8" t="s">
        <v>12</v>
      </c>
      <c r="C1393" s="8" t="s">
        <v>76</v>
      </c>
      <c r="D1393" s="8" t="s">
        <v>77</v>
      </c>
      <c r="E1393" s="8" t="s">
        <v>15</v>
      </c>
      <c r="F1393" s="6">
        <v>31968</v>
      </c>
      <c r="G1393" s="8" t="s">
        <v>27</v>
      </c>
      <c r="H1393" s="8" t="s">
        <v>17</v>
      </c>
      <c r="I1393" s="8" t="s">
        <v>2021</v>
      </c>
      <c r="J1393" s="6">
        <v>14017</v>
      </c>
      <c r="K1393" s="9">
        <v>7.17</v>
      </c>
      <c r="L1393" s="8" t="s">
        <v>1352</v>
      </c>
      <c r="M1393" s="8" t="str">
        <f t="shared" si="105"/>
        <v>Middle_Model</v>
      </c>
      <c r="N1393" s="8" t="str">
        <f t="shared" si="106"/>
        <v>Low_KM_Driven</v>
      </c>
      <c r="O1393" s="9">
        <f t="shared" ca="1" si="107"/>
        <v>6393.6</v>
      </c>
      <c r="P1393" s="8" t="str">
        <f t="shared" si="108"/>
        <v>Low_EMI</v>
      </c>
      <c r="Q1393" s="8" t="str">
        <f t="shared" si="109"/>
        <v>Medium_price</v>
      </c>
    </row>
    <row r="1394" spans="1:17" x14ac:dyDescent="0.25">
      <c r="A1394">
        <v>2017</v>
      </c>
      <c r="B1394" s="8" t="s">
        <v>47</v>
      </c>
      <c r="C1394" s="8" t="s">
        <v>48</v>
      </c>
      <c r="D1394" s="8" t="s">
        <v>881</v>
      </c>
      <c r="E1394" s="8" t="s">
        <v>35</v>
      </c>
      <c r="F1394" s="6">
        <v>83349</v>
      </c>
      <c r="G1394" s="8" t="s">
        <v>16</v>
      </c>
      <c r="H1394" s="8" t="s">
        <v>17</v>
      </c>
      <c r="I1394" s="8" t="s">
        <v>2022</v>
      </c>
      <c r="J1394" s="6">
        <v>11261</v>
      </c>
      <c r="K1394" s="9">
        <v>5.76</v>
      </c>
      <c r="L1394" s="8" t="s">
        <v>1352</v>
      </c>
      <c r="M1394" s="8" t="str">
        <f t="shared" si="105"/>
        <v>Middle_Model</v>
      </c>
      <c r="N1394" s="8" t="str">
        <f t="shared" si="106"/>
        <v>High_KM_Driven</v>
      </c>
      <c r="O1394" s="9">
        <f t="shared" ca="1" si="107"/>
        <v>11907</v>
      </c>
      <c r="P1394" s="8" t="str">
        <f t="shared" si="108"/>
        <v>Low_EMI</v>
      </c>
      <c r="Q1394" s="8" t="str">
        <f t="shared" si="109"/>
        <v>Low_Price</v>
      </c>
    </row>
    <row r="1395" spans="1:17" x14ac:dyDescent="0.25">
      <c r="A1395">
        <v>2020</v>
      </c>
      <c r="B1395" s="8" t="s">
        <v>82</v>
      </c>
      <c r="C1395" s="8" t="s">
        <v>161</v>
      </c>
      <c r="D1395" s="8" t="s">
        <v>162</v>
      </c>
      <c r="E1395" s="8" t="s">
        <v>15</v>
      </c>
      <c r="F1395" s="6">
        <v>57810</v>
      </c>
      <c r="G1395" s="8" t="s">
        <v>27</v>
      </c>
      <c r="H1395" s="8" t="s">
        <v>17</v>
      </c>
      <c r="I1395" s="8" t="s">
        <v>2023</v>
      </c>
      <c r="J1395" s="6">
        <v>9971</v>
      </c>
      <c r="K1395" s="9">
        <v>5.0999999999999996</v>
      </c>
      <c r="L1395" s="8" t="s">
        <v>1352</v>
      </c>
      <c r="M1395" s="8" t="str">
        <f t="shared" si="105"/>
        <v>New_Model</v>
      </c>
      <c r="N1395" s="8" t="str">
        <f t="shared" si="106"/>
        <v>Moderate_KM_Driven</v>
      </c>
      <c r="O1395" s="9">
        <f t="shared" ca="1" si="107"/>
        <v>14452.5</v>
      </c>
      <c r="P1395" s="8" t="str">
        <f t="shared" si="108"/>
        <v>Low_EMI</v>
      </c>
      <c r="Q1395" s="8" t="str">
        <f t="shared" si="109"/>
        <v>Low_Price</v>
      </c>
    </row>
    <row r="1396" spans="1:17" x14ac:dyDescent="0.25">
      <c r="A1396">
        <v>2014</v>
      </c>
      <c r="B1396" s="8" t="s">
        <v>12</v>
      </c>
      <c r="C1396" s="8" t="s">
        <v>37</v>
      </c>
      <c r="D1396" s="8" t="s">
        <v>559</v>
      </c>
      <c r="E1396" s="8" t="s">
        <v>15</v>
      </c>
      <c r="F1396" s="6">
        <v>84992</v>
      </c>
      <c r="G1396" s="8" t="s">
        <v>27</v>
      </c>
      <c r="H1396" s="8" t="s">
        <v>17</v>
      </c>
      <c r="I1396" s="8" t="s">
        <v>2024</v>
      </c>
      <c r="J1396" s="6">
        <v>10588</v>
      </c>
      <c r="K1396" s="9">
        <v>4.76</v>
      </c>
      <c r="L1396" s="8" t="s">
        <v>1352</v>
      </c>
      <c r="M1396" s="8" t="str">
        <f t="shared" si="105"/>
        <v>Old_Model</v>
      </c>
      <c r="N1396" s="8" t="str">
        <f t="shared" si="106"/>
        <v>High_KM_Driven</v>
      </c>
      <c r="O1396" s="9">
        <f t="shared" ca="1" si="107"/>
        <v>8499.2000000000007</v>
      </c>
      <c r="P1396" s="8" t="str">
        <f t="shared" si="108"/>
        <v>Low_EMI</v>
      </c>
      <c r="Q1396" s="8" t="str">
        <f t="shared" si="109"/>
        <v>Low_Price</v>
      </c>
    </row>
    <row r="1397" spans="1:17" x14ac:dyDescent="0.25">
      <c r="A1397">
        <v>2021</v>
      </c>
      <c r="B1397" s="8" t="s">
        <v>12</v>
      </c>
      <c r="C1397" s="8" t="s">
        <v>223</v>
      </c>
      <c r="D1397" s="8" t="s">
        <v>630</v>
      </c>
      <c r="E1397" s="8" t="s">
        <v>15</v>
      </c>
      <c r="F1397" s="6">
        <v>39505</v>
      </c>
      <c r="G1397" s="8" t="s">
        <v>27</v>
      </c>
      <c r="H1397" s="8" t="s">
        <v>17</v>
      </c>
      <c r="I1397" s="8" t="s">
        <v>2025</v>
      </c>
      <c r="J1397" s="6">
        <v>15327</v>
      </c>
      <c r="K1397" s="9">
        <v>7.84</v>
      </c>
      <c r="L1397" s="8" t="s">
        <v>1352</v>
      </c>
      <c r="M1397" s="8" t="str">
        <f t="shared" si="105"/>
        <v>New_Model</v>
      </c>
      <c r="N1397" s="8" t="str">
        <f t="shared" si="106"/>
        <v>Low_KM_Driven</v>
      </c>
      <c r="O1397" s="9">
        <f t="shared" ca="1" si="107"/>
        <v>13168.33</v>
      </c>
      <c r="P1397" s="8" t="str">
        <f t="shared" si="108"/>
        <v>Low_EMI</v>
      </c>
      <c r="Q1397" s="8" t="str">
        <f t="shared" si="109"/>
        <v>Medium_price</v>
      </c>
    </row>
    <row r="1398" spans="1:17" x14ac:dyDescent="0.25">
      <c r="A1398">
        <v>2017</v>
      </c>
      <c r="B1398" s="8" t="s">
        <v>20</v>
      </c>
      <c r="C1398" s="8" t="s">
        <v>33</v>
      </c>
      <c r="D1398" s="8" t="s">
        <v>2026</v>
      </c>
      <c r="E1398" s="8" t="s">
        <v>15</v>
      </c>
      <c r="F1398" s="6">
        <v>108343</v>
      </c>
      <c r="G1398" s="8" t="s">
        <v>27</v>
      </c>
      <c r="H1398" s="8" t="s">
        <v>56</v>
      </c>
      <c r="I1398" s="8" t="s">
        <v>2027</v>
      </c>
      <c r="J1398" s="6">
        <v>20090</v>
      </c>
      <c r="K1398" s="9">
        <v>9.24</v>
      </c>
      <c r="L1398" s="8" t="s">
        <v>1348</v>
      </c>
      <c r="M1398" s="8" t="str">
        <f t="shared" si="105"/>
        <v>Middle_Model</v>
      </c>
      <c r="N1398" s="8" t="str">
        <f t="shared" si="106"/>
        <v>High_KM_Driven</v>
      </c>
      <c r="O1398" s="9">
        <f t="shared" ca="1" si="107"/>
        <v>15477.57</v>
      </c>
      <c r="P1398" s="8" t="str">
        <f t="shared" si="108"/>
        <v>Low_EMI</v>
      </c>
      <c r="Q1398" s="8" t="str">
        <f t="shared" si="109"/>
        <v>Medium_price</v>
      </c>
    </row>
    <row r="1399" spans="1:17" x14ac:dyDescent="0.25">
      <c r="A1399">
        <v>2020</v>
      </c>
      <c r="B1399" s="8" t="s">
        <v>20</v>
      </c>
      <c r="C1399" s="8" t="s">
        <v>96</v>
      </c>
      <c r="D1399" s="8" t="s">
        <v>1831</v>
      </c>
      <c r="E1399" s="8" t="s">
        <v>15</v>
      </c>
      <c r="F1399" s="6">
        <v>62950</v>
      </c>
      <c r="G1399" s="8" t="s">
        <v>27</v>
      </c>
      <c r="H1399" s="8" t="s">
        <v>17</v>
      </c>
      <c r="I1399" s="8" t="s">
        <v>2028</v>
      </c>
      <c r="J1399" s="6">
        <v>15227</v>
      </c>
      <c r="K1399" s="9">
        <v>8</v>
      </c>
      <c r="L1399" s="8" t="s">
        <v>1352</v>
      </c>
      <c r="M1399" s="8" t="str">
        <f t="shared" si="105"/>
        <v>New_Model</v>
      </c>
      <c r="N1399" s="8" t="str">
        <f t="shared" si="106"/>
        <v>Moderate_KM_Driven</v>
      </c>
      <c r="O1399" s="9">
        <f t="shared" ca="1" si="107"/>
        <v>15737.5</v>
      </c>
      <c r="P1399" s="8" t="str">
        <f t="shared" si="108"/>
        <v>Low_EMI</v>
      </c>
      <c r="Q1399" s="8" t="str">
        <f t="shared" si="109"/>
        <v>Medium_price</v>
      </c>
    </row>
    <row r="1400" spans="1:17" x14ac:dyDescent="0.25">
      <c r="A1400">
        <v>2020</v>
      </c>
      <c r="B1400" s="8" t="s">
        <v>82</v>
      </c>
      <c r="C1400" s="8" t="s">
        <v>105</v>
      </c>
      <c r="D1400" s="8" t="s">
        <v>642</v>
      </c>
      <c r="E1400" s="8" t="s">
        <v>15</v>
      </c>
      <c r="F1400" s="6">
        <v>23529</v>
      </c>
      <c r="G1400" s="8" t="s">
        <v>27</v>
      </c>
      <c r="H1400" s="8" t="s">
        <v>17</v>
      </c>
      <c r="I1400" s="8" t="s">
        <v>2029</v>
      </c>
      <c r="J1400" s="6">
        <v>19529</v>
      </c>
      <c r="K1400" s="9">
        <v>10.26</v>
      </c>
      <c r="L1400" s="8" t="s">
        <v>1352</v>
      </c>
      <c r="M1400" s="8" t="str">
        <f t="shared" si="105"/>
        <v>New_Model</v>
      </c>
      <c r="N1400" s="8" t="str">
        <f t="shared" si="106"/>
        <v>Low_KM_Driven</v>
      </c>
      <c r="O1400" s="9">
        <f t="shared" ca="1" si="107"/>
        <v>5882.25</v>
      </c>
      <c r="P1400" s="8" t="str">
        <f t="shared" si="108"/>
        <v>Low_EMI</v>
      </c>
      <c r="Q1400" s="8" t="str">
        <f t="shared" si="109"/>
        <v>Medium_price</v>
      </c>
    </row>
    <row r="1401" spans="1:17" x14ac:dyDescent="0.25">
      <c r="A1401">
        <v>2017</v>
      </c>
      <c r="B1401" s="8" t="s">
        <v>20</v>
      </c>
      <c r="C1401" s="8" t="s">
        <v>25</v>
      </c>
      <c r="D1401" s="8" t="s">
        <v>2030</v>
      </c>
      <c r="E1401" s="8" t="s">
        <v>15</v>
      </c>
      <c r="F1401" s="6">
        <v>45075</v>
      </c>
      <c r="G1401" s="8" t="s">
        <v>27</v>
      </c>
      <c r="H1401" s="8" t="s">
        <v>17</v>
      </c>
      <c r="I1401" s="8" t="s">
        <v>2031</v>
      </c>
      <c r="J1401" s="6">
        <v>12238</v>
      </c>
      <c r="K1401" s="9">
        <v>6.26</v>
      </c>
      <c r="L1401" s="8" t="s">
        <v>1352</v>
      </c>
      <c r="M1401" s="8" t="str">
        <f t="shared" si="105"/>
        <v>Middle_Model</v>
      </c>
      <c r="N1401" s="8" t="str">
        <f t="shared" si="106"/>
        <v>Moderate_KM_Driven</v>
      </c>
      <c r="O1401" s="9">
        <f t="shared" ca="1" si="107"/>
        <v>6439.29</v>
      </c>
      <c r="P1401" s="8" t="str">
        <f t="shared" si="108"/>
        <v>Low_EMI</v>
      </c>
      <c r="Q1401" s="8" t="str">
        <f t="shared" si="109"/>
        <v>Low_Price</v>
      </c>
    </row>
    <row r="1402" spans="1:17" x14ac:dyDescent="0.25">
      <c r="A1402">
        <v>2013</v>
      </c>
      <c r="B1402" s="8" t="s">
        <v>12</v>
      </c>
      <c r="C1402" s="8" t="s">
        <v>13</v>
      </c>
      <c r="D1402" s="8" t="s">
        <v>132</v>
      </c>
      <c r="E1402" s="8" t="s">
        <v>15</v>
      </c>
      <c r="F1402" s="6">
        <v>70050</v>
      </c>
      <c r="G1402" s="8" t="s">
        <v>16</v>
      </c>
      <c r="H1402" s="8" t="s">
        <v>17</v>
      </c>
      <c r="I1402" s="8" t="s">
        <v>2032</v>
      </c>
      <c r="J1402" s="6">
        <v>6136</v>
      </c>
      <c r="K1402" s="9">
        <v>2.33</v>
      </c>
      <c r="L1402" s="8" t="s">
        <v>1352</v>
      </c>
      <c r="M1402" s="8" t="str">
        <f t="shared" si="105"/>
        <v>Old_Model</v>
      </c>
      <c r="N1402" s="8" t="str">
        <f t="shared" si="106"/>
        <v>Moderate_KM_Driven</v>
      </c>
      <c r="O1402" s="9">
        <f t="shared" ca="1" si="107"/>
        <v>6368.18</v>
      </c>
      <c r="P1402" s="8" t="str">
        <f t="shared" si="108"/>
        <v>Low_EMI</v>
      </c>
      <c r="Q1402" s="8" t="str">
        <f t="shared" si="109"/>
        <v>Low_Price</v>
      </c>
    </row>
    <row r="1403" spans="1:17" x14ac:dyDescent="0.25">
      <c r="A1403">
        <v>2018</v>
      </c>
      <c r="B1403" s="8" t="s">
        <v>63</v>
      </c>
      <c r="C1403" s="8" t="s">
        <v>64</v>
      </c>
      <c r="D1403" s="8" t="s">
        <v>1067</v>
      </c>
      <c r="E1403" s="8" t="s">
        <v>15</v>
      </c>
      <c r="F1403" s="6">
        <v>57215</v>
      </c>
      <c r="G1403" s="8" t="s">
        <v>16</v>
      </c>
      <c r="H1403" s="8" t="s">
        <v>17</v>
      </c>
      <c r="I1403" s="8" t="s">
        <v>2033</v>
      </c>
      <c r="J1403" s="6">
        <v>14956</v>
      </c>
      <c r="K1403" s="9">
        <v>7.65</v>
      </c>
      <c r="L1403" s="8" t="s">
        <v>1348</v>
      </c>
      <c r="M1403" s="8" t="str">
        <f t="shared" si="105"/>
        <v>Middle_Model</v>
      </c>
      <c r="N1403" s="8" t="str">
        <f t="shared" si="106"/>
        <v>Moderate_KM_Driven</v>
      </c>
      <c r="O1403" s="9">
        <f t="shared" ca="1" si="107"/>
        <v>9535.83</v>
      </c>
      <c r="P1403" s="8" t="str">
        <f t="shared" si="108"/>
        <v>Low_EMI</v>
      </c>
      <c r="Q1403" s="8" t="str">
        <f t="shared" si="109"/>
        <v>Medium_price</v>
      </c>
    </row>
    <row r="1404" spans="1:17" x14ac:dyDescent="0.25">
      <c r="A1404">
        <v>2015</v>
      </c>
      <c r="B1404" s="8" t="s">
        <v>12</v>
      </c>
      <c r="C1404" s="8" t="s">
        <v>37</v>
      </c>
      <c r="D1404" s="8" t="s">
        <v>2034</v>
      </c>
      <c r="E1404" s="8" t="s">
        <v>15</v>
      </c>
      <c r="F1404" s="6">
        <v>90513</v>
      </c>
      <c r="G1404" s="8" t="s">
        <v>27</v>
      </c>
      <c r="H1404" s="8" t="s">
        <v>56</v>
      </c>
      <c r="I1404" s="8" t="s">
        <v>2035</v>
      </c>
      <c r="J1404" s="6">
        <v>11589</v>
      </c>
      <c r="K1404" s="9">
        <v>5.21</v>
      </c>
      <c r="L1404" s="8" t="s">
        <v>1348</v>
      </c>
      <c r="M1404" s="8" t="str">
        <f t="shared" si="105"/>
        <v>Middle_Model</v>
      </c>
      <c r="N1404" s="8" t="str">
        <f t="shared" si="106"/>
        <v>High_KM_Driven</v>
      </c>
      <c r="O1404" s="9">
        <f t="shared" ca="1" si="107"/>
        <v>10057</v>
      </c>
      <c r="P1404" s="8" t="str">
        <f t="shared" si="108"/>
        <v>Low_EMI</v>
      </c>
      <c r="Q1404" s="8" t="str">
        <f t="shared" si="109"/>
        <v>Low_Price</v>
      </c>
    </row>
    <row r="1405" spans="1:17" x14ac:dyDescent="0.25">
      <c r="A1405">
        <v>2012</v>
      </c>
      <c r="B1405" s="8" t="s">
        <v>20</v>
      </c>
      <c r="C1405" s="8" t="s">
        <v>21</v>
      </c>
      <c r="D1405" s="8" t="s">
        <v>2036</v>
      </c>
      <c r="E1405" s="8" t="s">
        <v>15</v>
      </c>
      <c r="F1405" s="6">
        <v>118959</v>
      </c>
      <c r="G1405" s="8" t="s">
        <v>133</v>
      </c>
      <c r="H1405" s="8" t="s">
        <v>56</v>
      </c>
      <c r="I1405" s="8" t="s">
        <v>2037</v>
      </c>
      <c r="J1405" s="6">
        <v>17935</v>
      </c>
      <c r="K1405" s="9">
        <v>3.81</v>
      </c>
      <c r="L1405" s="8" t="s">
        <v>1348</v>
      </c>
      <c r="M1405" s="8" t="str">
        <f t="shared" si="105"/>
        <v>Old_Model</v>
      </c>
      <c r="N1405" s="8" t="str">
        <f t="shared" si="106"/>
        <v>High_KM_Driven</v>
      </c>
      <c r="O1405" s="9">
        <f t="shared" ca="1" si="107"/>
        <v>9913.25</v>
      </c>
      <c r="P1405" s="8" t="str">
        <f t="shared" si="108"/>
        <v>Low_EMI</v>
      </c>
      <c r="Q1405" s="8" t="str">
        <f t="shared" si="109"/>
        <v>Low_Price</v>
      </c>
    </row>
    <row r="1406" spans="1:17" x14ac:dyDescent="0.25">
      <c r="A1406">
        <v>2019</v>
      </c>
      <c r="B1406" s="8" t="s">
        <v>82</v>
      </c>
      <c r="C1406" s="8" t="s">
        <v>105</v>
      </c>
      <c r="D1406" s="8" t="s">
        <v>2038</v>
      </c>
      <c r="E1406" s="8" t="s">
        <v>15</v>
      </c>
      <c r="F1406" s="6">
        <v>72094</v>
      </c>
      <c r="G1406" s="8" t="s">
        <v>16</v>
      </c>
      <c r="H1406" s="8" t="s">
        <v>17</v>
      </c>
      <c r="I1406" s="8" t="s">
        <v>2039</v>
      </c>
      <c r="J1406" s="6">
        <v>16103</v>
      </c>
      <c r="K1406" s="9">
        <v>8.4600000000000009</v>
      </c>
      <c r="L1406" s="8" t="s">
        <v>1352</v>
      </c>
      <c r="M1406" s="8" t="str">
        <f t="shared" si="105"/>
        <v>Middle_Model</v>
      </c>
      <c r="N1406" s="8" t="str">
        <f t="shared" si="106"/>
        <v>Moderate_KM_Driven</v>
      </c>
      <c r="O1406" s="9">
        <f t="shared" ca="1" si="107"/>
        <v>14418.8</v>
      </c>
      <c r="P1406" s="8" t="str">
        <f t="shared" si="108"/>
        <v>Low_EMI</v>
      </c>
      <c r="Q1406" s="8" t="str">
        <f t="shared" si="109"/>
        <v>Medium_price</v>
      </c>
    </row>
    <row r="1407" spans="1:17" x14ac:dyDescent="0.25">
      <c r="A1407">
        <v>2012</v>
      </c>
      <c r="B1407" s="8" t="s">
        <v>12</v>
      </c>
      <c r="C1407" s="8" t="s">
        <v>284</v>
      </c>
      <c r="D1407" s="8" t="s">
        <v>31</v>
      </c>
      <c r="E1407" s="8" t="s">
        <v>15</v>
      </c>
      <c r="F1407" s="6">
        <v>42319</v>
      </c>
      <c r="G1407" s="8" t="s">
        <v>27</v>
      </c>
      <c r="H1407" s="8" t="s">
        <v>17</v>
      </c>
      <c r="I1407" s="8" t="s">
        <v>2040</v>
      </c>
      <c r="J1407" s="6">
        <v>9499</v>
      </c>
      <c r="K1407" s="9">
        <v>2.86</v>
      </c>
      <c r="L1407" s="8" t="s">
        <v>1348</v>
      </c>
      <c r="M1407" s="8" t="str">
        <f t="shared" si="105"/>
        <v>Old_Model</v>
      </c>
      <c r="N1407" s="8" t="str">
        <f t="shared" si="106"/>
        <v>Moderate_KM_Driven</v>
      </c>
      <c r="O1407" s="9">
        <f t="shared" ca="1" si="107"/>
        <v>3526.58</v>
      </c>
      <c r="P1407" s="8" t="str">
        <f t="shared" si="108"/>
        <v>Low_EMI</v>
      </c>
      <c r="Q1407" s="8" t="str">
        <f t="shared" si="109"/>
        <v>Low_Price</v>
      </c>
    </row>
    <row r="1408" spans="1:17" x14ac:dyDescent="0.25">
      <c r="A1408">
        <v>2019</v>
      </c>
      <c r="B1408" s="8" t="s">
        <v>155</v>
      </c>
      <c r="C1408" s="8" t="s">
        <v>156</v>
      </c>
      <c r="D1408" s="8" t="s">
        <v>1842</v>
      </c>
      <c r="E1408" s="8" t="s">
        <v>15</v>
      </c>
      <c r="F1408" s="6">
        <v>42889</v>
      </c>
      <c r="G1408" s="8" t="s">
        <v>27</v>
      </c>
      <c r="H1408" s="8" t="s">
        <v>17</v>
      </c>
      <c r="I1408" s="8" t="s">
        <v>2041</v>
      </c>
      <c r="J1408" s="6">
        <v>16712</v>
      </c>
      <c r="K1408" s="9">
        <v>8.7799999999999994</v>
      </c>
      <c r="L1408" s="8" t="s">
        <v>1357</v>
      </c>
      <c r="M1408" s="8" t="str">
        <f t="shared" si="105"/>
        <v>Middle_Model</v>
      </c>
      <c r="N1408" s="8" t="str">
        <f t="shared" si="106"/>
        <v>Moderate_KM_Driven</v>
      </c>
      <c r="O1408" s="9">
        <f t="shared" ca="1" si="107"/>
        <v>8577.7999999999993</v>
      </c>
      <c r="P1408" s="8" t="str">
        <f t="shared" si="108"/>
        <v>Low_EMI</v>
      </c>
      <c r="Q1408" s="8" t="str">
        <f t="shared" si="109"/>
        <v>Medium_price</v>
      </c>
    </row>
    <row r="1409" spans="1:17" x14ac:dyDescent="0.25">
      <c r="A1409">
        <v>2020</v>
      </c>
      <c r="B1409" s="8" t="s">
        <v>219</v>
      </c>
      <c r="C1409" s="8" t="s">
        <v>302</v>
      </c>
      <c r="D1409" s="8" t="s">
        <v>2042</v>
      </c>
      <c r="E1409" s="8" t="s">
        <v>15</v>
      </c>
      <c r="F1409" s="6">
        <v>39435</v>
      </c>
      <c r="G1409" s="8" t="s">
        <v>27</v>
      </c>
      <c r="H1409" s="8" t="s">
        <v>17</v>
      </c>
      <c r="I1409" s="8" t="s">
        <v>2043</v>
      </c>
      <c r="J1409" s="6">
        <v>6823</v>
      </c>
      <c r="K1409" s="9">
        <v>3.49</v>
      </c>
      <c r="L1409" s="8" t="s">
        <v>1357</v>
      </c>
      <c r="M1409" s="8" t="str">
        <f t="shared" si="105"/>
        <v>New_Model</v>
      </c>
      <c r="N1409" s="8" t="str">
        <f t="shared" si="106"/>
        <v>Low_KM_Driven</v>
      </c>
      <c r="O1409" s="9">
        <f t="shared" ca="1" si="107"/>
        <v>9858.75</v>
      </c>
      <c r="P1409" s="8" t="str">
        <f t="shared" si="108"/>
        <v>Low_EMI</v>
      </c>
      <c r="Q1409" s="8" t="str">
        <f t="shared" si="109"/>
        <v>Low_Price</v>
      </c>
    </row>
    <row r="1410" spans="1:17" x14ac:dyDescent="0.25">
      <c r="A1410">
        <v>2020</v>
      </c>
      <c r="B1410" s="8" t="s">
        <v>12</v>
      </c>
      <c r="C1410" s="8" t="s">
        <v>223</v>
      </c>
      <c r="D1410" s="8" t="s">
        <v>31</v>
      </c>
      <c r="E1410" s="8" t="s">
        <v>15</v>
      </c>
      <c r="F1410" s="6">
        <v>51090</v>
      </c>
      <c r="G1410" s="8" t="s">
        <v>27</v>
      </c>
      <c r="H1410" s="8" t="s">
        <v>17</v>
      </c>
      <c r="I1410" s="8" t="s">
        <v>2044</v>
      </c>
      <c r="J1410" s="6">
        <v>13705</v>
      </c>
      <c r="K1410" s="9">
        <v>7.01</v>
      </c>
      <c r="L1410" s="8" t="s">
        <v>1352</v>
      </c>
      <c r="M1410" s="8" t="str">
        <f t="shared" si="105"/>
        <v>New_Model</v>
      </c>
      <c r="N1410" s="8" t="str">
        <f t="shared" si="106"/>
        <v>Moderate_KM_Driven</v>
      </c>
      <c r="O1410" s="9">
        <f t="shared" ca="1" si="107"/>
        <v>12772.5</v>
      </c>
      <c r="P1410" s="8" t="str">
        <f t="shared" si="108"/>
        <v>Low_EMI</v>
      </c>
      <c r="Q1410" s="8" t="str">
        <f t="shared" si="109"/>
        <v>Medium_price</v>
      </c>
    </row>
    <row r="1411" spans="1:17" x14ac:dyDescent="0.25">
      <c r="A1411">
        <v>2016</v>
      </c>
      <c r="B1411" s="8" t="s">
        <v>47</v>
      </c>
      <c r="C1411" s="8" t="s">
        <v>250</v>
      </c>
      <c r="D1411" s="8" t="s">
        <v>364</v>
      </c>
      <c r="E1411" s="8" t="s">
        <v>15</v>
      </c>
      <c r="F1411" s="6">
        <v>81183</v>
      </c>
      <c r="G1411" s="8" t="s">
        <v>27</v>
      </c>
      <c r="H1411" s="8" t="s">
        <v>17</v>
      </c>
      <c r="I1411" s="8" t="s">
        <v>2045</v>
      </c>
      <c r="J1411" s="6">
        <v>8915</v>
      </c>
      <c r="K1411" s="9">
        <v>4.5599999999999996</v>
      </c>
      <c r="L1411" s="8" t="s">
        <v>1352</v>
      </c>
      <c r="M1411" s="8" t="str">
        <f t="shared" ref="M1411:M1468" si="110">IF(A1411&gt;2019,"New_Model",IF(A1411&gt;2014,"Middle_Model","Old_Model"))</f>
        <v>Middle_Model</v>
      </c>
      <c r="N1411" s="8" t="str">
        <f t="shared" ref="N1411:N1468" si="111">IF(F1411&lt;40000,"Low_KM_Driven",IF(F1411&lt;80000,"Moderate_KM_Driven","High_KM_Driven"))</f>
        <v>High_KM_Driven</v>
      </c>
      <c r="O1411" s="9">
        <f t="shared" ref="O1411:O1468" ca="1" si="112">IFERROR(ROUND(F1411/(YEAR(TODAY())-A1411),2),F1411)</f>
        <v>10147.879999999999</v>
      </c>
      <c r="P1411" s="8" t="str">
        <f t="shared" ref="P1411:P1468" si="113">IF(J1411&lt;22000,"Low_EMI",IF(J1411&lt;45000,"Average_EMI","High_EMI"))</f>
        <v>Low_EMI</v>
      </c>
      <c r="Q1411" s="8" t="str">
        <f t="shared" ref="Q1411:Q1468" si="114">IF(K1411&lt;7,"Low_Price",IF(K1411&lt;14,"Medium_price","High_price"))</f>
        <v>Low_Price</v>
      </c>
    </row>
    <row r="1412" spans="1:17" x14ac:dyDescent="0.25">
      <c r="A1412">
        <v>2017</v>
      </c>
      <c r="B1412" s="8" t="s">
        <v>196</v>
      </c>
      <c r="C1412" s="8" t="s">
        <v>216</v>
      </c>
      <c r="D1412" s="8" t="s">
        <v>1276</v>
      </c>
      <c r="E1412" s="8" t="s">
        <v>15</v>
      </c>
      <c r="F1412" s="6">
        <v>50862</v>
      </c>
      <c r="G1412" s="8" t="s">
        <v>27</v>
      </c>
      <c r="H1412" s="8" t="s">
        <v>17</v>
      </c>
      <c r="I1412" s="8" t="s">
        <v>2046</v>
      </c>
      <c r="J1412" s="6">
        <v>6197</v>
      </c>
      <c r="K1412" s="9">
        <v>3.17</v>
      </c>
      <c r="L1412" s="8" t="s">
        <v>1348</v>
      </c>
      <c r="M1412" s="8" t="str">
        <f t="shared" si="110"/>
        <v>Middle_Model</v>
      </c>
      <c r="N1412" s="8" t="str">
        <f t="shared" si="111"/>
        <v>Moderate_KM_Driven</v>
      </c>
      <c r="O1412" s="9">
        <f t="shared" ca="1" si="112"/>
        <v>7266</v>
      </c>
      <c r="P1412" s="8" t="str">
        <f t="shared" si="113"/>
        <v>Low_EMI</v>
      </c>
      <c r="Q1412" s="8" t="str">
        <f t="shared" si="114"/>
        <v>Low_Price</v>
      </c>
    </row>
    <row r="1413" spans="1:17" x14ac:dyDescent="0.25">
      <c r="A1413">
        <v>2020</v>
      </c>
      <c r="B1413" s="8" t="s">
        <v>82</v>
      </c>
      <c r="C1413" s="8" t="s">
        <v>105</v>
      </c>
      <c r="D1413" s="8" t="s">
        <v>642</v>
      </c>
      <c r="E1413" s="8" t="s">
        <v>15</v>
      </c>
      <c r="F1413" s="6">
        <v>22741</v>
      </c>
      <c r="G1413" s="8" t="s">
        <v>27</v>
      </c>
      <c r="H1413" s="8" t="s">
        <v>17</v>
      </c>
      <c r="I1413" s="8" t="s">
        <v>2047</v>
      </c>
      <c r="J1413" s="6">
        <v>19301</v>
      </c>
      <c r="K1413" s="9">
        <v>10.14</v>
      </c>
      <c r="L1413" s="8" t="s">
        <v>1357</v>
      </c>
      <c r="M1413" s="8" t="str">
        <f t="shared" si="110"/>
        <v>New_Model</v>
      </c>
      <c r="N1413" s="8" t="str">
        <f t="shared" si="111"/>
        <v>Low_KM_Driven</v>
      </c>
      <c r="O1413" s="9">
        <f t="shared" ca="1" si="112"/>
        <v>5685.25</v>
      </c>
      <c r="P1413" s="8" t="str">
        <f t="shared" si="113"/>
        <v>Low_EMI</v>
      </c>
      <c r="Q1413" s="8" t="str">
        <f t="shared" si="114"/>
        <v>Medium_price</v>
      </c>
    </row>
    <row r="1414" spans="1:17" x14ac:dyDescent="0.25">
      <c r="A1414">
        <v>2019</v>
      </c>
      <c r="B1414" s="8" t="s">
        <v>20</v>
      </c>
      <c r="C1414" s="8" t="s">
        <v>96</v>
      </c>
      <c r="D1414" s="8" t="s">
        <v>2048</v>
      </c>
      <c r="E1414" s="8" t="s">
        <v>15</v>
      </c>
      <c r="F1414" s="6">
        <v>61740</v>
      </c>
      <c r="G1414" s="8" t="s">
        <v>27</v>
      </c>
      <c r="H1414" s="8" t="s">
        <v>17</v>
      </c>
      <c r="I1414" s="8" t="s">
        <v>2049</v>
      </c>
      <c r="J1414" s="6">
        <v>8192</v>
      </c>
      <c r="K1414" s="9">
        <v>4.1900000000000004</v>
      </c>
      <c r="L1414" s="8" t="s">
        <v>1352</v>
      </c>
      <c r="M1414" s="8" t="str">
        <f t="shared" si="110"/>
        <v>Middle_Model</v>
      </c>
      <c r="N1414" s="8" t="str">
        <f t="shared" si="111"/>
        <v>Moderate_KM_Driven</v>
      </c>
      <c r="O1414" s="9">
        <f t="shared" ca="1" si="112"/>
        <v>12348</v>
      </c>
      <c r="P1414" s="8" t="str">
        <f t="shared" si="113"/>
        <v>Low_EMI</v>
      </c>
      <c r="Q1414" s="8" t="str">
        <f t="shared" si="114"/>
        <v>Low_Price</v>
      </c>
    </row>
    <row r="1415" spans="1:17" x14ac:dyDescent="0.25">
      <c r="A1415">
        <v>2019</v>
      </c>
      <c r="B1415" s="8" t="s">
        <v>12</v>
      </c>
      <c r="C1415" s="8" t="s">
        <v>137</v>
      </c>
      <c r="D1415" s="8" t="s">
        <v>138</v>
      </c>
      <c r="E1415" s="8" t="s">
        <v>35</v>
      </c>
      <c r="F1415" s="6">
        <v>44589</v>
      </c>
      <c r="G1415" s="8" t="s">
        <v>27</v>
      </c>
      <c r="H1415" s="8" t="s">
        <v>17</v>
      </c>
      <c r="I1415" s="8" t="s">
        <v>2050</v>
      </c>
      <c r="J1415" s="6">
        <v>9208</v>
      </c>
      <c r="K1415" s="9">
        <v>4.71</v>
      </c>
      <c r="L1415" s="8" t="s">
        <v>1357</v>
      </c>
      <c r="M1415" s="8" t="str">
        <f t="shared" si="110"/>
        <v>Middle_Model</v>
      </c>
      <c r="N1415" s="8" t="str">
        <f t="shared" si="111"/>
        <v>Moderate_KM_Driven</v>
      </c>
      <c r="O1415" s="9">
        <f t="shared" ca="1" si="112"/>
        <v>8917.7999999999993</v>
      </c>
      <c r="P1415" s="8" t="str">
        <f t="shared" si="113"/>
        <v>Low_EMI</v>
      </c>
      <c r="Q1415" s="8" t="str">
        <f t="shared" si="114"/>
        <v>Low_Price</v>
      </c>
    </row>
    <row r="1416" spans="1:17" x14ac:dyDescent="0.25">
      <c r="A1416">
        <v>2022</v>
      </c>
      <c r="B1416" s="8" t="s">
        <v>12</v>
      </c>
      <c r="C1416" s="8" t="s">
        <v>491</v>
      </c>
      <c r="D1416" s="8" t="s">
        <v>1251</v>
      </c>
      <c r="E1416" s="8" t="s">
        <v>15</v>
      </c>
      <c r="F1416" s="6">
        <v>28892</v>
      </c>
      <c r="G1416" s="8" t="s">
        <v>27</v>
      </c>
      <c r="H1416" s="8" t="s">
        <v>17</v>
      </c>
      <c r="I1416" s="8" t="s">
        <v>2051</v>
      </c>
      <c r="J1416" s="6">
        <v>20614</v>
      </c>
      <c r="K1416" s="9">
        <v>10.83</v>
      </c>
      <c r="L1416" s="8" t="s">
        <v>1357</v>
      </c>
      <c r="M1416" s="8" t="str">
        <f t="shared" si="110"/>
        <v>New_Model</v>
      </c>
      <c r="N1416" s="8" t="str">
        <f t="shared" si="111"/>
        <v>Low_KM_Driven</v>
      </c>
      <c r="O1416" s="9">
        <f t="shared" ca="1" si="112"/>
        <v>14446</v>
      </c>
      <c r="P1416" s="8" t="str">
        <f t="shared" si="113"/>
        <v>Low_EMI</v>
      </c>
      <c r="Q1416" s="8" t="str">
        <f t="shared" si="114"/>
        <v>Medium_price</v>
      </c>
    </row>
    <row r="1417" spans="1:17" x14ac:dyDescent="0.25">
      <c r="A1417">
        <v>2020</v>
      </c>
      <c r="B1417" s="8" t="s">
        <v>20</v>
      </c>
      <c r="C1417" s="8" t="s">
        <v>21</v>
      </c>
      <c r="D1417" s="8" t="s">
        <v>2052</v>
      </c>
      <c r="E1417" s="8" t="s">
        <v>15</v>
      </c>
      <c r="F1417" s="6">
        <v>52382</v>
      </c>
      <c r="G1417" s="8" t="s">
        <v>27</v>
      </c>
      <c r="H1417" s="8" t="s">
        <v>17</v>
      </c>
      <c r="I1417" s="8" t="s">
        <v>2053</v>
      </c>
      <c r="J1417" s="6">
        <v>19091</v>
      </c>
      <c r="K1417" s="9">
        <v>10.029999999999999</v>
      </c>
      <c r="L1417" s="8" t="s">
        <v>1352</v>
      </c>
      <c r="M1417" s="8" t="str">
        <f t="shared" si="110"/>
        <v>New_Model</v>
      </c>
      <c r="N1417" s="8" t="str">
        <f t="shared" si="111"/>
        <v>Moderate_KM_Driven</v>
      </c>
      <c r="O1417" s="9">
        <f t="shared" ca="1" si="112"/>
        <v>13095.5</v>
      </c>
      <c r="P1417" s="8" t="str">
        <f t="shared" si="113"/>
        <v>Low_EMI</v>
      </c>
      <c r="Q1417" s="8" t="str">
        <f t="shared" si="114"/>
        <v>Medium_price</v>
      </c>
    </row>
    <row r="1418" spans="1:17" x14ac:dyDescent="0.25">
      <c r="A1418">
        <v>2019</v>
      </c>
      <c r="B1418" s="8" t="s">
        <v>196</v>
      </c>
      <c r="C1418" s="8" t="s">
        <v>431</v>
      </c>
      <c r="D1418" s="8" t="s">
        <v>810</v>
      </c>
      <c r="E1418" s="8" t="s">
        <v>15</v>
      </c>
      <c r="F1418" s="6">
        <v>17287</v>
      </c>
      <c r="G1418" s="8" t="s">
        <v>16</v>
      </c>
      <c r="H1418" s="8" t="s">
        <v>17</v>
      </c>
      <c r="I1418" s="8" t="s">
        <v>2054</v>
      </c>
      <c r="J1418" s="6">
        <v>12082</v>
      </c>
      <c r="K1418" s="9">
        <v>6.18</v>
      </c>
      <c r="L1418" s="8" t="s">
        <v>1352</v>
      </c>
      <c r="M1418" s="8" t="str">
        <f t="shared" si="110"/>
        <v>Middle_Model</v>
      </c>
      <c r="N1418" s="8" t="str">
        <f t="shared" si="111"/>
        <v>Low_KM_Driven</v>
      </c>
      <c r="O1418" s="9">
        <f t="shared" ca="1" si="112"/>
        <v>3457.4</v>
      </c>
      <c r="P1418" s="8" t="str">
        <f t="shared" si="113"/>
        <v>Low_EMI</v>
      </c>
      <c r="Q1418" s="8" t="str">
        <f t="shared" si="114"/>
        <v>Low_Price</v>
      </c>
    </row>
    <row r="1419" spans="1:17" x14ac:dyDescent="0.25">
      <c r="A1419">
        <v>2022</v>
      </c>
      <c r="B1419" s="8" t="s">
        <v>20</v>
      </c>
      <c r="C1419" s="8" t="s">
        <v>58</v>
      </c>
      <c r="D1419" s="8" t="s">
        <v>59</v>
      </c>
      <c r="E1419" s="8" t="s">
        <v>15</v>
      </c>
      <c r="F1419" s="6">
        <v>30590</v>
      </c>
      <c r="G1419" s="8" t="s">
        <v>27</v>
      </c>
      <c r="H1419" s="8" t="s">
        <v>17</v>
      </c>
      <c r="I1419" s="8" t="s">
        <v>2055</v>
      </c>
      <c r="J1419" s="6">
        <v>18101</v>
      </c>
      <c r="K1419" s="9">
        <v>9.51</v>
      </c>
      <c r="L1419" s="8" t="s">
        <v>1352</v>
      </c>
      <c r="M1419" s="8" t="str">
        <f t="shared" si="110"/>
        <v>New_Model</v>
      </c>
      <c r="N1419" s="8" t="str">
        <f t="shared" si="111"/>
        <v>Low_KM_Driven</v>
      </c>
      <c r="O1419" s="9">
        <f t="shared" ca="1" si="112"/>
        <v>15295</v>
      </c>
      <c r="P1419" s="8" t="str">
        <f t="shared" si="113"/>
        <v>Low_EMI</v>
      </c>
      <c r="Q1419" s="8" t="str">
        <f t="shared" si="114"/>
        <v>Medium_price</v>
      </c>
    </row>
    <row r="1420" spans="1:17" x14ac:dyDescent="0.25">
      <c r="A1420">
        <v>2018</v>
      </c>
      <c r="B1420" s="8" t="s">
        <v>12</v>
      </c>
      <c r="C1420" s="8" t="s">
        <v>37</v>
      </c>
      <c r="D1420" s="8" t="s">
        <v>1480</v>
      </c>
      <c r="E1420" s="8" t="s">
        <v>15</v>
      </c>
      <c r="F1420" s="6">
        <v>72273</v>
      </c>
      <c r="G1420" s="8" t="s">
        <v>16</v>
      </c>
      <c r="H1420" s="8" t="s">
        <v>56</v>
      </c>
      <c r="I1420" s="8" t="s">
        <v>2056</v>
      </c>
      <c r="J1420" s="6">
        <v>11926</v>
      </c>
      <c r="K1420" s="9">
        <v>6.1</v>
      </c>
      <c r="L1420" s="8" t="s">
        <v>1357</v>
      </c>
      <c r="M1420" s="8" t="str">
        <f t="shared" si="110"/>
        <v>Middle_Model</v>
      </c>
      <c r="N1420" s="8" t="str">
        <f t="shared" si="111"/>
        <v>Moderate_KM_Driven</v>
      </c>
      <c r="O1420" s="9">
        <f t="shared" ca="1" si="112"/>
        <v>12045.5</v>
      </c>
      <c r="P1420" s="8" t="str">
        <f t="shared" si="113"/>
        <v>Low_EMI</v>
      </c>
      <c r="Q1420" s="8" t="str">
        <f t="shared" si="114"/>
        <v>Low_Price</v>
      </c>
    </row>
    <row r="1421" spans="1:17" x14ac:dyDescent="0.25">
      <c r="A1421">
        <v>2016</v>
      </c>
      <c r="B1421" s="8" t="s">
        <v>12</v>
      </c>
      <c r="C1421" s="8" t="s">
        <v>37</v>
      </c>
      <c r="D1421" s="8" t="s">
        <v>559</v>
      </c>
      <c r="E1421" s="8" t="s">
        <v>15</v>
      </c>
      <c r="F1421" s="6">
        <v>107226</v>
      </c>
      <c r="G1421" s="8" t="s">
        <v>133</v>
      </c>
      <c r="H1421" s="8" t="s">
        <v>17</v>
      </c>
      <c r="I1421" s="8" t="s">
        <v>2057</v>
      </c>
      <c r="J1421" s="6">
        <v>10054</v>
      </c>
      <c r="K1421" s="9">
        <v>4.5199999999999996</v>
      </c>
      <c r="L1421" s="8" t="s">
        <v>1357</v>
      </c>
      <c r="M1421" s="8" t="str">
        <f t="shared" si="110"/>
        <v>Middle_Model</v>
      </c>
      <c r="N1421" s="8" t="str">
        <f t="shared" si="111"/>
        <v>High_KM_Driven</v>
      </c>
      <c r="O1421" s="9">
        <f t="shared" ca="1" si="112"/>
        <v>13403.25</v>
      </c>
      <c r="P1421" s="8" t="str">
        <f t="shared" si="113"/>
        <v>Low_EMI</v>
      </c>
      <c r="Q1421" s="8" t="str">
        <f t="shared" si="114"/>
        <v>Low_Price</v>
      </c>
    </row>
    <row r="1422" spans="1:17" x14ac:dyDescent="0.25">
      <c r="A1422">
        <v>2017</v>
      </c>
      <c r="B1422" s="8" t="s">
        <v>12</v>
      </c>
      <c r="C1422" s="8" t="s">
        <v>37</v>
      </c>
      <c r="D1422" s="8" t="s">
        <v>559</v>
      </c>
      <c r="E1422" s="8" t="s">
        <v>15</v>
      </c>
      <c r="F1422" s="6">
        <v>53469</v>
      </c>
      <c r="G1422" s="8" t="s">
        <v>27</v>
      </c>
      <c r="H1422" s="8" t="s">
        <v>17</v>
      </c>
      <c r="I1422" s="8" t="s">
        <v>2058</v>
      </c>
      <c r="J1422" s="6">
        <v>10518</v>
      </c>
      <c r="K1422" s="9">
        <v>5.38</v>
      </c>
      <c r="L1422" s="8" t="s">
        <v>1352</v>
      </c>
      <c r="M1422" s="8" t="str">
        <f t="shared" si="110"/>
        <v>Middle_Model</v>
      </c>
      <c r="N1422" s="8" t="str">
        <f t="shared" si="111"/>
        <v>Moderate_KM_Driven</v>
      </c>
      <c r="O1422" s="9">
        <f t="shared" ca="1" si="112"/>
        <v>7638.43</v>
      </c>
      <c r="P1422" s="8" t="str">
        <f t="shared" si="113"/>
        <v>Low_EMI</v>
      </c>
      <c r="Q1422" s="8" t="str">
        <f t="shared" si="114"/>
        <v>Low_Price</v>
      </c>
    </row>
    <row r="1423" spans="1:17" x14ac:dyDescent="0.25">
      <c r="A1423">
        <v>2017</v>
      </c>
      <c r="B1423" s="8" t="s">
        <v>63</v>
      </c>
      <c r="C1423" s="8" t="s">
        <v>64</v>
      </c>
      <c r="D1423" s="8" t="s">
        <v>2059</v>
      </c>
      <c r="E1423" s="8" t="s">
        <v>15</v>
      </c>
      <c r="F1423" s="6">
        <v>97106</v>
      </c>
      <c r="G1423" s="8" t="s">
        <v>27</v>
      </c>
      <c r="H1423" s="8" t="s">
        <v>56</v>
      </c>
      <c r="I1423" s="8" t="s">
        <v>2060</v>
      </c>
      <c r="J1423" s="6">
        <v>11632</v>
      </c>
      <c r="K1423" s="9">
        <v>5.95</v>
      </c>
      <c r="L1423" s="8" t="s">
        <v>1357</v>
      </c>
      <c r="M1423" s="8" t="str">
        <f t="shared" si="110"/>
        <v>Middle_Model</v>
      </c>
      <c r="N1423" s="8" t="str">
        <f t="shared" si="111"/>
        <v>High_KM_Driven</v>
      </c>
      <c r="O1423" s="9">
        <f t="shared" ca="1" si="112"/>
        <v>13872.29</v>
      </c>
      <c r="P1423" s="8" t="str">
        <f t="shared" si="113"/>
        <v>Low_EMI</v>
      </c>
      <c r="Q1423" s="8" t="str">
        <f t="shared" si="114"/>
        <v>Low_Price</v>
      </c>
    </row>
    <row r="1424" spans="1:17" x14ac:dyDescent="0.25">
      <c r="A1424">
        <v>2013</v>
      </c>
      <c r="B1424" s="8" t="s">
        <v>12</v>
      </c>
      <c r="C1424" s="8" t="s">
        <v>13</v>
      </c>
      <c r="D1424" s="8" t="s">
        <v>132</v>
      </c>
      <c r="E1424" s="8" t="s">
        <v>15</v>
      </c>
      <c r="F1424" s="6">
        <v>62715</v>
      </c>
      <c r="G1424" s="8" t="s">
        <v>16</v>
      </c>
      <c r="H1424" s="8" t="s">
        <v>17</v>
      </c>
      <c r="I1424" s="8" t="s">
        <v>2061</v>
      </c>
      <c r="J1424" s="6">
        <v>5109</v>
      </c>
      <c r="K1424" s="9">
        <v>1.94</v>
      </c>
      <c r="L1424" s="8" t="s">
        <v>1357</v>
      </c>
      <c r="M1424" s="8" t="str">
        <f t="shared" si="110"/>
        <v>Old_Model</v>
      </c>
      <c r="N1424" s="8" t="str">
        <f t="shared" si="111"/>
        <v>Moderate_KM_Driven</v>
      </c>
      <c r="O1424" s="9">
        <f t="shared" ca="1" si="112"/>
        <v>5701.36</v>
      </c>
      <c r="P1424" s="8" t="str">
        <f t="shared" si="113"/>
        <v>Low_EMI</v>
      </c>
      <c r="Q1424" s="8" t="str">
        <f t="shared" si="114"/>
        <v>Low_Price</v>
      </c>
    </row>
    <row r="1425" spans="1:17" x14ac:dyDescent="0.25">
      <c r="A1425">
        <v>2020</v>
      </c>
      <c r="B1425" s="8" t="s">
        <v>155</v>
      </c>
      <c r="C1425" s="8" t="s">
        <v>156</v>
      </c>
      <c r="D1425" s="8" t="s">
        <v>2062</v>
      </c>
      <c r="E1425" s="8" t="s">
        <v>35</v>
      </c>
      <c r="F1425" s="6">
        <v>38521</v>
      </c>
      <c r="G1425" s="8" t="s">
        <v>16</v>
      </c>
      <c r="H1425" s="8" t="s">
        <v>17</v>
      </c>
      <c r="I1425" s="8" t="s">
        <v>2063</v>
      </c>
      <c r="J1425" s="6">
        <v>16921</v>
      </c>
      <c r="K1425" s="9">
        <v>8.89</v>
      </c>
      <c r="L1425" s="8" t="s">
        <v>1348</v>
      </c>
      <c r="M1425" s="8" t="str">
        <f t="shared" si="110"/>
        <v>New_Model</v>
      </c>
      <c r="N1425" s="8" t="str">
        <f t="shared" si="111"/>
        <v>Low_KM_Driven</v>
      </c>
      <c r="O1425" s="9">
        <f t="shared" ca="1" si="112"/>
        <v>9630.25</v>
      </c>
      <c r="P1425" s="8" t="str">
        <f t="shared" si="113"/>
        <v>Low_EMI</v>
      </c>
      <c r="Q1425" s="8" t="str">
        <f t="shared" si="114"/>
        <v>Medium_price</v>
      </c>
    </row>
    <row r="1426" spans="1:17" x14ac:dyDescent="0.25">
      <c r="A1426">
        <v>2019</v>
      </c>
      <c r="B1426" s="8" t="s">
        <v>12</v>
      </c>
      <c r="C1426" s="8" t="s">
        <v>279</v>
      </c>
      <c r="D1426" s="8" t="s">
        <v>983</v>
      </c>
      <c r="E1426" s="8" t="s">
        <v>15</v>
      </c>
      <c r="F1426" s="6">
        <v>84123</v>
      </c>
      <c r="G1426" s="8" t="s">
        <v>16</v>
      </c>
      <c r="H1426" s="8" t="s">
        <v>56</v>
      </c>
      <c r="I1426" s="8" t="s">
        <v>2064</v>
      </c>
      <c r="J1426" s="6">
        <v>13275</v>
      </c>
      <c r="K1426" s="9">
        <v>6.79</v>
      </c>
      <c r="L1426" s="8" t="s">
        <v>1348</v>
      </c>
      <c r="M1426" s="8" t="str">
        <f t="shared" si="110"/>
        <v>Middle_Model</v>
      </c>
      <c r="N1426" s="8" t="str">
        <f t="shared" si="111"/>
        <v>High_KM_Driven</v>
      </c>
      <c r="O1426" s="9">
        <f t="shared" ca="1" si="112"/>
        <v>16824.599999999999</v>
      </c>
      <c r="P1426" s="8" t="str">
        <f t="shared" si="113"/>
        <v>Low_EMI</v>
      </c>
      <c r="Q1426" s="8" t="str">
        <f t="shared" si="114"/>
        <v>Low_Price</v>
      </c>
    </row>
    <row r="1427" spans="1:17" x14ac:dyDescent="0.25">
      <c r="A1427">
        <v>2018</v>
      </c>
      <c r="B1427" s="8" t="s">
        <v>182</v>
      </c>
      <c r="C1427" s="8" t="s">
        <v>183</v>
      </c>
      <c r="D1427" s="8" t="s">
        <v>2065</v>
      </c>
      <c r="E1427" s="8" t="s">
        <v>15</v>
      </c>
      <c r="F1427" s="6">
        <v>114373</v>
      </c>
      <c r="G1427" s="8" t="s">
        <v>16</v>
      </c>
      <c r="H1427" s="8" t="s">
        <v>56</v>
      </c>
      <c r="I1427" s="8" t="s">
        <v>2066</v>
      </c>
      <c r="J1427" s="6">
        <v>21155</v>
      </c>
      <c r="K1427" s="9">
        <v>9.73</v>
      </c>
      <c r="L1427" s="8" t="s">
        <v>1348</v>
      </c>
      <c r="M1427" s="8" t="str">
        <f t="shared" si="110"/>
        <v>Middle_Model</v>
      </c>
      <c r="N1427" s="8" t="str">
        <f t="shared" si="111"/>
        <v>High_KM_Driven</v>
      </c>
      <c r="O1427" s="9">
        <f t="shared" ca="1" si="112"/>
        <v>19062.169999999998</v>
      </c>
      <c r="P1427" s="8" t="str">
        <f t="shared" si="113"/>
        <v>Low_EMI</v>
      </c>
      <c r="Q1427" s="8" t="str">
        <f t="shared" si="114"/>
        <v>Medium_price</v>
      </c>
    </row>
    <row r="1428" spans="1:17" x14ac:dyDescent="0.25">
      <c r="A1428">
        <v>2023</v>
      </c>
      <c r="B1428" s="8" t="s">
        <v>164</v>
      </c>
      <c r="C1428" s="8" t="s">
        <v>297</v>
      </c>
      <c r="D1428" s="8" t="s">
        <v>825</v>
      </c>
      <c r="E1428" s="8" t="s">
        <v>15</v>
      </c>
      <c r="F1428" s="6">
        <v>2095</v>
      </c>
      <c r="G1428" s="8" t="s">
        <v>27</v>
      </c>
      <c r="H1428" s="8" t="s">
        <v>17</v>
      </c>
      <c r="I1428" s="8" t="s">
        <v>2067</v>
      </c>
      <c r="J1428" s="6">
        <v>23184</v>
      </c>
      <c r="K1428" s="9">
        <v>12.18</v>
      </c>
      <c r="L1428" s="8" t="s">
        <v>1352</v>
      </c>
      <c r="M1428" s="8" t="str">
        <f t="shared" si="110"/>
        <v>New_Model</v>
      </c>
      <c r="N1428" s="8" t="str">
        <f t="shared" si="111"/>
        <v>Low_KM_Driven</v>
      </c>
      <c r="O1428" s="9">
        <f t="shared" ca="1" si="112"/>
        <v>2095</v>
      </c>
      <c r="P1428" s="8" t="str">
        <f t="shared" si="113"/>
        <v>Average_EMI</v>
      </c>
      <c r="Q1428" s="8" t="str">
        <f t="shared" si="114"/>
        <v>Medium_price</v>
      </c>
    </row>
    <row r="1429" spans="1:17" x14ac:dyDescent="0.25">
      <c r="A1429">
        <v>2015</v>
      </c>
      <c r="B1429" s="8" t="s">
        <v>20</v>
      </c>
      <c r="C1429" s="8" t="s">
        <v>238</v>
      </c>
      <c r="D1429" s="8" t="s">
        <v>776</v>
      </c>
      <c r="E1429" s="8" t="s">
        <v>15</v>
      </c>
      <c r="F1429" s="6">
        <v>67644</v>
      </c>
      <c r="G1429" s="8" t="s">
        <v>133</v>
      </c>
      <c r="H1429" s="8" t="s">
        <v>17</v>
      </c>
      <c r="I1429" s="8" t="s">
        <v>2068</v>
      </c>
      <c r="J1429" s="6">
        <v>5924</v>
      </c>
      <c r="K1429" s="9">
        <v>3.03</v>
      </c>
      <c r="L1429" s="8" t="s">
        <v>1348</v>
      </c>
      <c r="M1429" s="8" t="str">
        <f t="shared" si="110"/>
        <v>Middle_Model</v>
      </c>
      <c r="N1429" s="8" t="str">
        <f t="shared" si="111"/>
        <v>Moderate_KM_Driven</v>
      </c>
      <c r="O1429" s="9">
        <f t="shared" ca="1" si="112"/>
        <v>7516</v>
      </c>
      <c r="P1429" s="8" t="str">
        <f t="shared" si="113"/>
        <v>Low_EMI</v>
      </c>
      <c r="Q1429" s="8" t="str">
        <f t="shared" si="114"/>
        <v>Low_Price</v>
      </c>
    </row>
    <row r="1430" spans="1:17" x14ac:dyDescent="0.25">
      <c r="A1430">
        <v>2020</v>
      </c>
      <c r="B1430" s="8" t="s">
        <v>196</v>
      </c>
      <c r="C1430" s="8" t="s">
        <v>431</v>
      </c>
      <c r="D1430" s="8" t="s">
        <v>520</v>
      </c>
      <c r="E1430" s="8" t="s">
        <v>35</v>
      </c>
      <c r="F1430" s="6">
        <v>19391</v>
      </c>
      <c r="G1430" s="8" t="s">
        <v>27</v>
      </c>
      <c r="H1430" s="8" t="s">
        <v>17</v>
      </c>
      <c r="I1430" s="8" t="s">
        <v>2069</v>
      </c>
      <c r="J1430" s="6">
        <v>12258</v>
      </c>
      <c r="K1430" s="9">
        <v>6.27</v>
      </c>
      <c r="L1430" s="8" t="s">
        <v>1357</v>
      </c>
      <c r="M1430" s="8" t="str">
        <f t="shared" si="110"/>
        <v>New_Model</v>
      </c>
      <c r="N1430" s="8" t="str">
        <f t="shared" si="111"/>
        <v>Low_KM_Driven</v>
      </c>
      <c r="O1430" s="9">
        <f t="shared" ca="1" si="112"/>
        <v>4847.75</v>
      </c>
      <c r="P1430" s="8" t="str">
        <f t="shared" si="113"/>
        <v>Low_EMI</v>
      </c>
      <c r="Q1430" s="8" t="str">
        <f t="shared" si="114"/>
        <v>Low_Price</v>
      </c>
    </row>
    <row r="1431" spans="1:17" x14ac:dyDescent="0.25">
      <c r="A1431">
        <v>2016</v>
      </c>
      <c r="B1431" s="8" t="s">
        <v>12</v>
      </c>
      <c r="C1431" s="8" t="s">
        <v>76</v>
      </c>
      <c r="D1431" s="8" t="s">
        <v>725</v>
      </c>
      <c r="E1431" s="8" t="s">
        <v>15</v>
      </c>
      <c r="F1431" s="6">
        <v>61802</v>
      </c>
      <c r="G1431" s="8" t="s">
        <v>16</v>
      </c>
      <c r="H1431" s="8" t="s">
        <v>17</v>
      </c>
      <c r="I1431" s="8" t="s">
        <v>2070</v>
      </c>
      <c r="J1431" s="6">
        <v>11105</v>
      </c>
      <c r="K1431" s="9">
        <v>5.68</v>
      </c>
      <c r="L1431" s="8" t="s">
        <v>1357</v>
      </c>
      <c r="M1431" s="8" t="str">
        <f t="shared" si="110"/>
        <v>Middle_Model</v>
      </c>
      <c r="N1431" s="8" t="str">
        <f t="shared" si="111"/>
        <v>Moderate_KM_Driven</v>
      </c>
      <c r="O1431" s="9">
        <f t="shared" ca="1" si="112"/>
        <v>7725.25</v>
      </c>
      <c r="P1431" s="8" t="str">
        <f t="shared" si="113"/>
        <v>Low_EMI</v>
      </c>
      <c r="Q1431" s="8" t="str">
        <f t="shared" si="114"/>
        <v>Low_Price</v>
      </c>
    </row>
    <row r="1432" spans="1:17" x14ac:dyDescent="0.25">
      <c r="A1432">
        <v>2017</v>
      </c>
      <c r="B1432" s="8" t="s">
        <v>20</v>
      </c>
      <c r="C1432" s="8" t="s">
        <v>112</v>
      </c>
      <c r="D1432" s="8" t="s">
        <v>902</v>
      </c>
      <c r="E1432" s="8" t="s">
        <v>35</v>
      </c>
      <c r="F1432" s="6">
        <v>58652</v>
      </c>
      <c r="G1432" s="8" t="s">
        <v>27</v>
      </c>
      <c r="H1432" s="8" t="s">
        <v>17</v>
      </c>
      <c r="I1432" s="8" t="s">
        <v>2071</v>
      </c>
      <c r="J1432" s="6">
        <v>9149</v>
      </c>
      <c r="K1432" s="9">
        <v>4.68</v>
      </c>
      <c r="L1432" s="8" t="s">
        <v>1352</v>
      </c>
      <c r="M1432" s="8" t="str">
        <f t="shared" si="110"/>
        <v>Middle_Model</v>
      </c>
      <c r="N1432" s="8" t="str">
        <f t="shared" si="111"/>
        <v>Moderate_KM_Driven</v>
      </c>
      <c r="O1432" s="9">
        <f t="shared" ca="1" si="112"/>
        <v>8378.86</v>
      </c>
      <c r="P1432" s="8" t="str">
        <f t="shared" si="113"/>
        <v>Low_EMI</v>
      </c>
      <c r="Q1432" s="8" t="str">
        <f t="shared" si="114"/>
        <v>Low_Price</v>
      </c>
    </row>
    <row r="1433" spans="1:17" x14ac:dyDescent="0.25">
      <c r="A1433">
        <v>2020</v>
      </c>
      <c r="B1433" s="8" t="s">
        <v>12</v>
      </c>
      <c r="C1433" s="8" t="s">
        <v>137</v>
      </c>
      <c r="D1433" s="8" t="s">
        <v>637</v>
      </c>
      <c r="E1433" s="8" t="s">
        <v>15</v>
      </c>
      <c r="F1433" s="6">
        <v>55052</v>
      </c>
      <c r="G1433" s="8" t="s">
        <v>16</v>
      </c>
      <c r="H1433" s="8" t="s">
        <v>17</v>
      </c>
      <c r="I1433" s="8" t="s">
        <v>2072</v>
      </c>
      <c r="J1433" s="6">
        <v>7683</v>
      </c>
      <c r="K1433" s="9">
        <v>3.93</v>
      </c>
      <c r="L1433" s="8" t="s">
        <v>1352</v>
      </c>
      <c r="M1433" s="8" t="str">
        <f t="shared" si="110"/>
        <v>New_Model</v>
      </c>
      <c r="N1433" s="8" t="str">
        <f t="shared" si="111"/>
        <v>Moderate_KM_Driven</v>
      </c>
      <c r="O1433" s="9">
        <f t="shared" ca="1" si="112"/>
        <v>13763</v>
      </c>
      <c r="P1433" s="8" t="str">
        <f t="shared" si="113"/>
        <v>Low_EMI</v>
      </c>
      <c r="Q1433" s="8" t="str">
        <f t="shared" si="114"/>
        <v>Low_Price</v>
      </c>
    </row>
    <row r="1434" spans="1:17" x14ac:dyDescent="0.25">
      <c r="A1434">
        <v>2020</v>
      </c>
      <c r="B1434" s="8" t="s">
        <v>12</v>
      </c>
      <c r="C1434" s="8" t="s">
        <v>44</v>
      </c>
      <c r="D1434" s="8" t="s">
        <v>1917</v>
      </c>
      <c r="E1434" s="8" t="s">
        <v>35</v>
      </c>
      <c r="F1434" s="6">
        <v>48436</v>
      </c>
      <c r="G1434" s="8" t="s">
        <v>27</v>
      </c>
      <c r="H1434" s="8" t="s">
        <v>17</v>
      </c>
      <c r="I1434" s="8" t="s">
        <v>2073</v>
      </c>
      <c r="J1434" s="6">
        <v>18368</v>
      </c>
      <c r="K1434" s="9">
        <v>9.65</v>
      </c>
      <c r="L1434" s="8" t="s">
        <v>1348</v>
      </c>
      <c r="M1434" s="8" t="str">
        <f t="shared" si="110"/>
        <v>New_Model</v>
      </c>
      <c r="N1434" s="8" t="str">
        <f t="shared" si="111"/>
        <v>Moderate_KM_Driven</v>
      </c>
      <c r="O1434" s="9">
        <f t="shared" ca="1" si="112"/>
        <v>12109</v>
      </c>
      <c r="P1434" s="8" t="str">
        <f t="shared" si="113"/>
        <v>Low_EMI</v>
      </c>
      <c r="Q1434" s="8" t="str">
        <f t="shared" si="114"/>
        <v>Medium_price</v>
      </c>
    </row>
    <row r="1435" spans="1:17" x14ac:dyDescent="0.25">
      <c r="A1435">
        <v>2012</v>
      </c>
      <c r="B1435" s="8" t="s">
        <v>20</v>
      </c>
      <c r="C1435" s="8" t="s">
        <v>496</v>
      </c>
      <c r="D1435" s="8" t="s">
        <v>497</v>
      </c>
      <c r="E1435" s="8" t="s">
        <v>15</v>
      </c>
      <c r="F1435" s="6">
        <v>42483</v>
      </c>
      <c r="G1435" s="8" t="s">
        <v>27</v>
      </c>
      <c r="H1435" s="8" t="s">
        <v>17</v>
      </c>
      <c r="I1435" s="8" t="s">
        <v>2074</v>
      </c>
      <c r="J1435" s="6">
        <v>8569</v>
      </c>
      <c r="K1435" s="9">
        <v>2.58</v>
      </c>
      <c r="L1435" s="8" t="s">
        <v>1352</v>
      </c>
      <c r="M1435" s="8" t="str">
        <f t="shared" si="110"/>
        <v>Old_Model</v>
      </c>
      <c r="N1435" s="8" t="str">
        <f t="shared" si="111"/>
        <v>Moderate_KM_Driven</v>
      </c>
      <c r="O1435" s="9">
        <f t="shared" ca="1" si="112"/>
        <v>3540.25</v>
      </c>
      <c r="P1435" s="8" t="str">
        <f t="shared" si="113"/>
        <v>Low_EMI</v>
      </c>
      <c r="Q1435" s="8" t="str">
        <f t="shared" si="114"/>
        <v>Low_Price</v>
      </c>
    </row>
    <row r="1436" spans="1:17" x14ac:dyDescent="0.25">
      <c r="A1436">
        <v>2021</v>
      </c>
      <c r="B1436" s="8" t="s">
        <v>155</v>
      </c>
      <c r="C1436" s="8" t="s">
        <v>156</v>
      </c>
      <c r="D1436" s="8" t="s">
        <v>2075</v>
      </c>
      <c r="E1436" s="8" t="s">
        <v>15</v>
      </c>
      <c r="F1436" s="6">
        <v>41244</v>
      </c>
      <c r="G1436" s="8" t="s">
        <v>16</v>
      </c>
      <c r="H1436" s="8" t="s">
        <v>17</v>
      </c>
      <c r="I1436" s="8" t="s">
        <v>2076</v>
      </c>
      <c r="J1436" s="6">
        <v>14428</v>
      </c>
      <c r="K1436" s="9">
        <v>7.38</v>
      </c>
      <c r="L1436" s="8" t="s">
        <v>1352</v>
      </c>
      <c r="M1436" s="8" t="str">
        <f t="shared" si="110"/>
        <v>New_Model</v>
      </c>
      <c r="N1436" s="8" t="str">
        <f t="shared" si="111"/>
        <v>Moderate_KM_Driven</v>
      </c>
      <c r="O1436" s="9">
        <f t="shared" ca="1" si="112"/>
        <v>13748</v>
      </c>
      <c r="P1436" s="8" t="str">
        <f t="shared" si="113"/>
        <v>Low_EMI</v>
      </c>
      <c r="Q1436" s="8" t="str">
        <f t="shared" si="114"/>
        <v>Medium_price</v>
      </c>
    </row>
    <row r="1437" spans="1:17" x14ac:dyDescent="0.25">
      <c r="A1437">
        <v>2019</v>
      </c>
      <c r="B1437" s="8" t="s">
        <v>20</v>
      </c>
      <c r="C1437" s="8" t="s">
        <v>25</v>
      </c>
      <c r="D1437" s="8" t="s">
        <v>2077</v>
      </c>
      <c r="E1437" s="8" t="s">
        <v>35</v>
      </c>
      <c r="F1437" s="6">
        <v>31248</v>
      </c>
      <c r="G1437" s="8" t="s">
        <v>27</v>
      </c>
      <c r="H1437" s="8" t="s">
        <v>17</v>
      </c>
      <c r="I1437" s="8" t="s">
        <v>2078</v>
      </c>
      <c r="J1437" s="6">
        <v>15456</v>
      </c>
      <c r="K1437" s="9">
        <v>8.1199999999999992</v>
      </c>
      <c r="L1437" s="8" t="s">
        <v>1348</v>
      </c>
      <c r="M1437" s="8" t="str">
        <f t="shared" si="110"/>
        <v>Middle_Model</v>
      </c>
      <c r="N1437" s="8" t="str">
        <f t="shared" si="111"/>
        <v>Low_KM_Driven</v>
      </c>
      <c r="O1437" s="9">
        <f t="shared" ca="1" si="112"/>
        <v>6249.6</v>
      </c>
      <c r="P1437" s="8" t="str">
        <f t="shared" si="113"/>
        <v>Low_EMI</v>
      </c>
      <c r="Q1437" s="8" t="str">
        <f t="shared" si="114"/>
        <v>Medium_price</v>
      </c>
    </row>
    <row r="1438" spans="1:17" x14ac:dyDescent="0.25">
      <c r="A1438">
        <v>2019</v>
      </c>
      <c r="B1438" s="8" t="s">
        <v>12</v>
      </c>
      <c r="C1438" s="8" t="s">
        <v>76</v>
      </c>
      <c r="D1438" s="8" t="s">
        <v>77</v>
      </c>
      <c r="E1438" s="8" t="s">
        <v>15</v>
      </c>
      <c r="F1438" s="6">
        <v>24199</v>
      </c>
      <c r="G1438" s="8" t="s">
        <v>27</v>
      </c>
      <c r="H1438" s="8" t="s">
        <v>17</v>
      </c>
      <c r="I1438" s="8" t="s">
        <v>2079</v>
      </c>
      <c r="J1438" s="6">
        <v>13920</v>
      </c>
      <c r="K1438" s="9">
        <v>7.12</v>
      </c>
      <c r="L1438" s="8" t="s">
        <v>1352</v>
      </c>
      <c r="M1438" s="8" t="str">
        <f t="shared" si="110"/>
        <v>Middle_Model</v>
      </c>
      <c r="N1438" s="8" t="str">
        <f t="shared" si="111"/>
        <v>Low_KM_Driven</v>
      </c>
      <c r="O1438" s="9">
        <f t="shared" ca="1" si="112"/>
        <v>4839.8</v>
      </c>
      <c r="P1438" s="8" t="str">
        <f t="shared" si="113"/>
        <v>Low_EMI</v>
      </c>
      <c r="Q1438" s="8" t="str">
        <f t="shared" si="114"/>
        <v>Medium_price</v>
      </c>
    </row>
    <row r="1439" spans="1:17" x14ac:dyDescent="0.25">
      <c r="A1439">
        <v>2013</v>
      </c>
      <c r="B1439" s="8" t="s">
        <v>47</v>
      </c>
      <c r="C1439" s="8" t="s">
        <v>89</v>
      </c>
      <c r="D1439" s="8" t="s">
        <v>122</v>
      </c>
      <c r="E1439" s="8" t="s">
        <v>15</v>
      </c>
      <c r="F1439" s="6">
        <v>70653</v>
      </c>
      <c r="G1439" s="8" t="s">
        <v>16</v>
      </c>
      <c r="H1439" s="8" t="s">
        <v>17</v>
      </c>
      <c r="I1439" s="8" t="s">
        <v>2080</v>
      </c>
      <c r="J1439" s="6">
        <v>11455</v>
      </c>
      <c r="K1439" s="9">
        <v>4.3499999999999996</v>
      </c>
      <c r="L1439" s="8" t="s">
        <v>1357</v>
      </c>
      <c r="M1439" s="8" t="str">
        <f t="shared" si="110"/>
        <v>Old_Model</v>
      </c>
      <c r="N1439" s="8" t="str">
        <f t="shared" si="111"/>
        <v>Moderate_KM_Driven</v>
      </c>
      <c r="O1439" s="9">
        <f t="shared" ca="1" si="112"/>
        <v>6423</v>
      </c>
      <c r="P1439" s="8" t="str">
        <f t="shared" si="113"/>
        <v>Low_EMI</v>
      </c>
      <c r="Q1439" s="8" t="str">
        <f t="shared" si="114"/>
        <v>Low_Price</v>
      </c>
    </row>
    <row r="1440" spans="1:17" x14ac:dyDescent="0.25">
      <c r="A1440">
        <v>2020</v>
      </c>
      <c r="B1440" s="8" t="s">
        <v>12</v>
      </c>
      <c r="C1440" s="8" t="s">
        <v>385</v>
      </c>
      <c r="D1440" s="8" t="s">
        <v>1861</v>
      </c>
      <c r="E1440" s="8" t="s">
        <v>35</v>
      </c>
      <c r="F1440" s="6">
        <v>26074</v>
      </c>
      <c r="G1440" s="8" t="s">
        <v>27</v>
      </c>
      <c r="H1440" s="8" t="s">
        <v>17</v>
      </c>
      <c r="I1440" s="8" t="s">
        <v>2081</v>
      </c>
      <c r="J1440" s="6">
        <v>12004</v>
      </c>
      <c r="K1440" s="9">
        <v>6.14</v>
      </c>
      <c r="L1440" s="8" t="s">
        <v>1357</v>
      </c>
      <c r="M1440" s="8" t="str">
        <f t="shared" si="110"/>
        <v>New_Model</v>
      </c>
      <c r="N1440" s="8" t="str">
        <f t="shared" si="111"/>
        <v>Low_KM_Driven</v>
      </c>
      <c r="O1440" s="9">
        <f t="shared" ca="1" si="112"/>
        <v>6518.5</v>
      </c>
      <c r="P1440" s="8" t="str">
        <f t="shared" si="113"/>
        <v>Low_EMI</v>
      </c>
      <c r="Q1440" s="8" t="str">
        <f t="shared" si="114"/>
        <v>Low_Price</v>
      </c>
    </row>
    <row r="1441" spans="1:17" x14ac:dyDescent="0.25">
      <c r="A1441">
        <v>2015</v>
      </c>
      <c r="B1441" s="8" t="s">
        <v>20</v>
      </c>
      <c r="C1441" s="8" t="s">
        <v>112</v>
      </c>
      <c r="D1441" s="8" t="s">
        <v>608</v>
      </c>
      <c r="E1441" s="8" t="s">
        <v>15</v>
      </c>
      <c r="F1441" s="6">
        <v>64087</v>
      </c>
      <c r="G1441" s="8" t="s">
        <v>16</v>
      </c>
      <c r="H1441" s="8" t="s">
        <v>17</v>
      </c>
      <c r="I1441" s="8" t="s">
        <v>2082</v>
      </c>
      <c r="J1441" s="6">
        <v>8407</v>
      </c>
      <c r="K1441" s="9">
        <v>4.3</v>
      </c>
      <c r="L1441" s="8" t="s">
        <v>1352</v>
      </c>
      <c r="M1441" s="8" t="str">
        <f t="shared" si="110"/>
        <v>Middle_Model</v>
      </c>
      <c r="N1441" s="8" t="str">
        <f t="shared" si="111"/>
        <v>Moderate_KM_Driven</v>
      </c>
      <c r="O1441" s="9">
        <f t="shared" ca="1" si="112"/>
        <v>7120.78</v>
      </c>
      <c r="P1441" s="8" t="str">
        <f t="shared" si="113"/>
        <v>Low_EMI</v>
      </c>
      <c r="Q1441" s="8" t="str">
        <f t="shared" si="114"/>
        <v>Low_Price</v>
      </c>
    </row>
    <row r="1442" spans="1:17" x14ac:dyDescent="0.25">
      <c r="A1442">
        <v>2015</v>
      </c>
      <c r="B1442" s="8" t="s">
        <v>20</v>
      </c>
      <c r="C1442" s="8" t="s">
        <v>112</v>
      </c>
      <c r="D1442" s="8" t="s">
        <v>608</v>
      </c>
      <c r="E1442" s="8" t="s">
        <v>15</v>
      </c>
      <c r="F1442" s="6">
        <v>51290</v>
      </c>
      <c r="G1442" s="8" t="s">
        <v>16</v>
      </c>
      <c r="H1442" s="8" t="s">
        <v>17</v>
      </c>
      <c r="I1442" s="8" t="s">
        <v>2083</v>
      </c>
      <c r="J1442" s="6">
        <v>8524</v>
      </c>
      <c r="K1442" s="9">
        <v>4.3600000000000003</v>
      </c>
      <c r="L1442" s="8" t="s">
        <v>1348</v>
      </c>
      <c r="M1442" s="8" t="str">
        <f t="shared" si="110"/>
        <v>Middle_Model</v>
      </c>
      <c r="N1442" s="8" t="str">
        <f t="shared" si="111"/>
        <v>Moderate_KM_Driven</v>
      </c>
      <c r="O1442" s="9">
        <f t="shared" ca="1" si="112"/>
        <v>5698.89</v>
      </c>
      <c r="P1442" s="8" t="str">
        <f t="shared" si="113"/>
        <v>Low_EMI</v>
      </c>
      <c r="Q1442" s="8" t="str">
        <f t="shared" si="114"/>
        <v>Low_Price</v>
      </c>
    </row>
    <row r="1443" spans="1:17" x14ac:dyDescent="0.25">
      <c r="A1443">
        <v>2017</v>
      </c>
      <c r="B1443" s="8" t="s">
        <v>82</v>
      </c>
      <c r="C1443" s="8" t="s">
        <v>105</v>
      </c>
      <c r="D1443" s="8" t="s">
        <v>205</v>
      </c>
      <c r="E1443" s="8" t="s">
        <v>15</v>
      </c>
      <c r="F1443" s="6">
        <v>74833</v>
      </c>
      <c r="G1443" s="8" t="s">
        <v>27</v>
      </c>
      <c r="H1443" s="8" t="s">
        <v>17</v>
      </c>
      <c r="I1443" s="8" t="s">
        <v>2084</v>
      </c>
      <c r="J1443" s="6">
        <v>11847</v>
      </c>
      <c r="K1443" s="9">
        <v>6.06</v>
      </c>
      <c r="L1443" s="8" t="s">
        <v>1352</v>
      </c>
      <c r="M1443" s="8" t="str">
        <f t="shared" si="110"/>
        <v>Middle_Model</v>
      </c>
      <c r="N1443" s="8" t="str">
        <f t="shared" si="111"/>
        <v>Moderate_KM_Driven</v>
      </c>
      <c r="O1443" s="9">
        <f t="shared" ca="1" si="112"/>
        <v>10690.43</v>
      </c>
      <c r="P1443" s="8" t="str">
        <f t="shared" si="113"/>
        <v>Low_EMI</v>
      </c>
      <c r="Q1443" s="8" t="str">
        <f t="shared" si="114"/>
        <v>Low_Price</v>
      </c>
    </row>
    <row r="1444" spans="1:17" x14ac:dyDescent="0.25">
      <c r="A1444">
        <v>2015</v>
      </c>
      <c r="B1444" s="8" t="s">
        <v>12</v>
      </c>
      <c r="C1444" s="8" t="s">
        <v>76</v>
      </c>
      <c r="D1444" s="8" t="s">
        <v>80</v>
      </c>
      <c r="E1444" s="8" t="s">
        <v>15</v>
      </c>
      <c r="F1444" s="6">
        <v>61446</v>
      </c>
      <c r="G1444" s="8" t="s">
        <v>16</v>
      </c>
      <c r="H1444" s="8" t="s">
        <v>17</v>
      </c>
      <c r="I1444" s="8" t="s">
        <v>2085</v>
      </c>
      <c r="J1444" s="6">
        <v>9423</v>
      </c>
      <c r="K1444" s="9">
        <v>4.82</v>
      </c>
      <c r="L1444" s="8" t="s">
        <v>1357</v>
      </c>
      <c r="M1444" s="8" t="str">
        <f t="shared" si="110"/>
        <v>Middle_Model</v>
      </c>
      <c r="N1444" s="8" t="str">
        <f t="shared" si="111"/>
        <v>Moderate_KM_Driven</v>
      </c>
      <c r="O1444" s="9">
        <f t="shared" ca="1" si="112"/>
        <v>6827.33</v>
      </c>
      <c r="P1444" s="8" t="str">
        <f t="shared" si="113"/>
        <v>Low_EMI</v>
      </c>
      <c r="Q1444" s="8" t="str">
        <f t="shared" si="114"/>
        <v>Low_Price</v>
      </c>
    </row>
    <row r="1445" spans="1:17" x14ac:dyDescent="0.25">
      <c r="A1445">
        <v>2015</v>
      </c>
      <c r="B1445" s="8" t="s">
        <v>12</v>
      </c>
      <c r="C1445" s="8" t="s">
        <v>279</v>
      </c>
      <c r="D1445" s="8" t="s">
        <v>280</v>
      </c>
      <c r="E1445" s="8" t="s">
        <v>15</v>
      </c>
      <c r="F1445" s="6">
        <v>60582</v>
      </c>
      <c r="G1445" s="8" t="s">
        <v>27</v>
      </c>
      <c r="H1445" s="8" t="s">
        <v>17</v>
      </c>
      <c r="I1445" s="8" t="s">
        <v>2086</v>
      </c>
      <c r="J1445" s="6">
        <v>12121</v>
      </c>
      <c r="K1445" s="9">
        <v>6.2</v>
      </c>
      <c r="L1445" s="8" t="s">
        <v>1352</v>
      </c>
      <c r="M1445" s="8" t="str">
        <f t="shared" si="110"/>
        <v>Middle_Model</v>
      </c>
      <c r="N1445" s="8" t="str">
        <f t="shared" si="111"/>
        <v>Moderate_KM_Driven</v>
      </c>
      <c r="O1445" s="9">
        <f t="shared" ca="1" si="112"/>
        <v>6731.33</v>
      </c>
      <c r="P1445" s="8" t="str">
        <f t="shared" si="113"/>
        <v>Low_EMI</v>
      </c>
      <c r="Q1445" s="8" t="str">
        <f t="shared" si="114"/>
        <v>Low_Price</v>
      </c>
    </row>
    <row r="1446" spans="1:17" x14ac:dyDescent="0.25">
      <c r="A1446">
        <v>2021</v>
      </c>
      <c r="B1446" s="8" t="s">
        <v>164</v>
      </c>
      <c r="C1446" s="8" t="s">
        <v>297</v>
      </c>
      <c r="D1446" s="8" t="s">
        <v>825</v>
      </c>
      <c r="E1446" s="8" t="s">
        <v>15</v>
      </c>
      <c r="F1446" s="6">
        <v>28814</v>
      </c>
      <c r="G1446" s="8" t="s">
        <v>27</v>
      </c>
      <c r="H1446" s="8" t="s">
        <v>17</v>
      </c>
      <c r="I1446" s="8" t="s">
        <v>2087</v>
      </c>
      <c r="J1446" s="6">
        <v>19472</v>
      </c>
      <c r="K1446" s="9">
        <v>10.23</v>
      </c>
      <c r="L1446" s="8" t="s">
        <v>1348</v>
      </c>
      <c r="M1446" s="8" t="str">
        <f t="shared" si="110"/>
        <v>New_Model</v>
      </c>
      <c r="N1446" s="8" t="str">
        <f t="shared" si="111"/>
        <v>Low_KM_Driven</v>
      </c>
      <c r="O1446" s="9">
        <f t="shared" ca="1" si="112"/>
        <v>9604.67</v>
      </c>
      <c r="P1446" s="8" t="str">
        <f t="shared" si="113"/>
        <v>Low_EMI</v>
      </c>
      <c r="Q1446" s="8" t="str">
        <f t="shared" si="114"/>
        <v>Medium_price</v>
      </c>
    </row>
    <row r="1447" spans="1:17" x14ac:dyDescent="0.25">
      <c r="A1447">
        <v>2022</v>
      </c>
      <c r="B1447" s="8" t="s">
        <v>20</v>
      </c>
      <c r="C1447" s="8" t="s">
        <v>99</v>
      </c>
      <c r="D1447" s="8" t="s">
        <v>454</v>
      </c>
      <c r="E1447" s="8" t="s">
        <v>15</v>
      </c>
      <c r="F1447" s="6">
        <v>14870</v>
      </c>
      <c r="G1447" s="8" t="s">
        <v>27</v>
      </c>
      <c r="H1447" s="8" t="s">
        <v>17</v>
      </c>
      <c r="I1447" s="8" t="s">
        <v>2088</v>
      </c>
      <c r="J1447" s="6">
        <v>13060</v>
      </c>
      <c r="K1447" s="9">
        <v>6.68</v>
      </c>
      <c r="L1447" s="8" t="s">
        <v>1352</v>
      </c>
      <c r="M1447" s="8" t="str">
        <f t="shared" si="110"/>
        <v>New_Model</v>
      </c>
      <c r="N1447" s="8" t="str">
        <f t="shared" si="111"/>
        <v>Low_KM_Driven</v>
      </c>
      <c r="O1447" s="9">
        <f t="shared" ca="1" si="112"/>
        <v>7435</v>
      </c>
      <c r="P1447" s="8" t="str">
        <f t="shared" si="113"/>
        <v>Low_EMI</v>
      </c>
      <c r="Q1447" s="8" t="str">
        <f t="shared" si="114"/>
        <v>Low_Price</v>
      </c>
    </row>
    <row r="1448" spans="1:17" x14ac:dyDescent="0.25">
      <c r="A1448">
        <v>2019</v>
      </c>
      <c r="B1448" s="8" t="s">
        <v>53</v>
      </c>
      <c r="C1448" s="8" t="s">
        <v>54</v>
      </c>
      <c r="D1448" s="8" t="s">
        <v>2089</v>
      </c>
      <c r="E1448" s="8" t="s">
        <v>15</v>
      </c>
      <c r="F1448" s="6">
        <v>59050</v>
      </c>
      <c r="G1448" s="8" t="s">
        <v>27</v>
      </c>
      <c r="H1448" s="8" t="s">
        <v>56</v>
      </c>
      <c r="I1448" s="8" t="s">
        <v>2090</v>
      </c>
      <c r="J1448" s="6">
        <v>15366</v>
      </c>
      <c r="K1448" s="9">
        <v>7.86</v>
      </c>
      <c r="L1448" s="8" t="s">
        <v>1357</v>
      </c>
      <c r="M1448" s="8" t="str">
        <f t="shared" si="110"/>
        <v>Middle_Model</v>
      </c>
      <c r="N1448" s="8" t="str">
        <f t="shared" si="111"/>
        <v>Moderate_KM_Driven</v>
      </c>
      <c r="O1448" s="9">
        <f t="shared" ca="1" si="112"/>
        <v>11810</v>
      </c>
      <c r="P1448" s="8" t="str">
        <f t="shared" si="113"/>
        <v>Low_EMI</v>
      </c>
      <c r="Q1448" s="8" t="str">
        <f t="shared" si="114"/>
        <v>Medium_price</v>
      </c>
    </row>
    <row r="1449" spans="1:17" x14ac:dyDescent="0.25">
      <c r="A1449">
        <v>2018</v>
      </c>
      <c r="B1449" s="8" t="s">
        <v>12</v>
      </c>
      <c r="C1449" s="8" t="s">
        <v>13</v>
      </c>
      <c r="D1449" s="8" t="s">
        <v>1081</v>
      </c>
      <c r="E1449" s="8" t="s">
        <v>35</v>
      </c>
      <c r="F1449" s="6">
        <v>15245</v>
      </c>
      <c r="G1449" s="8" t="s">
        <v>27</v>
      </c>
      <c r="H1449" s="8" t="s">
        <v>17</v>
      </c>
      <c r="I1449" s="8" t="s">
        <v>2091</v>
      </c>
      <c r="J1449" s="6">
        <v>7175</v>
      </c>
      <c r="K1449" s="9">
        <v>3.67</v>
      </c>
      <c r="L1449" s="8" t="s">
        <v>1348</v>
      </c>
      <c r="M1449" s="8" t="str">
        <f t="shared" si="110"/>
        <v>Middle_Model</v>
      </c>
      <c r="N1449" s="8" t="str">
        <f t="shared" si="111"/>
        <v>Low_KM_Driven</v>
      </c>
      <c r="O1449" s="9">
        <f t="shared" ca="1" si="112"/>
        <v>2540.83</v>
      </c>
      <c r="P1449" s="8" t="str">
        <f t="shared" si="113"/>
        <v>Low_EMI</v>
      </c>
      <c r="Q1449" s="8" t="str">
        <f t="shared" si="114"/>
        <v>Low_Price</v>
      </c>
    </row>
    <row r="1450" spans="1:17" x14ac:dyDescent="0.25">
      <c r="A1450">
        <v>2023</v>
      </c>
      <c r="B1450" s="8" t="s">
        <v>12</v>
      </c>
      <c r="C1450" s="8" t="s">
        <v>223</v>
      </c>
      <c r="D1450" s="8" t="s">
        <v>596</v>
      </c>
      <c r="E1450" s="8" t="s">
        <v>35</v>
      </c>
      <c r="F1450" s="6">
        <v>10289</v>
      </c>
      <c r="G1450" s="8" t="s">
        <v>27</v>
      </c>
      <c r="H1450" s="8" t="s">
        <v>17</v>
      </c>
      <c r="I1450" s="8" t="s">
        <v>2092</v>
      </c>
      <c r="J1450" s="6">
        <v>15779</v>
      </c>
      <c r="K1450" s="9">
        <v>8.2899999999999991</v>
      </c>
      <c r="L1450" s="8" t="s">
        <v>1348</v>
      </c>
      <c r="M1450" s="8" t="str">
        <f t="shared" si="110"/>
        <v>New_Model</v>
      </c>
      <c r="N1450" s="8" t="str">
        <f t="shared" si="111"/>
        <v>Low_KM_Driven</v>
      </c>
      <c r="O1450" s="9">
        <f t="shared" ca="1" si="112"/>
        <v>10289</v>
      </c>
      <c r="P1450" s="8" t="str">
        <f t="shared" si="113"/>
        <v>Low_EMI</v>
      </c>
      <c r="Q1450" s="8" t="str">
        <f t="shared" si="114"/>
        <v>Medium_price</v>
      </c>
    </row>
    <row r="1451" spans="1:17" x14ac:dyDescent="0.25">
      <c r="A1451">
        <v>2011</v>
      </c>
      <c r="B1451" s="8" t="s">
        <v>47</v>
      </c>
      <c r="C1451" s="8" t="s">
        <v>48</v>
      </c>
      <c r="D1451" s="8" t="s">
        <v>2093</v>
      </c>
      <c r="E1451" s="8" t="s">
        <v>15</v>
      </c>
      <c r="F1451" s="6">
        <v>100193</v>
      </c>
      <c r="G1451" s="8" t="s">
        <v>16</v>
      </c>
      <c r="H1451" s="8" t="s">
        <v>17</v>
      </c>
      <c r="I1451" s="8" t="s">
        <v>2094</v>
      </c>
      <c r="J1451" s="6">
        <v>11674</v>
      </c>
      <c r="K1451" s="9">
        <v>2.48</v>
      </c>
      <c r="L1451" s="8" t="s">
        <v>1357</v>
      </c>
      <c r="M1451" s="8" t="str">
        <f t="shared" si="110"/>
        <v>Old_Model</v>
      </c>
      <c r="N1451" s="8" t="str">
        <f t="shared" si="111"/>
        <v>High_KM_Driven</v>
      </c>
      <c r="O1451" s="9">
        <f t="shared" ca="1" si="112"/>
        <v>7707.15</v>
      </c>
      <c r="P1451" s="8" t="str">
        <f t="shared" si="113"/>
        <v>Low_EMI</v>
      </c>
      <c r="Q1451" s="8" t="str">
        <f t="shared" si="114"/>
        <v>Low_Price</v>
      </c>
    </row>
    <row r="1452" spans="1:17" x14ac:dyDescent="0.25">
      <c r="A1452">
        <v>2012</v>
      </c>
      <c r="B1452" s="8" t="s">
        <v>12</v>
      </c>
      <c r="C1452" s="8" t="s">
        <v>13</v>
      </c>
      <c r="D1452" s="8" t="s">
        <v>192</v>
      </c>
      <c r="E1452" s="8" t="s">
        <v>15</v>
      </c>
      <c r="F1452" s="6">
        <v>3877</v>
      </c>
      <c r="G1452" s="8" t="s">
        <v>27</v>
      </c>
      <c r="H1452" s="8" t="s">
        <v>17</v>
      </c>
      <c r="I1452" s="8" t="s">
        <v>2095</v>
      </c>
      <c r="J1452" s="6">
        <v>7573</v>
      </c>
      <c r="K1452" s="9">
        <v>2.2799999999999998</v>
      </c>
      <c r="L1452" s="8" t="s">
        <v>1352</v>
      </c>
      <c r="M1452" s="8" t="str">
        <f t="shared" si="110"/>
        <v>Old_Model</v>
      </c>
      <c r="N1452" s="8" t="str">
        <f t="shared" si="111"/>
        <v>Low_KM_Driven</v>
      </c>
      <c r="O1452" s="9">
        <f t="shared" ca="1" si="112"/>
        <v>323.08</v>
      </c>
      <c r="P1452" s="8" t="str">
        <f t="shared" si="113"/>
        <v>Low_EMI</v>
      </c>
      <c r="Q1452" s="8" t="str">
        <f t="shared" si="114"/>
        <v>Low_Price</v>
      </c>
    </row>
    <row r="1453" spans="1:17" x14ac:dyDescent="0.25">
      <c r="A1453">
        <v>2017</v>
      </c>
      <c r="B1453" s="8" t="s">
        <v>12</v>
      </c>
      <c r="C1453" s="8" t="s">
        <v>223</v>
      </c>
      <c r="D1453" s="8" t="s">
        <v>31</v>
      </c>
      <c r="E1453" s="8" t="s">
        <v>15</v>
      </c>
      <c r="F1453" s="6">
        <v>17910</v>
      </c>
      <c r="G1453" s="8" t="s">
        <v>27</v>
      </c>
      <c r="H1453" s="8" t="s">
        <v>17</v>
      </c>
      <c r="I1453" s="8" t="s">
        <v>2096</v>
      </c>
      <c r="J1453" s="6">
        <v>11456</v>
      </c>
      <c r="K1453" s="9">
        <v>5.86</v>
      </c>
      <c r="L1453" s="8" t="s">
        <v>1357</v>
      </c>
      <c r="M1453" s="8" t="str">
        <f t="shared" si="110"/>
        <v>Middle_Model</v>
      </c>
      <c r="N1453" s="8" t="str">
        <f t="shared" si="111"/>
        <v>Low_KM_Driven</v>
      </c>
      <c r="O1453" s="9">
        <f t="shared" ca="1" si="112"/>
        <v>2558.5700000000002</v>
      </c>
      <c r="P1453" s="8" t="str">
        <f t="shared" si="113"/>
        <v>Low_EMI</v>
      </c>
      <c r="Q1453" s="8" t="str">
        <f t="shared" si="114"/>
        <v>Low_Price</v>
      </c>
    </row>
    <row r="1454" spans="1:17" x14ac:dyDescent="0.25">
      <c r="A1454">
        <v>2023</v>
      </c>
      <c r="B1454" s="8" t="s">
        <v>53</v>
      </c>
      <c r="C1454" s="8" t="s">
        <v>54</v>
      </c>
      <c r="D1454" s="8" t="s">
        <v>117</v>
      </c>
      <c r="E1454" s="8" t="s">
        <v>15</v>
      </c>
      <c r="F1454" s="6">
        <v>3529</v>
      </c>
      <c r="G1454" s="8" t="s">
        <v>27</v>
      </c>
      <c r="H1454" s="8" t="s">
        <v>17</v>
      </c>
      <c r="I1454" s="8" t="s">
        <v>2097</v>
      </c>
      <c r="J1454" s="6">
        <v>19015</v>
      </c>
      <c r="K1454" s="9">
        <v>9.99</v>
      </c>
      <c r="L1454" s="8" t="s">
        <v>1348</v>
      </c>
      <c r="M1454" s="8" t="str">
        <f t="shared" si="110"/>
        <v>New_Model</v>
      </c>
      <c r="N1454" s="8" t="str">
        <f t="shared" si="111"/>
        <v>Low_KM_Driven</v>
      </c>
      <c r="O1454" s="9">
        <f t="shared" ca="1" si="112"/>
        <v>3529</v>
      </c>
      <c r="P1454" s="8" t="str">
        <f t="shared" si="113"/>
        <v>Low_EMI</v>
      </c>
      <c r="Q1454" s="8" t="str">
        <f t="shared" si="114"/>
        <v>Medium_price</v>
      </c>
    </row>
    <row r="1455" spans="1:17" x14ac:dyDescent="0.25">
      <c r="A1455">
        <v>2019</v>
      </c>
      <c r="B1455" s="8" t="s">
        <v>82</v>
      </c>
      <c r="C1455" s="8" t="s">
        <v>105</v>
      </c>
      <c r="D1455" s="8" t="s">
        <v>205</v>
      </c>
      <c r="E1455" s="8" t="s">
        <v>15</v>
      </c>
      <c r="F1455" s="6">
        <v>38868</v>
      </c>
      <c r="G1455" s="8" t="s">
        <v>27</v>
      </c>
      <c r="H1455" s="8" t="s">
        <v>17</v>
      </c>
      <c r="I1455" s="8" t="s">
        <v>2098</v>
      </c>
      <c r="J1455" s="6">
        <v>12669</v>
      </c>
      <c r="K1455" s="9">
        <v>6.48</v>
      </c>
      <c r="L1455" s="8" t="s">
        <v>1348</v>
      </c>
      <c r="M1455" s="8" t="str">
        <f t="shared" si="110"/>
        <v>Middle_Model</v>
      </c>
      <c r="N1455" s="8" t="str">
        <f t="shared" si="111"/>
        <v>Low_KM_Driven</v>
      </c>
      <c r="O1455" s="9">
        <f t="shared" ca="1" si="112"/>
        <v>7773.6</v>
      </c>
      <c r="P1455" s="8" t="str">
        <f t="shared" si="113"/>
        <v>Low_EMI</v>
      </c>
      <c r="Q1455" s="8" t="str">
        <f t="shared" si="114"/>
        <v>Low_Price</v>
      </c>
    </row>
    <row r="1456" spans="1:17" x14ac:dyDescent="0.25">
      <c r="A1456">
        <v>2021</v>
      </c>
      <c r="B1456" s="8" t="s">
        <v>12</v>
      </c>
      <c r="C1456" s="8" t="s">
        <v>918</v>
      </c>
      <c r="D1456" s="8" t="s">
        <v>2099</v>
      </c>
      <c r="E1456" s="8" t="s">
        <v>15</v>
      </c>
      <c r="F1456" s="6">
        <v>54421</v>
      </c>
      <c r="G1456" s="8" t="s">
        <v>27</v>
      </c>
      <c r="H1456" s="8" t="s">
        <v>17</v>
      </c>
      <c r="I1456" s="8" t="s">
        <v>2100</v>
      </c>
      <c r="J1456" s="6">
        <v>19015</v>
      </c>
      <c r="K1456" s="9">
        <v>9.99</v>
      </c>
      <c r="L1456" s="8" t="s">
        <v>1348</v>
      </c>
      <c r="M1456" s="8" t="str">
        <f t="shared" si="110"/>
        <v>New_Model</v>
      </c>
      <c r="N1456" s="8" t="str">
        <f t="shared" si="111"/>
        <v>Moderate_KM_Driven</v>
      </c>
      <c r="O1456" s="9">
        <f t="shared" ca="1" si="112"/>
        <v>18140.330000000002</v>
      </c>
      <c r="P1456" s="8" t="str">
        <f t="shared" si="113"/>
        <v>Low_EMI</v>
      </c>
      <c r="Q1456" s="8" t="str">
        <f t="shared" si="114"/>
        <v>Medium_price</v>
      </c>
    </row>
    <row r="1457" spans="1:17" x14ac:dyDescent="0.25">
      <c r="A1457">
        <v>2020</v>
      </c>
      <c r="B1457" s="8" t="s">
        <v>82</v>
      </c>
      <c r="C1457" s="8" t="s">
        <v>105</v>
      </c>
      <c r="D1457" s="8" t="s">
        <v>115</v>
      </c>
      <c r="E1457" s="8" t="s">
        <v>15</v>
      </c>
      <c r="F1457" s="6">
        <v>44067</v>
      </c>
      <c r="G1457" s="8" t="s">
        <v>27</v>
      </c>
      <c r="H1457" s="8" t="s">
        <v>17</v>
      </c>
      <c r="I1457" s="8" t="s">
        <v>2101</v>
      </c>
      <c r="J1457" s="6">
        <v>15464</v>
      </c>
      <c r="K1457" s="9">
        <v>7.91</v>
      </c>
      <c r="L1457" s="8" t="s">
        <v>1357</v>
      </c>
      <c r="M1457" s="8" t="str">
        <f t="shared" si="110"/>
        <v>New_Model</v>
      </c>
      <c r="N1457" s="8" t="str">
        <f t="shared" si="111"/>
        <v>Moderate_KM_Driven</v>
      </c>
      <c r="O1457" s="9">
        <f t="shared" ca="1" si="112"/>
        <v>11016.75</v>
      </c>
      <c r="P1457" s="8" t="str">
        <f t="shared" si="113"/>
        <v>Low_EMI</v>
      </c>
      <c r="Q1457" s="8" t="str">
        <f t="shared" si="114"/>
        <v>Medium_price</v>
      </c>
    </row>
    <row r="1458" spans="1:17" x14ac:dyDescent="0.25">
      <c r="A1458">
        <v>2016</v>
      </c>
      <c r="B1458" s="8" t="s">
        <v>12</v>
      </c>
      <c r="C1458" s="8" t="s">
        <v>491</v>
      </c>
      <c r="D1458" s="8" t="s">
        <v>2102</v>
      </c>
      <c r="E1458" s="8" t="s">
        <v>15</v>
      </c>
      <c r="F1458" s="6">
        <v>88974</v>
      </c>
      <c r="G1458" s="8" t="s">
        <v>27</v>
      </c>
      <c r="H1458" s="8" t="s">
        <v>56</v>
      </c>
      <c r="I1458" s="8" t="s">
        <v>2103</v>
      </c>
      <c r="J1458" s="6">
        <v>14186</v>
      </c>
      <c r="K1458" s="9">
        <v>7.26</v>
      </c>
      <c r="L1458" s="8" t="s">
        <v>1352</v>
      </c>
      <c r="M1458" s="8" t="str">
        <f t="shared" si="110"/>
        <v>Middle_Model</v>
      </c>
      <c r="N1458" s="8" t="str">
        <f t="shared" si="111"/>
        <v>High_KM_Driven</v>
      </c>
      <c r="O1458" s="9">
        <f t="shared" ca="1" si="112"/>
        <v>11121.75</v>
      </c>
      <c r="P1458" s="8" t="str">
        <f t="shared" si="113"/>
        <v>Low_EMI</v>
      </c>
      <c r="Q1458" s="8" t="str">
        <f t="shared" si="114"/>
        <v>Medium_price</v>
      </c>
    </row>
    <row r="1459" spans="1:17" x14ac:dyDescent="0.25">
      <c r="A1459">
        <v>2021</v>
      </c>
      <c r="B1459" s="8" t="s">
        <v>12</v>
      </c>
      <c r="C1459" s="8" t="s">
        <v>37</v>
      </c>
      <c r="D1459" s="8" t="s">
        <v>630</v>
      </c>
      <c r="E1459" s="8" t="s">
        <v>15</v>
      </c>
      <c r="F1459" s="6">
        <v>62062</v>
      </c>
      <c r="G1459" s="8" t="s">
        <v>27</v>
      </c>
      <c r="H1459" s="8" t="s">
        <v>17</v>
      </c>
      <c r="I1459" s="8" t="s">
        <v>2104</v>
      </c>
      <c r="J1459" s="6">
        <v>13314</v>
      </c>
      <c r="K1459" s="9">
        <v>6.81</v>
      </c>
      <c r="L1459" s="8" t="s">
        <v>1348</v>
      </c>
      <c r="M1459" s="8" t="str">
        <f t="shared" si="110"/>
        <v>New_Model</v>
      </c>
      <c r="N1459" s="8" t="str">
        <f t="shared" si="111"/>
        <v>Moderate_KM_Driven</v>
      </c>
      <c r="O1459" s="9">
        <f t="shared" ca="1" si="112"/>
        <v>20687.330000000002</v>
      </c>
      <c r="P1459" s="8" t="str">
        <f t="shared" si="113"/>
        <v>Low_EMI</v>
      </c>
      <c r="Q1459" s="8" t="str">
        <f t="shared" si="114"/>
        <v>Low_Price</v>
      </c>
    </row>
    <row r="1460" spans="1:17" x14ac:dyDescent="0.25">
      <c r="A1460">
        <v>2021</v>
      </c>
      <c r="B1460" s="8" t="s">
        <v>12</v>
      </c>
      <c r="C1460" s="8" t="s">
        <v>44</v>
      </c>
      <c r="D1460" s="8" t="s">
        <v>2105</v>
      </c>
      <c r="E1460" s="8" t="s">
        <v>15</v>
      </c>
      <c r="F1460" s="6">
        <v>59240</v>
      </c>
      <c r="G1460" s="8" t="s">
        <v>27</v>
      </c>
      <c r="H1460" s="8" t="s">
        <v>17</v>
      </c>
      <c r="I1460" s="8" t="s">
        <v>2106</v>
      </c>
      <c r="J1460" s="6">
        <v>15608</v>
      </c>
      <c r="K1460" s="9">
        <v>8.1999999999999993</v>
      </c>
      <c r="L1460" s="8" t="s">
        <v>1357</v>
      </c>
      <c r="M1460" s="8" t="str">
        <f t="shared" si="110"/>
        <v>New_Model</v>
      </c>
      <c r="N1460" s="8" t="str">
        <f t="shared" si="111"/>
        <v>Moderate_KM_Driven</v>
      </c>
      <c r="O1460" s="9">
        <f t="shared" ca="1" si="112"/>
        <v>19746.669999999998</v>
      </c>
      <c r="P1460" s="8" t="str">
        <f t="shared" si="113"/>
        <v>Low_EMI</v>
      </c>
      <c r="Q1460" s="8" t="str">
        <f t="shared" si="114"/>
        <v>Medium_price</v>
      </c>
    </row>
    <row r="1461" spans="1:17" x14ac:dyDescent="0.25">
      <c r="A1461">
        <v>2014</v>
      </c>
      <c r="B1461" s="8" t="s">
        <v>20</v>
      </c>
      <c r="C1461" s="8" t="s">
        <v>25</v>
      </c>
      <c r="D1461" s="8" t="s">
        <v>2107</v>
      </c>
      <c r="E1461" s="8" t="s">
        <v>15</v>
      </c>
      <c r="F1461" s="6">
        <v>114142</v>
      </c>
      <c r="G1461" s="8" t="s">
        <v>27</v>
      </c>
      <c r="H1461" s="8" t="s">
        <v>56</v>
      </c>
      <c r="I1461" s="8" t="s">
        <v>2108</v>
      </c>
      <c r="J1461" s="6">
        <v>13193</v>
      </c>
      <c r="K1461" s="9">
        <v>5.01</v>
      </c>
      <c r="L1461" s="8" t="s">
        <v>1357</v>
      </c>
      <c r="M1461" s="8" t="str">
        <f t="shared" si="110"/>
        <v>Old_Model</v>
      </c>
      <c r="N1461" s="8" t="str">
        <f t="shared" si="111"/>
        <v>High_KM_Driven</v>
      </c>
      <c r="O1461" s="9">
        <f t="shared" ca="1" si="112"/>
        <v>11414.2</v>
      </c>
      <c r="P1461" s="8" t="str">
        <f t="shared" si="113"/>
        <v>Low_EMI</v>
      </c>
      <c r="Q1461" s="8" t="str">
        <f t="shared" si="114"/>
        <v>Low_Price</v>
      </c>
    </row>
    <row r="1462" spans="1:17" x14ac:dyDescent="0.25">
      <c r="A1462">
        <v>2017</v>
      </c>
      <c r="B1462" s="8" t="s">
        <v>20</v>
      </c>
      <c r="C1462" s="8" t="s">
        <v>25</v>
      </c>
      <c r="D1462" s="8" t="s">
        <v>2107</v>
      </c>
      <c r="E1462" s="8" t="s">
        <v>15</v>
      </c>
      <c r="F1462" s="6">
        <v>73381</v>
      </c>
      <c r="G1462" s="8" t="s">
        <v>27</v>
      </c>
      <c r="H1462" s="8" t="s">
        <v>56</v>
      </c>
      <c r="I1462" s="8" t="s">
        <v>2109</v>
      </c>
      <c r="J1462" s="6">
        <v>11828</v>
      </c>
      <c r="K1462" s="9">
        <v>6.05</v>
      </c>
      <c r="L1462" s="8" t="s">
        <v>1352</v>
      </c>
      <c r="M1462" s="8" t="str">
        <f t="shared" si="110"/>
        <v>Middle_Model</v>
      </c>
      <c r="N1462" s="8" t="str">
        <f t="shared" si="111"/>
        <v>Moderate_KM_Driven</v>
      </c>
      <c r="O1462" s="9">
        <f t="shared" ca="1" si="112"/>
        <v>10483</v>
      </c>
      <c r="P1462" s="8" t="str">
        <f t="shared" si="113"/>
        <v>Low_EMI</v>
      </c>
      <c r="Q1462" s="8" t="str">
        <f t="shared" si="114"/>
        <v>Low_Price</v>
      </c>
    </row>
    <row r="1463" spans="1:17" x14ac:dyDescent="0.25">
      <c r="A1463">
        <v>2017</v>
      </c>
      <c r="B1463" s="8" t="s">
        <v>12</v>
      </c>
      <c r="C1463" s="8" t="s">
        <v>457</v>
      </c>
      <c r="D1463" s="8" t="s">
        <v>670</v>
      </c>
      <c r="E1463" s="8" t="s">
        <v>35</v>
      </c>
      <c r="F1463" s="6">
        <v>39347</v>
      </c>
      <c r="G1463" s="8" t="s">
        <v>27</v>
      </c>
      <c r="H1463" s="8" t="s">
        <v>17</v>
      </c>
      <c r="I1463" s="8" t="s">
        <v>2110</v>
      </c>
      <c r="J1463" s="6">
        <v>10518</v>
      </c>
      <c r="K1463" s="9">
        <v>5.38</v>
      </c>
      <c r="L1463" s="8" t="s">
        <v>1352</v>
      </c>
      <c r="M1463" s="8" t="str">
        <f t="shared" si="110"/>
        <v>Middle_Model</v>
      </c>
      <c r="N1463" s="8" t="str">
        <f t="shared" si="111"/>
        <v>Low_KM_Driven</v>
      </c>
      <c r="O1463" s="9">
        <f t="shared" ca="1" si="112"/>
        <v>5621</v>
      </c>
      <c r="P1463" s="8" t="str">
        <f t="shared" si="113"/>
        <v>Low_EMI</v>
      </c>
      <c r="Q1463" s="8" t="str">
        <f t="shared" si="114"/>
        <v>Low_Price</v>
      </c>
    </row>
    <row r="1464" spans="1:17" x14ac:dyDescent="0.25">
      <c r="A1464">
        <v>2019</v>
      </c>
      <c r="B1464" s="8" t="s">
        <v>20</v>
      </c>
      <c r="C1464" s="8" t="s">
        <v>25</v>
      </c>
      <c r="D1464" s="8" t="s">
        <v>140</v>
      </c>
      <c r="E1464" s="8" t="s">
        <v>15</v>
      </c>
      <c r="F1464" s="6">
        <v>40619</v>
      </c>
      <c r="G1464" s="8" t="s">
        <v>16</v>
      </c>
      <c r="H1464" s="8" t="s">
        <v>17</v>
      </c>
      <c r="I1464" s="8" t="s">
        <v>2111</v>
      </c>
      <c r="J1464" s="6">
        <v>13001</v>
      </c>
      <c r="K1464" s="9">
        <v>6.65</v>
      </c>
      <c r="L1464" s="8" t="s">
        <v>1352</v>
      </c>
      <c r="M1464" s="8" t="str">
        <f t="shared" si="110"/>
        <v>Middle_Model</v>
      </c>
      <c r="N1464" s="8" t="str">
        <f t="shared" si="111"/>
        <v>Moderate_KM_Driven</v>
      </c>
      <c r="O1464" s="9">
        <f t="shared" ca="1" si="112"/>
        <v>8123.8</v>
      </c>
      <c r="P1464" s="8" t="str">
        <f t="shared" si="113"/>
        <v>Low_EMI</v>
      </c>
      <c r="Q1464" s="8" t="str">
        <f t="shared" si="114"/>
        <v>Low_Price</v>
      </c>
    </row>
    <row r="1465" spans="1:17" x14ac:dyDescent="0.25">
      <c r="A1465">
        <v>2016</v>
      </c>
      <c r="B1465" s="8" t="s">
        <v>12</v>
      </c>
      <c r="C1465" s="8" t="s">
        <v>76</v>
      </c>
      <c r="D1465" s="8" t="s">
        <v>80</v>
      </c>
      <c r="E1465" s="8" t="s">
        <v>15</v>
      </c>
      <c r="F1465" s="6">
        <v>40131</v>
      </c>
      <c r="G1465" s="8" t="s">
        <v>27</v>
      </c>
      <c r="H1465" s="8" t="s">
        <v>17</v>
      </c>
      <c r="I1465" s="8" t="s">
        <v>2112</v>
      </c>
      <c r="J1465" s="6">
        <v>11847</v>
      </c>
      <c r="K1465" s="9">
        <v>6.06</v>
      </c>
      <c r="L1465" s="8" t="s">
        <v>1357</v>
      </c>
      <c r="M1465" s="8" t="str">
        <f t="shared" si="110"/>
        <v>Middle_Model</v>
      </c>
      <c r="N1465" s="8" t="str">
        <f t="shared" si="111"/>
        <v>Moderate_KM_Driven</v>
      </c>
      <c r="O1465" s="9">
        <f t="shared" ca="1" si="112"/>
        <v>5016.38</v>
      </c>
      <c r="P1465" s="8" t="str">
        <f t="shared" si="113"/>
        <v>Low_EMI</v>
      </c>
      <c r="Q1465" s="8" t="str">
        <f t="shared" si="114"/>
        <v>Low_Price</v>
      </c>
    </row>
    <row r="1466" spans="1:17" x14ac:dyDescent="0.25">
      <c r="A1466">
        <v>2018</v>
      </c>
      <c r="B1466" s="8" t="s">
        <v>20</v>
      </c>
      <c r="C1466" s="8" t="s">
        <v>96</v>
      </c>
      <c r="D1466" s="8" t="s">
        <v>210</v>
      </c>
      <c r="E1466" s="8" t="s">
        <v>35</v>
      </c>
      <c r="F1466" s="6">
        <v>45998</v>
      </c>
      <c r="G1466" s="8" t="s">
        <v>27</v>
      </c>
      <c r="H1466" s="8" t="s">
        <v>17</v>
      </c>
      <c r="I1466" s="8" t="s">
        <v>2113</v>
      </c>
      <c r="J1466" s="6">
        <v>9521</v>
      </c>
      <c r="K1466" s="9">
        <v>4.87</v>
      </c>
      <c r="L1466" s="8" t="s">
        <v>1357</v>
      </c>
      <c r="M1466" s="8" t="str">
        <f t="shared" si="110"/>
        <v>Middle_Model</v>
      </c>
      <c r="N1466" s="8" t="str">
        <f t="shared" si="111"/>
        <v>Moderate_KM_Driven</v>
      </c>
      <c r="O1466" s="9">
        <f t="shared" ca="1" si="112"/>
        <v>7666.33</v>
      </c>
      <c r="P1466" s="8" t="str">
        <f t="shared" si="113"/>
        <v>Low_EMI</v>
      </c>
      <c r="Q1466" s="8" t="str">
        <f t="shared" si="114"/>
        <v>Low_Price</v>
      </c>
    </row>
    <row r="1467" spans="1:17" x14ac:dyDescent="0.25">
      <c r="A1467">
        <v>2021</v>
      </c>
      <c r="B1467" s="8" t="s">
        <v>12</v>
      </c>
      <c r="C1467" s="8" t="s">
        <v>918</v>
      </c>
      <c r="D1467" s="8" t="s">
        <v>2099</v>
      </c>
      <c r="E1467" s="8" t="s">
        <v>15</v>
      </c>
      <c r="F1467" s="6">
        <v>53293</v>
      </c>
      <c r="G1467" s="8" t="s">
        <v>27</v>
      </c>
      <c r="H1467" s="8" t="s">
        <v>17</v>
      </c>
      <c r="I1467" s="8" t="s">
        <v>2114</v>
      </c>
      <c r="J1467" s="6">
        <v>18653</v>
      </c>
      <c r="K1467" s="9">
        <v>9.8000000000000007</v>
      </c>
      <c r="L1467" s="8" t="s">
        <v>1352</v>
      </c>
      <c r="M1467" s="8" t="str">
        <f t="shared" si="110"/>
        <v>New_Model</v>
      </c>
      <c r="N1467" s="8" t="str">
        <f t="shared" si="111"/>
        <v>Moderate_KM_Driven</v>
      </c>
      <c r="O1467" s="9">
        <f t="shared" ca="1" si="112"/>
        <v>17764.330000000002</v>
      </c>
      <c r="P1467" s="8" t="str">
        <f t="shared" si="113"/>
        <v>Low_EMI</v>
      </c>
      <c r="Q1467" s="8" t="str">
        <f t="shared" si="114"/>
        <v>Medium_price</v>
      </c>
    </row>
    <row r="1468" spans="1:17" x14ac:dyDescent="0.25">
      <c r="A1468">
        <v>2016</v>
      </c>
      <c r="B1468" s="8" t="s">
        <v>20</v>
      </c>
      <c r="C1468" s="8" t="s">
        <v>25</v>
      </c>
      <c r="D1468" s="8" t="s">
        <v>1355</v>
      </c>
      <c r="E1468" s="8" t="s">
        <v>15</v>
      </c>
      <c r="F1468" s="6">
        <v>75364</v>
      </c>
      <c r="G1468" s="8" t="s">
        <v>16</v>
      </c>
      <c r="H1468" s="8" t="s">
        <v>17</v>
      </c>
      <c r="I1468" s="8" t="s">
        <v>2115</v>
      </c>
      <c r="J1468" s="6">
        <v>11507</v>
      </c>
      <c r="K1468" s="9">
        <v>5.89</v>
      </c>
      <c r="L1468" s="8" t="s">
        <v>1352</v>
      </c>
      <c r="M1468" s="8" t="str">
        <f t="shared" si="110"/>
        <v>Middle_Model</v>
      </c>
      <c r="N1468" s="8" t="str">
        <f t="shared" si="111"/>
        <v>Moderate_KM_Driven</v>
      </c>
      <c r="O1468" s="9">
        <f t="shared" ca="1" si="112"/>
        <v>9420.5</v>
      </c>
      <c r="P1468" s="8" t="str">
        <f t="shared" si="113"/>
        <v>Low_EMI</v>
      </c>
      <c r="Q1468" s="8" t="str">
        <f t="shared" si="114"/>
        <v>Low_Price</v>
      </c>
    </row>
    <row r="1471" spans="1:17" x14ac:dyDescent="0.25">
      <c r="J1471">
        <f>MIN(K:K)</f>
        <v>1.23</v>
      </c>
    </row>
    <row r="1472" spans="1:17" x14ac:dyDescent="0.25">
      <c r="J1472">
        <f>MAX(K:K)</f>
        <v>22.15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F976-F3E3-4BC1-B64E-7EAEDBDCAC3D}">
  <dimension ref="B3:Y1498"/>
  <sheetViews>
    <sheetView topLeftCell="E1" workbookViewId="0">
      <selection activeCell="R26" sqref="R26"/>
    </sheetView>
  </sheetViews>
  <sheetFormatPr defaultRowHeight="15" x14ac:dyDescent="0.25"/>
  <cols>
    <col min="2" max="2" width="13.140625" bestFit="1" customWidth="1"/>
    <col min="3" max="3" width="23.42578125" bestFit="1" customWidth="1"/>
    <col min="4" max="6" width="5" bestFit="1" customWidth="1"/>
    <col min="7" max="7" width="28.85546875" bestFit="1" customWidth="1"/>
    <col min="8" max="8" width="21" bestFit="1" customWidth="1"/>
    <col min="9" max="10" width="5" bestFit="1" customWidth="1"/>
    <col min="11" max="11" width="13.140625" bestFit="1" customWidth="1"/>
    <col min="12" max="12" width="20.7109375" bestFit="1" customWidth="1"/>
    <col min="13" max="13" width="21.42578125" bestFit="1" customWidth="1"/>
    <col min="14" max="16" width="5" bestFit="1" customWidth="1"/>
    <col min="17" max="17" width="13.140625" bestFit="1" customWidth="1"/>
    <col min="18" max="18" width="14.28515625" bestFit="1" customWidth="1"/>
    <col min="19" max="23" width="5" bestFit="1" customWidth="1"/>
    <col min="24" max="24" width="13.140625" bestFit="1" customWidth="1"/>
    <col min="25" max="25" width="30.5703125" bestFit="1" customWidth="1"/>
    <col min="26" max="40" width="5" bestFit="1" customWidth="1"/>
    <col min="41" max="1390" width="6" bestFit="1" customWidth="1"/>
    <col min="1391" max="1456" width="7" bestFit="1" customWidth="1"/>
    <col min="1457" max="1457" width="11.28515625" bestFit="1" customWidth="1"/>
  </cols>
  <sheetData>
    <row r="3" spans="2:25" x14ac:dyDescent="0.25">
      <c r="B3" s="1" t="s">
        <v>2121</v>
      </c>
      <c r="C3" t="s">
        <v>2124</v>
      </c>
      <c r="G3" s="1" t="s">
        <v>2121</v>
      </c>
      <c r="H3" t="s">
        <v>2126</v>
      </c>
      <c r="L3" s="1" t="s">
        <v>2121</v>
      </c>
      <c r="M3" t="s">
        <v>2125</v>
      </c>
      <c r="Q3" s="1" t="s">
        <v>2121</v>
      </c>
      <c r="R3" t="s">
        <v>2130</v>
      </c>
      <c r="X3" s="1" t="s">
        <v>2121</v>
      </c>
      <c r="Y3" t="s">
        <v>2123</v>
      </c>
    </row>
    <row r="4" spans="2:25" x14ac:dyDescent="0.25">
      <c r="B4" s="2">
        <v>2010</v>
      </c>
      <c r="C4" s="6">
        <v>14824.25</v>
      </c>
      <c r="G4" s="2" t="s">
        <v>1352</v>
      </c>
      <c r="H4" s="13">
        <v>1.9</v>
      </c>
      <c r="L4" s="2" t="s">
        <v>2127</v>
      </c>
      <c r="M4" s="7">
        <v>0.1417655638980565</v>
      </c>
      <c r="Q4" s="2" t="s">
        <v>17</v>
      </c>
      <c r="R4" s="7">
        <v>0.87593728698023177</v>
      </c>
      <c r="S4" t="str">
        <f>Q4</f>
        <v>Petrol</v>
      </c>
      <c r="T4" s="14">
        <f>GETPIVOTDATA("Brand",$Q$3,"Fuel_Type",Q4)</f>
        <v>0.87593728698023177</v>
      </c>
      <c r="X4" s="2" t="s">
        <v>519</v>
      </c>
      <c r="Y4" s="6">
        <v>12743.5</v>
      </c>
    </row>
    <row r="5" spans="2:25" x14ac:dyDescent="0.25">
      <c r="B5" s="2">
        <v>2011</v>
      </c>
      <c r="C5" s="6">
        <v>10204.40909090909</v>
      </c>
      <c r="G5" s="2" t="s">
        <v>1348</v>
      </c>
      <c r="H5" s="13">
        <v>1.85</v>
      </c>
      <c r="L5" s="2" t="s">
        <v>2128</v>
      </c>
      <c r="M5" s="7">
        <v>0.43049243193349795</v>
      </c>
      <c r="Q5" s="2" t="s">
        <v>56</v>
      </c>
      <c r="R5" s="7">
        <v>8.5889570552147243E-2</v>
      </c>
      <c r="S5" t="str">
        <f t="shared" ref="S5:S6" si="0">Q5</f>
        <v>Diesel</v>
      </c>
      <c r="T5" s="14">
        <f t="shared" ref="T5:T6" si="1">GETPIVOTDATA("Brand",$Q$3,"Fuel_Type",Q5)</f>
        <v>8.5889570552147243E-2</v>
      </c>
      <c r="X5" s="2" t="s">
        <v>1029</v>
      </c>
      <c r="Y5" s="6">
        <v>12906.333333333334</v>
      </c>
    </row>
    <row r="6" spans="2:25" x14ac:dyDescent="0.25">
      <c r="B6" s="2">
        <v>2012</v>
      </c>
      <c r="C6" s="6">
        <v>9684.3170731707323</v>
      </c>
      <c r="G6" s="2" t="s">
        <v>19</v>
      </c>
      <c r="H6" s="13">
        <v>1.82</v>
      </c>
      <c r="L6" s="2" t="s">
        <v>2129</v>
      </c>
      <c r="M6" s="7">
        <v>0.4277420041684456</v>
      </c>
      <c r="Q6" s="2" t="s">
        <v>74</v>
      </c>
      <c r="R6" s="7">
        <v>3.7491479209270623E-2</v>
      </c>
      <c r="S6" t="str">
        <f t="shared" si="0"/>
        <v>CNG</v>
      </c>
      <c r="T6" s="14">
        <f t="shared" si="1"/>
        <v>3.7491479209270623E-2</v>
      </c>
      <c r="X6" s="2" t="s">
        <v>1463</v>
      </c>
      <c r="Y6" s="6">
        <v>13006.15</v>
      </c>
    </row>
    <row r="7" spans="2:25" x14ac:dyDescent="0.25">
      <c r="B7" s="2">
        <v>2013</v>
      </c>
      <c r="C7" s="6">
        <v>8787.5862068965525</v>
      </c>
      <c r="G7" s="2" t="s">
        <v>93</v>
      </c>
      <c r="H7" s="13">
        <v>1.78</v>
      </c>
      <c r="L7" s="2" t="s">
        <v>2122</v>
      </c>
      <c r="M7" s="7">
        <v>1</v>
      </c>
      <c r="Q7" s="2" t="s">
        <v>337</v>
      </c>
      <c r="R7" s="7">
        <v>6.8166325835037494E-4</v>
      </c>
      <c r="S7" t="str">
        <f>IF(Q7=0,"Electric",Q7)</f>
        <v>Electric</v>
      </c>
      <c r="T7" s="14">
        <f>IFERROR(GETPIVOTDATA("Brand",$Q$3,"Fuel_Type",Q7),0)</f>
        <v>6.8166325835037494E-4</v>
      </c>
      <c r="X7" s="2" t="s">
        <v>1687</v>
      </c>
      <c r="Y7" s="6">
        <v>13129.1675</v>
      </c>
    </row>
    <row r="8" spans="2:25" x14ac:dyDescent="0.25">
      <c r="B8" s="2">
        <v>2014</v>
      </c>
      <c r="C8" s="6">
        <v>8715.269841269841</v>
      </c>
      <c r="G8" s="2" t="s">
        <v>29</v>
      </c>
      <c r="H8" s="13">
        <v>1.78</v>
      </c>
      <c r="X8" s="2" t="s">
        <v>44</v>
      </c>
      <c r="Y8" s="6">
        <v>13279.938333333334</v>
      </c>
    </row>
    <row r="9" spans="2:25" x14ac:dyDescent="0.25">
      <c r="B9" s="2">
        <v>2015</v>
      </c>
      <c r="C9" s="6">
        <v>8901.5940594059412</v>
      </c>
      <c r="G9" s="2" t="s">
        <v>1357</v>
      </c>
      <c r="H9" s="13">
        <v>1.73</v>
      </c>
      <c r="X9" s="2" t="s">
        <v>918</v>
      </c>
      <c r="Y9" s="6">
        <v>13752.498333333335</v>
      </c>
    </row>
    <row r="10" spans="2:25" x14ac:dyDescent="0.25">
      <c r="B10" s="2">
        <v>2016</v>
      </c>
      <c r="C10" s="6">
        <v>9835.434782608696</v>
      </c>
      <c r="G10" s="2" t="s">
        <v>24</v>
      </c>
      <c r="H10" s="13">
        <v>1.48</v>
      </c>
      <c r="X10" s="2" t="s">
        <v>1436</v>
      </c>
      <c r="Y10" s="6">
        <v>13861.800000000001</v>
      </c>
    </row>
    <row r="11" spans="2:25" x14ac:dyDescent="0.25">
      <c r="B11" s="2">
        <v>2017</v>
      </c>
      <c r="C11" s="6">
        <v>11060.984042553191</v>
      </c>
      <c r="G11" s="2" t="s">
        <v>39</v>
      </c>
      <c r="H11" s="13">
        <v>1.3</v>
      </c>
      <c r="X11" s="2" t="s">
        <v>179</v>
      </c>
      <c r="Y11" s="6">
        <v>14728.86</v>
      </c>
    </row>
    <row r="12" spans="2:25" x14ac:dyDescent="0.25">
      <c r="B12" s="2">
        <v>2018</v>
      </c>
      <c r="C12" s="6">
        <v>11488.469798657718</v>
      </c>
      <c r="G12" s="2" t="s">
        <v>121</v>
      </c>
      <c r="H12" s="13">
        <v>1.23</v>
      </c>
      <c r="X12" s="2" t="s">
        <v>416</v>
      </c>
      <c r="Y12" s="6">
        <v>15061.415000000001</v>
      </c>
    </row>
    <row r="13" spans="2:25" x14ac:dyDescent="0.25">
      <c r="B13" s="2">
        <v>2019</v>
      </c>
      <c r="C13" s="6">
        <v>14389.135922330097</v>
      </c>
      <c r="G13" s="2" t="s">
        <v>2122</v>
      </c>
      <c r="H13" s="13">
        <v>1.23</v>
      </c>
      <c r="X13" s="2" t="s">
        <v>183</v>
      </c>
      <c r="Y13" s="6">
        <v>15153.780000000002</v>
      </c>
    </row>
    <row r="14" spans="2:25" x14ac:dyDescent="0.25">
      <c r="B14" s="2">
        <v>2020</v>
      </c>
      <c r="C14" s="6">
        <v>14173.116666666667</v>
      </c>
      <c r="X14" s="2" t="s">
        <v>371</v>
      </c>
      <c r="Y14" s="6">
        <v>16725.5</v>
      </c>
    </row>
    <row r="15" spans="2:25" x14ac:dyDescent="0.25">
      <c r="B15" s="2">
        <v>2021</v>
      </c>
      <c r="C15" s="6">
        <v>15690.266666666666</v>
      </c>
      <c r="X15" s="2" t="s">
        <v>1040</v>
      </c>
      <c r="Y15" s="6">
        <v>16827</v>
      </c>
    </row>
    <row r="16" spans="2:25" x14ac:dyDescent="0.25">
      <c r="B16" s="2">
        <v>2022</v>
      </c>
      <c r="C16" s="6">
        <v>16672.823076923076</v>
      </c>
      <c r="X16" s="2" t="s">
        <v>322</v>
      </c>
      <c r="Y16" s="6">
        <v>17198.125</v>
      </c>
    </row>
    <row r="17" spans="2:25" x14ac:dyDescent="0.25">
      <c r="B17" s="2">
        <v>2023</v>
      </c>
      <c r="C17" s="6">
        <v>16724.090909090908</v>
      </c>
      <c r="X17" s="2" t="s">
        <v>225</v>
      </c>
      <c r="Y17" s="6">
        <v>17423.9375</v>
      </c>
    </row>
    <row r="18" spans="2:25" x14ac:dyDescent="0.25">
      <c r="B18" s="2">
        <v>2024</v>
      </c>
      <c r="C18" s="6">
        <v>15754</v>
      </c>
      <c r="X18" s="2" t="s">
        <v>1106</v>
      </c>
      <c r="Y18" s="6">
        <v>21647</v>
      </c>
    </row>
    <row r="19" spans="2:25" x14ac:dyDescent="0.25">
      <c r="B19" s="2" t="s">
        <v>2122</v>
      </c>
      <c r="C19" s="6">
        <v>12677.784594410361</v>
      </c>
      <c r="X19" s="2" t="s">
        <v>2122</v>
      </c>
      <c r="Y19" s="6">
        <v>14810.575087719297</v>
      </c>
    </row>
    <row r="23" spans="2:25" x14ac:dyDescent="0.25">
      <c r="K23" s="1" t="s">
        <v>2121</v>
      </c>
      <c r="L23" t="s">
        <v>2131</v>
      </c>
    </row>
    <row r="24" spans="2:25" x14ac:dyDescent="0.25">
      <c r="K24" s="2" t="s">
        <v>27</v>
      </c>
      <c r="L24" s="7">
        <v>0.73960463531015674</v>
      </c>
    </row>
    <row r="25" spans="2:25" x14ac:dyDescent="0.25">
      <c r="K25" s="2" t="s">
        <v>16</v>
      </c>
      <c r="L25" s="7">
        <v>0.23994546693933197</v>
      </c>
    </row>
    <row r="26" spans="2:25" x14ac:dyDescent="0.25">
      <c r="K26" s="2" t="s">
        <v>133</v>
      </c>
      <c r="L26" s="7">
        <v>2.0449897750511249E-2</v>
      </c>
    </row>
    <row r="27" spans="2:25" x14ac:dyDescent="0.25">
      <c r="K27" s="2" t="s">
        <v>2122</v>
      </c>
      <c r="L27" s="7">
        <v>1</v>
      </c>
    </row>
    <row r="31" spans="2:25" x14ac:dyDescent="0.25">
      <c r="B31" s="12" t="s">
        <v>5</v>
      </c>
      <c r="C31" s="3" t="s">
        <v>0</v>
      </c>
    </row>
    <row r="32" spans="2:25" x14ac:dyDescent="0.25">
      <c r="B32" s="10">
        <v>97698</v>
      </c>
      <c r="C32" s="4">
        <v>2016</v>
      </c>
    </row>
    <row r="33" spans="2:3" x14ac:dyDescent="0.25">
      <c r="B33" s="11">
        <v>55921</v>
      </c>
      <c r="C33" s="5">
        <v>2019</v>
      </c>
    </row>
    <row r="34" spans="2:3" x14ac:dyDescent="0.25">
      <c r="B34" s="10">
        <v>66663</v>
      </c>
      <c r="C34" s="4">
        <v>2015</v>
      </c>
    </row>
    <row r="35" spans="2:3" x14ac:dyDescent="0.25">
      <c r="B35" s="11">
        <v>63194</v>
      </c>
      <c r="C35" s="5">
        <v>2019</v>
      </c>
    </row>
    <row r="36" spans="2:3" x14ac:dyDescent="0.25">
      <c r="B36" s="10">
        <v>40368</v>
      </c>
      <c r="C36" s="4">
        <v>2022</v>
      </c>
    </row>
    <row r="37" spans="2:3" x14ac:dyDescent="0.25">
      <c r="B37" s="11">
        <v>102460</v>
      </c>
      <c r="C37" s="5">
        <v>2015</v>
      </c>
    </row>
    <row r="38" spans="2:3" x14ac:dyDescent="0.25">
      <c r="B38" s="10">
        <v>20338</v>
      </c>
      <c r="C38" s="4">
        <v>2022</v>
      </c>
    </row>
    <row r="39" spans="2:3" x14ac:dyDescent="0.25">
      <c r="B39" s="11">
        <v>29125</v>
      </c>
      <c r="C39" s="5">
        <v>2021</v>
      </c>
    </row>
    <row r="40" spans="2:3" x14ac:dyDescent="0.25">
      <c r="B40" s="10">
        <v>12425</v>
      </c>
      <c r="C40" s="4">
        <v>2018</v>
      </c>
    </row>
    <row r="41" spans="2:3" x14ac:dyDescent="0.25">
      <c r="B41" s="11">
        <v>21574</v>
      </c>
      <c r="C41" s="5">
        <v>2018</v>
      </c>
    </row>
    <row r="42" spans="2:3" x14ac:dyDescent="0.25">
      <c r="B42" s="10">
        <v>64038</v>
      </c>
      <c r="C42" s="4">
        <v>2020</v>
      </c>
    </row>
    <row r="43" spans="2:3" x14ac:dyDescent="0.25">
      <c r="B43" s="11">
        <v>43417</v>
      </c>
      <c r="C43" s="5">
        <v>2020</v>
      </c>
    </row>
    <row r="44" spans="2:3" x14ac:dyDescent="0.25">
      <c r="B44" s="10">
        <v>13185</v>
      </c>
      <c r="C44" s="4">
        <v>2022</v>
      </c>
    </row>
    <row r="45" spans="2:3" x14ac:dyDescent="0.25">
      <c r="B45" s="11">
        <v>68051</v>
      </c>
      <c r="C45" s="5">
        <v>2019</v>
      </c>
    </row>
    <row r="46" spans="2:3" x14ac:dyDescent="0.25">
      <c r="B46" s="10">
        <v>29475</v>
      </c>
      <c r="C46" s="4">
        <v>2016</v>
      </c>
    </row>
    <row r="47" spans="2:3" x14ac:dyDescent="0.25">
      <c r="B47" s="11">
        <v>14642</v>
      </c>
      <c r="C47" s="5">
        <v>2019</v>
      </c>
    </row>
    <row r="48" spans="2:3" x14ac:dyDescent="0.25">
      <c r="B48" s="10">
        <v>61337</v>
      </c>
      <c r="C48" s="4">
        <v>2017</v>
      </c>
    </row>
    <row r="49" spans="2:3" x14ac:dyDescent="0.25">
      <c r="B49" s="11">
        <v>21221</v>
      </c>
      <c r="C49" s="5">
        <v>2019</v>
      </c>
    </row>
    <row r="50" spans="2:3" x14ac:dyDescent="0.25">
      <c r="B50" s="10">
        <v>48066</v>
      </c>
      <c r="C50" s="4">
        <v>2018</v>
      </c>
    </row>
    <row r="51" spans="2:3" x14ac:dyDescent="0.25">
      <c r="B51" s="11">
        <v>35190</v>
      </c>
      <c r="C51" s="5">
        <v>2019</v>
      </c>
    </row>
    <row r="52" spans="2:3" x14ac:dyDescent="0.25">
      <c r="B52" s="10">
        <v>49461</v>
      </c>
      <c r="C52" s="4">
        <v>2021</v>
      </c>
    </row>
    <row r="53" spans="2:3" x14ac:dyDescent="0.25">
      <c r="B53" s="11">
        <v>78624</v>
      </c>
      <c r="C53" s="5">
        <v>2011</v>
      </c>
    </row>
    <row r="54" spans="2:3" x14ac:dyDescent="0.25">
      <c r="B54" s="10">
        <v>102835</v>
      </c>
      <c r="C54" s="4">
        <v>2017</v>
      </c>
    </row>
    <row r="55" spans="2:3" x14ac:dyDescent="0.25">
      <c r="B55" s="11">
        <v>87820</v>
      </c>
      <c r="C55" s="5">
        <v>2017</v>
      </c>
    </row>
    <row r="56" spans="2:3" x14ac:dyDescent="0.25">
      <c r="B56" s="10">
        <v>29759</v>
      </c>
      <c r="C56" s="4">
        <v>2017</v>
      </c>
    </row>
    <row r="57" spans="2:3" x14ac:dyDescent="0.25">
      <c r="B57" s="11">
        <v>3295</v>
      </c>
      <c r="C57" s="5">
        <v>2024</v>
      </c>
    </row>
    <row r="58" spans="2:3" x14ac:dyDescent="0.25">
      <c r="B58" s="10">
        <v>20631</v>
      </c>
      <c r="C58" s="4">
        <v>2020</v>
      </c>
    </row>
    <row r="59" spans="2:3" x14ac:dyDescent="0.25">
      <c r="B59" s="11">
        <v>47657</v>
      </c>
      <c r="C59" s="5">
        <v>2017</v>
      </c>
    </row>
    <row r="60" spans="2:3" x14ac:dyDescent="0.25">
      <c r="B60" s="10">
        <v>23582</v>
      </c>
      <c r="C60" s="4">
        <v>2017</v>
      </c>
    </row>
    <row r="61" spans="2:3" x14ac:dyDescent="0.25">
      <c r="B61" s="11">
        <v>26202</v>
      </c>
      <c r="C61" s="5">
        <v>2022</v>
      </c>
    </row>
    <row r="62" spans="2:3" x14ac:dyDescent="0.25">
      <c r="B62" s="10">
        <v>27653</v>
      </c>
      <c r="C62" s="4">
        <v>2022</v>
      </c>
    </row>
    <row r="63" spans="2:3" x14ac:dyDescent="0.25">
      <c r="B63" s="11">
        <v>28880</v>
      </c>
      <c r="C63" s="5">
        <v>2015</v>
      </c>
    </row>
    <row r="64" spans="2:3" x14ac:dyDescent="0.25">
      <c r="B64" s="10">
        <v>82375</v>
      </c>
      <c r="C64" s="4">
        <v>2017</v>
      </c>
    </row>
    <row r="65" spans="2:3" x14ac:dyDescent="0.25">
      <c r="B65" s="11">
        <v>20393</v>
      </c>
      <c r="C65" s="5">
        <v>2023</v>
      </c>
    </row>
    <row r="66" spans="2:3" x14ac:dyDescent="0.25">
      <c r="B66" s="10">
        <v>54035</v>
      </c>
      <c r="C66" s="4">
        <v>2016</v>
      </c>
    </row>
    <row r="67" spans="2:3" x14ac:dyDescent="0.25">
      <c r="B67" s="11">
        <v>89726</v>
      </c>
      <c r="C67" s="5">
        <v>2015</v>
      </c>
    </row>
    <row r="68" spans="2:3" x14ac:dyDescent="0.25">
      <c r="B68" s="10">
        <v>38482</v>
      </c>
      <c r="C68" s="4">
        <v>2020</v>
      </c>
    </row>
    <row r="69" spans="2:3" x14ac:dyDescent="0.25">
      <c r="B69" s="11">
        <v>56572</v>
      </c>
      <c r="C69" s="5">
        <v>2020</v>
      </c>
    </row>
    <row r="70" spans="2:3" x14ac:dyDescent="0.25">
      <c r="B70" s="10">
        <v>40904</v>
      </c>
      <c r="C70" s="4">
        <v>2018</v>
      </c>
    </row>
    <row r="71" spans="2:3" x14ac:dyDescent="0.25">
      <c r="B71" s="11">
        <v>39074</v>
      </c>
      <c r="C71" s="5">
        <v>2018</v>
      </c>
    </row>
    <row r="72" spans="2:3" x14ac:dyDescent="0.25">
      <c r="B72" s="10">
        <v>67835</v>
      </c>
      <c r="C72" s="4">
        <v>2017</v>
      </c>
    </row>
    <row r="73" spans="2:3" x14ac:dyDescent="0.25">
      <c r="B73" s="11">
        <v>45475</v>
      </c>
      <c r="C73" s="5">
        <v>2015</v>
      </c>
    </row>
    <row r="74" spans="2:3" x14ac:dyDescent="0.25">
      <c r="B74" s="10">
        <v>34459</v>
      </c>
      <c r="C74" s="4">
        <v>2021</v>
      </c>
    </row>
    <row r="75" spans="2:3" x14ac:dyDescent="0.25">
      <c r="B75" s="11">
        <v>27032</v>
      </c>
      <c r="C75" s="5">
        <v>2021</v>
      </c>
    </row>
    <row r="76" spans="2:3" x14ac:dyDescent="0.25">
      <c r="B76" s="10">
        <v>48575</v>
      </c>
      <c r="C76" s="4">
        <v>2018</v>
      </c>
    </row>
    <row r="77" spans="2:3" x14ac:dyDescent="0.25">
      <c r="B77" s="11">
        <v>28369</v>
      </c>
      <c r="C77" s="5">
        <v>2021</v>
      </c>
    </row>
    <row r="78" spans="2:3" x14ac:dyDescent="0.25">
      <c r="B78" s="10">
        <v>11486</v>
      </c>
      <c r="C78" s="4">
        <v>2021</v>
      </c>
    </row>
    <row r="79" spans="2:3" x14ac:dyDescent="0.25">
      <c r="B79" s="11">
        <v>55879</v>
      </c>
      <c r="C79" s="5">
        <v>2020</v>
      </c>
    </row>
    <row r="80" spans="2:3" x14ac:dyDescent="0.25">
      <c r="B80" s="10">
        <v>86973</v>
      </c>
      <c r="C80" s="4">
        <v>2015</v>
      </c>
    </row>
    <row r="81" spans="2:3" x14ac:dyDescent="0.25">
      <c r="B81" s="11">
        <v>21955</v>
      </c>
      <c r="C81" s="5">
        <v>2022</v>
      </c>
    </row>
    <row r="82" spans="2:3" x14ac:dyDescent="0.25">
      <c r="B82" s="10">
        <v>41163</v>
      </c>
      <c r="C82" s="4">
        <v>2018</v>
      </c>
    </row>
    <row r="83" spans="2:3" x14ac:dyDescent="0.25">
      <c r="B83" s="11">
        <v>36341</v>
      </c>
      <c r="C83" s="5">
        <v>2022</v>
      </c>
    </row>
    <row r="84" spans="2:3" x14ac:dyDescent="0.25">
      <c r="B84" s="10">
        <v>43461</v>
      </c>
      <c r="C84" s="4">
        <v>2021</v>
      </c>
    </row>
    <row r="85" spans="2:3" x14ac:dyDescent="0.25">
      <c r="B85" s="11">
        <v>15650</v>
      </c>
      <c r="C85" s="5">
        <v>2022</v>
      </c>
    </row>
    <row r="86" spans="2:3" x14ac:dyDescent="0.25">
      <c r="B86" s="10">
        <v>9400</v>
      </c>
      <c r="C86" s="4">
        <v>2023</v>
      </c>
    </row>
    <row r="87" spans="2:3" x14ac:dyDescent="0.25">
      <c r="B87" s="11">
        <v>6827</v>
      </c>
      <c r="C87" s="5">
        <v>2020</v>
      </c>
    </row>
    <row r="88" spans="2:3" x14ac:dyDescent="0.25">
      <c r="B88" s="10">
        <v>36166</v>
      </c>
      <c r="C88" s="4">
        <v>2022</v>
      </c>
    </row>
    <row r="89" spans="2:3" x14ac:dyDescent="0.25">
      <c r="B89" s="11">
        <v>27659</v>
      </c>
      <c r="C89" s="5">
        <v>2017</v>
      </c>
    </row>
    <row r="90" spans="2:3" x14ac:dyDescent="0.25">
      <c r="B90" s="10">
        <v>27143</v>
      </c>
      <c r="C90" s="4">
        <v>2019</v>
      </c>
    </row>
    <row r="91" spans="2:3" x14ac:dyDescent="0.25">
      <c r="B91" s="11">
        <v>19352</v>
      </c>
      <c r="C91" s="5">
        <v>2022</v>
      </c>
    </row>
    <row r="92" spans="2:3" x14ac:dyDescent="0.25">
      <c r="B92" s="10">
        <v>40798</v>
      </c>
      <c r="C92" s="4">
        <v>2019</v>
      </c>
    </row>
    <row r="93" spans="2:3" x14ac:dyDescent="0.25">
      <c r="B93" s="11">
        <v>33671</v>
      </c>
      <c r="C93" s="5">
        <v>2019</v>
      </c>
    </row>
    <row r="94" spans="2:3" x14ac:dyDescent="0.25">
      <c r="B94" s="10">
        <v>70102</v>
      </c>
      <c r="C94" s="4">
        <v>2018</v>
      </c>
    </row>
    <row r="95" spans="2:3" x14ac:dyDescent="0.25">
      <c r="B95" s="11">
        <v>103102</v>
      </c>
      <c r="C95" s="5">
        <v>2017</v>
      </c>
    </row>
    <row r="96" spans="2:3" x14ac:dyDescent="0.25">
      <c r="B96" s="10">
        <v>93467</v>
      </c>
      <c r="C96" s="4">
        <v>2019</v>
      </c>
    </row>
    <row r="97" spans="2:3" x14ac:dyDescent="0.25">
      <c r="B97" s="11">
        <v>32410</v>
      </c>
      <c r="C97" s="5">
        <v>2018</v>
      </c>
    </row>
    <row r="98" spans="2:3" x14ac:dyDescent="0.25">
      <c r="B98" s="10">
        <v>16775</v>
      </c>
      <c r="C98" s="4">
        <v>2022</v>
      </c>
    </row>
    <row r="99" spans="2:3" x14ac:dyDescent="0.25">
      <c r="B99" s="11">
        <v>56690</v>
      </c>
      <c r="C99" s="5">
        <v>2019</v>
      </c>
    </row>
    <row r="100" spans="2:3" x14ac:dyDescent="0.25">
      <c r="B100" s="10">
        <v>53062</v>
      </c>
      <c r="C100" s="4">
        <v>2018</v>
      </c>
    </row>
    <row r="101" spans="2:3" x14ac:dyDescent="0.25">
      <c r="B101" s="11">
        <v>45323</v>
      </c>
      <c r="C101" s="5">
        <v>2019</v>
      </c>
    </row>
    <row r="102" spans="2:3" x14ac:dyDescent="0.25">
      <c r="B102" s="10">
        <v>50108</v>
      </c>
      <c r="C102" s="4">
        <v>2021</v>
      </c>
    </row>
    <row r="103" spans="2:3" x14ac:dyDescent="0.25">
      <c r="B103" s="11">
        <v>30203</v>
      </c>
      <c r="C103" s="5">
        <v>2021</v>
      </c>
    </row>
    <row r="104" spans="2:3" x14ac:dyDescent="0.25">
      <c r="B104" s="10">
        <v>15983</v>
      </c>
      <c r="C104" s="4">
        <v>2022</v>
      </c>
    </row>
    <row r="105" spans="2:3" x14ac:dyDescent="0.25">
      <c r="B105" s="11">
        <v>18382</v>
      </c>
      <c r="C105" s="5">
        <v>2019</v>
      </c>
    </row>
    <row r="106" spans="2:3" x14ac:dyDescent="0.25">
      <c r="B106" s="10">
        <v>61297</v>
      </c>
      <c r="C106" s="4">
        <v>2012</v>
      </c>
    </row>
    <row r="107" spans="2:3" x14ac:dyDescent="0.25">
      <c r="B107" s="11">
        <v>21850</v>
      </c>
      <c r="C107" s="5">
        <v>2021</v>
      </c>
    </row>
    <row r="108" spans="2:3" x14ac:dyDescent="0.25">
      <c r="B108" s="10">
        <v>91001</v>
      </c>
      <c r="C108" s="4">
        <v>2016</v>
      </c>
    </row>
    <row r="109" spans="2:3" x14ac:dyDescent="0.25">
      <c r="B109" s="11">
        <v>71807</v>
      </c>
      <c r="C109" s="5">
        <v>2020</v>
      </c>
    </row>
    <row r="110" spans="2:3" x14ac:dyDescent="0.25">
      <c r="B110" s="10">
        <v>41308</v>
      </c>
      <c r="C110" s="4">
        <v>2017</v>
      </c>
    </row>
    <row r="111" spans="2:3" x14ac:dyDescent="0.25">
      <c r="B111" s="11">
        <v>23055</v>
      </c>
      <c r="C111" s="5">
        <v>2018</v>
      </c>
    </row>
    <row r="112" spans="2:3" x14ac:dyDescent="0.25">
      <c r="B112" s="10">
        <v>38776</v>
      </c>
      <c r="C112" s="4">
        <v>2018</v>
      </c>
    </row>
    <row r="113" spans="2:3" x14ac:dyDescent="0.25">
      <c r="B113" s="11">
        <v>7048</v>
      </c>
      <c r="C113" s="5">
        <v>2023</v>
      </c>
    </row>
    <row r="114" spans="2:3" x14ac:dyDescent="0.25">
      <c r="B114" s="10">
        <v>5404</v>
      </c>
      <c r="C114" s="4">
        <v>2021</v>
      </c>
    </row>
    <row r="115" spans="2:3" x14ac:dyDescent="0.25">
      <c r="B115" s="11">
        <v>45834</v>
      </c>
      <c r="C115" s="5">
        <v>2022</v>
      </c>
    </row>
    <row r="116" spans="2:3" x14ac:dyDescent="0.25">
      <c r="B116" s="10">
        <v>59155</v>
      </c>
      <c r="C116" s="4">
        <v>2019</v>
      </c>
    </row>
    <row r="117" spans="2:3" x14ac:dyDescent="0.25">
      <c r="B117" s="11">
        <v>43444</v>
      </c>
      <c r="C117" s="5">
        <v>2020</v>
      </c>
    </row>
    <row r="118" spans="2:3" x14ac:dyDescent="0.25">
      <c r="B118" s="10">
        <v>68339</v>
      </c>
      <c r="C118" s="4">
        <v>2016</v>
      </c>
    </row>
    <row r="119" spans="2:3" x14ac:dyDescent="0.25">
      <c r="B119" s="11">
        <v>55217</v>
      </c>
      <c r="C119" s="5">
        <v>2013</v>
      </c>
    </row>
    <row r="120" spans="2:3" x14ac:dyDescent="0.25">
      <c r="B120" s="10">
        <v>31781</v>
      </c>
      <c r="C120" s="4">
        <v>2017</v>
      </c>
    </row>
    <row r="121" spans="2:3" x14ac:dyDescent="0.25">
      <c r="B121" s="11">
        <v>101051</v>
      </c>
      <c r="C121" s="5">
        <v>2017</v>
      </c>
    </row>
    <row r="122" spans="2:3" x14ac:dyDescent="0.25">
      <c r="B122" s="10">
        <v>22148</v>
      </c>
      <c r="C122" s="4">
        <v>2017</v>
      </c>
    </row>
    <row r="123" spans="2:3" x14ac:dyDescent="0.25">
      <c r="B123" s="11">
        <v>26453</v>
      </c>
      <c r="C123" s="5">
        <v>2022</v>
      </c>
    </row>
    <row r="124" spans="2:3" x14ac:dyDescent="0.25">
      <c r="B124" s="10">
        <v>25879</v>
      </c>
      <c r="C124" s="4">
        <v>2021</v>
      </c>
    </row>
    <row r="125" spans="2:3" x14ac:dyDescent="0.25">
      <c r="B125" s="11">
        <v>82442</v>
      </c>
      <c r="C125" s="5">
        <v>2016</v>
      </c>
    </row>
    <row r="126" spans="2:3" x14ac:dyDescent="0.25">
      <c r="B126" s="10">
        <v>13536</v>
      </c>
      <c r="C126" s="4">
        <v>2022</v>
      </c>
    </row>
    <row r="127" spans="2:3" x14ac:dyDescent="0.25">
      <c r="B127" s="11">
        <v>41525</v>
      </c>
      <c r="C127" s="5">
        <v>2015</v>
      </c>
    </row>
    <row r="128" spans="2:3" x14ac:dyDescent="0.25">
      <c r="B128" s="10">
        <v>10783</v>
      </c>
      <c r="C128" s="4">
        <v>2022</v>
      </c>
    </row>
    <row r="129" spans="2:3" x14ac:dyDescent="0.25">
      <c r="B129" s="11">
        <v>43632</v>
      </c>
      <c r="C129" s="5">
        <v>2021</v>
      </c>
    </row>
    <row r="130" spans="2:3" x14ac:dyDescent="0.25">
      <c r="B130" s="10">
        <v>63807</v>
      </c>
      <c r="C130" s="4">
        <v>2021</v>
      </c>
    </row>
    <row r="131" spans="2:3" x14ac:dyDescent="0.25">
      <c r="B131" s="11">
        <v>38585</v>
      </c>
      <c r="C131" s="5">
        <v>2020</v>
      </c>
    </row>
    <row r="132" spans="2:3" x14ac:dyDescent="0.25">
      <c r="B132" s="10">
        <v>43368</v>
      </c>
      <c r="C132" s="4">
        <v>2018</v>
      </c>
    </row>
    <row r="133" spans="2:3" x14ac:dyDescent="0.25">
      <c r="B133" s="11">
        <v>47583</v>
      </c>
      <c r="C133" s="5">
        <v>2020</v>
      </c>
    </row>
    <row r="134" spans="2:3" x14ac:dyDescent="0.25">
      <c r="B134" s="10">
        <v>38180</v>
      </c>
      <c r="C134" s="4">
        <v>2021</v>
      </c>
    </row>
    <row r="135" spans="2:3" x14ac:dyDescent="0.25">
      <c r="B135" s="11">
        <v>24009</v>
      </c>
      <c r="C135" s="5">
        <v>2019</v>
      </c>
    </row>
    <row r="136" spans="2:3" x14ac:dyDescent="0.25">
      <c r="B136" s="10">
        <v>46746</v>
      </c>
      <c r="C136" s="4">
        <v>2021</v>
      </c>
    </row>
    <row r="137" spans="2:3" x14ac:dyDescent="0.25">
      <c r="B137" s="11">
        <v>39901</v>
      </c>
      <c r="C137" s="5">
        <v>2019</v>
      </c>
    </row>
    <row r="138" spans="2:3" x14ac:dyDescent="0.25">
      <c r="B138" s="10">
        <v>22251</v>
      </c>
      <c r="C138" s="4">
        <v>2022</v>
      </c>
    </row>
    <row r="139" spans="2:3" x14ac:dyDescent="0.25">
      <c r="B139" s="11">
        <v>27158</v>
      </c>
      <c r="C139" s="5">
        <v>2018</v>
      </c>
    </row>
    <row r="140" spans="2:3" x14ac:dyDescent="0.25">
      <c r="B140" s="10">
        <v>50234</v>
      </c>
      <c r="C140" s="4">
        <v>2016</v>
      </c>
    </row>
    <row r="141" spans="2:3" x14ac:dyDescent="0.25">
      <c r="B141" s="11">
        <v>69403</v>
      </c>
      <c r="C141" s="5">
        <v>2014</v>
      </c>
    </row>
    <row r="142" spans="2:3" x14ac:dyDescent="0.25">
      <c r="B142" s="10">
        <v>57273</v>
      </c>
      <c r="C142" s="4">
        <v>2014</v>
      </c>
    </row>
    <row r="143" spans="2:3" x14ac:dyDescent="0.25">
      <c r="B143" s="11">
        <v>20633</v>
      </c>
      <c r="C143" s="5">
        <v>2021</v>
      </c>
    </row>
    <row r="144" spans="2:3" x14ac:dyDescent="0.25">
      <c r="B144" s="10">
        <v>22008</v>
      </c>
      <c r="C144" s="4">
        <v>2021</v>
      </c>
    </row>
    <row r="145" spans="2:3" x14ac:dyDescent="0.25">
      <c r="B145" s="11">
        <v>33306</v>
      </c>
      <c r="C145" s="5">
        <v>2019</v>
      </c>
    </row>
    <row r="146" spans="2:3" x14ac:dyDescent="0.25">
      <c r="B146" s="10">
        <v>24415</v>
      </c>
      <c r="C146" s="4">
        <v>2023</v>
      </c>
    </row>
    <row r="147" spans="2:3" x14ac:dyDescent="0.25">
      <c r="B147" s="11">
        <v>40186</v>
      </c>
      <c r="C147" s="5">
        <v>2018</v>
      </c>
    </row>
    <row r="148" spans="2:3" x14ac:dyDescent="0.25">
      <c r="B148" s="10">
        <v>84938</v>
      </c>
      <c r="C148" s="4">
        <v>2016</v>
      </c>
    </row>
    <row r="149" spans="2:3" x14ac:dyDescent="0.25">
      <c r="B149" s="11">
        <v>89853</v>
      </c>
      <c r="C149" s="5">
        <v>2016</v>
      </c>
    </row>
    <row r="150" spans="2:3" x14ac:dyDescent="0.25">
      <c r="B150" s="10">
        <v>12265</v>
      </c>
      <c r="C150" s="4">
        <v>2022</v>
      </c>
    </row>
    <row r="151" spans="2:3" x14ac:dyDescent="0.25">
      <c r="B151" s="11">
        <v>57649</v>
      </c>
      <c r="C151" s="5">
        <v>2019</v>
      </c>
    </row>
    <row r="152" spans="2:3" x14ac:dyDescent="0.25">
      <c r="B152" s="10">
        <v>41535</v>
      </c>
      <c r="C152" s="4">
        <v>2021</v>
      </c>
    </row>
    <row r="153" spans="2:3" x14ac:dyDescent="0.25">
      <c r="B153" s="11">
        <v>10797</v>
      </c>
      <c r="C153" s="5">
        <v>2022</v>
      </c>
    </row>
    <row r="154" spans="2:3" x14ac:dyDescent="0.25">
      <c r="B154" s="10">
        <v>25864</v>
      </c>
      <c r="C154" s="4">
        <v>2019</v>
      </c>
    </row>
    <row r="155" spans="2:3" x14ac:dyDescent="0.25">
      <c r="B155" s="11">
        <v>41293</v>
      </c>
      <c r="C155" s="5">
        <v>2015</v>
      </c>
    </row>
    <row r="156" spans="2:3" x14ac:dyDescent="0.25">
      <c r="B156" s="10">
        <v>32265</v>
      </c>
      <c r="C156" s="4">
        <v>2021</v>
      </c>
    </row>
    <row r="157" spans="2:3" x14ac:dyDescent="0.25">
      <c r="B157" s="11">
        <v>107855</v>
      </c>
      <c r="C157" s="5">
        <v>2013</v>
      </c>
    </row>
    <row r="158" spans="2:3" x14ac:dyDescent="0.25">
      <c r="B158" s="10">
        <v>17531</v>
      </c>
      <c r="C158" s="4">
        <v>2019</v>
      </c>
    </row>
    <row r="159" spans="2:3" x14ac:dyDescent="0.25">
      <c r="B159" s="11">
        <v>14887</v>
      </c>
      <c r="C159" s="5">
        <v>2023</v>
      </c>
    </row>
    <row r="160" spans="2:3" x14ac:dyDescent="0.25">
      <c r="B160" s="10">
        <v>99063</v>
      </c>
      <c r="C160" s="4">
        <v>2017</v>
      </c>
    </row>
    <row r="161" spans="2:3" x14ac:dyDescent="0.25">
      <c r="B161" s="11">
        <v>38659</v>
      </c>
      <c r="C161" s="5">
        <v>2021</v>
      </c>
    </row>
    <row r="162" spans="2:3" x14ac:dyDescent="0.25">
      <c r="B162" s="10">
        <v>63013</v>
      </c>
      <c r="C162" s="4">
        <v>2020</v>
      </c>
    </row>
    <row r="163" spans="2:3" x14ac:dyDescent="0.25">
      <c r="B163" s="11">
        <v>117691</v>
      </c>
      <c r="C163" s="5">
        <v>2017</v>
      </c>
    </row>
    <row r="164" spans="2:3" x14ac:dyDescent="0.25">
      <c r="B164" s="10">
        <v>43944</v>
      </c>
      <c r="C164" s="4">
        <v>2017</v>
      </c>
    </row>
    <row r="165" spans="2:3" x14ac:dyDescent="0.25">
      <c r="B165" s="11">
        <v>43427</v>
      </c>
      <c r="C165" s="5">
        <v>2021</v>
      </c>
    </row>
    <row r="166" spans="2:3" x14ac:dyDescent="0.25">
      <c r="B166" s="10">
        <v>27391</v>
      </c>
      <c r="C166" s="4">
        <v>2018</v>
      </c>
    </row>
    <row r="167" spans="2:3" x14ac:dyDescent="0.25">
      <c r="B167" s="11">
        <v>76491</v>
      </c>
      <c r="C167" s="5">
        <v>2011</v>
      </c>
    </row>
    <row r="168" spans="2:3" x14ac:dyDescent="0.25">
      <c r="B168" s="10">
        <v>9789</v>
      </c>
      <c r="C168" s="4">
        <v>2023</v>
      </c>
    </row>
    <row r="169" spans="2:3" x14ac:dyDescent="0.25">
      <c r="B169" s="11">
        <v>95120</v>
      </c>
      <c r="C169" s="5">
        <v>2017</v>
      </c>
    </row>
    <row r="170" spans="2:3" x14ac:dyDescent="0.25">
      <c r="B170" s="10">
        <v>14582</v>
      </c>
      <c r="C170" s="4">
        <v>2021</v>
      </c>
    </row>
    <row r="171" spans="2:3" x14ac:dyDescent="0.25">
      <c r="B171" s="11">
        <v>60699</v>
      </c>
      <c r="C171" s="5">
        <v>2019</v>
      </c>
    </row>
    <row r="172" spans="2:3" x14ac:dyDescent="0.25">
      <c r="B172" s="10">
        <v>10050</v>
      </c>
      <c r="C172" s="4">
        <v>2023</v>
      </c>
    </row>
    <row r="173" spans="2:3" x14ac:dyDescent="0.25">
      <c r="B173" s="11">
        <v>28067</v>
      </c>
      <c r="C173" s="5">
        <v>2022</v>
      </c>
    </row>
    <row r="174" spans="2:3" x14ac:dyDescent="0.25">
      <c r="B174" s="10">
        <v>38116</v>
      </c>
      <c r="C174" s="4">
        <v>2015</v>
      </c>
    </row>
    <row r="175" spans="2:3" x14ac:dyDescent="0.25">
      <c r="B175" s="11">
        <v>19606</v>
      </c>
      <c r="C175" s="5">
        <v>2022</v>
      </c>
    </row>
    <row r="176" spans="2:3" x14ac:dyDescent="0.25">
      <c r="B176" s="10">
        <v>30455</v>
      </c>
      <c r="C176" s="4">
        <v>2021</v>
      </c>
    </row>
    <row r="177" spans="2:3" x14ac:dyDescent="0.25">
      <c r="B177" s="11">
        <v>27695</v>
      </c>
      <c r="C177" s="5">
        <v>2019</v>
      </c>
    </row>
    <row r="178" spans="2:3" x14ac:dyDescent="0.25">
      <c r="B178" s="10">
        <v>59431</v>
      </c>
      <c r="C178" s="4">
        <v>2019</v>
      </c>
    </row>
    <row r="179" spans="2:3" x14ac:dyDescent="0.25">
      <c r="B179" s="11">
        <v>37323</v>
      </c>
      <c r="C179" s="5">
        <v>2019</v>
      </c>
    </row>
    <row r="180" spans="2:3" x14ac:dyDescent="0.25">
      <c r="B180" s="10">
        <v>43570</v>
      </c>
      <c r="C180" s="4">
        <v>2017</v>
      </c>
    </row>
    <row r="181" spans="2:3" x14ac:dyDescent="0.25">
      <c r="B181" s="11">
        <v>47429</v>
      </c>
      <c r="C181" s="5">
        <v>2019</v>
      </c>
    </row>
    <row r="182" spans="2:3" x14ac:dyDescent="0.25">
      <c r="B182" s="10">
        <v>95879</v>
      </c>
      <c r="C182" s="4">
        <v>2017</v>
      </c>
    </row>
    <row r="183" spans="2:3" x14ac:dyDescent="0.25">
      <c r="B183" s="11">
        <v>91163</v>
      </c>
      <c r="C183" s="5">
        <v>2013</v>
      </c>
    </row>
    <row r="184" spans="2:3" x14ac:dyDescent="0.25">
      <c r="B184" s="10">
        <v>17340</v>
      </c>
      <c r="C184" s="4">
        <v>2023</v>
      </c>
    </row>
    <row r="185" spans="2:3" x14ac:dyDescent="0.25">
      <c r="B185" s="11">
        <v>65475</v>
      </c>
      <c r="C185" s="5">
        <v>2015</v>
      </c>
    </row>
    <row r="186" spans="2:3" x14ac:dyDescent="0.25">
      <c r="B186" s="10">
        <v>11707</v>
      </c>
      <c r="C186" s="4">
        <v>2019</v>
      </c>
    </row>
    <row r="187" spans="2:3" x14ac:dyDescent="0.25">
      <c r="B187" s="11">
        <v>62874</v>
      </c>
      <c r="C187" s="5">
        <v>2019</v>
      </c>
    </row>
    <row r="188" spans="2:3" x14ac:dyDescent="0.25">
      <c r="B188" s="10">
        <v>27385</v>
      </c>
      <c r="C188" s="4">
        <v>2022</v>
      </c>
    </row>
    <row r="189" spans="2:3" x14ac:dyDescent="0.25">
      <c r="B189" s="11">
        <v>66902</v>
      </c>
      <c r="C189" s="5">
        <v>2020</v>
      </c>
    </row>
    <row r="190" spans="2:3" x14ac:dyDescent="0.25">
      <c r="B190" s="10">
        <v>73491</v>
      </c>
      <c r="C190" s="4">
        <v>2017</v>
      </c>
    </row>
    <row r="191" spans="2:3" x14ac:dyDescent="0.25">
      <c r="B191" s="11">
        <v>72474</v>
      </c>
      <c r="C191" s="5">
        <v>2019</v>
      </c>
    </row>
    <row r="192" spans="2:3" x14ac:dyDescent="0.25">
      <c r="B192" s="10">
        <v>72471</v>
      </c>
      <c r="C192" s="4">
        <v>2020</v>
      </c>
    </row>
    <row r="193" spans="2:3" x14ac:dyDescent="0.25">
      <c r="B193" s="11">
        <v>20512</v>
      </c>
      <c r="C193" s="5">
        <v>2022</v>
      </c>
    </row>
    <row r="194" spans="2:3" x14ac:dyDescent="0.25">
      <c r="B194" s="10">
        <v>21656</v>
      </c>
      <c r="C194" s="4">
        <v>2020</v>
      </c>
    </row>
    <row r="195" spans="2:3" x14ac:dyDescent="0.25">
      <c r="B195" s="11">
        <v>44976</v>
      </c>
      <c r="C195" s="5">
        <v>2011</v>
      </c>
    </row>
    <row r="196" spans="2:3" x14ac:dyDescent="0.25">
      <c r="B196" s="10">
        <v>62309</v>
      </c>
      <c r="C196" s="4">
        <v>2019</v>
      </c>
    </row>
    <row r="197" spans="2:3" x14ac:dyDescent="0.25">
      <c r="B197" s="11">
        <v>12540</v>
      </c>
      <c r="C197" s="5">
        <v>2022</v>
      </c>
    </row>
    <row r="198" spans="2:3" x14ac:dyDescent="0.25">
      <c r="B198" s="10">
        <v>10035</v>
      </c>
      <c r="C198" s="4">
        <v>2022</v>
      </c>
    </row>
    <row r="199" spans="2:3" x14ac:dyDescent="0.25">
      <c r="B199" s="11">
        <v>61857</v>
      </c>
      <c r="C199" s="5">
        <v>2019</v>
      </c>
    </row>
    <row r="200" spans="2:3" x14ac:dyDescent="0.25">
      <c r="B200" s="10">
        <v>87927</v>
      </c>
      <c r="C200" s="4">
        <v>2019</v>
      </c>
    </row>
    <row r="201" spans="2:3" x14ac:dyDescent="0.25">
      <c r="B201" s="11">
        <v>29811</v>
      </c>
      <c r="C201" s="5">
        <v>2022</v>
      </c>
    </row>
    <row r="202" spans="2:3" x14ac:dyDescent="0.25">
      <c r="B202" s="10">
        <v>46592</v>
      </c>
      <c r="C202" s="4">
        <v>2015</v>
      </c>
    </row>
    <row r="203" spans="2:3" x14ac:dyDescent="0.25">
      <c r="B203" s="11">
        <v>27310</v>
      </c>
      <c r="C203" s="5">
        <v>2021</v>
      </c>
    </row>
    <row r="204" spans="2:3" x14ac:dyDescent="0.25">
      <c r="B204" s="10">
        <v>54485</v>
      </c>
      <c r="C204" s="4">
        <v>2020</v>
      </c>
    </row>
    <row r="205" spans="2:3" x14ac:dyDescent="0.25">
      <c r="B205" s="11">
        <v>11174</v>
      </c>
      <c r="C205" s="5">
        <v>2023</v>
      </c>
    </row>
    <row r="206" spans="2:3" x14ac:dyDescent="0.25">
      <c r="B206" s="10">
        <v>28284</v>
      </c>
      <c r="C206" s="4">
        <v>2022</v>
      </c>
    </row>
    <row r="207" spans="2:3" x14ac:dyDescent="0.25">
      <c r="B207" s="11">
        <v>26623</v>
      </c>
      <c r="C207" s="5">
        <v>2017</v>
      </c>
    </row>
    <row r="208" spans="2:3" x14ac:dyDescent="0.25">
      <c r="B208" s="10">
        <v>37456</v>
      </c>
      <c r="C208" s="4">
        <v>2020</v>
      </c>
    </row>
    <row r="209" spans="2:3" x14ac:dyDescent="0.25">
      <c r="B209" s="11">
        <v>67222</v>
      </c>
      <c r="C209" s="5">
        <v>2013</v>
      </c>
    </row>
    <row r="210" spans="2:3" x14ac:dyDescent="0.25">
      <c r="B210" s="10">
        <v>18252</v>
      </c>
      <c r="C210" s="4">
        <v>2021</v>
      </c>
    </row>
    <row r="211" spans="2:3" x14ac:dyDescent="0.25">
      <c r="B211" s="11">
        <v>102963</v>
      </c>
      <c r="C211" s="5">
        <v>2015</v>
      </c>
    </row>
    <row r="212" spans="2:3" x14ac:dyDescent="0.25">
      <c r="B212" s="10">
        <v>61470</v>
      </c>
      <c r="C212" s="4">
        <v>2019</v>
      </c>
    </row>
    <row r="213" spans="2:3" x14ac:dyDescent="0.25">
      <c r="B213" s="11">
        <v>90847</v>
      </c>
      <c r="C213" s="5">
        <v>2012</v>
      </c>
    </row>
    <row r="214" spans="2:3" x14ac:dyDescent="0.25">
      <c r="B214" s="10">
        <v>64547</v>
      </c>
      <c r="C214" s="4">
        <v>2018</v>
      </c>
    </row>
    <row r="215" spans="2:3" x14ac:dyDescent="0.25">
      <c r="B215" s="11">
        <v>26467</v>
      </c>
      <c r="C215" s="5">
        <v>2020</v>
      </c>
    </row>
    <row r="216" spans="2:3" x14ac:dyDescent="0.25">
      <c r="B216" s="10">
        <v>26213</v>
      </c>
      <c r="C216" s="4">
        <v>2020</v>
      </c>
    </row>
    <row r="217" spans="2:3" x14ac:dyDescent="0.25">
      <c r="B217" s="11">
        <v>49622</v>
      </c>
      <c r="C217" s="5">
        <v>2021</v>
      </c>
    </row>
    <row r="218" spans="2:3" x14ac:dyDescent="0.25">
      <c r="B218" s="10">
        <v>73831</v>
      </c>
      <c r="C218" s="4">
        <v>2020</v>
      </c>
    </row>
    <row r="219" spans="2:3" x14ac:dyDescent="0.25">
      <c r="B219" s="11">
        <v>78091</v>
      </c>
      <c r="C219" s="5">
        <v>2018</v>
      </c>
    </row>
    <row r="220" spans="2:3" x14ac:dyDescent="0.25">
      <c r="B220" s="10">
        <v>67883</v>
      </c>
      <c r="C220" s="4">
        <v>2020</v>
      </c>
    </row>
    <row r="221" spans="2:3" x14ac:dyDescent="0.25">
      <c r="B221" s="11">
        <v>75716</v>
      </c>
      <c r="C221" s="5">
        <v>2020</v>
      </c>
    </row>
    <row r="222" spans="2:3" x14ac:dyDescent="0.25">
      <c r="B222" s="10">
        <v>30785</v>
      </c>
      <c r="C222" s="4">
        <v>2022</v>
      </c>
    </row>
    <row r="223" spans="2:3" x14ac:dyDescent="0.25">
      <c r="B223" s="11">
        <v>42964</v>
      </c>
      <c r="C223" s="5">
        <v>2021</v>
      </c>
    </row>
    <row r="224" spans="2:3" x14ac:dyDescent="0.25">
      <c r="B224" s="10">
        <v>58737</v>
      </c>
      <c r="C224" s="4">
        <v>2019</v>
      </c>
    </row>
    <row r="225" spans="2:3" x14ac:dyDescent="0.25">
      <c r="B225" s="11">
        <v>73097</v>
      </c>
      <c r="C225" s="5">
        <v>2017</v>
      </c>
    </row>
    <row r="226" spans="2:3" x14ac:dyDescent="0.25">
      <c r="B226" s="10">
        <v>23502</v>
      </c>
      <c r="C226" s="4">
        <v>2022</v>
      </c>
    </row>
    <row r="227" spans="2:3" x14ac:dyDescent="0.25">
      <c r="B227" s="11">
        <v>42990</v>
      </c>
      <c r="C227" s="5">
        <v>2018</v>
      </c>
    </row>
    <row r="228" spans="2:3" x14ac:dyDescent="0.25">
      <c r="B228" s="10">
        <v>26176</v>
      </c>
      <c r="C228" s="4">
        <v>2022</v>
      </c>
    </row>
    <row r="229" spans="2:3" x14ac:dyDescent="0.25">
      <c r="B229" s="11">
        <v>36087</v>
      </c>
      <c r="C229" s="5">
        <v>2022</v>
      </c>
    </row>
    <row r="230" spans="2:3" x14ac:dyDescent="0.25">
      <c r="B230" s="10">
        <v>5464</v>
      </c>
      <c r="C230" s="4">
        <v>2019</v>
      </c>
    </row>
    <row r="231" spans="2:3" x14ac:dyDescent="0.25">
      <c r="B231" s="11">
        <v>61103</v>
      </c>
      <c r="C231" s="5">
        <v>2020</v>
      </c>
    </row>
    <row r="232" spans="2:3" x14ac:dyDescent="0.25">
      <c r="B232" s="10">
        <v>34834</v>
      </c>
      <c r="C232" s="4">
        <v>2018</v>
      </c>
    </row>
    <row r="233" spans="2:3" x14ac:dyDescent="0.25">
      <c r="B233" s="11">
        <v>44732</v>
      </c>
      <c r="C233" s="5">
        <v>2017</v>
      </c>
    </row>
    <row r="234" spans="2:3" x14ac:dyDescent="0.25">
      <c r="B234" s="10">
        <v>93015</v>
      </c>
      <c r="C234" s="4">
        <v>2017</v>
      </c>
    </row>
    <row r="235" spans="2:3" x14ac:dyDescent="0.25">
      <c r="B235" s="11">
        <v>29932</v>
      </c>
      <c r="C235" s="5">
        <v>2019</v>
      </c>
    </row>
    <row r="236" spans="2:3" x14ac:dyDescent="0.25">
      <c r="B236" s="10">
        <v>73117</v>
      </c>
      <c r="C236" s="4">
        <v>2019</v>
      </c>
    </row>
    <row r="237" spans="2:3" x14ac:dyDescent="0.25">
      <c r="B237" s="11">
        <v>25742</v>
      </c>
      <c r="C237" s="5">
        <v>2021</v>
      </c>
    </row>
    <row r="238" spans="2:3" x14ac:dyDescent="0.25">
      <c r="B238" s="10">
        <v>66656</v>
      </c>
      <c r="C238" s="4">
        <v>2017</v>
      </c>
    </row>
    <row r="239" spans="2:3" x14ac:dyDescent="0.25">
      <c r="B239" s="11">
        <v>18852</v>
      </c>
      <c r="C239" s="5">
        <v>2020</v>
      </c>
    </row>
    <row r="240" spans="2:3" x14ac:dyDescent="0.25">
      <c r="B240" s="10">
        <v>49229</v>
      </c>
      <c r="C240" s="4">
        <v>2011</v>
      </c>
    </row>
    <row r="241" spans="2:3" x14ac:dyDescent="0.25">
      <c r="B241" s="11">
        <v>42637</v>
      </c>
      <c r="C241" s="5">
        <v>2022</v>
      </c>
    </row>
    <row r="242" spans="2:3" x14ac:dyDescent="0.25">
      <c r="B242" s="10">
        <v>8487</v>
      </c>
      <c r="C242" s="4">
        <v>2019</v>
      </c>
    </row>
    <row r="243" spans="2:3" x14ac:dyDescent="0.25">
      <c r="B243" s="11">
        <v>23928</v>
      </c>
      <c r="C243" s="5">
        <v>2022</v>
      </c>
    </row>
    <row r="244" spans="2:3" x14ac:dyDescent="0.25">
      <c r="B244" s="10">
        <v>55311</v>
      </c>
      <c r="C244" s="4">
        <v>2019</v>
      </c>
    </row>
    <row r="245" spans="2:3" x14ac:dyDescent="0.25">
      <c r="B245" s="11">
        <v>45704</v>
      </c>
      <c r="C245" s="5">
        <v>2020</v>
      </c>
    </row>
    <row r="246" spans="2:3" x14ac:dyDescent="0.25">
      <c r="B246" s="10">
        <v>19467</v>
      </c>
      <c r="C246" s="4">
        <v>2021</v>
      </c>
    </row>
    <row r="247" spans="2:3" x14ac:dyDescent="0.25">
      <c r="B247" s="11">
        <v>67922</v>
      </c>
      <c r="C247" s="5">
        <v>2019</v>
      </c>
    </row>
    <row r="248" spans="2:3" x14ac:dyDescent="0.25">
      <c r="B248" s="10">
        <v>67168</v>
      </c>
      <c r="C248" s="4">
        <v>2019</v>
      </c>
    </row>
    <row r="249" spans="2:3" x14ac:dyDescent="0.25">
      <c r="B249" s="11">
        <v>116190</v>
      </c>
      <c r="C249" s="5">
        <v>2018</v>
      </c>
    </row>
    <row r="250" spans="2:3" x14ac:dyDescent="0.25">
      <c r="B250" s="10">
        <v>49161</v>
      </c>
      <c r="C250" s="4">
        <v>2019</v>
      </c>
    </row>
    <row r="251" spans="2:3" x14ac:dyDescent="0.25">
      <c r="B251" s="11">
        <v>58384</v>
      </c>
      <c r="C251" s="5">
        <v>2019</v>
      </c>
    </row>
    <row r="252" spans="2:3" x14ac:dyDescent="0.25">
      <c r="B252" s="10">
        <v>14943</v>
      </c>
      <c r="C252" s="4">
        <v>2023</v>
      </c>
    </row>
    <row r="253" spans="2:3" x14ac:dyDescent="0.25">
      <c r="B253" s="11">
        <v>63048</v>
      </c>
      <c r="C253" s="5">
        <v>2011</v>
      </c>
    </row>
    <row r="254" spans="2:3" x14ac:dyDescent="0.25">
      <c r="B254" s="10">
        <v>73594</v>
      </c>
      <c r="C254" s="4">
        <v>2018</v>
      </c>
    </row>
    <row r="255" spans="2:3" x14ac:dyDescent="0.25">
      <c r="B255" s="11">
        <v>78713</v>
      </c>
      <c r="C255" s="5">
        <v>2014</v>
      </c>
    </row>
    <row r="256" spans="2:3" x14ac:dyDescent="0.25">
      <c r="B256" s="10">
        <v>70274</v>
      </c>
      <c r="C256" s="4">
        <v>2013</v>
      </c>
    </row>
    <row r="257" spans="2:3" x14ac:dyDescent="0.25">
      <c r="B257" s="11">
        <v>57584</v>
      </c>
      <c r="C257" s="5">
        <v>2014</v>
      </c>
    </row>
    <row r="258" spans="2:3" x14ac:dyDescent="0.25">
      <c r="B258" s="10">
        <v>33731</v>
      </c>
      <c r="C258" s="4">
        <v>2020</v>
      </c>
    </row>
    <row r="259" spans="2:3" x14ac:dyDescent="0.25">
      <c r="B259" s="11">
        <v>55306</v>
      </c>
      <c r="C259" s="5">
        <v>2010</v>
      </c>
    </row>
    <row r="260" spans="2:3" x14ac:dyDescent="0.25">
      <c r="B260" s="10">
        <v>14213</v>
      </c>
      <c r="C260" s="4">
        <v>2011</v>
      </c>
    </row>
    <row r="261" spans="2:3" x14ac:dyDescent="0.25">
      <c r="B261" s="11">
        <v>94423</v>
      </c>
      <c r="C261" s="5">
        <v>2014</v>
      </c>
    </row>
    <row r="262" spans="2:3" x14ac:dyDescent="0.25">
      <c r="B262" s="10">
        <v>36693</v>
      </c>
      <c r="C262" s="4">
        <v>2022</v>
      </c>
    </row>
    <row r="263" spans="2:3" x14ac:dyDescent="0.25">
      <c r="B263" s="11">
        <v>78062</v>
      </c>
      <c r="C263" s="5">
        <v>2016</v>
      </c>
    </row>
    <row r="264" spans="2:3" x14ac:dyDescent="0.25">
      <c r="B264" s="10">
        <v>40167</v>
      </c>
      <c r="C264" s="4">
        <v>2021</v>
      </c>
    </row>
    <row r="265" spans="2:3" x14ac:dyDescent="0.25">
      <c r="B265" s="11">
        <v>64539</v>
      </c>
      <c r="C265" s="5">
        <v>2014</v>
      </c>
    </row>
    <row r="266" spans="2:3" x14ac:dyDescent="0.25">
      <c r="B266" s="10">
        <v>29044</v>
      </c>
      <c r="C266" s="4">
        <v>2019</v>
      </c>
    </row>
    <row r="267" spans="2:3" x14ac:dyDescent="0.25">
      <c r="B267" s="11">
        <v>17825</v>
      </c>
      <c r="C267" s="5">
        <v>2023</v>
      </c>
    </row>
    <row r="268" spans="2:3" x14ac:dyDescent="0.25">
      <c r="B268" s="10">
        <v>119077</v>
      </c>
      <c r="C268" s="4">
        <v>2015</v>
      </c>
    </row>
    <row r="269" spans="2:3" x14ac:dyDescent="0.25">
      <c r="B269" s="11">
        <v>52036</v>
      </c>
      <c r="C269" s="5">
        <v>2020</v>
      </c>
    </row>
    <row r="270" spans="2:3" x14ac:dyDescent="0.25">
      <c r="B270" s="10">
        <v>37557</v>
      </c>
      <c r="C270" s="4">
        <v>2022</v>
      </c>
    </row>
    <row r="271" spans="2:3" x14ac:dyDescent="0.25">
      <c r="B271" s="11">
        <v>34357</v>
      </c>
      <c r="C271" s="5">
        <v>2019</v>
      </c>
    </row>
    <row r="272" spans="2:3" x14ac:dyDescent="0.25">
      <c r="B272" s="10">
        <v>80901</v>
      </c>
      <c r="C272" s="4">
        <v>2011</v>
      </c>
    </row>
    <row r="273" spans="2:3" x14ac:dyDescent="0.25">
      <c r="B273" s="11">
        <v>30195</v>
      </c>
      <c r="C273" s="5">
        <v>2021</v>
      </c>
    </row>
    <row r="274" spans="2:3" x14ac:dyDescent="0.25">
      <c r="B274" s="10">
        <v>100481</v>
      </c>
      <c r="C274" s="4">
        <v>2018</v>
      </c>
    </row>
    <row r="275" spans="2:3" x14ac:dyDescent="0.25">
      <c r="B275" s="11">
        <v>36970</v>
      </c>
      <c r="C275" s="5">
        <v>2018</v>
      </c>
    </row>
    <row r="276" spans="2:3" x14ac:dyDescent="0.25">
      <c r="B276" s="10">
        <v>28282</v>
      </c>
      <c r="C276" s="4">
        <v>2021</v>
      </c>
    </row>
    <row r="277" spans="2:3" x14ac:dyDescent="0.25">
      <c r="B277" s="11">
        <v>25476</v>
      </c>
      <c r="C277" s="5">
        <v>2020</v>
      </c>
    </row>
    <row r="278" spans="2:3" x14ac:dyDescent="0.25">
      <c r="B278" s="10">
        <v>48008</v>
      </c>
      <c r="C278" s="4">
        <v>2019</v>
      </c>
    </row>
    <row r="279" spans="2:3" x14ac:dyDescent="0.25">
      <c r="B279" s="11">
        <v>47849</v>
      </c>
      <c r="C279" s="5">
        <v>2019</v>
      </c>
    </row>
    <row r="280" spans="2:3" x14ac:dyDescent="0.25">
      <c r="B280" s="10">
        <v>18460</v>
      </c>
      <c r="C280" s="4">
        <v>2021</v>
      </c>
    </row>
    <row r="281" spans="2:3" x14ac:dyDescent="0.25">
      <c r="B281" s="11">
        <v>50509</v>
      </c>
      <c r="C281" s="5">
        <v>2017</v>
      </c>
    </row>
    <row r="282" spans="2:3" x14ac:dyDescent="0.25">
      <c r="B282" s="10">
        <v>121389</v>
      </c>
      <c r="C282" s="4">
        <v>2016</v>
      </c>
    </row>
    <row r="283" spans="2:3" x14ac:dyDescent="0.25">
      <c r="B283" s="11">
        <v>52895</v>
      </c>
      <c r="C283" s="5">
        <v>2019</v>
      </c>
    </row>
    <row r="284" spans="2:3" x14ac:dyDescent="0.25">
      <c r="B284" s="10">
        <v>23444</v>
      </c>
      <c r="C284" s="4">
        <v>2022</v>
      </c>
    </row>
    <row r="285" spans="2:3" x14ac:dyDescent="0.25">
      <c r="B285" s="11">
        <v>89613</v>
      </c>
      <c r="C285" s="5">
        <v>2012</v>
      </c>
    </row>
    <row r="286" spans="2:3" x14ac:dyDescent="0.25">
      <c r="B286" s="10">
        <v>38005</v>
      </c>
      <c r="C286" s="4">
        <v>2012</v>
      </c>
    </row>
    <row r="287" spans="2:3" x14ac:dyDescent="0.25">
      <c r="B287" s="11">
        <v>9292</v>
      </c>
      <c r="C287" s="5">
        <v>2021</v>
      </c>
    </row>
    <row r="288" spans="2:3" x14ac:dyDescent="0.25">
      <c r="B288" s="10">
        <v>66325</v>
      </c>
      <c r="C288" s="4">
        <v>2015</v>
      </c>
    </row>
    <row r="289" spans="2:3" x14ac:dyDescent="0.25">
      <c r="B289" s="11">
        <v>62246</v>
      </c>
      <c r="C289" s="5">
        <v>2020</v>
      </c>
    </row>
    <row r="290" spans="2:3" x14ac:dyDescent="0.25">
      <c r="B290" s="10">
        <v>30129</v>
      </c>
      <c r="C290" s="4">
        <v>2022</v>
      </c>
    </row>
    <row r="291" spans="2:3" x14ac:dyDescent="0.25">
      <c r="B291" s="11">
        <v>35069</v>
      </c>
      <c r="C291" s="5">
        <v>2012</v>
      </c>
    </row>
    <row r="292" spans="2:3" x14ac:dyDescent="0.25">
      <c r="B292" s="10">
        <v>20858</v>
      </c>
      <c r="C292" s="4">
        <v>2022</v>
      </c>
    </row>
    <row r="293" spans="2:3" x14ac:dyDescent="0.25">
      <c r="B293" s="11">
        <v>82136</v>
      </c>
      <c r="C293" s="5">
        <v>2018</v>
      </c>
    </row>
    <row r="294" spans="2:3" x14ac:dyDescent="0.25">
      <c r="B294" s="10">
        <v>40875</v>
      </c>
      <c r="C294" s="4">
        <v>2016</v>
      </c>
    </row>
    <row r="295" spans="2:3" x14ac:dyDescent="0.25">
      <c r="B295" s="11">
        <v>67395</v>
      </c>
      <c r="C295" s="5">
        <v>2012</v>
      </c>
    </row>
    <row r="296" spans="2:3" x14ac:dyDescent="0.25">
      <c r="B296" s="10">
        <v>82412</v>
      </c>
      <c r="C296" s="4">
        <v>2013</v>
      </c>
    </row>
    <row r="297" spans="2:3" x14ac:dyDescent="0.25">
      <c r="B297" s="11">
        <v>77095</v>
      </c>
      <c r="C297" s="5">
        <v>2016</v>
      </c>
    </row>
    <row r="298" spans="2:3" x14ac:dyDescent="0.25">
      <c r="B298" s="10">
        <v>83404</v>
      </c>
      <c r="C298" s="4">
        <v>2016</v>
      </c>
    </row>
    <row r="299" spans="2:3" x14ac:dyDescent="0.25">
      <c r="B299" s="11">
        <v>102235</v>
      </c>
      <c r="C299" s="5">
        <v>2017</v>
      </c>
    </row>
    <row r="300" spans="2:3" x14ac:dyDescent="0.25">
      <c r="B300" s="10">
        <v>60770</v>
      </c>
      <c r="C300" s="4">
        <v>2020</v>
      </c>
    </row>
    <row r="301" spans="2:3" x14ac:dyDescent="0.25">
      <c r="B301" s="11">
        <v>43683</v>
      </c>
      <c r="C301" s="5">
        <v>2019</v>
      </c>
    </row>
    <row r="302" spans="2:3" x14ac:dyDescent="0.25">
      <c r="B302" s="10">
        <v>64311</v>
      </c>
      <c r="C302" s="4">
        <v>2020</v>
      </c>
    </row>
    <row r="303" spans="2:3" x14ac:dyDescent="0.25">
      <c r="B303" s="11">
        <v>21010</v>
      </c>
      <c r="C303" s="5">
        <v>2017</v>
      </c>
    </row>
    <row r="304" spans="2:3" x14ac:dyDescent="0.25">
      <c r="B304" s="10">
        <v>39864</v>
      </c>
      <c r="C304" s="4">
        <v>2021</v>
      </c>
    </row>
    <row r="305" spans="2:3" x14ac:dyDescent="0.25">
      <c r="B305" s="11">
        <v>70408</v>
      </c>
      <c r="C305" s="5">
        <v>2019</v>
      </c>
    </row>
    <row r="306" spans="2:3" x14ac:dyDescent="0.25">
      <c r="B306" s="10">
        <v>54689</v>
      </c>
      <c r="C306" s="4">
        <v>2019</v>
      </c>
    </row>
    <row r="307" spans="2:3" x14ac:dyDescent="0.25">
      <c r="B307" s="11">
        <v>29239</v>
      </c>
      <c r="C307" s="5">
        <v>2021</v>
      </c>
    </row>
    <row r="308" spans="2:3" x14ac:dyDescent="0.25">
      <c r="B308" s="10">
        <v>56400</v>
      </c>
      <c r="C308" s="4">
        <v>2015</v>
      </c>
    </row>
    <row r="309" spans="2:3" x14ac:dyDescent="0.25">
      <c r="B309" s="11">
        <v>55602</v>
      </c>
      <c r="C309" s="5">
        <v>2017</v>
      </c>
    </row>
    <row r="310" spans="2:3" x14ac:dyDescent="0.25">
      <c r="B310" s="10">
        <v>61200</v>
      </c>
      <c r="C310" s="4">
        <v>2011</v>
      </c>
    </row>
    <row r="311" spans="2:3" x14ac:dyDescent="0.25">
      <c r="B311" s="11">
        <v>56424</v>
      </c>
      <c r="C311" s="5">
        <v>2016</v>
      </c>
    </row>
    <row r="312" spans="2:3" x14ac:dyDescent="0.25">
      <c r="B312" s="10">
        <v>24376</v>
      </c>
      <c r="C312" s="4">
        <v>2017</v>
      </c>
    </row>
    <row r="313" spans="2:3" x14ac:dyDescent="0.25">
      <c r="B313" s="11">
        <v>53437</v>
      </c>
      <c r="C313" s="5">
        <v>2018</v>
      </c>
    </row>
    <row r="314" spans="2:3" x14ac:dyDescent="0.25">
      <c r="B314" s="10">
        <v>12616</v>
      </c>
      <c r="C314" s="4">
        <v>2022</v>
      </c>
    </row>
    <row r="315" spans="2:3" x14ac:dyDescent="0.25">
      <c r="B315" s="11">
        <v>80495</v>
      </c>
      <c r="C315" s="5">
        <v>2017</v>
      </c>
    </row>
    <row r="316" spans="2:3" x14ac:dyDescent="0.25">
      <c r="B316" s="10">
        <v>40924</v>
      </c>
      <c r="C316" s="4">
        <v>2020</v>
      </c>
    </row>
    <row r="317" spans="2:3" x14ac:dyDescent="0.25">
      <c r="B317" s="11">
        <v>22666</v>
      </c>
      <c r="C317" s="5">
        <v>2022</v>
      </c>
    </row>
    <row r="318" spans="2:3" x14ac:dyDescent="0.25">
      <c r="B318" s="10">
        <v>63920</v>
      </c>
      <c r="C318" s="4">
        <v>2018</v>
      </c>
    </row>
    <row r="319" spans="2:3" x14ac:dyDescent="0.25">
      <c r="B319" s="11">
        <v>66943</v>
      </c>
      <c r="C319" s="5">
        <v>2020</v>
      </c>
    </row>
    <row r="320" spans="2:3" x14ac:dyDescent="0.25">
      <c r="B320" s="10">
        <v>101240</v>
      </c>
      <c r="C320" s="4">
        <v>2016</v>
      </c>
    </row>
    <row r="321" spans="2:3" x14ac:dyDescent="0.25">
      <c r="B321" s="11">
        <v>74343</v>
      </c>
      <c r="C321" s="5">
        <v>2019</v>
      </c>
    </row>
    <row r="322" spans="2:3" x14ac:dyDescent="0.25">
      <c r="B322" s="10">
        <v>21995</v>
      </c>
      <c r="C322" s="4">
        <v>2021</v>
      </c>
    </row>
    <row r="323" spans="2:3" x14ac:dyDescent="0.25">
      <c r="B323" s="11">
        <v>75338</v>
      </c>
      <c r="C323" s="5">
        <v>2011</v>
      </c>
    </row>
    <row r="324" spans="2:3" x14ac:dyDescent="0.25">
      <c r="B324" s="10">
        <v>75985</v>
      </c>
      <c r="C324" s="4">
        <v>2018</v>
      </c>
    </row>
    <row r="325" spans="2:3" x14ac:dyDescent="0.25">
      <c r="B325" s="11">
        <v>96717</v>
      </c>
      <c r="C325" s="5">
        <v>2018</v>
      </c>
    </row>
    <row r="326" spans="2:3" x14ac:dyDescent="0.25">
      <c r="B326" s="10">
        <v>32631</v>
      </c>
      <c r="C326" s="4">
        <v>2014</v>
      </c>
    </row>
    <row r="327" spans="2:3" x14ac:dyDescent="0.25">
      <c r="B327" s="11">
        <v>32348</v>
      </c>
      <c r="C327" s="5">
        <v>2017</v>
      </c>
    </row>
    <row r="328" spans="2:3" x14ac:dyDescent="0.25">
      <c r="B328" s="10">
        <v>73031</v>
      </c>
      <c r="C328" s="4">
        <v>2011</v>
      </c>
    </row>
    <row r="329" spans="2:3" x14ac:dyDescent="0.25">
      <c r="B329" s="11">
        <v>33693</v>
      </c>
      <c r="C329" s="5">
        <v>2019</v>
      </c>
    </row>
    <row r="330" spans="2:3" x14ac:dyDescent="0.25">
      <c r="B330" s="10">
        <v>80540</v>
      </c>
      <c r="C330" s="4">
        <v>2013</v>
      </c>
    </row>
    <row r="331" spans="2:3" x14ac:dyDescent="0.25">
      <c r="B331" s="11">
        <v>77462</v>
      </c>
      <c r="C331" s="5">
        <v>2018</v>
      </c>
    </row>
    <row r="332" spans="2:3" x14ac:dyDescent="0.25">
      <c r="B332" s="10">
        <v>31279</v>
      </c>
      <c r="C332" s="4">
        <v>2020</v>
      </c>
    </row>
    <row r="333" spans="2:3" x14ac:dyDescent="0.25">
      <c r="B333" s="11">
        <v>37264</v>
      </c>
      <c r="C333" s="5">
        <v>2019</v>
      </c>
    </row>
    <row r="334" spans="2:3" x14ac:dyDescent="0.25">
      <c r="B334" s="10">
        <v>87163</v>
      </c>
      <c r="C334" s="4">
        <v>2016</v>
      </c>
    </row>
    <row r="335" spans="2:3" x14ac:dyDescent="0.25">
      <c r="B335" s="11">
        <v>44696</v>
      </c>
      <c r="C335" s="5">
        <v>2020</v>
      </c>
    </row>
    <row r="336" spans="2:3" x14ac:dyDescent="0.25">
      <c r="B336" s="10">
        <v>52622</v>
      </c>
      <c r="C336" s="4">
        <v>2019</v>
      </c>
    </row>
    <row r="337" spans="2:3" x14ac:dyDescent="0.25">
      <c r="B337" s="11">
        <v>49639</v>
      </c>
      <c r="C337" s="5">
        <v>2015</v>
      </c>
    </row>
    <row r="338" spans="2:3" x14ac:dyDescent="0.25">
      <c r="B338" s="10">
        <v>48906</v>
      </c>
      <c r="C338" s="4">
        <v>2011</v>
      </c>
    </row>
    <row r="339" spans="2:3" x14ac:dyDescent="0.25">
      <c r="B339" s="11">
        <v>54767</v>
      </c>
      <c r="C339" s="5">
        <v>2015</v>
      </c>
    </row>
    <row r="340" spans="2:3" x14ac:dyDescent="0.25">
      <c r="B340" s="10">
        <v>24871</v>
      </c>
      <c r="C340" s="4">
        <v>2019</v>
      </c>
    </row>
    <row r="341" spans="2:3" x14ac:dyDescent="0.25">
      <c r="B341" s="11">
        <v>45630</v>
      </c>
      <c r="C341" s="5">
        <v>2019</v>
      </c>
    </row>
    <row r="342" spans="2:3" x14ac:dyDescent="0.25">
      <c r="B342" s="10">
        <v>79166</v>
      </c>
      <c r="C342" s="4">
        <v>2016</v>
      </c>
    </row>
    <row r="343" spans="2:3" x14ac:dyDescent="0.25">
      <c r="B343" s="11">
        <v>63367</v>
      </c>
      <c r="C343" s="5">
        <v>2017</v>
      </c>
    </row>
    <row r="344" spans="2:3" x14ac:dyDescent="0.25">
      <c r="B344" s="10">
        <v>75117</v>
      </c>
      <c r="C344" s="4">
        <v>2011</v>
      </c>
    </row>
    <row r="345" spans="2:3" x14ac:dyDescent="0.25">
      <c r="B345" s="11">
        <v>36473</v>
      </c>
      <c r="C345" s="5">
        <v>2021</v>
      </c>
    </row>
    <row r="346" spans="2:3" x14ac:dyDescent="0.25">
      <c r="B346" s="10">
        <v>49352</v>
      </c>
      <c r="C346" s="4">
        <v>2019</v>
      </c>
    </row>
    <row r="347" spans="2:3" x14ac:dyDescent="0.25">
      <c r="B347" s="11">
        <v>24939</v>
      </c>
      <c r="C347" s="5">
        <v>2022</v>
      </c>
    </row>
    <row r="348" spans="2:3" x14ac:dyDescent="0.25">
      <c r="B348" s="10">
        <v>90739</v>
      </c>
      <c r="C348" s="4">
        <v>2016</v>
      </c>
    </row>
    <row r="349" spans="2:3" x14ac:dyDescent="0.25">
      <c r="B349" s="11">
        <v>43002</v>
      </c>
      <c r="C349" s="5">
        <v>2020</v>
      </c>
    </row>
    <row r="350" spans="2:3" x14ac:dyDescent="0.25">
      <c r="B350" s="10">
        <v>103702</v>
      </c>
      <c r="C350" s="4">
        <v>2018</v>
      </c>
    </row>
    <row r="351" spans="2:3" x14ac:dyDescent="0.25">
      <c r="B351" s="11">
        <v>34834</v>
      </c>
      <c r="C351" s="5">
        <v>2020</v>
      </c>
    </row>
    <row r="352" spans="2:3" x14ac:dyDescent="0.25">
      <c r="B352" s="10">
        <v>43032</v>
      </c>
      <c r="C352" s="4">
        <v>2020</v>
      </c>
    </row>
    <row r="353" spans="2:3" x14ac:dyDescent="0.25">
      <c r="B353" s="11">
        <v>48743</v>
      </c>
      <c r="C353" s="5">
        <v>2018</v>
      </c>
    </row>
    <row r="354" spans="2:3" x14ac:dyDescent="0.25">
      <c r="B354" s="10">
        <v>15260</v>
      </c>
      <c r="C354" s="4">
        <v>2022</v>
      </c>
    </row>
    <row r="355" spans="2:3" x14ac:dyDescent="0.25">
      <c r="B355" s="11">
        <v>63029</v>
      </c>
      <c r="C355" s="5">
        <v>2013</v>
      </c>
    </row>
    <row r="356" spans="2:3" x14ac:dyDescent="0.25">
      <c r="B356" s="10">
        <v>65109</v>
      </c>
      <c r="C356" s="4">
        <v>2019</v>
      </c>
    </row>
    <row r="357" spans="2:3" x14ac:dyDescent="0.25">
      <c r="B357" s="11">
        <v>52112</v>
      </c>
      <c r="C357" s="5">
        <v>2019</v>
      </c>
    </row>
    <row r="358" spans="2:3" x14ac:dyDescent="0.25">
      <c r="B358" s="10">
        <v>12716</v>
      </c>
      <c r="C358" s="4">
        <v>2019</v>
      </c>
    </row>
    <row r="359" spans="2:3" x14ac:dyDescent="0.25">
      <c r="B359" s="11">
        <v>2369</v>
      </c>
      <c r="C359" s="5">
        <v>2023</v>
      </c>
    </row>
    <row r="360" spans="2:3" x14ac:dyDescent="0.25">
      <c r="B360" s="10">
        <v>17824</v>
      </c>
      <c r="C360" s="4">
        <v>2021</v>
      </c>
    </row>
    <row r="361" spans="2:3" x14ac:dyDescent="0.25">
      <c r="B361" s="11">
        <v>51349</v>
      </c>
      <c r="C361" s="5">
        <v>2020</v>
      </c>
    </row>
    <row r="362" spans="2:3" x14ac:dyDescent="0.25">
      <c r="B362" s="10">
        <v>56466</v>
      </c>
      <c r="C362" s="4">
        <v>2016</v>
      </c>
    </row>
    <row r="363" spans="2:3" x14ac:dyDescent="0.25">
      <c r="B363" s="11">
        <v>54955</v>
      </c>
      <c r="C363" s="5">
        <v>2019</v>
      </c>
    </row>
    <row r="364" spans="2:3" x14ac:dyDescent="0.25">
      <c r="B364" s="10">
        <v>30400</v>
      </c>
      <c r="C364" s="4">
        <v>2020</v>
      </c>
    </row>
    <row r="365" spans="2:3" x14ac:dyDescent="0.25">
      <c r="B365" s="11">
        <v>13568</v>
      </c>
      <c r="C365" s="5">
        <v>2019</v>
      </c>
    </row>
    <row r="366" spans="2:3" x14ac:dyDescent="0.25">
      <c r="B366" s="10">
        <v>80912</v>
      </c>
      <c r="C366" s="4">
        <v>2014</v>
      </c>
    </row>
    <row r="367" spans="2:3" x14ac:dyDescent="0.25">
      <c r="B367" s="11">
        <v>87766</v>
      </c>
      <c r="C367" s="5">
        <v>2016</v>
      </c>
    </row>
    <row r="368" spans="2:3" x14ac:dyDescent="0.25">
      <c r="B368" s="10">
        <v>41735</v>
      </c>
      <c r="C368" s="4">
        <v>2019</v>
      </c>
    </row>
    <row r="369" spans="2:3" x14ac:dyDescent="0.25">
      <c r="B369" s="11">
        <v>86424</v>
      </c>
      <c r="C369" s="5">
        <v>2017</v>
      </c>
    </row>
    <row r="370" spans="2:3" x14ac:dyDescent="0.25">
      <c r="B370" s="10">
        <v>30532</v>
      </c>
      <c r="C370" s="4">
        <v>2012</v>
      </c>
    </row>
    <row r="371" spans="2:3" x14ac:dyDescent="0.25">
      <c r="B371" s="11">
        <v>23518</v>
      </c>
      <c r="C371" s="5">
        <v>2022</v>
      </c>
    </row>
    <row r="372" spans="2:3" x14ac:dyDescent="0.25">
      <c r="B372" s="10">
        <v>56340</v>
      </c>
      <c r="C372" s="4">
        <v>2011</v>
      </c>
    </row>
    <row r="373" spans="2:3" x14ac:dyDescent="0.25">
      <c r="B373" s="11">
        <v>69965</v>
      </c>
      <c r="C373" s="5">
        <v>2016</v>
      </c>
    </row>
    <row r="374" spans="2:3" x14ac:dyDescent="0.25">
      <c r="B374" s="10">
        <v>72561</v>
      </c>
      <c r="C374" s="4">
        <v>2016</v>
      </c>
    </row>
    <row r="375" spans="2:3" x14ac:dyDescent="0.25">
      <c r="B375" s="11">
        <v>89737</v>
      </c>
      <c r="C375" s="5">
        <v>2016</v>
      </c>
    </row>
    <row r="376" spans="2:3" x14ac:dyDescent="0.25">
      <c r="B376" s="10">
        <v>72472</v>
      </c>
      <c r="C376" s="4">
        <v>2020</v>
      </c>
    </row>
    <row r="377" spans="2:3" x14ac:dyDescent="0.25">
      <c r="B377" s="11">
        <v>12693</v>
      </c>
      <c r="C377" s="5">
        <v>2022</v>
      </c>
    </row>
    <row r="378" spans="2:3" x14ac:dyDescent="0.25">
      <c r="B378" s="10">
        <v>46266</v>
      </c>
      <c r="C378" s="4">
        <v>2021</v>
      </c>
    </row>
    <row r="379" spans="2:3" x14ac:dyDescent="0.25">
      <c r="B379" s="11">
        <v>24266</v>
      </c>
      <c r="C379" s="5">
        <v>2020</v>
      </c>
    </row>
    <row r="380" spans="2:3" x14ac:dyDescent="0.25">
      <c r="B380" s="10">
        <v>30541</v>
      </c>
      <c r="C380" s="4">
        <v>2021</v>
      </c>
    </row>
    <row r="381" spans="2:3" x14ac:dyDescent="0.25">
      <c r="B381" s="11">
        <v>52998</v>
      </c>
      <c r="C381" s="5">
        <v>2019</v>
      </c>
    </row>
    <row r="382" spans="2:3" x14ac:dyDescent="0.25">
      <c r="B382" s="10">
        <v>37935</v>
      </c>
      <c r="C382" s="4">
        <v>2017</v>
      </c>
    </row>
    <row r="383" spans="2:3" x14ac:dyDescent="0.25">
      <c r="B383" s="11">
        <v>80107</v>
      </c>
      <c r="C383" s="5">
        <v>2018</v>
      </c>
    </row>
    <row r="384" spans="2:3" x14ac:dyDescent="0.25">
      <c r="B384" s="10">
        <v>52543</v>
      </c>
      <c r="C384" s="4">
        <v>2017</v>
      </c>
    </row>
    <row r="385" spans="2:3" x14ac:dyDescent="0.25">
      <c r="B385" s="11">
        <v>57449</v>
      </c>
      <c r="C385" s="5">
        <v>2011</v>
      </c>
    </row>
    <row r="386" spans="2:3" x14ac:dyDescent="0.25">
      <c r="B386" s="10">
        <v>50012</v>
      </c>
      <c r="C386" s="4">
        <v>2018</v>
      </c>
    </row>
    <row r="387" spans="2:3" x14ac:dyDescent="0.25">
      <c r="B387" s="11">
        <v>54948</v>
      </c>
      <c r="C387" s="5">
        <v>2017</v>
      </c>
    </row>
    <row r="388" spans="2:3" x14ac:dyDescent="0.25">
      <c r="B388" s="10">
        <v>90308</v>
      </c>
      <c r="C388" s="4">
        <v>2011</v>
      </c>
    </row>
    <row r="389" spans="2:3" x14ac:dyDescent="0.25">
      <c r="B389" s="11">
        <v>56966</v>
      </c>
      <c r="C389" s="5">
        <v>2020</v>
      </c>
    </row>
    <row r="390" spans="2:3" x14ac:dyDescent="0.25">
      <c r="B390" s="10">
        <v>13045</v>
      </c>
      <c r="C390" s="4">
        <v>2022</v>
      </c>
    </row>
    <row r="391" spans="2:3" x14ac:dyDescent="0.25">
      <c r="B391" s="11">
        <v>107298</v>
      </c>
      <c r="C391" s="5">
        <v>2016</v>
      </c>
    </row>
    <row r="392" spans="2:3" x14ac:dyDescent="0.25">
      <c r="B392" s="10">
        <v>75245</v>
      </c>
      <c r="C392" s="4">
        <v>2014</v>
      </c>
    </row>
    <row r="393" spans="2:3" x14ac:dyDescent="0.25">
      <c r="B393" s="11">
        <v>45853</v>
      </c>
      <c r="C393" s="5">
        <v>2018</v>
      </c>
    </row>
    <row r="394" spans="2:3" x14ac:dyDescent="0.25">
      <c r="B394" s="10">
        <v>96995</v>
      </c>
      <c r="C394" s="4">
        <v>2010</v>
      </c>
    </row>
    <row r="395" spans="2:3" x14ac:dyDescent="0.25">
      <c r="B395" s="11">
        <v>8119</v>
      </c>
      <c r="C395" s="5">
        <v>2021</v>
      </c>
    </row>
    <row r="396" spans="2:3" x14ac:dyDescent="0.25">
      <c r="B396" s="10">
        <v>99108</v>
      </c>
      <c r="C396" s="4">
        <v>2015</v>
      </c>
    </row>
    <row r="397" spans="2:3" x14ac:dyDescent="0.25">
      <c r="B397" s="11">
        <v>99639</v>
      </c>
      <c r="C397" s="5">
        <v>2013</v>
      </c>
    </row>
    <row r="398" spans="2:3" x14ac:dyDescent="0.25">
      <c r="B398" s="10">
        <v>46822</v>
      </c>
      <c r="C398" s="4">
        <v>2013</v>
      </c>
    </row>
    <row r="399" spans="2:3" x14ac:dyDescent="0.25">
      <c r="B399" s="11">
        <v>102604</v>
      </c>
      <c r="C399" s="5">
        <v>2019</v>
      </c>
    </row>
    <row r="400" spans="2:3" x14ac:dyDescent="0.25">
      <c r="B400" s="10">
        <v>23264</v>
      </c>
      <c r="C400" s="4">
        <v>2021</v>
      </c>
    </row>
    <row r="401" spans="2:3" x14ac:dyDescent="0.25">
      <c r="B401" s="11">
        <v>27646</v>
      </c>
      <c r="C401" s="5">
        <v>2021</v>
      </c>
    </row>
    <row r="402" spans="2:3" x14ac:dyDescent="0.25">
      <c r="B402" s="10">
        <v>24626</v>
      </c>
      <c r="C402" s="4">
        <v>2022</v>
      </c>
    </row>
    <row r="403" spans="2:3" x14ac:dyDescent="0.25">
      <c r="B403" s="11">
        <v>15895</v>
      </c>
      <c r="C403" s="5">
        <v>2019</v>
      </c>
    </row>
    <row r="404" spans="2:3" x14ac:dyDescent="0.25">
      <c r="B404" s="10">
        <v>21089</v>
      </c>
      <c r="C404" s="4">
        <v>2022</v>
      </c>
    </row>
    <row r="405" spans="2:3" x14ac:dyDescent="0.25">
      <c r="B405" s="11">
        <v>64042</v>
      </c>
      <c r="C405" s="5">
        <v>2020</v>
      </c>
    </row>
    <row r="406" spans="2:3" x14ac:dyDescent="0.25">
      <c r="B406" s="10">
        <v>55482</v>
      </c>
      <c r="C406" s="4">
        <v>2011</v>
      </c>
    </row>
    <row r="407" spans="2:3" x14ac:dyDescent="0.25">
      <c r="B407" s="11">
        <v>65806</v>
      </c>
      <c r="C407" s="5">
        <v>2017</v>
      </c>
    </row>
    <row r="408" spans="2:3" x14ac:dyDescent="0.25">
      <c r="B408" s="10">
        <v>56122</v>
      </c>
      <c r="C408" s="4">
        <v>2019</v>
      </c>
    </row>
    <row r="409" spans="2:3" x14ac:dyDescent="0.25">
      <c r="B409" s="11">
        <v>100681</v>
      </c>
      <c r="C409" s="5">
        <v>2015</v>
      </c>
    </row>
    <row r="410" spans="2:3" x14ac:dyDescent="0.25">
      <c r="B410" s="10">
        <v>98990</v>
      </c>
      <c r="C410" s="4">
        <v>2015</v>
      </c>
    </row>
    <row r="411" spans="2:3" x14ac:dyDescent="0.25">
      <c r="B411" s="11">
        <v>77095</v>
      </c>
      <c r="C411" s="5">
        <v>2016</v>
      </c>
    </row>
    <row r="412" spans="2:3" x14ac:dyDescent="0.25">
      <c r="B412" s="10">
        <v>91368</v>
      </c>
      <c r="C412" s="4">
        <v>2015</v>
      </c>
    </row>
    <row r="413" spans="2:3" x14ac:dyDescent="0.25">
      <c r="B413" s="11">
        <v>85084</v>
      </c>
      <c r="C413" s="5">
        <v>2014</v>
      </c>
    </row>
    <row r="414" spans="2:3" x14ac:dyDescent="0.25">
      <c r="B414" s="10">
        <v>95409</v>
      </c>
      <c r="C414" s="4">
        <v>2017</v>
      </c>
    </row>
    <row r="415" spans="2:3" x14ac:dyDescent="0.25">
      <c r="B415" s="11">
        <v>15966</v>
      </c>
      <c r="C415" s="5">
        <v>2020</v>
      </c>
    </row>
    <row r="416" spans="2:3" x14ac:dyDescent="0.25">
      <c r="B416" s="10">
        <v>43478</v>
      </c>
      <c r="C416" s="4">
        <v>2019</v>
      </c>
    </row>
    <row r="417" spans="2:3" x14ac:dyDescent="0.25">
      <c r="B417" s="11">
        <v>50724</v>
      </c>
      <c r="C417" s="5">
        <v>2017</v>
      </c>
    </row>
    <row r="418" spans="2:3" x14ac:dyDescent="0.25">
      <c r="B418" s="10">
        <v>54194</v>
      </c>
      <c r="C418" s="4">
        <v>2020</v>
      </c>
    </row>
    <row r="419" spans="2:3" x14ac:dyDescent="0.25">
      <c r="B419" s="11">
        <v>57169</v>
      </c>
      <c r="C419" s="5">
        <v>2020</v>
      </c>
    </row>
    <row r="420" spans="2:3" x14ac:dyDescent="0.25">
      <c r="B420" s="10">
        <v>53350</v>
      </c>
      <c r="C420" s="4">
        <v>2019</v>
      </c>
    </row>
    <row r="421" spans="2:3" x14ac:dyDescent="0.25">
      <c r="B421" s="11">
        <v>54855</v>
      </c>
      <c r="C421" s="5">
        <v>2021</v>
      </c>
    </row>
    <row r="422" spans="2:3" x14ac:dyDescent="0.25">
      <c r="B422" s="10">
        <v>74185</v>
      </c>
      <c r="C422" s="4">
        <v>2014</v>
      </c>
    </row>
    <row r="423" spans="2:3" x14ac:dyDescent="0.25">
      <c r="B423" s="11">
        <v>37597</v>
      </c>
      <c r="C423" s="5">
        <v>2016</v>
      </c>
    </row>
    <row r="424" spans="2:3" x14ac:dyDescent="0.25">
      <c r="B424" s="10">
        <v>83104</v>
      </c>
      <c r="C424" s="4">
        <v>2015</v>
      </c>
    </row>
    <row r="425" spans="2:3" x14ac:dyDescent="0.25">
      <c r="B425" s="11">
        <v>15673</v>
      </c>
      <c r="C425" s="5">
        <v>2020</v>
      </c>
    </row>
    <row r="426" spans="2:3" x14ac:dyDescent="0.25">
      <c r="B426" s="10">
        <v>13103</v>
      </c>
      <c r="C426" s="4">
        <v>2022</v>
      </c>
    </row>
    <row r="427" spans="2:3" x14ac:dyDescent="0.25">
      <c r="B427" s="11">
        <v>50752</v>
      </c>
      <c r="C427" s="5">
        <v>2014</v>
      </c>
    </row>
    <row r="428" spans="2:3" x14ac:dyDescent="0.25">
      <c r="B428" s="10">
        <v>33392</v>
      </c>
      <c r="C428" s="4">
        <v>2019</v>
      </c>
    </row>
    <row r="429" spans="2:3" x14ac:dyDescent="0.25">
      <c r="B429" s="11">
        <v>22263</v>
      </c>
      <c r="C429" s="5">
        <v>2017</v>
      </c>
    </row>
    <row r="430" spans="2:3" x14ac:dyDescent="0.25">
      <c r="B430" s="10">
        <v>33717</v>
      </c>
      <c r="C430" s="4">
        <v>2021</v>
      </c>
    </row>
    <row r="431" spans="2:3" x14ac:dyDescent="0.25">
      <c r="B431" s="11">
        <v>30616</v>
      </c>
      <c r="C431" s="5">
        <v>2019</v>
      </c>
    </row>
    <row r="432" spans="2:3" x14ac:dyDescent="0.25">
      <c r="B432" s="10">
        <v>47552</v>
      </c>
      <c r="C432" s="4">
        <v>2011</v>
      </c>
    </row>
    <row r="433" spans="2:3" x14ac:dyDescent="0.25">
      <c r="B433" s="11">
        <v>67693</v>
      </c>
      <c r="C433" s="5">
        <v>2020</v>
      </c>
    </row>
    <row r="434" spans="2:3" x14ac:dyDescent="0.25">
      <c r="B434" s="10">
        <v>53117</v>
      </c>
      <c r="C434" s="4">
        <v>2014</v>
      </c>
    </row>
    <row r="435" spans="2:3" x14ac:dyDescent="0.25">
      <c r="B435" s="11">
        <v>72090</v>
      </c>
      <c r="C435" s="5">
        <v>2014</v>
      </c>
    </row>
    <row r="436" spans="2:3" x14ac:dyDescent="0.25">
      <c r="B436" s="10">
        <v>24927</v>
      </c>
      <c r="C436" s="4">
        <v>2021</v>
      </c>
    </row>
    <row r="437" spans="2:3" x14ac:dyDescent="0.25">
      <c r="B437" s="11">
        <v>39103</v>
      </c>
      <c r="C437" s="5">
        <v>2017</v>
      </c>
    </row>
    <row r="438" spans="2:3" x14ac:dyDescent="0.25">
      <c r="B438" s="10">
        <v>74924</v>
      </c>
      <c r="C438" s="4">
        <v>2010</v>
      </c>
    </row>
    <row r="439" spans="2:3" x14ac:dyDescent="0.25">
      <c r="B439" s="11">
        <v>49131</v>
      </c>
      <c r="C439" s="5">
        <v>2019</v>
      </c>
    </row>
    <row r="440" spans="2:3" x14ac:dyDescent="0.25">
      <c r="B440" s="10">
        <v>66068</v>
      </c>
      <c r="C440" s="4">
        <v>2019</v>
      </c>
    </row>
    <row r="441" spans="2:3" x14ac:dyDescent="0.25">
      <c r="B441" s="11">
        <v>43277</v>
      </c>
      <c r="C441" s="5">
        <v>2017</v>
      </c>
    </row>
    <row r="442" spans="2:3" x14ac:dyDescent="0.25">
      <c r="B442" s="10">
        <v>42401</v>
      </c>
      <c r="C442" s="4">
        <v>2017</v>
      </c>
    </row>
    <row r="443" spans="2:3" x14ac:dyDescent="0.25">
      <c r="B443" s="11">
        <v>52957</v>
      </c>
      <c r="C443" s="5">
        <v>2020</v>
      </c>
    </row>
    <row r="444" spans="2:3" x14ac:dyDescent="0.25">
      <c r="B444" s="10">
        <v>31845</v>
      </c>
      <c r="C444" s="4">
        <v>2020</v>
      </c>
    </row>
    <row r="445" spans="2:3" x14ac:dyDescent="0.25">
      <c r="B445" s="11">
        <v>42649</v>
      </c>
      <c r="C445" s="5">
        <v>2013</v>
      </c>
    </row>
    <row r="446" spans="2:3" x14ac:dyDescent="0.25">
      <c r="B446" s="10">
        <v>35457</v>
      </c>
      <c r="C446" s="4">
        <v>2020</v>
      </c>
    </row>
    <row r="447" spans="2:3" x14ac:dyDescent="0.25">
      <c r="B447" s="11">
        <v>71433</v>
      </c>
      <c r="C447" s="5">
        <v>2011</v>
      </c>
    </row>
    <row r="448" spans="2:3" x14ac:dyDescent="0.25">
      <c r="B448" s="10">
        <v>59602</v>
      </c>
      <c r="C448" s="4">
        <v>2019</v>
      </c>
    </row>
    <row r="449" spans="2:3" x14ac:dyDescent="0.25">
      <c r="B449" s="11">
        <v>94923</v>
      </c>
      <c r="C449" s="5">
        <v>2015</v>
      </c>
    </row>
    <row r="450" spans="2:3" x14ac:dyDescent="0.25">
      <c r="B450" s="10">
        <v>82143</v>
      </c>
      <c r="C450" s="4">
        <v>2011</v>
      </c>
    </row>
    <row r="451" spans="2:3" x14ac:dyDescent="0.25">
      <c r="B451" s="11">
        <v>104059</v>
      </c>
      <c r="C451" s="5">
        <v>2018</v>
      </c>
    </row>
    <row r="452" spans="2:3" x14ac:dyDescent="0.25">
      <c r="B452" s="10">
        <v>15517</v>
      </c>
      <c r="C452" s="4">
        <v>2022</v>
      </c>
    </row>
    <row r="453" spans="2:3" x14ac:dyDescent="0.25">
      <c r="B453" s="11">
        <v>67602</v>
      </c>
      <c r="C453" s="5">
        <v>2017</v>
      </c>
    </row>
    <row r="454" spans="2:3" x14ac:dyDescent="0.25">
      <c r="B454" s="10">
        <v>12057</v>
      </c>
      <c r="C454" s="4">
        <v>2023</v>
      </c>
    </row>
    <row r="455" spans="2:3" x14ac:dyDescent="0.25">
      <c r="B455" s="11">
        <v>65838</v>
      </c>
      <c r="C455" s="5">
        <v>2012</v>
      </c>
    </row>
    <row r="456" spans="2:3" x14ac:dyDescent="0.25">
      <c r="B456" s="10">
        <v>22924</v>
      </c>
      <c r="C456" s="4">
        <v>2020</v>
      </c>
    </row>
    <row r="457" spans="2:3" x14ac:dyDescent="0.25">
      <c r="B457" s="11">
        <v>55346</v>
      </c>
      <c r="C457" s="5">
        <v>2012</v>
      </c>
    </row>
    <row r="458" spans="2:3" x14ac:dyDescent="0.25">
      <c r="B458" s="10">
        <v>68075</v>
      </c>
      <c r="C458" s="4">
        <v>2011</v>
      </c>
    </row>
    <row r="459" spans="2:3" x14ac:dyDescent="0.25">
      <c r="B459" s="11">
        <v>68484</v>
      </c>
      <c r="C459" s="5">
        <v>2017</v>
      </c>
    </row>
    <row r="460" spans="2:3" x14ac:dyDescent="0.25">
      <c r="B460" s="10">
        <v>43425</v>
      </c>
      <c r="C460" s="4">
        <v>2012</v>
      </c>
    </row>
    <row r="461" spans="2:3" x14ac:dyDescent="0.25">
      <c r="B461" s="11">
        <v>95917</v>
      </c>
      <c r="C461" s="5">
        <v>2011</v>
      </c>
    </row>
    <row r="462" spans="2:3" x14ac:dyDescent="0.25">
      <c r="B462" s="10">
        <v>12690</v>
      </c>
      <c r="C462" s="4">
        <v>2022</v>
      </c>
    </row>
    <row r="463" spans="2:3" x14ac:dyDescent="0.25">
      <c r="B463" s="11">
        <v>25705</v>
      </c>
      <c r="C463" s="5">
        <v>2021</v>
      </c>
    </row>
    <row r="464" spans="2:3" x14ac:dyDescent="0.25">
      <c r="B464" s="10">
        <v>47472</v>
      </c>
      <c r="C464" s="4">
        <v>2017</v>
      </c>
    </row>
    <row r="465" spans="2:3" x14ac:dyDescent="0.25">
      <c r="B465" s="11">
        <v>69108</v>
      </c>
      <c r="C465" s="5">
        <v>2013</v>
      </c>
    </row>
    <row r="466" spans="2:3" x14ac:dyDescent="0.25">
      <c r="B466" s="10">
        <v>31824</v>
      </c>
      <c r="C466" s="4">
        <v>2011</v>
      </c>
    </row>
    <row r="467" spans="2:3" x14ac:dyDescent="0.25">
      <c r="B467" s="11">
        <v>41856</v>
      </c>
      <c r="C467" s="5">
        <v>2013</v>
      </c>
    </row>
    <row r="468" spans="2:3" x14ac:dyDescent="0.25">
      <c r="B468" s="10">
        <v>17242</v>
      </c>
      <c r="C468" s="4">
        <v>2019</v>
      </c>
    </row>
    <row r="469" spans="2:3" x14ac:dyDescent="0.25">
      <c r="B469" s="11">
        <v>84695</v>
      </c>
      <c r="C469" s="5">
        <v>2018</v>
      </c>
    </row>
    <row r="470" spans="2:3" x14ac:dyDescent="0.25">
      <c r="B470" s="10">
        <v>33752</v>
      </c>
      <c r="C470" s="4">
        <v>2015</v>
      </c>
    </row>
    <row r="471" spans="2:3" x14ac:dyDescent="0.25">
      <c r="B471" s="11">
        <v>52584</v>
      </c>
      <c r="C471" s="5">
        <v>2012</v>
      </c>
    </row>
    <row r="472" spans="2:3" x14ac:dyDescent="0.25">
      <c r="B472" s="10">
        <v>49543</v>
      </c>
      <c r="C472" s="4">
        <v>2018</v>
      </c>
    </row>
    <row r="473" spans="2:3" x14ac:dyDescent="0.25">
      <c r="B473" s="11">
        <v>65829</v>
      </c>
      <c r="C473" s="5">
        <v>2020</v>
      </c>
    </row>
    <row r="474" spans="2:3" x14ac:dyDescent="0.25">
      <c r="B474" s="10">
        <v>35764</v>
      </c>
      <c r="C474" s="4">
        <v>2018</v>
      </c>
    </row>
    <row r="475" spans="2:3" x14ac:dyDescent="0.25">
      <c r="B475" s="11">
        <v>72340</v>
      </c>
      <c r="C475" s="5">
        <v>2019</v>
      </c>
    </row>
    <row r="476" spans="2:3" x14ac:dyDescent="0.25">
      <c r="B476" s="10">
        <v>14050</v>
      </c>
      <c r="C476" s="4">
        <v>2023</v>
      </c>
    </row>
    <row r="477" spans="2:3" x14ac:dyDescent="0.25">
      <c r="B477" s="11">
        <v>16739</v>
      </c>
      <c r="C477" s="5">
        <v>2015</v>
      </c>
    </row>
    <row r="478" spans="2:3" x14ac:dyDescent="0.25">
      <c r="B478" s="10">
        <v>77476</v>
      </c>
      <c r="C478" s="4">
        <v>2012</v>
      </c>
    </row>
    <row r="479" spans="2:3" x14ac:dyDescent="0.25">
      <c r="B479" s="11">
        <v>44303</v>
      </c>
      <c r="C479" s="5">
        <v>2015</v>
      </c>
    </row>
    <row r="480" spans="2:3" x14ac:dyDescent="0.25">
      <c r="B480" s="10">
        <v>59812</v>
      </c>
      <c r="C480" s="4">
        <v>2016</v>
      </c>
    </row>
    <row r="481" spans="2:3" x14ac:dyDescent="0.25">
      <c r="B481" s="11">
        <v>60349</v>
      </c>
      <c r="C481" s="5">
        <v>2018</v>
      </c>
    </row>
    <row r="482" spans="2:3" x14ac:dyDescent="0.25">
      <c r="B482" s="10">
        <v>62656</v>
      </c>
      <c r="C482" s="4">
        <v>2014</v>
      </c>
    </row>
    <row r="483" spans="2:3" x14ac:dyDescent="0.25">
      <c r="B483" s="11">
        <v>61470</v>
      </c>
      <c r="C483" s="5">
        <v>2012</v>
      </c>
    </row>
    <row r="484" spans="2:3" x14ac:dyDescent="0.25">
      <c r="B484" s="10">
        <v>16669</v>
      </c>
      <c r="C484" s="4">
        <v>2021</v>
      </c>
    </row>
    <row r="485" spans="2:3" x14ac:dyDescent="0.25">
      <c r="B485" s="11">
        <v>47069</v>
      </c>
      <c r="C485" s="5">
        <v>2014</v>
      </c>
    </row>
    <row r="486" spans="2:3" x14ac:dyDescent="0.25">
      <c r="B486" s="10">
        <v>22717</v>
      </c>
      <c r="C486" s="4">
        <v>2022</v>
      </c>
    </row>
    <row r="487" spans="2:3" x14ac:dyDescent="0.25">
      <c r="B487" s="11">
        <v>47914</v>
      </c>
      <c r="C487" s="5">
        <v>2019</v>
      </c>
    </row>
    <row r="488" spans="2:3" x14ac:dyDescent="0.25">
      <c r="B488" s="10">
        <v>54392</v>
      </c>
      <c r="C488" s="4">
        <v>2019</v>
      </c>
    </row>
    <row r="489" spans="2:3" x14ac:dyDescent="0.25">
      <c r="B489" s="11">
        <v>29923</v>
      </c>
      <c r="C489" s="5">
        <v>2021</v>
      </c>
    </row>
    <row r="490" spans="2:3" x14ac:dyDescent="0.25">
      <c r="B490" s="10">
        <v>54458</v>
      </c>
      <c r="C490" s="4">
        <v>2018</v>
      </c>
    </row>
    <row r="491" spans="2:3" x14ac:dyDescent="0.25">
      <c r="B491" s="11">
        <v>74436</v>
      </c>
      <c r="C491" s="5">
        <v>2017</v>
      </c>
    </row>
    <row r="492" spans="2:3" x14ac:dyDescent="0.25">
      <c r="B492" s="10">
        <v>15360</v>
      </c>
      <c r="C492" s="4">
        <v>2021</v>
      </c>
    </row>
    <row r="493" spans="2:3" x14ac:dyDescent="0.25">
      <c r="B493" s="11">
        <v>43537</v>
      </c>
      <c r="C493" s="5">
        <v>2017</v>
      </c>
    </row>
    <row r="494" spans="2:3" x14ac:dyDescent="0.25">
      <c r="B494" s="10">
        <v>50023</v>
      </c>
      <c r="C494" s="4">
        <v>2019</v>
      </c>
    </row>
    <row r="495" spans="2:3" x14ac:dyDescent="0.25">
      <c r="B495" s="11">
        <v>69173</v>
      </c>
      <c r="C495" s="5">
        <v>2015</v>
      </c>
    </row>
    <row r="496" spans="2:3" x14ac:dyDescent="0.25">
      <c r="B496" s="10">
        <v>109535</v>
      </c>
      <c r="C496" s="4">
        <v>2015</v>
      </c>
    </row>
    <row r="497" spans="2:3" x14ac:dyDescent="0.25">
      <c r="B497" s="11">
        <v>28929</v>
      </c>
      <c r="C497" s="5">
        <v>2021</v>
      </c>
    </row>
    <row r="498" spans="2:3" x14ac:dyDescent="0.25">
      <c r="B498" s="10">
        <v>69102</v>
      </c>
      <c r="C498" s="4">
        <v>2011</v>
      </c>
    </row>
    <row r="499" spans="2:3" x14ac:dyDescent="0.25">
      <c r="B499" s="11">
        <v>94466</v>
      </c>
      <c r="C499" s="5">
        <v>2018</v>
      </c>
    </row>
    <row r="500" spans="2:3" x14ac:dyDescent="0.25">
      <c r="B500" s="10">
        <v>31431</v>
      </c>
      <c r="C500" s="4">
        <v>2019</v>
      </c>
    </row>
    <row r="501" spans="2:3" x14ac:dyDescent="0.25">
      <c r="B501" s="11">
        <v>7162</v>
      </c>
      <c r="C501" s="5">
        <v>2022</v>
      </c>
    </row>
    <row r="502" spans="2:3" x14ac:dyDescent="0.25">
      <c r="B502" s="10">
        <v>79122</v>
      </c>
      <c r="C502" s="4">
        <v>2017</v>
      </c>
    </row>
    <row r="503" spans="2:3" x14ac:dyDescent="0.25">
      <c r="B503" s="11">
        <v>115870</v>
      </c>
      <c r="C503" s="5">
        <v>2017</v>
      </c>
    </row>
    <row r="504" spans="2:3" x14ac:dyDescent="0.25">
      <c r="B504" s="10">
        <v>89405</v>
      </c>
      <c r="C504" s="4">
        <v>2019</v>
      </c>
    </row>
    <row r="505" spans="2:3" x14ac:dyDescent="0.25">
      <c r="B505" s="11">
        <v>40890</v>
      </c>
      <c r="C505" s="5">
        <v>2017</v>
      </c>
    </row>
    <row r="506" spans="2:3" x14ac:dyDescent="0.25">
      <c r="B506" s="10">
        <v>12381</v>
      </c>
      <c r="C506" s="4">
        <v>2020</v>
      </c>
    </row>
    <row r="507" spans="2:3" x14ac:dyDescent="0.25">
      <c r="B507" s="11">
        <v>70189</v>
      </c>
      <c r="C507" s="5">
        <v>2018</v>
      </c>
    </row>
    <row r="508" spans="2:3" x14ac:dyDescent="0.25">
      <c r="B508" s="10">
        <v>51629</v>
      </c>
      <c r="C508" s="4">
        <v>2012</v>
      </c>
    </row>
    <row r="509" spans="2:3" x14ac:dyDescent="0.25">
      <c r="B509" s="11">
        <v>74081</v>
      </c>
      <c r="C509" s="5">
        <v>2020</v>
      </c>
    </row>
    <row r="510" spans="2:3" x14ac:dyDescent="0.25">
      <c r="B510" s="10">
        <v>97635</v>
      </c>
      <c r="C510" s="4">
        <v>2014</v>
      </c>
    </row>
    <row r="511" spans="2:3" x14ac:dyDescent="0.25">
      <c r="B511" s="11">
        <v>69216</v>
      </c>
      <c r="C511" s="5">
        <v>2015</v>
      </c>
    </row>
    <row r="512" spans="2:3" x14ac:dyDescent="0.25">
      <c r="B512" s="10">
        <v>36035</v>
      </c>
      <c r="C512" s="4">
        <v>2017</v>
      </c>
    </row>
    <row r="513" spans="2:3" x14ac:dyDescent="0.25">
      <c r="B513" s="11">
        <v>70908</v>
      </c>
      <c r="C513" s="5">
        <v>2019</v>
      </c>
    </row>
    <row r="514" spans="2:3" x14ac:dyDescent="0.25">
      <c r="B514" s="10">
        <v>22156</v>
      </c>
      <c r="C514" s="4">
        <v>2017</v>
      </c>
    </row>
    <row r="515" spans="2:3" x14ac:dyDescent="0.25">
      <c r="B515" s="11">
        <v>41436</v>
      </c>
      <c r="C515" s="5">
        <v>2021</v>
      </c>
    </row>
    <row r="516" spans="2:3" x14ac:dyDescent="0.25">
      <c r="B516" s="10">
        <v>30508</v>
      </c>
      <c r="C516" s="4">
        <v>2022</v>
      </c>
    </row>
    <row r="517" spans="2:3" x14ac:dyDescent="0.25">
      <c r="B517" s="11">
        <v>71485</v>
      </c>
      <c r="C517" s="5">
        <v>2011</v>
      </c>
    </row>
    <row r="518" spans="2:3" x14ac:dyDescent="0.25">
      <c r="B518" s="10">
        <v>48887</v>
      </c>
      <c r="C518" s="4">
        <v>2019</v>
      </c>
    </row>
    <row r="519" spans="2:3" x14ac:dyDescent="0.25">
      <c r="B519" s="11">
        <v>93282</v>
      </c>
      <c r="C519" s="5">
        <v>2011</v>
      </c>
    </row>
    <row r="520" spans="2:3" x14ac:dyDescent="0.25">
      <c r="B520" s="10">
        <v>63948</v>
      </c>
      <c r="C520" s="4">
        <v>2017</v>
      </c>
    </row>
    <row r="521" spans="2:3" x14ac:dyDescent="0.25">
      <c r="B521" s="11">
        <v>43488</v>
      </c>
      <c r="C521" s="5">
        <v>2015</v>
      </c>
    </row>
    <row r="522" spans="2:3" x14ac:dyDescent="0.25">
      <c r="B522" s="10">
        <v>76413</v>
      </c>
      <c r="C522" s="4">
        <v>2014</v>
      </c>
    </row>
    <row r="523" spans="2:3" x14ac:dyDescent="0.25">
      <c r="B523" s="11">
        <v>24956</v>
      </c>
      <c r="C523" s="5">
        <v>2020</v>
      </c>
    </row>
    <row r="524" spans="2:3" x14ac:dyDescent="0.25">
      <c r="B524" s="10">
        <v>86490</v>
      </c>
      <c r="C524" s="4">
        <v>2018</v>
      </c>
    </row>
    <row r="525" spans="2:3" x14ac:dyDescent="0.25">
      <c r="B525" s="11">
        <v>77919</v>
      </c>
      <c r="C525" s="5">
        <v>2017</v>
      </c>
    </row>
    <row r="526" spans="2:3" x14ac:dyDescent="0.25">
      <c r="B526" s="10">
        <v>70867</v>
      </c>
      <c r="C526" s="4">
        <v>2015</v>
      </c>
    </row>
    <row r="527" spans="2:3" x14ac:dyDescent="0.25">
      <c r="B527" s="11">
        <v>97176</v>
      </c>
      <c r="C527" s="5">
        <v>2011</v>
      </c>
    </row>
    <row r="528" spans="2:3" x14ac:dyDescent="0.25">
      <c r="B528" s="10">
        <v>24190</v>
      </c>
      <c r="C528" s="4">
        <v>2021</v>
      </c>
    </row>
    <row r="529" spans="2:3" x14ac:dyDescent="0.25">
      <c r="B529" s="11">
        <v>66418</v>
      </c>
      <c r="C529" s="5">
        <v>2017</v>
      </c>
    </row>
    <row r="530" spans="2:3" x14ac:dyDescent="0.25">
      <c r="B530" s="10">
        <v>58200</v>
      </c>
      <c r="C530" s="4">
        <v>2014</v>
      </c>
    </row>
    <row r="531" spans="2:3" x14ac:dyDescent="0.25">
      <c r="B531" s="11">
        <v>84601</v>
      </c>
      <c r="C531" s="5">
        <v>2015</v>
      </c>
    </row>
    <row r="532" spans="2:3" x14ac:dyDescent="0.25">
      <c r="B532" s="10">
        <v>62898</v>
      </c>
      <c r="C532" s="4">
        <v>2017</v>
      </c>
    </row>
    <row r="533" spans="2:3" x14ac:dyDescent="0.25">
      <c r="B533" s="11">
        <v>68287</v>
      </c>
      <c r="C533" s="5">
        <v>2017</v>
      </c>
    </row>
    <row r="534" spans="2:3" x14ac:dyDescent="0.25">
      <c r="B534" s="10">
        <v>97399</v>
      </c>
      <c r="C534" s="4">
        <v>2016</v>
      </c>
    </row>
    <row r="535" spans="2:3" x14ac:dyDescent="0.25">
      <c r="B535" s="11">
        <v>95825</v>
      </c>
      <c r="C535" s="5">
        <v>2017</v>
      </c>
    </row>
    <row r="536" spans="2:3" x14ac:dyDescent="0.25">
      <c r="B536" s="10">
        <v>36969</v>
      </c>
      <c r="C536" s="4">
        <v>2018</v>
      </c>
    </row>
    <row r="537" spans="2:3" x14ac:dyDescent="0.25">
      <c r="B537" s="11">
        <v>95723</v>
      </c>
      <c r="C537" s="5">
        <v>2018</v>
      </c>
    </row>
    <row r="538" spans="2:3" x14ac:dyDescent="0.25">
      <c r="B538" s="10">
        <v>91528</v>
      </c>
      <c r="C538" s="4">
        <v>2017</v>
      </c>
    </row>
    <row r="539" spans="2:3" x14ac:dyDescent="0.25">
      <c r="B539" s="11">
        <v>13341</v>
      </c>
      <c r="C539" s="5">
        <v>2020</v>
      </c>
    </row>
    <row r="540" spans="2:3" x14ac:dyDescent="0.25">
      <c r="B540" s="10">
        <v>74253</v>
      </c>
      <c r="C540" s="4">
        <v>2011</v>
      </c>
    </row>
    <row r="541" spans="2:3" x14ac:dyDescent="0.25">
      <c r="B541" s="11">
        <v>60443</v>
      </c>
      <c r="C541" s="5">
        <v>2017</v>
      </c>
    </row>
    <row r="542" spans="2:3" x14ac:dyDescent="0.25">
      <c r="B542" s="10">
        <v>29406</v>
      </c>
      <c r="C542" s="4">
        <v>2017</v>
      </c>
    </row>
    <row r="543" spans="2:3" x14ac:dyDescent="0.25">
      <c r="B543" s="11">
        <v>54292</v>
      </c>
      <c r="C543" s="5">
        <v>2012</v>
      </c>
    </row>
    <row r="544" spans="2:3" x14ac:dyDescent="0.25">
      <c r="B544" s="10">
        <v>100144</v>
      </c>
      <c r="C544" s="4">
        <v>2012</v>
      </c>
    </row>
    <row r="545" spans="2:3" x14ac:dyDescent="0.25">
      <c r="B545" s="11">
        <v>59231</v>
      </c>
      <c r="C545" s="5">
        <v>2020</v>
      </c>
    </row>
    <row r="546" spans="2:3" x14ac:dyDescent="0.25">
      <c r="B546" s="10">
        <v>119884</v>
      </c>
      <c r="C546" s="4">
        <v>2018</v>
      </c>
    </row>
    <row r="547" spans="2:3" x14ac:dyDescent="0.25">
      <c r="B547" s="11">
        <v>82496</v>
      </c>
      <c r="C547" s="5">
        <v>2013</v>
      </c>
    </row>
    <row r="548" spans="2:3" x14ac:dyDescent="0.25">
      <c r="B548" s="10">
        <v>21688</v>
      </c>
      <c r="C548" s="4">
        <v>2022</v>
      </c>
    </row>
    <row r="549" spans="2:3" x14ac:dyDescent="0.25">
      <c r="B549" s="11">
        <v>12532</v>
      </c>
      <c r="C549" s="5">
        <v>2021</v>
      </c>
    </row>
    <row r="550" spans="2:3" x14ac:dyDescent="0.25">
      <c r="B550" s="10">
        <v>105428</v>
      </c>
      <c r="C550" s="4">
        <v>2017</v>
      </c>
    </row>
    <row r="551" spans="2:3" x14ac:dyDescent="0.25">
      <c r="B551" s="11">
        <v>73409</v>
      </c>
      <c r="C551" s="5">
        <v>2011</v>
      </c>
    </row>
    <row r="552" spans="2:3" x14ac:dyDescent="0.25">
      <c r="B552" s="10">
        <v>25133</v>
      </c>
      <c r="C552" s="4">
        <v>2016</v>
      </c>
    </row>
    <row r="553" spans="2:3" x14ac:dyDescent="0.25">
      <c r="B553" s="11">
        <v>68623</v>
      </c>
      <c r="C553" s="5">
        <v>2011</v>
      </c>
    </row>
    <row r="554" spans="2:3" x14ac:dyDescent="0.25">
      <c r="B554" s="10">
        <v>61671</v>
      </c>
      <c r="C554" s="4">
        <v>2013</v>
      </c>
    </row>
    <row r="555" spans="2:3" x14ac:dyDescent="0.25">
      <c r="B555" s="11">
        <v>78493</v>
      </c>
      <c r="C555" s="5">
        <v>2017</v>
      </c>
    </row>
    <row r="556" spans="2:3" x14ac:dyDescent="0.25">
      <c r="B556" s="10">
        <v>31802</v>
      </c>
      <c r="C556" s="4">
        <v>2015</v>
      </c>
    </row>
    <row r="557" spans="2:3" x14ac:dyDescent="0.25">
      <c r="B557" s="11">
        <v>4640</v>
      </c>
      <c r="C557" s="5">
        <v>2020</v>
      </c>
    </row>
    <row r="558" spans="2:3" x14ac:dyDescent="0.25">
      <c r="B558" s="10">
        <v>20914</v>
      </c>
      <c r="C558" s="4">
        <v>2020</v>
      </c>
    </row>
    <row r="559" spans="2:3" x14ac:dyDescent="0.25">
      <c r="B559" s="11">
        <v>87732</v>
      </c>
      <c r="C559" s="5">
        <v>2018</v>
      </c>
    </row>
    <row r="560" spans="2:3" x14ac:dyDescent="0.25">
      <c r="B560" s="10">
        <v>21437</v>
      </c>
      <c r="C560" s="4">
        <v>2019</v>
      </c>
    </row>
    <row r="561" spans="2:3" x14ac:dyDescent="0.25">
      <c r="B561" s="11">
        <v>69331</v>
      </c>
      <c r="C561" s="5">
        <v>2019</v>
      </c>
    </row>
    <row r="562" spans="2:3" x14ac:dyDescent="0.25">
      <c r="B562" s="10">
        <v>21515</v>
      </c>
      <c r="C562" s="4">
        <v>2019</v>
      </c>
    </row>
    <row r="563" spans="2:3" x14ac:dyDescent="0.25">
      <c r="B563" s="11">
        <v>19281</v>
      </c>
      <c r="C563" s="5">
        <v>2023</v>
      </c>
    </row>
    <row r="564" spans="2:3" x14ac:dyDescent="0.25">
      <c r="B564" s="10">
        <v>59370</v>
      </c>
      <c r="C564" s="4">
        <v>2017</v>
      </c>
    </row>
    <row r="565" spans="2:3" x14ac:dyDescent="0.25">
      <c r="B565" s="11">
        <v>57073</v>
      </c>
      <c r="C565" s="5">
        <v>2019</v>
      </c>
    </row>
    <row r="566" spans="2:3" x14ac:dyDescent="0.25">
      <c r="B566" s="10">
        <v>13471</v>
      </c>
      <c r="C566" s="4">
        <v>2021</v>
      </c>
    </row>
    <row r="567" spans="2:3" x14ac:dyDescent="0.25">
      <c r="B567" s="11">
        <v>79384</v>
      </c>
      <c r="C567" s="5">
        <v>2017</v>
      </c>
    </row>
    <row r="568" spans="2:3" x14ac:dyDescent="0.25">
      <c r="B568" s="10">
        <v>54080</v>
      </c>
      <c r="C568" s="4">
        <v>2016</v>
      </c>
    </row>
    <row r="569" spans="2:3" x14ac:dyDescent="0.25">
      <c r="B569" s="11">
        <v>9083</v>
      </c>
      <c r="C569" s="5">
        <v>2023</v>
      </c>
    </row>
    <row r="570" spans="2:3" x14ac:dyDescent="0.25">
      <c r="B570" s="10">
        <v>56257</v>
      </c>
      <c r="C570" s="4">
        <v>2018</v>
      </c>
    </row>
    <row r="571" spans="2:3" x14ac:dyDescent="0.25">
      <c r="B571" s="11">
        <v>22317</v>
      </c>
      <c r="C571" s="5">
        <v>2019</v>
      </c>
    </row>
    <row r="572" spans="2:3" x14ac:dyDescent="0.25">
      <c r="B572" s="10">
        <v>31676</v>
      </c>
      <c r="C572" s="4">
        <v>2022</v>
      </c>
    </row>
    <row r="573" spans="2:3" x14ac:dyDescent="0.25">
      <c r="B573" s="11">
        <v>45312</v>
      </c>
      <c r="C573" s="5">
        <v>2015</v>
      </c>
    </row>
    <row r="574" spans="2:3" x14ac:dyDescent="0.25">
      <c r="B574" s="10">
        <v>11942</v>
      </c>
      <c r="C574" s="4">
        <v>2018</v>
      </c>
    </row>
    <row r="575" spans="2:3" x14ac:dyDescent="0.25">
      <c r="B575" s="11">
        <v>27603</v>
      </c>
      <c r="C575" s="5">
        <v>2019</v>
      </c>
    </row>
    <row r="576" spans="2:3" x14ac:dyDescent="0.25">
      <c r="B576" s="10">
        <v>43503</v>
      </c>
      <c r="C576" s="4">
        <v>2021</v>
      </c>
    </row>
    <row r="577" spans="2:3" x14ac:dyDescent="0.25">
      <c r="B577" s="11">
        <v>118002</v>
      </c>
      <c r="C577" s="5">
        <v>2016</v>
      </c>
    </row>
    <row r="578" spans="2:3" x14ac:dyDescent="0.25">
      <c r="B578" s="10">
        <v>39254</v>
      </c>
      <c r="C578" s="4">
        <v>2019</v>
      </c>
    </row>
    <row r="579" spans="2:3" x14ac:dyDescent="0.25">
      <c r="B579" s="11">
        <v>88490</v>
      </c>
      <c r="C579" s="5">
        <v>2011</v>
      </c>
    </row>
    <row r="580" spans="2:3" x14ac:dyDescent="0.25">
      <c r="B580" s="10">
        <v>30949</v>
      </c>
      <c r="C580" s="4">
        <v>2020</v>
      </c>
    </row>
    <row r="581" spans="2:3" x14ac:dyDescent="0.25">
      <c r="B581" s="11">
        <v>47733</v>
      </c>
      <c r="C581" s="5">
        <v>2020</v>
      </c>
    </row>
    <row r="582" spans="2:3" x14ac:dyDescent="0.25">
      <c r="B582" s="10">
        <v>18015</v>
      </c>
      <c r="C582" s="4">
        <v>2022</v>
      </c>
    </row>
    <row r="583" spans="2:3" x14ac:dyDescent="0.25">
      <c r="B583" s="11">
        <v>27362</v>
      </c>
      <c r="C583" s="5">
        <v>2019</v>
      </c>
    </row>
    <row r="584" spans="2:3" x14ac:dyDescent="0.25">
      <c r="B584" s="10">
        <v>37522</v>
      </c>
      <c r="C584" s="4">
        <v>2016</v>
      </c>
    </row>
    <row r="585" spans="2:3" x14ac:dyDescent="0.25">
      <c r="B585" s="11">
        <v>47387</v>
      </c>
      <c r="C585" s="5">
        <v>2019</v>
      </c>
    </row>
    <row r="586" spans="2:3" x14ac:dyDescent="0.25">
      <c r="B586" s="10">
        <v>27841</v>
      </c>
      <c r="C586" s="4">
        <v>2020</v>
      </c>
    </row>
    <row r="587" spans="2:3" x14ac:dyDescent="0.25">
      <c r="B587" s="11">
        <v>28098</v>
      </c>
      <c r="C587" s="5">
        <v>2019</v>
      </c>
    </row>
    <row r="588" spans="2:3" x14ac:dyDescent="0.25">
      <c r="B588" s="10">
        <v>67026</v>
      </c>
      <c r="C588" s="4">
        <v>2018</v>
      </c>
    </row>
    <row r="589" spans="2:3" x14ac:dyDescent="0.25">
      <c r="B589" s="11">
        <v>12708</v>
      </c>
      <c r="C589" s="5">
        <v>2022</v>
      </c>
    </row>
    <row r="590" spans="2:3" x14ac:dyDescent="0.25">
      <c r="B590" s="10">
        <v>50181</v>
      </c>
      <c r="C590" s="4">
        <v>2015</v>
      </c>
    </row>
    <row r="591" spans="2:3" x14ac:dyDescent="0.25">
      <c r="B591" s="11">
        <v>62578</v>
      </c>
      <c r="C591" s="5">
        <v>2012</v>
      </c>
    </row>
    <row r="592" spans="2:3" x14ac:dyDescent="0.25">
      <c r="B592" s="10">
        <v>51090</v>
      </c>
      <c r="C592" s="4">
        <v>2015</v>
      </c>
    </row>
    <row r="593" spans="2:3" x14ac:dyDescent="0.25">
      <c r="B593" s="11">
        <v>62536</v>
      </c>
      <c r="C593" s="5">
        <v>2015</v>
      </c>
    </row>
    <row r="594" spans="2:3" x14ac:dyDescent="0.25">
      <c r="B594" s="10">
        <v>15070</v>
      </c>
      <c r="C594" s="4">
        <v>2019</v>
      </c>
    </row>
    <row r="595" spans="2:3" x14ac:dyDescent="0.25">
      <c r="B595" s="11">
        <v>113960</v>
      </c>
      <c r="C595" s="5">
        <v>2017</v>
      </c>
    </row>
    <row r="596" spans="2:3" x14ac:dyDescent="0.25">
      <c r="B596" s="10">
        <v>71287</v>
      </c>
      <c r="C596" s="4">
        <v>2015</v>
      </c>
    </row>
    <row r="597" spans="2:3" x14ac:dyDescent="0.25">
      <c r="B597" s="11">
        <v>44018</v>
      </c>
      <c r="C597" s="5">
        <v>2018</v>
      </c>
    </row>
    <row r="598" spans="2:3" x14ac:dyDescent="0.25">
      <c r="B598" s="10">
        <v>96739</v>
      </c>
      <c r="C598" s="4">
        <v>2017</v>
      </c>
    </row>
    <row r="599" spans="2:3" x14ac:dyDescent="0.25">
      <c r="B599" s="11">
        <v>34096</v>
      </c>
      <c r="C599" s="5">
        <v>2012</v>
      </c>
    </row>
    <row r="600" spans="2:3" x14ac:dyDescent="0.25">
      <c r="B600" s="10">
        <v>40819</v>
      </c>
      <c r="C600" s="4">
        <v>2015</v>
      </c>
    </row>
    <row r="601" spans="2:3" x14ac:dyDescent="0.25">
      <c r="B601" s="11">
        <v>9644</v>
      </c>
      <c r="C601" s="5">
        <v>2020</v>
      </c>
    </row>
    <row r="602" spans="2:3" x14ac:dyDescent="0.25">
      <c r="B602" s="10">
        <v>6799</v>
      </c>
      <c r="C602" s="4">
        <v>2022</v>
      </c>
    </row>
    <row r="603" spans="2:3" x14ac:dyDescent="0.25">
      <c r="B603" s="11">
        <v>71456</v>
      </c>
      <c r="C603" s="5">
        <v>2019</v>
      </c>
    </row>
    <row r="604" spans="2:3" x14ac:dyDescent="0.25">
      <c r="B604" s="10">
        <v>41361</v>
      </c>
      <c r="C604" s="4">
        <v>2015</v>
      </c>
    </row>
    <row r="605" spans="2:3" x14ac:dyDescent="0.25">
      <c r="B605" s="11">
        <v>57702</v>
      </c>
      <c r="C605" s="5">
        <v>2015</v>
      </c>
    </row>
    <row r="606" spans="2:3" x14ac:dyDescent="0.25">
      <c r="B606" s="10">
        <v>41942</v>
      </c>
      <c r="C606" s="4">
        <v>2012</v>
      </c>
    </row>
    <row r="607" spans="2:3" x14ac:dyDescent="0.25">
      <c r="B607" s="11">
        <v>53315</v>
      </c>
      <c r="C607" s="5">
        <v>2018</v>
      </c>
    </row>
    <row r="608" spans="2:3" x14ac:dyDescent="0.25">
      <c r="B608" s="10">
        <v>40511</v>
      </c>
      <c r="C608" s="4">
        <v>2015</v>
      </c>
    </row>
    <row r="609" spans="2:3" x14ac:dyDescent="0.25">
      <c r="B609" s="11">
        <v>65897</v>
      </c>
      <c r="C609" s="5">
        <v>2017</v>
      </c>
    </row>
    <row r="610" spans="2:3" x14ac:dyDescent="0.25">
      <c r="B610" s="10">
        <v>61329</v>
      </c>
      <c r="C610" s="4">
        <v>2019</v>
      </c>
    </row>
    <row r="611" spans="2:3" x14ac:dyDescent="0.25">
      <c r="B611" s="11">
        <v>34574</v>
      </c>
      <c r="C611" s="5">
        <v>2022</v>
      </c>
    </row>
    <row r="612" spans="2:3" x14ac:dyDescent="0.25">
      <c r="B612" s="10">
        <v>41083</v>
      </c>
      <c r="C612" s="4">
        <v>2019</v>
      </c>
    </row>
    <row r="613" spans="2:3" x14ac:dyDescent="0.25">
      <c r="B613" s="11">
        <v>23160</v>
      </c>
      <c r="C613" s="5">
        <v>2019</v>
      </c>
    </row>
    <row r="614" spans="2:3" x14ac:dyDescent="0.25">
      <c r="B614" s="10">
        <v>65833</v>
      </c>
      <c r="C614" s="4">
        <v>2017</v>
      </c>
    </row>
    <row r="615" spans="2:3" x14ac:dyDescent="0.25">
      <c r="B615" s="11">
        <v>67082</v>
      </c>
      <c r="C615" s="5">
        <v>2017</v>
      </c>
    </row>
    <row r="616" spans="2:3" x14ac:dyDescent="0.25">
      <c r="B616" s="10">
        <v>27508</v>
      </c>
      <c r="C616" s="4">
        <v>2020</v>
      </c>
    </row>
    <row r="617" spans="2:3" x14ac:dyDescent="0.25">
      <c r="B617" s="11">
        <v>40838</v>
      </c>
      <c r="C617" s="5">
        <v>2019</v>
      </c>
    </row>
    <row r="618" spans="2:3" x14ac:dyDescent="0.25">
      <c r="B618" s="10">
        <v>30719</v>
      </c>
      <c r="C618" s="4">
        <v>2022</v>
      </c>
    </row>
    <row r="619" spans="2:3" x14ac:dyDescent="0.25">
      <c r="B619" s="11">
        <v>110029</v>
      </c>
      <c r="C619" s="5">
        <v>2017</v>
      </c>
    </row>
    <row r="620" spans="2:3" x14ac:dyDescent="0.25">
      <c r="B620" s="10">
        <v>26617</v>
      </c>
      <c r="C620" s="4">
        <v>2017</v>
      </c>
    </row>
    <row r="621" spans="2:3" x14ac:dyDescent="0.25">
      <c r="B621" s="11">
        <v>52966</v>
      </c>
      <c r="C621" s="5">
        <v>2014</v>
      </c>
    </row>
    <row r="622" spans="2:3" x14ac:dyDescent="0.25">
      <c r="B622" s="10">
        <v>80913</v>
      </c>
      <c r="C622" s="4">
        <v>2018</v>
      </c>
    </row>
    <row r="623" spans="2:3" x14ac:dyDescent="0.25">
      <c r="B623" s="11">
        <v>97885</v>
      </c>
      <c r="C623" s="5">
        <v>2016</v>
      </c>
    </row>
    <row r="624" spans="2:3" x14ac:dyDescent="0.25">
      <c r="B624" s="10">
        <v>65365</v>
      </c>
      <c r="C624" s="4">
        <v>2015</v>
      </c>
    </row>
    <row r="625" spans="2:3" x14ac:dyDescent="0.25">
      <c r="B625" s="11">
        <v>97470</v>
      </c>
      <c r="C625" s="5">
        <v>2017</v>
      </c>
    </row>
    <row r="626" spans="2:3" x14ac:dyDescent="0.25">
      <c r="B626" s="10">
        <v>91549</v>
      </c>
      <c r="C626" s="4">
        <v>2017</v>
      </c>
    </row>
    <row r="627" spans="2:3" x14ac:dyDescent="0.25">
      <c r="B627" s="11">
        <v>50829</v>
      </c>
      <c r="C627" s="5">
        <v>2019</v>
      </c>
    </row>
    <row r="628" spans="2:3" x14ac:dyDescent="0.25">
      <c r="B628" s="10">
        <v>88935</v>
      </c>
      <c r="C628" s="4">
        <v>2015</v>
      </c>
    </row>
    <row r="629" spans="2:3" x14ac:dyDescent="0.25">
      <c r="B629" s="11">
        <v>81451</v>
      </c>
      <c r="C629" s="5">
        <v>2014</v>
      </c>
    </row>
    <row r="630" spans="2:3" x14ac:dyDescent="0.25">
      <c r="B630" s="10">
        <v>59577</v>
      </c>
      <c r="C630" s="4">
        <v>2017</v>
      </c>
    </row>
    <row r="631" spans="2:3" x14ac:dyDescent="0.25">
      <c r="B631" s="11">
        <v>16001</v>
      </c>
      <c r="C631" s="5">
        <v>2021</v>
      </c>
    </row>
    <row r="632" spans="2:3" x14ac:dyDescent="0.25">
      <c r="B632" s="10">
        <v>69002</v>
      </c>
      <c r="C632" s="4">
        <v>2017</v>
      </c>
    </row>
    <row r="633" spans="2:3" x14ac:dyDescent="0.25">
      <c r="B633" s="11">
        <v>12058</v>
      </c>
      <c r="C633" s="5">
        <v>2021</v>
      </c>
    </row>
    <row r="634" spans="2:3" x14ac:dyDescent="0.25">
      <c r="B634" s="10">
        <v>33161</v>
      </c>
      <c r="C634" s="4">
        <v>2017</v>
      </c>
    </row>
    <row r="635" spans="2:3" x14ac:dyDescent="0.25">
      <c r="B635" s="11">
        <v>20120</v>
      </c>
      <c r="C635" s="5">
        <v>2021</v>
      </c>
    </row>
    <row r="636" spans="2:3" x14ac:dyDescent="0.25">
      <c r="B636" s="10">
        <v>19655</v>
      </c>
      <c r="C636" s="4">
        <v>2021</v>
      </c>
    </row>
    <row r="637" spans="2:3" x14ac:dyDescent="0.25">
      <c r="B637" s="11">
        <v>41598</v>
      </c>
      <c r="C637" s="5">
        <v>2019</v>
      </c>
    </row>
    <row r="638" spans="2:3" x14ac:dyDescent="0.25">
      <c r="B638" s="10">
        <v>32031</v>
      </c>
      <c r="C638" s="4">
        <v>2019</v>
      </c>
    </row>
    <row r="639" spans="2:3" x14ac:dyDescent="0.25">
      <c r="B639" s="11">
        <v>24908</v>
      </c>
      <c r="C639" s="5">
        <v>2022</v>
      </c>
    </row>
    <row r="640" spans="2:3" x14ac:dyDescent="0.25">
      <c r="B640" s="10">
        <v>38888</v>
      </c>
      <c r="C640" s="4">
        <v>2022</v>
      </c>
    </row>
    <row r="641" spans="2:3" x14ac:dyDescent="0.25">
      <c r="B641" s="11">
        <v>49954</v>
      </c>
      <c r="C641" s="5">
        <v>2020</v>
      </c>
    </row>
    <row r="642" spans="2:3" x14ac:dyDescent="0.25">
      <c r="B642" s="10">
        <v>62492</v>
      </c>
      <c r="C642" s="4">
        <v>2017</v>
      </c>
    </row>
    <row r="643" spans="2:3" x14ac:dyDescent="0.25">
      <c r="B643" s="11">
        <v>35911</v>
      </c>
      <c r="C643" s="5">
        <v>2020</v>
      </c>
    </row>
    <row r="644" spans="2:3" x14ac:dyDescent="0.25">
      <c r="B644" s="10">
        <v>41724</v>
      </c>
      <c r="C644" s="4">
        <v>2015</v>
      </c>
    </row>
    <row r="645" spans="2:3" x14ac:dyDescent="0.25">
      <c r="B645" s="11">
        <v>98688</v>
      </c>
      <c r="C645" s="5">
        <v>2018</v>
      </c>
    </row>
    <row r="646" spans="2:3" x14ac:dyDescent="0.25">
      <c r="B646" s="10">
        <v>39464</v>
      </c>
      <c r="C646" s="4">
        <v>2017</v>
      </c>
    </row>
    <row r="647" spans="2:3" x14ac:dyDescent="0.25">
      <c r="B647" s="11">
        <v>43846</v>
      </c>
      <c r="C647" s="5">
        <v>2020</v>
      </c>
    </row>
    <row r="648" spans="2:3" x14ac:dyDescent="0.25">
      <c r="B648" s="10">
        <v>42381</v>
      </c>
      <c r="C648" s="4">
        <v>2021</v>
      </c>
    </row>
    <row r="649" spans="2:3" x14ac:dyDescent="0.25">
      <c r="B649" s="11">
        <v>29675</v>
      </c>
      <c r="C649" s="5">
        <v>2017</v>
      </c>
    </row>
    <row r="650" spans="2:3" x14ac:dyDescent="0.25">
      <c r="B650" s="10">
        <v>46764</v>
      </c>
      <c r="C650" s="4">
        <v>2018</v>
      </c>
    </row>
    <row r="651" spans="2:3" x14ac:dyDescent="0.25">
      <c r="B651" s="11">
        <v>30314</v>
      </c>
      <c r="C651" s="5">
        <v>2021</v>
      </c>
    </row>
    <row r="652" spans="2:3" x14ac:dyDescent="0.25">
      <c r="B652" s="10">
        <v>51401</v>
      </c>
      <c r="C652" s="4">
        <v>2017</v>
      </c>
    </row>
    <row r="653" spans="2:3" x14ac:dyDescent="0.25">
      <c r="B653" s="11">
        <v>74240</v>
      </c>
      <c r="C653" s="5">
        <v>2016</v>
      </c>
    </row>
    <row r="654" spans="2:3" x14ac:dyDescent="0.25">
      <c r="B654" s="10">
        <v>84123</v>
      </c>
      <c r="C654" s="4">
        <v>2016</v>
      </c>
    </row>
    <row r="655" spans="2:3" x14ac:dyDescent="0.25">
      <c r="B655" s="11">
        <v>14693</v>
      </c>
      <c r="C655" s="5">
        <v>2020</v>
      </c>
    </row>
    <row r="656" spans="2:3" x14ac:dyDescent="0.25">
      <c r="B656" s="10">
        <v>84135</v>
      </c>
      <c r="C656" s="4">
        <v>2019</v>
      </c>
    </row>
    <row r="657" spans="2:3" x14ac:dyDescent="0.25">
      <c r="B657" s="11">
        <v>19866</v>
      </c>
      <c r="C657" s="5">
        <v>2021</v>
      </c>
    </row>
    <row r="658" spans="2:3" x14ac:dyDescent="0.25">
      <c r="B658" s="10">
        <v>42072</v>
      </c>
      <c r="C658" s="4">
        <v>2021</v>
      </c>
    </row>
    <row r="659" spans="2:3" x14ac:dyDescent="0.25">
      <c r="B659" s="11">
        <v>27739</v>
      </c>
      <c r="C659" s="5">
        <v>2021</v>
      </c>
    </row>
    <row r="660" spans="2:3" x14ac:dyDescent="0.25">
      <c r="B660" s="10">
        <v>78963</v>
      </c>
      <c r="C660" s="4">
        <v>2013</v>
      </c>
    </row>
    <row r="661" spans="2:3" x14ac:dyDescent="0.25">
      <c r="B661" s="11">
        <v>12657</v>
      </c>
      <c r="C661" s="5">
        <v>2023</v>
      </c>
    </row>
    <row r="662" spans="2:3" x14ac:dyDescent="0.25">
      <c r="B662" s="10">
        <v>37438</v>
      </c>
      <c r="C662" s="4">
        <v>2020</v>
      </c>
    </row>
    <row r="663" spans="2:3" x14ac:dyDescent="0.25">
      <c r="B663" s="11">
        <v>71796</v>
      </c>
      <c r="C663" s="5">
        <v>2018</v>
      </c>
    </row>
    <row r="664" spans="2:3" x14ac:dyDescent="0.25">
      <c r="B664" s="10">
        <v>48227</v>
      </c>
      <c r="C664" s="4">
        <v>2019</v>
      </c>
    </row>
    <row r="665" spans="2:3" x14ac:dyDescent="0.25">
      <c r="B665" s="11">
        <v>43322</v>
      </c>
      <c r="C665" s="5">
        <v>2017</v>
      </c>
    </row>
    <row r="666" spans="2:3" x14ac:dyDescent="0.25">
      <c r="B666" s="10">
        <v>47603</v>
      </c>
      <c r="C666" s="4">
        <v>2021</v>
      </c>
    </row>
    <row r="667" spans="2:3" x14ac:dyDescent="0.25">
      <c r="B667" s="11">
        <v>34095</v>
      </c>
      <c r="C667" s="5">
        <v>2011</v>
      </c>
    </row>
    <row r="668" spans="2:3" x14ac:dyDescent="0.25">
      <c r="B668" s="10">
        <v>54533</v>
      </c>
      <c r="C668" s="4">
        <v>2018</v>
      </c>
    </row>
    <row r="669" spans="2:3" x14ac:dyDescent="0.25">
      <c r="B669" s="11">
        <v>62811</v>
      </c>
      <c r="C669" s="5">
        <v>2014</v>
      </c>
    </row>
    <row r="670" spans="2:3" x14ac:dyDescent="0.25">
      <c r="B670" s="10">
        <v>13045</v>
      </c>
      <c r="C670" s="4">
        <v>2022</v>
      </c>
    </row>
    <row r="671" spans="2:3" x14ac:dyDescent="0.25">
      <c r="B671" s="11">
        <v>44871</v>
      </c>
      <c r="C671" s="5">
        <v>2015</v>
      </c>
    </row>
    <row r="672" spans="2:3" x14ac:dyDescent="0.25">
      <c r="B672" s="10">
        <v>68891</v>
      </c>
      <c r="C672" s="4">
        <v>2016</v>
      </c>
    </row>
    <row r="673" spans="2:3" x14ac:dyDescent="0.25">
      <c r="B673" s="11">
        <v>37999</v>
      </c>
      <c r="C673" s="5">
        <v>2019</v>
      </c>
    </row>
    <row r="674" spans="2:3" x14ac:dyDescent="0.25">
      <c r="B674" s="10">
        <v>103154</v>
      </c>
      <c r="C674" s="4">
        <v>2017</v>
      </c>
    </row>
    <row r="675" spans="2:3" x14ac:dyDescent="0.25">
      <c r="B675" s="11">
        <v>46813</v>
      </c>
      <c r="C675" s="5">
        <v>2017</v>
      </c>
    </row>
    <row r="676" spans="2:3" x14ac:dyDescent="0.25">
      <c r="B676" s="10">
        <v>45012</v>
      </c>
      <c r="C676" s="4">
        <v>2018</v>
      </c>
    </row>
    <row r="677" spans="2:3" x14ac:dyDescent="0.25">
      <c r="B677" s="11">
        <v>17280</v>
      </c>
      <c r="C677" s="5">
        <v>2020</v>
      </c>
    </row>
    <row r="678" spans="2:3" x14ac:dyDescent="0.25">
      <c r="B678" s="10">
        <v>7441</v>
      </c>
      <c r="C678" s="4">
        <v>2023</v>
      </c>
    </row>
    <row r="679" spans="2:3" x14ac:dyDescent="0.25">
      <c r="B679" s="11">
        <v>34644</v>
      </c>
      <c r="C679" s="5">
        <v>2020</v>
      </c>
    </row>
    <row r="680" spans="2:3" x14ac:dyDescent="0.25">
      <c r="B680" s="10">
        <v>30914</v>
      </c>
      <c r="C680" s="4">
        <v>2021</v>
      </c>
    </row>
    <row r="681" spans="2:3" x14ac:dyDescent="0.25">
      <c r="B681" s="11">
        <v>92619</v>
      </c>
      <c r="C681" s="5">
        <v>2014</v>
      </c>
    </row>
    <row r="682" spans="2:3" x14ac:dyDescent="0.25">
      <c r="B682" s="10">
        <v>54809</v>
      </c>
      <c r="C682" s="4">
        <v>2016</v>
      </c>
    </row>
    <row r="683" spans="2:3" x14ac:dyDescent="0.25">
      <c r="B683" s="11">
        <v>72308</v>
      </c>
      <c r="C683" s="5">
        <v>2016</v>
      </c>
    </row>
    <row r="684" spans="2:3" x14ac:dyDescent="0.25">
      <c r="B684" s="10">
        <v>98296</v>
      </c>
      <c r="C684" s="4">
        <v>2019</v>
      </c>
    </row>
    <row r="685" spans="2:3" x14ac:dyDescent="0.25">
      <c r="B685" s="11">
        <v>72457</v>
      </c>
      <c r="C685" s="5">
        <v>2018</v>
      </c>
    </row>
    <row r="686" spans="2:3" x14ac:dyDescent="0.25">
      <c r="B686" s="10">
        <v>14131</v>
      </c>
      <c r="C686" s="4">
        <v>2023</v>
      </c>
    </row>
    <row r="687" spans="2:3" x14ac:dyDescent="0.25">
      <c r="B687" s="11">
        <v>30877</v>
      </c>
      <c r="C687" s="5">
        <v>2019</v>
      </c>
    </row>
    <row r="688" spans="2:3" x14ac:dyDescent="0.25">
      <c r="B688" s="10">
        <v>49080</v>
      </c>
      <c r="C688" s="4">
        <v>2017</v>
      </c>
    </row>
    <row r="689" spans="2:3" x14ac:dyDescent="0.25">
      <c r="B689" s="11">
        <v>87411</v>
      </c>
      <c r="C689" s="5">
        <v>2018</v>
      </c>
    </row>
    <row r="690" spans="2:3" x14ac:dyDescent="0.25">
      <c r="B690" s="10">
        <v>52975</v>
      </c>
      <c r="C690" s="4">
        <v>2015</v>
      </c>
    </row>
    <row r="691" spans="2:3" x14ac:dyDescent="0.25">
      <c r="B691" s="11">
        <v>6333</v>
      </c>
      <c r="C691" s="5">
        <v>2023</v>
      </c>
    </row>
    <row r="692" spans="2:3" x14ac:dyDescent="0.25">
      <c r="B692" s="10">
        <v>20188</v>
      </c>
      <c r="C692" s="4">
        <v>2020</v>
      </c>
    </row>
    <row r="693" spans="2:3" x14ac:dyDescent="0.25">
      <c r="B693" s="11">
        <v>15892</v>
      </c>
      <c r="C693" s="5">
        <v>2022</v>
      </c>
    </row>
    <row r="694" spans="2:3" x14ac:dyDescent="0.25">
      <c r="B694" s="10">
        <v>94153</v>
      </c>
      <c r="C694" s="4">
        <v>2018</v>
      </c>
    </row>
    <row r="695" spans="2:3" x14ac:dyDescent="0.25">
      <c r="B695" s="11">
        <v>34181</v>
      </c>
      <c r="C695" s="5">
        <v>2019</v>
      </c>
    </row>
    <row r="696" spans="2:3" x14ac:dyDescent="0.25">
      <c r="B696" s="10">
        <v>41439</v>
      </c>
      <c r="C696" s="4">
        <v>2015</v>
      </c>
    </row>
    <row r="697" spans="2:3" x14ac:dyDescent="0.25">
      <c r="B697" s="11">
        <v>59332</v>
      </c>
      <c r="C697" s="5">
        <v>2019</v>
      </c>
    </row>
    <row r="698" spans="2:3" x14ac:dyDescent="0.25">
      <c r="B698" s="10">
        <v>42213</v>
      </c>
      <c r="C698" s="4">
        <v>2015</v>
      </c>
    </row>
    <row r="699" spans="2:3" x14ac:dyDescent="0.25">
      <c r="B699" s="11">
        <v>47970</v>
      </c>
      <c r="C699" s="5">
        <v>2020</v>
      </c>
    </row>
    <row r="700" spans="2:3" x14ac:dyDescent="0.25">
      <c r="B700" s="10">
        <v>43834</v>
      </c>
      <c r="C700" s="4">
        <v>2019</v>
      </c>
    </row>
    <row r="701" spans="2:3" x14ac:dyDescent="0.25">
      <c r="B701" s="11">
        <v>31754</v>
      </c>
      <c r="C701" s="5">
        <v>2018</v>
      </c>
    </row>
    <row r="702" spans="2:3" x14ac:dyDescent="0.25">
      <c r="B702" s="10">
        <v>29841</v>
      </c>
      <c r="C702" s="4">
        <v>2017</v>
      </c>
    </row>
    <row r="703" spans="2:3" x14ac:dyDescent="0.25">
      <c r="B703" s="11">
        <v>30651</v>
      </c>
      <c r="C703" s="5">
        <v>2020</v>
      </c>
    </row>
    <row r="704" spans="2:3" x14ac:dyDescent="0.25">
      <c r="B704" s="10">
        <v>50450</v>
      </c>
      <c r="C704" s="4">
        <v>2020</v>
      </c>
    </row>
    <row r="705" spans="2:3" x14ac:dyDescent="0.25">
      <c r="B705" s="11">
        <v>22038</v>
      </c>
      <c r="C705" s="5">
        <v>2022</v>
      </c>
    </row>
    <row r="706" spans="2:3" x14ac:dyDescent="0.25">
      <c r="B706" s="10">
        <v>43820</v>
      </c>
      <c r="C706" s="4">
        <v>2013</v>
      </c>
    </row>
    <row r="707" spans="2:3" x14ac:dyDescent="0.25">
      <c r="B707" s="11">
        <v>20189</v>
      </c>
      <c r="C707" s="5">
        <v>2019</v>
      </c>
    </row>
    <row r="708" spans="2:3" x14ac:dyDescent="0.25">
      <c r="B708" s="10">
        <v>27464</v>
      </c>
      <c r="C708" s="4">
        <v>2022</v>
      </c>
    </row>
    <row r="709" spans="2:3" x14ac:dyDescent="0.25">
      <c r="B709" s="11">
        <v>69534</v>
      </c>
      <c r="C709" s="5">
        <v>2019</v>
      </c>
    </row>
    <row r="710" spans="2:3" x14ac:dyDescent="0.25">
      <c r="B710" s="10">
        <v>23516</v>
      </c>
      <c r="C710" s="4">
        <v>2022</v>
      </c>
    </row>
    <row r="711" spans="2:3" x14ac:dyDescent="0.25">
      <c r="B711" s="11">
        <v>22016</v>
      </c>
      <c r="C711" s="5">
        <v>2021</v>
      </c>
    </row>
    <row r="712" spans="2:3" x14ac:dyDescent="0.25">
      <c r="B712" s="10">
        <v>54467</v>
      </c>
      <c r="C712" s="4">
        <v>2020</v>
      </c>
    </row>
    <row r="713" spans="2:3" x14ac:dyDescent="0.25">
      <c r="B713" s="11">
        <v>26583</v>
      </c>
      <c r="C713" s="5">
        <v>2022</v>
      </c>
    </row>
    <row r="714" spans="2:3" x14ac:dyDescent="0.25">
      <c r="B714" s="10">
        <v>21566</v>
      </c>
      <c r="C714" s="4">
        <v>2022</v>
      </c>
    </row>
    <row r="715" spans="2:3" x14ac:dyDescent="0.25">
      <c r="B715" s="11">
        <v>39686</v>
      </c>
      <c r="C715" s="5">
        <v>2021</v>
      </c>
    </row>
    <row r="716" spans="2:3" x14ac:dyDescent="0.25">
      <c r="B716" s="10">
        <v>67143</v>
      </c>
      <c r="C716" s="4">
        <v>2020</v>
      </c>
    </row>
    <row r="717" spans="2:3" x14ac:dyDescent="0.25">
      <c r="B717" s="11">
        <v>57286</v>
      </c>
      <c r="C717" s="5">
        <v>2016</v>
      </c>
    </row>
    <row r="718" spans="2:3" x14ac:dyDescent="0.25">
      <c r="B718" s="10">
        <v>98688</v>
      </c>
      <c r="C718" s="4">
        <v>2015</v>
      </c>
    </row>
    <row r="719" spans="2:3" x14ac:dyDescent="0.25">
      <c r="B719" s="11">
        <v>32625</v>
      </c>
      <c r="C719" s="5">
        <v>2012</v>
      </c>
    </row>
    <row r="720" spans="2:3" x14ac:dyDescent="0.25">
      <c r="B720" s="10">
        <v>50949</v>
      </c>
      <c r="C720" s="4">
        <v>2012</v>
      </c>
    </row>
    <row r="721" spans="2:3" x14ac:dyDescent="0.25">
      <c r="B721" s="11">
        <v>100001</v>
      </c>
      <c r="C721" s="5">
        <v>2017</v>
      </c>
    </row>
    <row r="722" spans="2:3" x14ac:dyDescent="0.25">
      <c r="B722" s="10">
        <v>70551</v>
      </c>
      <c r="C722" s="4">
        <v>2019</v>
      </c>
    </row>
    <row r="723" spans="2:3" x14ac:dyDescent="0.25">
      <c r="B723" s="11">
        <v>100021</v>
      </c>
      <c r="C723" s="5">
        <v>2013</v>
      </c>
    </row>
    <row r="724" spans="2:3" x14ac:dyDescent="0.25">
      <c r="B724" s="10">
        <v>24996</v>
      </c>
      <c r="C724" s="4">
        <v>2021</v>
      </c>
    </row>
    <row r="725" spans="2:3" x14ac:dyDescent="0.25">
      <c r="B725" s="11">
        <v>74232</v>
      </c>
      <c r="C725" s="5">
        <v>2019</v>
      </c>
    </row>
    <row r="726" spans="2:3" x14ac:dyDescent="0.25">
      <c r="B726" s="10">
        <v>17225</v>
      </c>
      <c r="C726" s="4">
        <v>2019</v>
      </c>
    </row>
    <row r="727" spans="2:3" x14ac:dyDescent="0.25">
      <c r="B727" s="11">
        <v>28711</v>
      </c>
      <c r="C727" s="5">
        <v>2022</v>
      </c>
    </row>
    <row r="728" spans="2:3" x14ac:dyDescent="0.25">
      <c r="B728" s="10">
        <v>45032</v>
      </c>
      <c r="C728" s="4">
        <v>2015</v>
      </c>
    </row>
    <row r="729" spans="2:3" x14ac:dyDescent="0.25">
      <c r="B729" s="11">
        <v>84706</v>
      </c>
      <c r="C729" s="5">
        <v>2012</v>
      </c>
    </row>
    <row r="730" spans="2:3" x14ac:dyDescent="0.25">
      <c r="B730" s="10">
        <v>74210</v>
      </c>
      <c r="C730" s="4">
        <v>2018</v>
      </c>
    </row>
    <row r="731" spans="2:3" x14ac:dyDescent="0.25">
      <c r="B731" s="11">
        <v>77786</v>
      </c>
      <c r="C731" s="5">
        <v>2016</v>
      </c>
    </row>
    <row r="732" spans="2:3" x14ac:dyDescent="0.25">
      <c r="B732" s="10">
        <v>51955</v>
      </c>
      <c r="C732" s="4">
        <v>2019</v>
      </c>
    </row>
    <row r="733" spans="2:3" x14ac:dyDescent="0.25">
      <c r="B733" s="11">
        <v>39015</v>
      </c>
      <c r="C733" s="5">
        <v>2021</v>
      </c>
    </row>
    <row r="734" spans="2:3" x14ac:dyDescent="0.25">
      <c r="B734" s="10">
        <v>45972</v>
      </c>
      <c r="C734" s="4">
        <v>2020</v>
      </c>
    </row>
    <row r="735" spans="2:3" x14ac:dyDescent="0.25">
      <c r="B735" s="11">
        <v>60364</v>
      </c>
      <c r="C735" s="5">
        <v>2018</v>
      </c>
    </row>
    <row r="736" spans="2:3" x14ac:dyDescent="0.25">
      <c r="B736" s="10">
        <v>57460</v>
      </c>
      <c r="C736" s="4">
        <v>2020</v>
      </c>
    </row>
    <row r="737" spans="2:3" x14ac:dyDescent="0.25">
      <c r="B737" s="11">
        <v>34248</v>
      </c>
      <c r="C737" s="5">
        <v>2022</v>
      </c>
    </row>
    <row r="738" spans="2:3" x14ac:dyDescent="0.25">
      <c r="B738" s="10">
        <v>58082</v>
      </c>
      <c r="C738" s="4">
        <v>2019</v>
      </c>
    </row>
    <row r="739" spans="2:3" x14ac:dyDescent="0.25">
      <c r="B739" s="11">
        <v>10212</v>
      </c>
      <c r="C739" s="5">
        <v>2018</v>
      </c>
    </row>
    <row r="740" spans="2:3" x14ac:dyDescent="0.25">
      <c r="B740" s="10">
        <v>70104</v>
      </c>
      <c r="C740" s="4">
        <v>2013</v>
      </c>
    </row>
    <row r="741" spans="2:3" x14ac:dyDescent="0.25">
      <c r="B741" s="11">
        <v>33099</v>
      </c>
      <c r="C741" s="5">
        <v>2016</v>
      </c>
    </row>
    <row r="742" spans="2:3" x14ac:dyDescent="0.25">
      <c r="B742" s="10">
        <v>20770</v>
      </c>
      <c r="C742" s="4">
        <v>2022</v>
      </c>
    </row>
    <row r="743" spans="2:3" x14ac:dyDescent="0.25">
      <c r="B743" s="11">
        <v>22111</v>
      </c>
      <c r="C743" s="5">
        <v>2021</v>
      </c>
    </row>
    <row r="744" spans="2:3" x14ac:dyDescent="0.25">
      <c r="B744" s="10">
        <v>27940</v>
      </c>
      <c r="C744" s="4">
        <v>2020</v>
      </c>
    </row>
    <row r="745" spans="2:3" x14ac:dyDescent="0.25">
      <c r="B745" s="11">
        <v>56638</v>
      </c>
      <c r="C745" s="5">
        <v>2017</v>
      </c>
    </row>
    <row r="746" spans="2:3" x14ac:dyDescent="0.25">
      <c r="B746" s="10">
        <v>33269</v>
      </c>
      <c r="C746" s="4">
        <v>2018</v>
      </c>
    </row>
    <row r="747" spans="2:3" x14ac:dyDescent="0.25">
      <c r="B747" s="11">
        <v>31332</v>
      </c>
      <c r="C747" s="5">
        <v>2021</v>
      </c>
    </row>
    <row r="748" spans="2:3" x14ac:dyDescent="0.25">
      <c r="B748" s="10">
        <v>87088</v>
      </c>
      <c r="C748" s="4">
        <v>2016</v>
      </c>
    </row>
    <row r="749" spans="2:3" x14ac:dyDescent="0.25">
      <c r="B749" s="11">
        <v>10469</v>
      </c>
      <c r="C749" s="5">
        <v>2023</v>
      </c>
    </row>
    <row r="750" spans="2:3" x14ac:dyDescent="0.25">
      <c r="B750" s="10">
        <v>2094</v>
      </c>
      <c r="C750" s="4">
        <v>2022</v>
      </c>
    </row>
    <row r="751" spans="2:3" x14ac:dyDescent="0.25">
      <c r="B751" s="11">
        <v>62902</v>
      </c>
      <c r="C751" s="5">
        <v>2015</v>
      </c>
    </row>
    <row r="752" spans="2:3" x14ac:dyDescent="0.25">
      <c r="B752" s="10">
        <v>75621</v>
      </c>
      <c r="C752" s="4">
        <v>2017</v>
      </c>
    </row>
    <row r="753" spans="2:3" x14ac:dyDescent="0.25">
      <c r="B753" s="11">
        <v>41176</v>
      </c>
      <c r="C753" s="5">
        <v>2016</v>
      </c>
    </row>
    <row r="754" spans="2:3" x14ac:dyDescent="0.25">
      <c r="B754" s="10">
        <v>34198</v>
      </c>
      <c r="C754" s="4">
        <v>2022</v>
      </c>
    </row>
    <row r="755" spans="2:3" x14ac:dyDescent="0.25">
      <c r="B755" s="11">
        <v>84098</v>
      </c>
      <c r="C755" s="5">
        <v>2017</v>
      </c>
    </row>
    <row r="756" spans="2:3" x14ac:dyDescent="0.25">
      <c r="B756" s="10">
        <v>15115</v>
      </c>
      <c r="C756" s="4">
        <v>2018</v>
      </c>
    </row>
    <row r="757" spans="2:3" x14ac:dyDescent="0.25">
      <c r="B757" s="11">
        <v>116413</v>
      </c>
      <c r="C757" s="5">
        <v>2017</v>
      </c>
    </row>
    <row r="758" spans="2:3" x14ac:dyDescent="0.25">
      <c r="B758" s="10">
        <v>47095</v>
      </c>
      <c r="C758" s="4">
        <v>2014</v>
      </c>
    </row>
    <row r="759" spans="2:3" x14ac:dyDescent="0.25">
      <c r="B759" s="11">
        <v>65533</v>
      </c>
      <c r="C759" s="5">
        <v>2019</v>
      </c>
    </row>
    <row r="760" spans="2:3" x14ac:dyDescent="0.25">
      <c r="B760" s="10">
        <v>65451</v>
      </c>
      <c r="C760" s="4">
        <v>2013</v>
      </c>
    </row>
    <row r="761" spans="2:3" x14ac:dyDescent="0.25">
      <c r="B761" s="11">
        <v>13172</v>
      </c>
      <c r="C761" s="5">
        <v>2020</v>
      </c>
    </row>
    <row r="762" spans="2:3" x14ac:dyDescent="0.25">
      <c r="B762" s="10">
        <v>20051</v>
      </c>
      <c r="C762" s="4">
        <v>2023</v>
      </c>
    </row>
    <row r="763" spans="2:3" x14ac:dyDescent="0.25">
      <c r="B763" s="11">
        <v>36341</v>
      </c>
      <c r="C763" s="5">
        <v>2014</v>
      </c>
    </row>
    <row r="764" spans="2:3" x14ac:dyDescent="0.25">
      <c r="B764" s="10">
        <v>35429</v>
      </c>
      <c r="C764" s="4">
        <v>2019</v>
      </c>
    </row>
    <row r="765" spans="2:3" x14ac:dyDescent="0.25">
      <c r="B765" s="11">
        <v>89712</v>
      </c>
      <c r="C765" s="5">
        <v>2014</v>
      </c>
    </row>
    <row r="766" spans="2:3" x14ac:dyDescent="0.25">
      <c r="B766" s="10">
        <v>32721</v>
      </c>
      <c r="C766" s="4">
        <v>2015</v>
      </c>
    </row>
    <row r="767" spans="2:3" x14ac:dyDescent="0.25">
      <c r="B767" s="11">
        <v>58961</v>
      </c>
      <c r="C767" s="5">
        <v>2019</v>
      </c>
    </row>
    <row r="768" spans="2:3" x14ac:dyDescent="0.25">
      <c r="B768" s="10">
        <v>13421</v>
      </c>
      <c r="C768" s="4">
        <v>2021</v>
      </c>
    </row>
    <row r="769" spans="2:3" x14ac:dyDescent="0.25">
      <c r="B769" s="11">
        <v>21794</v>
      </c>
      <c r="C769" s="5">
        <v>2022</v>
      </c>
    </row>
    <row r="770" spans="2:3" x14ac:dyDescent="0.25">
      <c r="B770" s="10">
        <v>61746</v>
      </c>
      <c r="C770" s="4">
        <v>2019</v>
      </c>
    </row>
    <row r="771" spans="2:3" x14ac:dyDescent="0.25">
      <c r="B771" s="11">
        <v>39639</v>
      </c>
      <c r="C771" s="5">
        <v>2019</v>
      </c>
    </row>
    <row r="772" spans="2:3" x14ac:dyDescent="0.25">
      <c r="B772" s="10">
        <v>25085</v>
      </c>
      <c r="C772" s="4">
        <v>2021</v>
      </c>
    </row>
    <row r="773" spans="2:3" x14ac:dyDescent="0.25">
      <c r="B773" s="11">
        <v>54137</v>
      </c>
      <c r="C773" s="5">
        <v>2014</v>
      </c>
    </row>
    <row r="774" spans="2:3" x14ac:dyDescent="0.25">
      <c r="B774" s="10">
        <v>42763</v>
      </c>
      <c r="C774" s="4">
        <v>2022</v>
      </c>
    </row>
    <row r="775" spans="2:3" x14ac:dyDescent="0.25">
      <c r="B775" s="11">
        <v>39317</v>
      </c>
      <c r="C775" s="5">
        <v>2015</v>
      </c>
    </row>
    <row r="776" spans="2:3" x14ac:dyDescent="0.25">
      <c r="B776" s="10">
        <v>2951</v>
      </c>
      <c r="C776" s="4">
        <v>2020</v>
      </c>
    </row>
    <row r="777" spans="2:3" x14ac:dyDescent="0.25">
      <c r="B777" s="11">
        <v>4496</v>
      </c>
      <c r="C777" s="5">
        <v>2020</v>
      </c>
    </row>
    <row r="778" spans="2:3" x14ac:dyDescent="0.25">
      <c r="B778" s="10">
        <v>24003</v>
      </c>
      <c r="C778" s="4">
        <v>2021</v>
      </c>
    </row>
    <row r="779" spans="2:3" x14ac:dyDescent="0.25">
      <c r="B779" s="11">
        <v>25013</v>
      </c>
      <c r="C779" s="5">
        <v>2022</v>
      </c>
    </row>
    <row r="780" spans="2:3" x14ac:dyDescent="0.25">
      <c r="B780" s="10">
        <v>28970</v>
      </c>
      <c r="C780" s="4">
        <v>2022</v>
      </c>
    </row>
    <row r="781" spans="2:3" x14ac:dyDescent="0.25">
      <c r="B781" s="11">
        <v>17035</v>
      </c>
      <c r="C781" s="5">
        <v>2022</v>
      </c>
    </row>
    <row r="782" spans="2:3" x14ac:dyDescent="0.25">
      <c r="B782" s="10">
        <v>91272</v>
      </c>
      <c r="C782" s="4">
        <v>2016</v>
      </c>
    </row>
    <row r="783" spans="2:3" x14ac:dyDescent="0.25">
      <c r="B783" s="11">
        <v>40846</v>
      </c>
      <c r="C783" s="5">
        <v>2021</v>
      </c>
    </row>
    <row r="784" spans="2:3" x14ac:dyDescent="0.25">
      <c r="B784" s="10">
        <v>48151</v>
      </c>
      <c r="C784" s="4">
        <v>2018</v>
      </c>
    </row>
    <row r="785" spans="2:3" x14ac:dyDescent="0.25">
      <c r="B785" s="11">
        <v>36972</v>
      </c>
      <c r="C785" s="5">
        <v>2018</v>
      </c>
    </row>
    <row r="786" spans="2:3" x14ac:dyDescent="0.25">
      <c r="B786" s="10">
        <v>21843</v>
      </c>
      <c r="C786" s="4">
        <v>2019</v>
      </c>
    </row>
    <row r="787" spans="2:3" x14ac:dyDescent="0.25">
      <c r="B787" s="11">
        <v>57541</v>
      </c>
      <c r="C787" s="5">
        <v>2020</v>
      </c>
    </row>
    <row r="788" spans="2:3" x14ac:dyDescent="0.25">
      <c r="B788" s="10">
        <v>77405</v>
      </c>
      <c r="C788" s="4">
        <v>2018</v>
      </c>
    </row>
    <row r="789" spans="2:3" x14ac:dyDescent="0.25">
      <c r="B789" s="11">
        <v>37592</v>
      </c>
      <c r="C789" s="5">
        <v>2018</v>
      </c>
    </row>
    <row r="790" spans="2:3" x14ac:dyDescent="0.25">
      <c r="B790" s="10">
        <v>10551</v>
      </c>
      <c r="C790" s="4">
        <v>2021</v>
      </c>
    </row>
    <row r="791" spans="2:3" x14ac:dyDescent="0.25">
      <c r="B791" s="11">
        <v>60656</v>
      </c>
      <c r="C791" s="5">
        <v>2017</v>
      </c>
    </row>
    <row r="792" spans="2:3" x14ac:dyDescent="0.25">
      <c r="B792" s="10">
        <v>42012</v>
      </c>
      <c r="C792" s="4">
        <v>2017</v>
      </c>
    </row>
    <row r="793" spans="2:3" x14ac:dyDescent="0.25">
      <c r="B793" s="11">
        <v>37454</v>
      </c>
      <c r="C793" s="5">
        <v>2013</v>
      </c>
    </row>
    <row r="794" spans="2:3" x14ac:dyDescent="0.25">
      <c r="B794" s="10">
        <v>21607</v>
      </c>
      <c r="C794" s="4">
        <v>2023</v>
      </c>
    </row>
    <row r="795" spans="2:3" x14ac:dyDescent="0.25">
      <c r="B795" s="11">
        <v>43731</v>
      </c>
      <c r="C795" s="5">
        <v>2019</v>
      </c>
    </row>
    <row r="796" spans="2:3" x14ac:dyDescent="0.25">
      <c r="B796" s="10">
        <v>41711</v>
      </c>
      <c r="C796" s="4">
        <v>2017</v>
      </c>
    </row>
    <row r="797" spans="2:3" x14ac:dyDescent="0.25">
      <c r="B797" s="11">
        <v>49417</v>
      </c>
      <c r="C797" s="5">
        <v>2019</v>
      </c>
    </row>
    <row r="798" spans="2:3" x14ac:dyDescent="0.25">
      <c r="B798" s="10">
        <v>51919</v>
      </c>
      <c r="C798" s="4">
        <v>2019</v>
      </c>
    </row>
    <row r="799" spans="2:3" x14ac:dyDescent="0.25">
      <c r="B799" s="11">
        <v>68763</v>
      </c>
      <c r="C799" s="5">
        <v>2019</v>
      </c>
    </row>
    <row r="800" spans="2:3" x14ac:dyDescent="0.25">
      <c r="B800" s="10">
        <v>34348</v>
      </c>
      <c r="C800" s="4">
        <v>2019</v>
      </c>
    </row>
    <row r="801" spans="2:3" x14ac:dyDescent="0.25">
      <c r="B801" s="11">
        <v>2116</v>
      </c>
      <c r="C801" s="5">
        <v>2022</v>
      </c>
    </row>
    <row r="802" spans="2:3" x14ac:dyDescent="0.25">
      <c r="B802" s="10">
        <v>18098</v>
      </c>
      <c r="C802" s="4">
        <v>2021</v>
      </c>
    </row>
    <row r="803" spans="2:3" x14ac:dyDescent="0.25">
      <c r="B803" s="11">
        <v>59405</v>
      </c>
      <c r="C803" s="5">
        <v>2016</v>
      </c>
    </row>
    <row r="804" spans="2:3" x14ac:dyDescent="0.25">
      <c r="B804" s="10">
        <v>83914</v>
      </c>
      <c r="C804" s="4">
        <v>2011</v>
      </c>
    </row>
    <row r="805" spans="2:3" x14ac:dyDescent="0.25">
      <c r="B805" s="11">
        <v>44215</v>
      </c>
      <c r="C805" s="5">
        <v>2021</v>
      </c>
    </row>
    <row r="806" spans="2:3" x14ac:dyDescent="0.25">
      <c r="B806" s="10">
        <v>62412</v>
      </c>
      <c r="C806" s="4">
        <v>2019</v>
      </c>
    </row>
    <row r="807" spans="2:3" x14ac:dyDescent="0.25">
      <c r="B807" s="11">
        <v>11204</v>
      </c>
      <c r="C807" s="5">
        <v>2021</v>
      </c>
    </row>
    <row r="808" spans="2:3" x14ac:dyDescent="0.25">
      <c r="B808" s="10">
        <v>32473</v>
      </c>
      <c r="C808" s="4">
        <v>2020</v>
      </c>
    </row>
    <row r="809" spans="2:3" x14ac:dyDescent="0.25">
      <c r="B809" s="11">
        <v>17163</v>
      </c>
      <c r="C809" s="5">
        <v>2021</v>
      </c>
    </row>
    <row r="810" spans="2:3" x14ac:dyDescent="0.25">
      <c r="B810" s="10">
        <v>29045</v>
      </c>
      <c r="C810" s="4">
        <v>2022</v>
      </c>
    </row>
    <row r="811" spans="2:3" x14ac:dyDescent="0.25">
      <c r="B811" s="11">
        <v>9171</v>
      </c>
      <c r="C811" s="5">
        <v>2021</v>
      </c>
    </row>
    <row r="812" spans="2:3" x14ac:dyDescent="0.25">
      <c r="B812" s="10">
        <v>61464</v>
      </c>
      <c r="C812" s="4">
        <v>2020</v>
      </c>
    </row>
    <row r="813" spans="2:3" x14ac:dyDescent="0.25">
      <c r="B813" s="11">
        <v>46446</v>
      </c>
      <c r="C813" s="5">
        <v>2020</v>
      </c>
    </row>
    <row r="814" spans="2:3" x14ac:dyDescent="0.25">
      <c r="B814" s="10">
        <v>57918</v>
      </c>
      <c r="C814" s="4">
        <v>2014</v>
      </c>
    </row>
    <row r="815" spans="2:3" x14ac:dyDescent="0.25">
      <c r="B815" s="11">
        <v>19520</v>
      </c>
      <c r="C815" s="5">
        <v>2020</v>
      </c>
    </row>
    <row r="816" spans="2:3" x14ac:dyDescent="0.25">
      <c r="B816" s="10">
        <v>52773</v>
      </c>
      <c r="C816" s="4">
        <v>2012</v>
      </c>
    </row>
    <row r="817" spans="2:3" x14ac:dyDescent="0.25">
      <c r="B817" s="11">
        <v>19376</v>
      </c>
      <c r="C817" s="5">
        <v>2020</v>
      </c>
    </row>
    <row r="818" spans="2:3" x14ac:dyDescent="0.25">
      <c r="B818" s="10">
        <v>46063</v>
      </c>
      <c r="C818" s="4">
        <v>2021</v>
      </c>
    </row>
    <row r="819" spans="2:3" x14ac:dyDescent="0.25">
      <c r="B819" s="11">
        <v>11865</v>
      </c>
      <c r="C819" s="5">
        <v>2014</v>
      </c>
    </row>
    <row r="820" spans="2:3" x14ac:dyDescent="0.25">
      <c r="B820" s="10">
        <v>19643</v>
      </c>
      <c r="C820" s="4">
        <v>2015</v>
      </c>
    </row>
    <row r="821" spans="2:3" x14ac:dyDescent="0.25">
      <c r="B821" s="11">
        <v>30964</v>
      </c>
      <c r="C821" s="5">
        <v>2021</v>
      </c>
    </row>
    <row r="822" spans="2:3" x14ac:dyDescent="0.25">
      <c r="B822" s="10">
        <v>34032</v>
      </c>
      <c r="C822" s="4">
        <v>2019</v>
      </c>
    </row>
    <row r="823" spans="2:3" x14ac:dyDescent="0.25">
      <c r="B823" s="11">
        <v>11851</v>
      </c>
      <c r="C823" s="5">
        <v>2022</v>
      </c>
    </row>
    <row r="824" spans="2:3" x14ac:dyDescent="0.25">
      <c r="B824" s="10">
        <v>38529</v>
      </c>
      <c r="C824" s="4">
        <v>2022</v>
      </c>
    </row>
    <row r="825" spans="2:3" x14ac:dyDescent="0.25">
      <c r="B825" s="11">
        <v>12644</v>
      </c>
      <c r="C825" s="5">
        <v>2022</v>
      </c>
    </row>
    <row r="826" spans="2:3" x14ac:dyDescent="0.25">
      <c r="B826" s="10">
        <v>79927</v>
      </c>
      <c r="C826" s="4">
        <v>2015</v>
      </c>
    </row>
    <row r="827" spans="2:3" x14ac:dyDescent="0.25">
      <c r="B827" s="11">
        <v>51750</v>
      </c>
      <c r="C827" s="5">
        <v>2021</v>
      </c>
    </row>
    <row r="828" spans="2:3" x14ac:dyDescent="0.25">
      <c r="B828" s="10">
        <v>23864</v>
      </c>
      <c r="C828" s="4">
        <v>2022</v>
      </c>
    </row>
    <row r="829" spans="2:3" x14ac:dyDescent="0.25">
      <c r="B829" s="11">
        <v>47487</v>
      </c>
      <c r="C829" s="5">
        <v>2015</v>
      </c>
    </row>
    <row r="830" spans="2:3" x14ac:dyDescent="0.25">
      <c r="B830" s="10">
        <v>55162</v>
      </c>
      <c r="C830" s="4">
        <v>2017</v>
      </c>
    </row>
    <row r="831" spans="2:3" x14ac:dyDescent="0.25">
      <c r="B831" s="11">
        <v>31480</v>
      </c>
      <c r="C831" s="5">
        <v>2018</v>
      </c>
    </row>
    <row r="832" spans="2:3" x14ac:dyDescent="0.25">
      <c r="B832" s="10">
        <v>35014</v>
      </c>
      <c r="C832" s="4">
        <v>2019</v>
      </c>
    </row>
    <row r="833" spans="2:3" x14ac:dyDescent="0.25">
      <c r="B833" s="11">
        <v>42305</v>
      </c>
      <c r="C833" s="5">
        <v>2017</v>
      </c>
    </row>
    <row r="834" spans="2:3" x14ac:dyDescent="0.25">
      <c r="B834" s="10">
        <v>39884</v>
      </c>
      <c r="C834" s="4">
        <v>2022</v>
      </c>
    </row>
    <row r="835" spans="2:3" x14ac:dyDescent="0.25">
      <c r="B835" s="11">
        <v>36013</v>
      </c>
      <c r="C835" s="5">
        <v>2019</v>
      </c>
    </row>
    <row r="836" spans="2:3" x14ac:dyDescent="0.25">
      <c r="B836" s="10">
        <v>21894</v>
      </c>
      <c r="C836" s="4">
        <v>2022</v>
      </c>
    </row>
    <row r="837" spans="2:3" x14ac:dyDescent="0.25">
      <c r="B837" s="11">
        <v>17110</v>
      </c>
      <c r="C837" s="5">
        <v>2022</v>
      </c>
    </row>
    <row r="838" spans="2:3" x14ac:dyDescent="0.25">
      <c r="B838" s="10">
        <v>42002</v>
      </c>
      <c r="C838" s="4">
        <v>2012</v>
      </c>
    </row>
    <row r="839" spans="2:3" x14ac:dyDescent="0.25">
      <c r="B839" s="11">
        <v>78957</v>
      </c>
      <c r="C839" s="5">
        <v>2014</v>
      </c>
    </row>
    <row r="840" spans="2:3" x14ac:dyDescent="0.25">
      <c r="B840" s="10">
        <v>14172</v>
      </c>
      <c r="C840" s="4">
        <v>2019</v>
      </c>
    </row>
    <row r="841" spans="2:3" x14ac:dyDescent="0.25">
      <c r="B841" s="11">
        <v>122390</v>
      </c>
      <c r="C841" s="5">
        <v>2016</v>
      </c>
    </row>
    <row r="842" spans="2:3" x14ac:dyDescent="0.25">
      <c r="B842" s="10">
        <v>51531</v>
      </c>
      <c r="C842" s="4">
        <v>2018</v>
      </c>
    </row>
    <row r="843" spans="2:3" x14ac:dyDescent="0.25">
      <c r="B843" s="11">
        <v>30720</v>
      </c>
      <c r="C843" s="5">
        <v>2018</v>
      </c>
    </row>
    <row r="844" spans="2:3" x14ac:dyDescent="0.25">
      <c r="B844" s="10">
        <v>85837</v>
      </c>
      <c r="C844" s="4">
        <v>2018</v>
      </c>
    </row>
    <row r="845" spans="2:3" x14ac:dyDescent="0.25">
      <c r="B845" s="11">
        <v>43689</v>
      </c>
      <c r="C845" s="5">
        <v>2021</v>
      </c>
    </row>
    <row r="846" spans="2:3" x14ac:dyDescent="0.25">
      <c r="B846" s="10">
        <v>25501</v>
      </c>
      <c r="C846" s="4">
        <v>2019</v>
      </c>
    </row>
    <row r="847" spans="2:3" x14ac:dyDescent="0.25">
      <c r="B847" s="11">
        <v>32131</v>
      </c>
      <c r="C847" s="5">
        <v>2017</v>
      </c>
    </row>
    <row r="848" spans="2:3" x14ac:dyDescent="0.25">
      <c r="B848" s="10">
        <v>48211</v>
      </c>
      <c r="C848" s="4">
        <v>2015</v>
      </c>
    </row>
    <row r="849" spans="2:3" x14ac:dyDescent="0.25">
      <c r="B849" s="11">
        <v>43424</v>
      </c>
      <c r="C849" s="5">
        <v>2021</v>
      </c>
    </row>
    <row r="850" spans="2:3" x14ac:dyDescent="0.25">
      <c r="B850" s="10">
        <v>78609</v>
      </c>
      <c r="C850" s="4">
        <v>2014</v>
      </c>
    </row>
    <row r="851" spans="2:3" x14ac:dyDescent="0.25">
      <c r="B851" s="11">
        <v>51690</v>
      </c>
      <c r="C851" s="5">
        <v>2018</v>
      </c>
    </row>
    <row r="852" spans="2:3" x14ac:dyDescent="0.25">
      <c r="B852" s="10">
        <v>50466</v>
      </c>
      <c r="C852" s="4">
        <v>2016</v>
      </c>
    </row>
    <row r="853" spans="2:3" x14ac:dyDescent="0.25">
      <c r="B853" s="11">
        <v>48169</v>
      </c>
      <c r="C853" s="5">
        <v>2020</v>
      </c>
    </row>
    <row r="854" spans="2:3" x14ac:dyDescent="0.25">
      <c r="B854" s="10">
        <v>82650</v>
      </c>
      <c r="C854" s="4">
        <v>2011</v>
      </c>
    </row>
    <row r="855" spans="2:3" x14ac:dyDescent="0.25">
      <c r="B855" s="11">
        <v>47984</v>
      </c>
      <c r="C855" s="5">
        <v>2016</v>
      </c>
    </row>
    <row r="856" spans="2:3" x14ac:dyDescent="0.25">
      <c r="B856" s="10">
        <v>57569</v>
      </c>
      <c r="C856" s="4">
        <v>2014</v>
      </c>
    </row>
    <row r="857" spans="2:3" x14ac:dyDescent="0.25">
      <c r="B857" s="11">
        <v>8031</v>
      </c>
      <c r="C857" s="5">
        <v>2022</v>
      </c>
    </row>
    <row r="858" spans="2:3" x14ac:dyDescent="0.25">
      <c r="B858" s="10">
        <v>30034</v>
      </c>
      <c r="C858" s="4">
        <v>2022</v>
      </c>
    </row>
    <row r="859" spans="2:3" x14ac:dyDescent="0.25">
      <c r="B859" s="11">
        <v>62541</v>
      </c>
      <c r="C859" s="5">
        <v>2020</v>
      </c>
    </row>
    <row r="860" spans="2:3" x14ac:dyDescent="0.25">
      <c r="B860" s="10">
        <v>8376</v>
      </c>
      <c r="C860" s="4">
        <v>2023</v>
      </c>
    </row>
    <row r="861" spans="2:3" x14ac:dyDescent="0.25">
      <c r="B861" s="11">
        <v>27571</v>
      </c>
      <c r="C861" s="5">
        <v>2015</v>
      </c>
    </row>
    <row r="862" spans="2:3" x14ac:dyDescent="0.25">
      <c r="B862" s="10">
        <v>29778</v>
      </c>
      <c r="C862" s="4">
        <v>2015</v>
      </c>
    </row>
    <row r="863" spans="2:3" x14ac:dyDescent="0.25">
      <c r="B863" s="11">
        <v>72498</v>
      </c>
      <c r="C863" s="5">
        <v>2015</v>
      </c>
    </row>
    <row r="864" spans="2:3" x14ac:dyDescent="0.25">
      <c r="B864" s="10">
        <v>60846</v>
      </c>
      <c r="C864" s="4">
        <v>2016</v>
      </c>
    </row>
    <row r="865" spans="2:3" x14ac:dyDescent="0.25">
      <c r="B865" s="11">
        <v>3348</v>
      </c>
      <c r="C865" s="5">
        <v>2022</v>
      </c>
    </row>
    <row r="866" spans="2:3" x14ac:dyDescent="0.25">
      <c r="B866" s="10">
        <v>5048</v>
      </c>
      <c r="C866" s="4">
        <v>2024</v>
      </c>
    </row>
    <row r="867" spans="2:3" x14ac:dyDescent="0.25">
      <c r="B867" s="11">
        <v>84017</v>
      </c>
      <c r="C867" s="5">
        <v>2014</v>
      </c>
    </row>
    <row r="868" spans="2:3" x14ac:dyDescent="0.25">
      <c r="B868" s="10">
        <v>64292</v>
      </c>
      <c r="C868" s="4">
        <v>2014</v>
      </c>
    </row>
    <row r="869" spans="2:3" x14ac:dyDescent="0.25">
      <c r="B869" s="11">
        <v>71222</v>
      </c>
      <c r="C869" s="5">
        <v>2020</v>
      </c>
    </row>
    <row r="870" spans="2:3" x14ac:dyDescent="0.25">
      <c r="B870" s="10">
        <v>60403</v>
      </c>
      <c r="C870" s="4">
        <v>2019</v>
      </c>
    </row>
    <row r="871" spans="2:3" x14ac:dyDescent="0.25">
      <c r="B871" s="11">
        <v>4971</v>
      </c>
      <c r="C871" s="5">
        <v>2022</v>
      </c>
    </row>
    <row r="872" spans="2:3" x14ac:dyDescent="0.25">
      <c r="B872" s="10">
        <v>35815</v>
      </c>
      <c r="C872" s="4">
        <v>2019</v>
      </c>
    </row>
    <row r="873" spans="2:3" x14ac:dyDescent="0.25">
      <c r="B873" s="11">
        <v>12417</v>
      </c>
      <c r="C873" s="5">
        <v>2023</v>
      </c>
    </row>
    <row r="874" spans="2:3" x14ac:dyDescent="0.25">
      <c r="B874" s="10">
        <v>60076</v>
      </c>
      <c r="C874" s="4">
        <v>2019</v>
      </c>
    </row>
    <row r="875" spans="2:3" x14ac:dyDescent="0.25">
      <c r="B875" s="11">
        <v>15141</v>
      </c>
      <c r="C875" s="5">
        <v>2021</v>
      </c>
    </row>
    <row r="876" spans="2:3" x14ac:dyDescent="0.25">
      <c r="B876" s="10">
        <v>32892</v>
      </c>
      <c r="C876" s="4">
        <v>2021</v>
      </c>
    </row>
    <row r="877" spans="2:3" x14ac:dyDescent="0.25">
      <c r="B877" s="11">
        <v>19784</v>
      </c>
      <c r="C877" s="5">
        <v>2019</v>
      </c>
    </row>
    <row r="878" spans="2:3" x14ac:dyDescent="0.25">
      <c r="B878" s="10">
        <v>41645</v>
      </c>
      <c r="C878" s="4">
        <v>2015</v>
      </c>
    </row>
    <row r="879" spans="2:3" x14ac:dyDescent="0.25">
      <c r="B879" s="11">
        <v>16781</v>
      </c>
      <c r="C879" s="5">
        <v>2022</v>
      </c>
    </row>
    <row r="880" spans="2:3" x14ac:dyDescent="0.25">
      <c r="B880" s="10">
        <v>83061</v>
      </c>
      <c r="C880" s="4">
        <v>2018</v>
      </c>
    </row>
    <row r="881" spans="2:3" x14ac:dyDescent="0.25">
      <c r="B881" s="11">
        <v>45505</v>
      </c>
      <c r="C881" s="5">
        <v>2016</v>
      </c>
    </row>
    <row r="882" spans="2:3" x14ac:dyDescent="0.25">
      <c r="B882" s="10">
        <v>74199</v>
      </c>
      <c r="C882" s="4">
        <v>2014</v>
      </c>
    </row>
    <row r="883" spans="2:3" x14ac:dyDescent="0.25">
      <c r="B883" s="11">
        <v>47231</v>
      </c>
      <c r="C883" s="5">
        <v>2017</v>
      </c>
    </row>
    <row r="884" spans="2:3" x14ac:dyDescent="0.25">
      <c r="B884" s="10">
        <v>33086</v>
      </c>
      <c r="C884" s="4">
        <v>2022</v>
      </c>
    </row>
    <row r="885" spans="2:3" x14ac:dyDescent="0.25">
      <c r="B885" s="11">
        <v>88132</v>
      </c>
      <c r="C885" s="5">
        <v>2018</v>
      </c>
    </row>
    <row r="886" spans="2:3" x14ac:dyDescent="0.25">
      <c r="B886" s="10">
        <v>29766</v>
      </c>
      <c r="C886" s="4">
        <v>2020</v>
      </c>
    </row>
    <row r="887" spans="2:3" x14ac:dyDescent="0.25">
      <c r="B887" s="11">
        <v>84828</v>
      </c>
      <c r="C887" s="5">
        <v>2015</v>
      </c>
    </row>
    <row r="888" spans="2:3" x14ac:dyDescent="0.25">
      <c r="B888" s="10">
        <v>48333</v>
      </c>
      <c r="C888" s="4">
        <v>2016</v>
      </c>
    </row>
    <row r="889" spans="2:3" x14ac:dyDescent="0.25">
      <c r="B889" s="11">
        <v>31475</v>
      </c>
      <c r="C889" s="5">
        <v>2019</v>
      </c>
    </row>
    <row r="890" spans="2:3" x14ac:dyDescent="0.25">
      <c r="B890" s="10">
        <v>46355</v>
      </c>
      <c r="C890" s="4">
        <v>2021</v>
      </c>
    </row>
    <row r="891" spans="2:3" x14ac:dyDescent="0.25">
      <c r="B891" s="11">
        <v>55281</v>
      </c>
      <c r="C891" s="5">
        <v>2019</v>
      </c>
    </row>
    <row r="892" spans="2:3" x14ac:dyDescent="0.25">
      <c r="B892" s="10">
        <v>47699</v>
      </c>
      <c r="C892" s="4">
        <v>2020</v>
      </c>
    </row>
    <row r="893" spans="2:3" x14ac:dyDescent="0.25">
      <c r="B893" s="11">
        <v>63852</v>
      </c>
      <c r="C893" s="5">
        <v>2017</v>
      </c>
    </row>
    <row r="894" spans="2:3" x14ac:dyDescent="0.25">
      <c r="B894" s="10">
        <v>62586</v>
      </c>
      <c r="C894" s="4">
        <v>2020</v>
      </c>
    </row>
    <row r="895" spans="2:3" x14ac:dyDescent="0.25">
      <c r="B895" s="11">
        <v>95453</v>
      </c>
      <c r="C895" s="5">
        <v>2017</v>
      </c>
    </row>
    <row r="896" spans="2:3" x14ac:dyDescent="0.25">
      <c r="B896" s="10">
        <v>71170</v>
      </c>
      <c r="C896" s="4">
        <v>2020</v>
      </c>
    </row>
    <row r="897" spans="2:3" x14ac:dyDescent="0.25">
      <c r="B897" s="11">
        <v>33387</v>
      </c>
      <c r="C897" s="5">
        <v>2021</v>
      </c>
    </row>
    <row r="898" spans="2:3" x14ac:dyDescent="0.25">
      <c r="B898" s="10">
        <v>44382</v>
      </c>
      <c r="C898" s="4">
        <v>2022</v>
      </c>
    </row>
    <row r="899" spans="2:3" x14ac:dyDescent="0.25">
      <c r="B899" s="11">
        <v>25443</v>
      </c>
      <c r="C899" s="5">
        <v>2019</v>
      </c>
    </row>
    <row r="900" spans="2:3" x14ac:dyDescent="0.25">
      <c r="B900" s="10">
        <v>47030</v>
      </c>
      <c r="C900" s="4">
        <v>2018</v>
      </c>
    </row>
    <row r="901" spans="2:3" x14ac:dyDescent="0.25">
      <c r="B901" s="11">
        <v>98609</v>
      </c>
      <c r="C901" s="5">
        <v>2014</v>
      </c>
    </row>
    <row r="902" spans="2:3" x14ac:dyDescent="0.25">
      <c r="B902" s="10">
        <v>49950</v>
      </c>
      <c r="C902" s="4">
        <v>2021</v>
      </c>
    </row>
    <row r="903" spans="2:3" x14ac:dyDescent="0.25">
      <c r="B903" s="11">
        <v>16677</v>
      </c>
      <c r="C903" s="5">
        <v>2021</v>
      </c>
    </row>
    <row r="904" spans="2:3" x14ac:dyDescent="0.25">
      <c r="B904" s="10">
        <v>62751</v>
      </c>
      <c r="C904" s="4">
        <v>2020</v>
      </c>
    </row>
    <row r="905" spans="2:3" x14ac:dyDescent="0.25">
      <c r="B905" s="11">
        <v>98274</v>
      </c>
      <c r="C905" s="5">
        <v>2017</v>
      </c>
    </row>
    <row r="906" spans="2:3" x14ac:dyDescent="0.25">
      <c r="B906" s="10">
        <v>46110</v>
      </c>
      <c r="C906" s="4">
        <v>2021</v>
      </c>
    </row>
    <row r="907" spans="2:3" x14ac:dyDescent="0.25">
      <c r="B907" s="11">
        <v>50537</v>
      </c>
      <c r="C907" s="5">
        <v>2018</v>
      </c>
    </row>
    <row r="908" spans="2:3" x14ac:dyDescent="0.25">
      <c r="B908" s="10">
        <v>79273</v>
      </c>
      <c r="C908" s="4">
        <v>2014</v>
      </c>
    </row>
    <row r="909" spans="2:3" x14ac:dyDescent="0.25">
      <c r="B909" s="11">
        <v>53893</v>
      </c>
      <c r="C909" s="5">
        <v>2020</v>
      </c>
    </row>
    <row r="910" spans="2:3" x14ac:dyDescent="0.25">
      <c r="B910" s="10">
        <v>32115</v>
      </c>
      <c r="C910" s="4">
        <v>2020</v>
      </c>
    </row>
    <row r="911" spans="2:3" x14ac:dyDescent="0.25">
      <c r="B911" s="11">
        <v>69973</v>
      </c>
      <c r="C911" s="5">
        <v>2016</v>
      </c>
    </row>
    <row r="912" spans="2:3" x14ac:dyDescent="0.25">
      <c r="B912" s="10">
        <v>26792</v>
      </c>
      <c r="C912" s="4">
        <v>2021</v>
      </c>
    </row>
    <row r="913" spans="2:3" x14ac:dyDescent="0.25">
      <c r="B913" s="11">
        <v>49347</v>
      </c>
      <c r="C913" s="5">
        <v>2019</v>
      </c>
    </row>
    <row r="914" spans="2:3" x14ac:dyDescent="0.25">
      <c r="B914" s="10">
        <v>100116</v>
      </c>
      <c r="C914" s="4">
        <v>2015</v>
      </c>
    </row>
    <row r="915" spans="2:3" x14ac:dyDescent="0.25">
      <c r="B915" s="11">
        <v>22849</v>
      </c>
      <c r="C915" s="5">
        <v>2019</v>
      </c>
    </row>
    <row r="916" spans="2:3" x14ac:dyDescent="0.25">
      <c r="B916" s="10">
        <v>22765</v>
      </c>
      <c r="C916" s="4">
        <v>2014</v>
      </c>
    </row>
    <row r="917" spans="2:3" x14ac:dyDescent="0.25">
      <c r="B917" s="11">
        <v>18513</v>
      </c>
      <c r="C917" s="5">
        <v>2020</v>
      </c>
    </row>
    <row r="918" spans="2:3" x14ac:dyDescent="0.25">
      <c r="B918" s="10">
        <v>73168</v>
      </c>
      <c r="C918" s="4">
        <v>2011</v>
      </c>
    </row>
    <row r="919" spans="2:3" x14ac:dyDescent="0.25">
      <c r="B919" s="11">
        <v>43363</v>
      </c>
      <c r="C919" s="5">
        <v>2018</v>
      </c>
    </row>
    <row r="920" spans="2:3" x14ac:dyDescent="0.25">
      <c r="B920" s="10">
        <v>39154</v>
      </c>
      <c r="C920" s="4">
        <v>2019</v>
      </c>
    </row>
    <row r="921" spans="2:3" x14ac:dyDescent="0.25">
      <c r="B921" s="11">
        <v>40215</v>
      </c>
      <c r="C921" s="5">
        <v>2021</v>
      </c>
    </row>
    <row r="922" spans="2:3" x14ac:dyDescent="0.25">
      <c r="B922" s="10">
        <v>38297</v>
      </c>
      <c r="C922" s="4">
        <v>2018</v>
      </c>
    </row>
    <row r="923" spans="2:3" x14ac:dyDescent="0.25">
      <c r="B923" s="11">
        <v>61960</v>
      </c>
      <c r="C923" s="5">
        <v>2017</v>
      </c>
    </row>
    <row r="924" spans="2:3" x14ac:dyDescent="0.25">
      <c r="B924" s="10">
        <v>43699</v>
      </c>
      <c r="C924" s="4">
        <v>2016</v>
      </c>
    </row>
    <row r="925" spans="2:3" x14ac:dyDescent="0.25">
      <c r="B925" s="11">
        <v>24629</v>
      </c>
      <c r="C925" s="5">
        <v>2022</v>
      </c>
    </row>
    <row r="926" spans="2:3" x14ac:dyDescent="0.25">
      <c r="B926" s="10">
        <v>24019</v>
      </c>
      <c r="C926" s="4">
        <v>2021</v>
      </c>
    </row>
    <row r="927" spans="2:3" x14ac:dyDescent="0.25">
      <c r="B927" s="11">
        <v>37308</v>
      </c>
      <c r="C927" s="5">
        <v>2013</v>
      </c>
    </row>
    <row r="928" spans="2:3" x14ac:dyDescent="0.25">
      <c r="B928" s="10">
        <v>44602</v>
      </c>
      <c r="C928" s="4">
        <v>2020</v>
      </c>
    </row>
    <row r="929" spans="2:3" x14ac:dyDescent="0.25">
      <c r="B929" s="11">
        <v>25961</v>
      </c>
      <c r="C929" s="5">
        <v>2022</v>
      </c>
    </row>
    <row r="930" spans="2:3" x14ac:dyDescent="0.25">
      <c r="B930" s="10">
        <v>32430</v>
      </c>
      <c r="C930" s="4">
        <v>2017</v>
      </c>
    </row>
    <row r="931" spans="2:3" x14ac:dyDescent="0.25">
      <c r="B931" s="11">
        <v>22977</v>
      </c>
      <c r="C931" s="5">
        <v>2021</v>
      </c>
    </row>
    <row r="932" spans="2:3" x14ac:dyDescent="0.25">
      <c r="B932" s="10">
        <v>89700</v>
      </c>
      <c r="C932" s="4">
        <v>2017</v>
      </c>
    </row>
    <row r="933" spans="2:3" x14ac:dyDescent="0.25">
      <c r="B933" s="11">
        <v>26875</v>
      </c>
      <c r="C933" s="5">
        <v>2021</v>
      </c>
    </row>
    <row r="934" spans="2:3" x14ac:dyDescent="0.25">
      <c r="B934" s="10">
        <v>111593</v>
      </c>
      <c r="C934" s="4">
        <v>2017</v>
      </c>
    </row>
    <row r="935" spans="2:3" x14ac:dyDescent="0.25">
      <c r="B935" s="11">
        <v>42479</v>
      </c>
      <c r="C935" s="5">
        <v>2020</v>
      </c>
    </row>
    <row r="936" spans="2:3" x14ac:dyDescent="0.25">
      <c r="B936" s="10">
        <v>42837</v>
      </c>
      <c r="C936" s="4">
        <v>2015</v>
      </c>
    </row>
    <row r="937" spans="2:3" x14ac:dyDescent="0.25">
      <c r="B937" s="11">
        <v>70673</v>
      </c>
      <c r="C937" s="5">
        <v>2014</v>
      </c>
    </row>
    <row r="938" spans="2:3" x14ac:dyDescent="0.25">
      <c r="B938" s="10">
        <v>73294</v>
      </c>
      <c r="C938" s="4">
        <v>2017</v>
      </c>
    </row>
    <row r="939" spans="2:3" x14ac:dyDescent="0.25">
      <c r="B939" s="11">
        <v>17447</v>
      </c>
      <c r="C939" s="5">
        <v>2023</v>
      </c>
    </row>
    <row r="940" spans="2:3" x14ac:dyDescent="0.25">
      <c r="B940" s="10">
        <v>94899</v>
      </c>
      <c r="C940" s="4">
        <v>2018</v>
      </c>
    </row>
    <row r="941" spans="2:3" x14ac:dyDescent="0.25">
      <c r="B941" s="11">
        <v>111819</v>
      </c>
      <c r="C941" s="5">
        <v>2013</v>
      </c>
    </row>
    <row r="942" spans="2:3" x14ac:dyDescent="0.25">
      <c r="B942" s="10">
        <v>72817</v>
      </c>
      <c r="C942" s="4">
        <v>2016</v>
      </c>
    </row>
    <row r="943" spans="2:3" x14ac:dyDescent="0.25">
      <c r="B943" s="11">
        <v>94607</v>
      </c>
      <c r="C943" s="5">
        <v>2020</v>
      </c>
    </row>
    <row r="944" spans="2:3" x14ac:dyDescent="0.25">
      <c r="B944" s="10">
        <v>74145</v>
      </c>
      <c r="C944" s="4">
        <v>2020</v>
      </c>
    </row>
    <row r="945" spans="2:3" x14ac:dyDescent="0.25">
      <c r="B945" s="11">
        <v>103579</v>
      </c>
      <c r="C945" s="5">
        <v>2011</v>
      </c>
    </row>
    <row r="946" spans="2:3" x14ac:dyDescent="0.25">
      <c r="B946" s="10">
        <v>112278</v>
      </c>
      <c r="C946" s="4">
        <v>2013</v>
      </c>
    </row>
    <row r="947" spans="2:3" x14ac:dyDescent="0.25">
      <c r="B947" s="11">
        <v>92904</v>
      </c>
      <c r="C947" s="5">
        <v>2013</v>
      </c>
    </row>
    <row r="948" spans="2:3" x14ac:dyDescent="0.25">
      <c r="B948" s="10">
        <v>53930</v>
      </c>
      <c r="C948" s="4">
        <v>2017</v>
      </c>
    </row>
    <row r="949" spans="2:3" x14ac:dyDescent="0.25">
      <c r="B949" s="11">
        <v>51426</v>
      </c>
      <c r="C949" s="5">
        <v>2019</v>
      </c>
    </row>
    <row r="950" spans="2:3" x14ac:dyDescent="0.25">
      <c r="B950" s="10">
        <v>83097</v>
      </c>
      <c r="C950" s="4">
        <v>2016</v>
      </c>
    </row>
    <row r="951" spans="2:3" x14ac:dyDescent="0.25">
      <c r="B951" s="11">
        <v>50711</v>
      </c>
      <c r="C951" s="5">
        <v>2021</v>
      </c>
    </row>
    <row r="952" spans="2:3" x14ac:dyDescent="0.25">
      <c r="B952" s="10">
        <v>66111</v>
      </c>
      <c r="C952" s="4">
        <v>2022</v>
      </c>
    </row>
    <row r="953" spans="2:3" x14ac:dyDescent="0.25">
      <c r="B953" s="11">
        <v>90098</v>
      </c>
      <c r="C953" s="5">
        <v>2013</v>
      </c>
    </row>
    <row r="954" spans="2:3" x14ac:dyDescent="0.25">
      <c r="B954" s="10">
        <v>90696</v>
      </c>
      <c r="C954" s="4">
        <v>2019</v>
      </c>
    </row>
    <row r="955" spans="2:3" x14ac:dyDescent="0.25">
      <c r="B955" s="11">
        <v>36170</v>
      </c>
      <c r="C955" s="5">
        <v>2019</v>
      </c>
    </row>
    <row r="956" spans="2:3" x14ac:dyDescent="0.25">
      <c r="B956" s="10">
        <v>96552</v>
      </c>
      <c r="C956" s="4">
        <v>2012</v>
      </c>
    </row>
    <row r="957" spans="2:3" x14ac:dyDescent="0.25">
      <c r="B957" s="11">
        <v>116854</v>
      </c>
      <c r="C957" s="5">
        <v>2018</v>
      </c>
    </row>
    <row r="958" spans="2:3" x14ac:dyDescent="0.25">
      <c r="B958" s="10">
        <v>63296</v>
      </c>
      <c r="C958" s="4">
        <v>2018</v>
      </c>
    </row>
    <row r="959" spans="2:3" x14ac:dyDescent="0.25">
      <c r="B959" s="11">
        <v>68555</v>
      </c>
      <c r="C959" s="5">
        <v>2012</v>
      </c>
    </row>
    <row r="960" spans="2:3" x14ac:dyDescent="0.25">
      <c r="B960" s="10">
        <v>35606</v>
      </c>
      <c r="C960" s="4">
        <v>2022</v>
      </c>
    </row>
    <row r="961" spans="2:3" x14ac:dyDescent="0.25">
      <c r="B961" s="11">
        <v>45381</v>
      </c>
      <c r="C961" s="5">
        <v>2021</v>
      </c>
    </row>
    <row r="962" spans="2:3" x14ac:dyDescent="0.25">
      <c r="B962" s="10">
        <v>90872</v>
      </c>
      <c r="C962" s="4">
        <v>2018</v>
      </c>
    </row>
    <row r="963" spans="2:3" x14ac:dyDescent="0.25">
      <c r="B963" s="11">
        <v>56906</v>
      </c>
      <c r="C963" s="5">
        <v>2015</v>
      </c>
    </row>
    <row r="964" spans="2:3" x14ac:dyDescent="0.25">
      <c r="B964" s="10">
        <v>34781</v>
      </c>
      <c r="C964" s="4">
        <v>2016</v>
      </c>
    </row>
    <row r="965" spans="2:3" x14ac:dyDescent="0.25">
      <c r="B965" s="11">
        <v>68760</v>
      </c>
      <c r="C965" s="5">
        <v>2018</v>
      </c>
    </row>
    <row r="966" spans="2:3" x14ac:dyDescent="0.25">
      <c r="B966" s="10">
        <v>113894</v>
      </c>
      <c r="C966" s="4">
        <v>2018</v>
      </c>
    </row>
    <row r="967" spans="2:3" x14ac:dyDescent="0.25">
      <c r="B967" s="11">
        <v>79645</v>
      </c>
      <c r="C967" s="5">
        <v>2016</v>
      </c>
    </row>
    <row r="968" spans="2:3" x14ac:dyDescent="0.25">
      <c r="B968" s="10">
        <v>86802</v>
      </c>
      <c r="C968" s="4">
        <v>2019</v>
      </c>
    </row>
    <row r="969" spans="2:3" x14ac:dyDescent="0.25">
      <c r="B969" s="11">
        <v>36643</v>
      </c>
      <c r="C969" s="5">
        <v>2018</v>
      </c>
    </row>
    <row r="970" spans="2:3" x14ac:dyDescent="0.25">
      <c r="B970" s="10">
        <v>65489</v>
      </c>
      <c r="C970" s="4">
        <v>2013</v>
      </c>
    </row>
    <row r="971" spans="2:3" x14ac:dyDescent="0.25">
      <c r="B971" s="11">
        <v>24996</v>
      </c>
      <c r="C971" s="5">
        <v>2013</v>
      </c>
    </row>
    <row r="972" spans="2:3" x14ac:dyDescent="0.25">
      <c r="B972" s="10">
        <v>15890</v>
      </c>
      <c r="C972" s="4">
        <v>2020</v>
      </c>
    </row>
    <row r="973" spans="2:3" x14ac:dyDescent="0.25">
      <c r="B973" s="11">
        <v>30952</v>
      </c>
      <c r="C973" s="5">
        <v>2020</v>
      </c>
    </row>
    <row r="974" spans="2:3" x14ac:dyDescent="0.25">
      <c r="B974" s="10">
        <v>58022</v>
      </c>
      <c r="C974" s="4">
        <v>2017</v>
      </c>
    </row>
    <row r="975" spans="2:3" x14ac:dyDescent="0.25">
      <c r="B975" s="11">
        <v>62067</v>
      </c>
      <c r="C975" s="5">
        <v>2014</v>
      </c>
    </row>
    <row r="976" spans="2:3" x14ac:dyDescent="0.25">
      <c r="B976" s="10">
        <v>51910</v>
      </c>
      <c r="C976" s="4">
        <v>2020</v>
      </c>
    </row>
    <row r="977" spans="2:3" x14ac:dyDescent="0.25">
      <c r="B977" s="11">
        <v>97246</v>
      </c>
      <c r="C977" s="5">
        <v>2018</v>
      </c>
    </row>
    <row r="978" spans="2:3" x14ac:dyDescent="0.25">
      <c r="B978" s="10">
        <v>62234</v>
      </c>
      <c r="C978" s="4">
        <v>2012</v>
      </c>
    </row>
    <row r="979" spans="2:3" x14ac:dyDescent="0.25">
      <c r="B979" s="11">
        <v>55595</v>
      </c>
      <c r="C979" s="5">
        <v>2018</v>
      </c>
    </row>
    <row r="980" spans="2:3" x14ac:dyDescent="0.25">
      <c r="B980" s="10">
        <v>70033</v>
      </c>
      <c r="C980" s="4">
        <v>2017</v>
      </c>
    </row>
    <row r="981" spans="2:3" x14ac:dyDescent="0.25">
      <c r="B981" s="11">
        <v>19029</v>
      </c>
      <c r="C981" s="5">
        <v>2019</v>
      </c>
    </row>
    <row r="982" spans="2:3" x14ac:dyDescent="0.25">
      <c r="B982" s="10">
        <v>81585</v>
      </c>
      <c r="C982" s="4">
        <v>2011</v>
      </c>
    </row>
    <row r="983" spans="2:3" x14ac:dyDescent="0.25">
      <c r="B983" s="11">
        <v>82590</v>
      </c>
      <c r="C983" s="5">
        <v>2013</v>
      </c>
    </row>
    <row r="984" spans="2:3" x14ac:dyDescent="0.25">
      <c r="B984" s="10">
        <v>52639</v>
      </c>
      <c r="C984" s="4">
        <v>2021</v>
      </c>
    </row>
    <row r="985" spans="2:3" x14ac:dyDescent="0.25">
      <c r="B985" s="11">
        <v>7563</v>
      </c>
      <c r="C985" s="5">
        <v>2023</v>
      </c>
    </row>
    <row r="986" spans="2:3" x14ac:dyDescent="0.25">
      <c r="B986" s="10">
        <v>34213</v>
      </c>
      <c r="C986" s="4">
        <v>2011</v>
      </c>
    </row>
    <row r="987" spans="2:3" x14ac:dyDescent="0.25">
      <c r="B987" s="11">
        <v>76111</v>
      </c>
      <c r="C987" s="5">
        <v>2012</v>
      </c>
    </row>
    <row r="988" spans="2:3" x14ac:dyDescent="0.25">
      <c r="B988" s="10">
        <v>40522</v>
      </c>
      <c r="C988" s="4">
        <v>2018</v>
      </c>
    </row>
    <row r="989" spans="2:3" x14ac:dyDescent="0.25">
      <c r="B989" s="11">
        <v>122168</v>
      </c>
      <c r="C989" s="5">
        <v>2018</v>
      </c>
    </row>
    <row r="990" spans="2:3" x14ac:dyDescent="0.25">
      <c r="B990" s="10">
        <v>44407</v>
      </c>
      <c r="C990" s="4">
        <v>2018</v>
      </c>
    </row>
    <row r="991" spans="2:3" x14ac:dyDescent="0.25">
      <c r="B991" s="11">
        <v>41666</v>
      </c>
      <c r="C991" s="5">
        <v>2019</v>
      </c>
    </row>
    <row r="992" spans="2:3" x14ac:dyDescent="0.25">
      <c r="B992" s="10">
        <v>87072</v>
      </c>
      <c r="C992" s="4">
        <v>2018</v>
      </c>
    </row>
    <row r="993" spans="2:3" x14ac:dyDescent="0.25">
      <c r="B993" s="11">
        <v>46532</v>
      </c>
      <c r="C993" s="5">
        <v>2016</v>
      </c>
    </row>
    <row r="994" spans="2:3" x14ac:dyDescent="0.25">
      <c r="B994" s="10">
        <v>98048</v>
      </c>
      <c r="C994" s="4">
        <v>2015</v>
      </c>
    </row>
    <row r="995" spans="2:3" x14ac:dyDescent="0.25">
      <c r="B995" s="11">
        <v>9819</v>
      </c>
      <c r="C995" s="5">
        <v>2020</v>
      </c>
    </row>
    <row r="996" spans="2:3" x14ac:dyDescent="0.25">
      <c r="B996" s="10">
        <v>71115</v>
      </c>
      <c r="C996" s="4">
        <v>2012</v>
      </c>
    </row>
    <row r="997" spans="2:3" x14ac:dyDescent="0.25">
      <c r="B997" s="11">
        <v>96121</v>
      </c>
      <c r="C997" s="5">
        <v>2017</v>
      </c>
    </row>
    <row r="998" spans="2:3" x14ac:dyDescent="0.25">
      <c r="B998" s="10">
        <v>100902</v>
      </c>
      <c r="C998" s="4">
        <v>2015</v>
      </c>
    </row>
    <row r="999" spans="2:3" x14ac:dyDescent="0.25">
      <c r="B999" s="11">
        <v>94413</v>
      </c>
      <c r="C999" s="5">
        <v>2018</v>
      </c>
    </row>
    <row r="1000" spans="2:3" x14ac:dyDescent="0.25">
      <c r="B1000" s="10">
        <v>91067</v>
      </c>
      <c r="C1000" s="4">
        <v>2012</v>
      </c>
    </row>
    <row r="1001" spans="2:3" x14ac:dyDescent="0.25">
      <c r="B1001" s="11">
        <v>38833</v>
      </c>
      <c r="C1001" s="5">
        <v>2019</v>
      </c>
    </row>
    <row r="1002" spans="2:3" x14ac:dyDescent="0.25">
      <c r="B1002" s="10">
        <v>82302</v>
      </c>
      <c r="C1002" s="4">
        <v>2017</v>
      </c>
    </row>
    <row r="1003" spans="2:3" x14ac:dyDescent="0.25">
      <c r="B1003" s="11">
        <v>35188</v>
      </c>
      <c r="C1003" s="5">
        <v>2019</v>
      </c>
    </row>
    <row r="1004" spans="2:3" x14ac:dyDescent="0.25">
      <c r="B1004" s="10">
        <v>41884</v>
      </c>
      <c r="C1004" s="4">
        <v>2021</v>
      </c>
    </row>
    <row r="1005" spans="2:3" x14ac:dyDescent="0.25">
      <c r="B1005" s="11">
        <v>106179</v>
      </c>
      <c r="C1005" s="5">
        <v>2018</v>
      </c>
    </row>
    <row r="1006" spans="2:3" x14ac:dyDescent="0.25">
      <c r="B1006" s="10">
        <v>81637</v>
      </c>
      <c r="C1006" s="4">
        <v>2010</v>
      </c>
    </row>
    <row r="1007" spans="2:3" x14ac:dyDescent="0.25">
      <c r="B1007" s="11">
        <v>74979</v>
      </c>
      <c r="C1007" s="5">
        <v>2020</v>
      </c>
    </row>
    <row r="1008" spans="2:3" x14ac:dyDescent="0.25">
      <c r="B1008" s="10">
        <v>67729</v>
      </c>
      <c r="C1008" s="4">
        <v>2013</v>
      </c>
    </row>
    <row r="1009" spans="2:3" x14ac:dyDescent="0.25">
      <c r="B1009" s="11">
        <v>81345</v>
      </c>
      <c r="C1009" s="5">
        <v>2016</v>
      </c>
    </row>
    <row r="1010" spans="2:3" x14ac:dyDescent="0.25">
      <c r="B1010" s="10">
        <v>95683</v>
      </c>
      <c r="C1010" s="4">
        <v>2018</v>
      </c>
    </row>
    <row r="1011" spans="2:3" x14ac:dyDescent="0.25">
      <c r="B1011" s="11">
        <v>97531</v>
      </c>
      <c r="C1011" s="5">
        <v>2016</v>
      </c>
    </row>
    <row r="1012" spans="2:3" x14ac:dyDescent="0.25">
      <c r="B1012" s="10">
        <v>50406</v>
      </c>
      <c r="C1012" s="4">
        <v>2021</v>
      </c>
    </row>
    <row r="1013" spans="2:3" x14ac:dyDescent="0.25">
      <c r="B1013" s="11">
        <v>86495</v>
      </c>
      <c r="C1013" s="5">
        <v>2017</v>
      </c>
    </row>
    <row r="1014" spans="2:3" x14ac:dyDescent="0.25">
      <c r="B1014" s="10">
        <v>17712</v>
      </c>
      <c r="C1014" s="4">
        <v>2021</v>
      </c>
    </row>
    <row r="1015" spans="2:3" x14ac:dyDescent="0.25">
      <c r="B1015" s="11">
        <v>43222</v>
      </c>
      <c r="C1015" s="5">
        <v>2021</v>
      </c>
    </row>
    <row r="1016" spans="2:3" x14ac:dyDescent="0.25">
      <c r="B1016" s="10">
        <v>48731</v>
      </c>
      <c r="C1016" s="4">
        <v>2022</v>
      </c>
    </row>
    <row r="1017" spans="2:3" x14ac:dyDescent="0.25">
      <c r="B1017" s="11">
        <v>112727</v>
      </c>
      <c r="C1017" s="5">
        <v>2017</v>
      </c>
    </row>
    <row r="1018" spans="2:3" x14ac:dyDescent="0.25">
      <c r="B1018" s="10">
        <v>45407</v>
      </c>
      <c r="C1018" s="4">
        <v>2021</v>
      </c>
    </row>
    <row r="1019" spans="2:3" x14ac:dyDescent="0.25">
      <c r="B1019" s="11">
        <v>105927</v>
      </c>
      <c r="C1019" s="5">
        <v>2017</v>
      </c>
    </row>
    <row r="1020" spans="2:3" x14ac:dyDescent="0.25">
      <c r="B1020" s="10">
        <v>76352</v>
      </c>
      <c r="C1020" s="4">
        <v>2019</v>
      </c>
    </row>
    <row r="1021" spans="2:3" x14ac:dyDescent="0.25">
      <c r="B1021" s="11">
        <v>37073</v>
      </c>
      <c r="C1021" s="5">
        <v>2019</v>
      </c>
    </row>
    <row r="1022" spans="2:3" x14ac:dyDescent="0.25">
      <c r="B1022" s="10">
        <v>85925</v>
      </c>
      <c r="C1022" s="4">
        <v>2017</v>
      </c>
    </row>
    <row r="1023" spans="2:3" x14ac:dyDescent="0.25">
      <c r="B1023" s="11">
        <v>118450</v>
      </c>
      <c r="C1023" s="5">
        <v>2016</v>
      </c>
    </row>
    <row r="1024" spans="2:3" x14ac:dyDescent="0.25">
      <c r="B1024" s="10">
        <v>79181</v>
      </c>
      <c r="C1024" s="4">
        <v>2017</v>
      </c>
    </row>
    <row r="1025" spans="2:3" x14ac:dyDescent="0.25">
      <c r="B1025" s="11">
        <v>24381</v>
      </c>
      <c r="C1025" s="5">
        <v>2021</v>
      </c>
    </row>
    <row r="1026" spans="2:3" x14ac:dyDescent="0.25">
      <c r="B1026" s="10">
        <v>44820</v>
      </c>
      <c r="C1026" s="4">
        <v>2020</v>
      </c>
    </row>
    <row r="1027" spans="2:3" x14ac:dyDescent="0.25">
      <c r="B1027" s="11">
        <v>38401</v>
      </c>
      <c r="C1027" s="5">
        <v>2021</v>
      </c>
    </row>
    <row r="1028" spans="2:3" x14ac:dyDescent="0.25">
      <c r="B1028" s="10">
        <v>54507</v>
      </c>
      <c r="C1028" s="4">
        <v>2014</v>
      </c>
    </row>
    <row r="1029" spans="2:3" x14ac:dyDescent="0.25">
      <c r="B1029" s="11">
        <v>22737</v>
      </c>
      <c r="C1029" s="5">
        <v>2023</v>
      </c>
    </row>
    <row r="1030" spans="2:3" x14ac:dyDescent="0.25">
      <c r="B1030" s="10">
        <v>87192</v>
      </c>
      <c r="C1030" s="4">
        <v>2019</v>
      </c>
    </row>
    <row r="1031" spans="2:3" x14ac:dyDescent="0.25">
      <c r="B1031" s="11">
        <v>37502</v>
      </c>
      <c r="C1031" s="5">
        <v>2022</v>
      </c>
    </row>
    <row r="1032" spans="2:3" x14ac:dyDescent="0.25">
      <c r="B1032" s="10">
        <v>24794</v>
      </c>
      <c r="C1032" s="4">
        <v>2022</v>
      </c>
    </row>
    <row r="1033" spans="2:3" x14ac:dyDescent="0.25">
      <c r="B1033" s="11">
        <v>41774</v>
      </c>
      <c r="C1033" s="5">
        <v>2020</v>
      </c>
    </row>
    <row r="1034" spans="2:3" x14ac:dyDescent="0.25">
      <c r="B1034" s="10">
        <v>39385</v>
      </c>
      <c r="C1034" s="4">
        <v>2022</v>
      </c>
    </row>
    <row r="1035" spans="2:3" x14ac:dyDescent="0.25">
      <c r="B1035" s="11">
        <v>49965</v>
      </c>
      <c r="C1035" s="5">
        <v>2016</v>
      </c>
    </row>
    <row r="1036" spans="2:3" x14ac:dyDescent="0.25">
      <c r="B1036" s="10">
        <v>69042</v>
      </c>
      <c r="C1036" s="4">
        <v>2017</v>
      </c>
    </row>
    <row r="1037" spans="2:3" x14ac:dyDescent="0.25">
      <c r="B1037" s="11">
        <v>13138</v>
      </c>
      <c r="C1037" s="5">
        <v>2021</v>
      </c>
    </row>
    <row r="1038" spans="2:3" x14ac:dyDescent="0.25">
      <c r="B1038" s="10">
        <v>100825</v>
      </c>
      <c r="C1038" s="4">
        <v>2013</v>
      </c>
    </row>
    <row r="1039" spans="2:3" x14ac:dyDescent="0.25">
      <c r="B1039" s="11">
        <v>98877</v>
      </c>
      <c r="C1039" s="5">
        <v>2014</v>
      </c>
    </row>
    <row r="1040" spans="2:3" x14ac:dyDescent="0.25">
      <c r="B1040" s="10">
        <v>68249</v>
      </c>
      <c r="C1040" s="4">
        <v>2014</v>
      </c>
    </row>
    <row r="1041" spans="2:3" x14ac:dyDescent="0.25">
      <c r="B1041" s="11">
        <v>50172</v>
      </c>
      <c r="C1041" s="5">
        <v>2020</v>
      </c>
    </row>
    <row r="1042" spans="2:3" x14ac:dyDescent="0.25">
      <c r="B1042" s="10">
        <v>24499</v>
      </c>
      <c r="C1042" s="4">
        <v>2019</v>
      </c>
    </row>
    <row r="1043" spans="2:3" x14ac:dyDescent="0.25">
      <c r="B1043" s="11">
        <v>103070</v>
      </c>
      <c r="C1043" s="5">
        <v>2017</v>
      </c>
    </row>
    <row r="1044" spans="2:3" x14ac:dyDescent="0.25">
      <c r="B1044" s="10">
        <v>48430</v>
      </c>
      <c r="C1044" s="4">
        <v>2017</v>
      </c>
    </row>
    <row r="1045" spans="2:3" x14ac:dyDescent="0.25">
      <c r="B1045" s="11">
        <v>49315</v>
      </c>
      <c r="C1045" s="5">
        <v>2018</v>
      </c>
    </row>
    <row r="1046" spans="2:3" x14ac:dyDescent="0.25">
      <c r="B1046" s="10">
        <v>18759</v>
      </c>
      <c r="C1046" s="4">
        <v>2017</v>
      </c>
    </row>
    <row r="1047" spans="2:3" x14ac:dyDescent="0.25">
      <c r="B1047" s="11">
        <v>91659</v>
      </c>
      <c r="C1047" s="5">
        <v>2017</v>
      </c>
    </row>
    <row r="1048" spans="2:3" x14ac:dyDescent="0.25">
      <c r="B1048" s="10">
        <v>41145</v>
      </c>
      <c r="C1048" s="4">
        <v>2022</v>
      </c>
    </row>
    <row r="1049" spans="2:3" x14ac:dyDescent="0.25">
      <c r="B1049" s="11">
        <v>37842</v>
      </c>
      <c r="C1049" s="5">
        <v>2021</v>
      </c>
    </row>
    <row r="1050" spans="2:3" x14ac:dyDescent="0.25">
      <c r="B1050" s="10">
        <v>75067</v>
      </c>
      <c r="C1050" s="4">
        <v>2011</v>
      </c>
    </row>
    <row r="1051" spans="2:3" x14ac:dyDescent="0.25">
      <c r="B1051" s="11">
        <v>82441</v>
      </c>
      <c r="C1051" s="5">
        <v>2018</v>
      </c>
    </row>
    <row r="1052" spans="2:3" x14ac:dyDescent="0.25">
      <c r="B1052" s="10">
        <v>26928</v>
      </c>
      <c r="C1052" s="4">
        <v>2018</v>
      </c>
    </row>
    <row r="1053" spans="2:3" x14ac:dyDescent="0.25">
      <c r="B1053" s="11">
        <v>12590</v>
      </c>
      <c r="C1053" s="5">
        <v>2023</v>
      </c>
    </row>
    <row r="1054" spans="2:3" x14ac:dyDescent="0.25">
      <c r="B1054" s="10">
        <v>38023</v>
      </c>
      <c r="C1054" s="4">
        <v>2016</v>
      </c>
    </row>
    <row r="1055" spans="2:3" x14ac:dyDescent="0.25">
      <c r="B1055" s="11">
        <v>32661</v>
      </c>
      <c r="C1055" s="5">
        <v>2020</v>
      </c>
    </row>
    <row r="1056" spans="2:3" x14ac:dyDescent="0.25">
      <c r="B1056" s="10">
        <v>30392</v>
      </c>
      <c r="C1056" s="4">
        <v>2018</v>
      </c>
    </row>
    <row r="1057" spans="2:3" x14ac:dyDescent="0.25">
      <c r="B1057" s="11">
        <v>62540</v>
      </c>
      <c r="C1057" s="5">
        <v>2013</v>
      </c>
    </row>
    <row r="1058" spans="2:3" x14ac:dyDescent="0.25">
      <c r="B1058" s="10">
        <v>89916</v>
      </c>
      <c r="C1058" s="4">
        <v>2011</v>
      </c>
    </row>
    <row r="1059" spans="2:3" x14ac:dyDescent="0.25">
      <c r="B1059" s="11">
        <v>53633</v>
      </c>
      <c r="C1059" s="5">
        <v>2018</v>
      </c>
    </row>
    <row r="1060" spans="2:3" x14ac:dyDescent="0.25">
      <c r="B1060" s="10">
        <v>100516</v>
      </c>
      <c r="C1060" s="4">
        <v>2018</v>
      </c>
    </row>
    <row r="1061" spans="2:3" x14ac:dyDescent="0.25">
      <c r="B1061" s="11">
        <v>72715</v>
      </c>
      <c r="C1061" s="5">
        <v>2017</v>
      </c>
    </row>
    <row r="1062" spans="2:3" x14ac:dyDescent="0.25">
      <c r="B1062" s="10">
        <v>93744</v>
      </c>
      <c r="C1062" s="4">
        <v>2013</v>
      </c>
    </row>
    <row r="1063" spans="2:3" x14ac:dyDescent="0.25">
      <c r="B1063" s="11">
        <v>53631</v>
      </c>
      <c r="C1063" s="5">
        <v>2017</v>
      </c>
    </row>
    <row r="1064" spans="2:3" x14ac:dyDescent="0.25">
      <c r="B1064" s="10">
        <v>41305</v>
      </c>
      <c r="C1064" s="4">
        <v>2017</v>
      </c>
    </row>
    <row r="1065" spans="2:3" x14ac:dyDescent="0.25">
      <c r="B1065" s="11">
        <v>62570</v>
      </c>
      <c r="C1065" s="5">
        <v>2014</v>
      </c>
    </row>
    <row r="1066" spans="2:3" x14ac:dyDescent="0.25">
      <c r="B1066" s="10">
        <v>47066</v>
      </c>
      <c r="C1066" s="4">
        <v>2019</v>
      </c>
    </row>
    <row r="1067" spans="2:3" x14ac:dyDescent="0.25">
      <c r="B1067" s="11">
        <v>21464</v>
      </c>
      <c r="C1067" s="5">
        <v>2023</v>
      </c>
    </row>
    <row r="1068" spans="2:3" x14ac:dyDescent="0.25">
      <c r="B1068" s="10">
        <v>75822</v>
      </c>
      <c r="C1068" s="4">
        <v>2018</v>
      </c>
    </row>
    <row r="1069" spans="2:3" x14ac:dyDescent="0.25">
      <c r="B1069" s="11">
        <v>88875</v>
      </c>
      <c r="C1069" s="5">
        <v>2016</v>
      </c>
    </row>
    <row r="1070" spans="2:3" x14ac:dyDescent="0.25">
      <c r="B1070" s="10">
        <v>66938</v>
      </c>
      <c r="C1070" s="4">
        <v>2020</v>
      </c>
    </row>
    <row r="1071" spans="2:3" x14ac:dyDescent="0.25">
      <c r="B1071" s="11">
        <v>110664</v>
      </c>
      <c r="C1071" s="5">
        <v>2015</v>
      </c>
    </row>
    <row r="1072" spans="2:3" x14ac:dyDescent="0.25">
      <c r="B1072" s="10">
        <v>83758</v>
      </c>
      <c r="C1072" s="4">
        <v>2013</v>
      </c>
    </row>
    <row r="1073" spans="2:3" x14ac:dyDescent="0.25">
      <c r="B1073" s="11">
        <v>66966</v>
      </c>
      <c r="C1073" s="5">
        <v>2020</v>
      </c>
    </row>
    <row r="1074" spans="2:3" x14ac:dyDescent="0.25">
      <c r="B1074" s="10">
        <v>66483</v>
      </c>
      <c r="C1074" s="4">
        <v>2019</v>
      </c>
    </row>
    <row r="1075" spans="2:3" x14ac:dyDescent="0.25">
      <c r="B1075" s="11">
        <v>47518</v>
      </c>
      <c r="C1075" s="5">
        <v>2017</v>
      </c>
    </row>
    <row r="1076" spans="2:3" x14ac:dyDescent="0.25">
      <c r="B1076" s="10">
        <v>98723</v>
      </c>
      <c r="C1076" s="4">
        <v>2014</v>
      </c>
    </row>
    <row r="1077" spans="2:3" x14ac:dyDescent="0.25">
      <c r="B1077" s="11">
        <v>50057</v>
      </c>
      <c r="C1077" s="5">
        <v>2011</v>
      </c>
    </row>
    <row r="1078" spans="2:3" x14ac:dyDescent="0.25">
      <c r="B1078" s="10">
        <v>61102</v>
      </c>
      <c r="C1078" s="4">
        <v>2020</v>
      </c>
    </row>
    <row r="1079" spans="2:3" x14ac:dyDescent="0.25">
      <c r="B1079" s="11">
        <v>98695</v>
      </c>
      <c r="C1079" s="5">
        <v>2013</v>
      </c>
    </row>
    <row r="1080" spans="2:3" x14ac:dyDescent="0.25">
      <c r="B1080" s="10">
        <v>64687</v>
      </c>
      <c r="C1080" s="4">
        <v>2015</v>
      </c>
    </row>
    <row r="1081" spans="2:3" x14ac:dyDescent="0.25">
      <c r="B1081" s="11">
        <v>64150</v>
      </c>
      <c r="C1081" s="5">
        <v>2018</v>
      </c>
    </row>
    <row r="1082" spans="2:3" x14ac:dyDescent="0.25">
      <c r="B1082" s="10">
        <v>32899</v>
      </c>
      <c r="C1082" s="4">
        <v>2016</v>
      </c>
    </row>
    <row r="1083" spans="2:3" x14ac:dyDescent="0.25">
      <c r="B1083" s="11">
        <v>105742</v>
      </c>
      <c r="C1083" s="5">
        <v>2020</v>
      </c>
    </row>
    <row r="1084" spans="2:3" x14ac:dyDescent="0.25">
      <c r="B1084" s="10">
        <v>91444</v>
      </c>
      <c r="C1084" s="4">
        <v>2017</v>
      </c>
    </row>
    <row r="1085" spans="2:3" x14ac:dyDescent="0.25">
      <c r="B1085" s="11">
        <v>103509</v>
      </c>
      <c r="C1085" s="5">
        <v>2013</v>
      </c>
    </row>
    <row r="1086" spans="2:3" x14ac:dyDescent="0.25">
      <c r="B1086" s="10">
        <v>19141</v>
      </c>
      <c r="C1086" s="4">
        <v>2022</v>
      </c>
    </row>
    <row r="1087" spans="2:3" x14ac:dyDescent="0.25">
      <c r="B1087" s="11">
        <v>111396</v>
      </c>
      <c r="C1087" s="5">
        <v>2015</v>
      </c>
    </row>
    <row r="1088" spans="2:3" x14ac:dyDescent="0.25">
      <c r="B1088" s="10">
        <v>51652</v>
      </c>
      <c r="C1088" s="4">
        <v>2020</v>
      </c>
    </row>
    <row r="1089" spans="2:3" x14ac:dyDescent="0.25">
      <c r="B1089" s="11">
        <v>37484</v>
      </c>
      <c r="C1089" s="5">
        <v>2018</v>
      </c>
    </row>
    <row r="1090" spans="2:3" x14ac:dyDescent="0.25">
      <c r="B1090" s="10">
        <v>85603</v>
      </c>
      <c r="C1090" s="4">
        <v>2013</v>
      </c>
    </row>
    <row r="1091" spans="2:3" x14ac:dyDescent="0.25">
      <c r="B1091" s="11">
        <v>40354</v>
      </c>
      <c r="C1091" s="5">
        <v>2017</v>
      </c>
    </row>
    <row r="1092" spans="2:3" x14ac:dyDescent="0.25">
      <c r="B1092" s="10">
        <v>96340</v>
      </c>
      <c r="C1092" s="4">
        <v>2018</v>
      </c>
    </row>
    <row r="1093" spans="2:3" x14ac:dyDescent="0.25">
      <c r="B1093" s="11">
        <v>75759</v>
      </c>
      <c r="C1093" s="5">
        <v>2017</v>
      </c>
    </row>
    <row r="1094" spans="2:3" x14ac:dyDescent="0.25">
      <c r="B1094" s="10">
        <v>30101</v>
      </c>
      <c r="C1094" s="4">
        <v>2021</v>
      </c>
    </row>
    <row r="1095" spans="2:3" x14ac:dyDescent="0.25">
      <c r="B1095" s="11">
        <v>65051</v>
      </c>
      <c r="C1095" s="5">
        <v>2015</v>
      </c>
    </row>
    <row r="1096" spans="2:3" x14ac:dyDescent="0.25">
      <c r="B1096" s="10">
        <v>75695</v>
      </c>
      <c r="C1096" s="4">
        <v>2014</v>
      </c>
    </row>
    <row r="1097" spans="2:3" x14ac:dyDescent="0.25">
      <c r="B1097" s="11">
        <v>51088</v>
      </c>
      <c r="C1097" s="5">
        <v>2013</v>
      </c>
    </row>
    <row r="1098" spans="2:3" x14ac:dyDescent="0.25">
      <c r="B1098" s="10">
        <v>58071</v>
      </c>
      <c r="C1098" s="4">
        <v>2014</v>
      </c>
    </row>
    <row r="1099" spans="2:3" x14ac:dyDescent="0.25">
      <c r="B1099" s="11">
        <v>76750</v>
      </c>
      <c r="C1099" s="5">
        <v>2012</v>
      </c>
    </row>
    <row r="1100" spans="2:3" x14ac:dyDescent="0.25">
      <c r="B1100" s="10">
        <v>55835</v>
      </c>
      <c r="C1100" s="4">
        <v>2014</v>
      </c>
    </row>
    <row r="1101" spans="2:3" x14ac:dyDescent="0.25">
      <c r="B1101" s="11">
        <v>85573</v>
      </c>
      <c r="C1101" s="5">
        <v>2018</v>
      </c>
    </row>
    <row r="1102" spans="2:3" x14ac:dyDescent="0.25">
      <c r="B1102" s="10">
        <v>52707</v>
      </c>
      <c r="C1102" s="4">
        <v>2022</v>
      </c>
    </row>
    <row r="1103" spans="2:3" x14ac:dyDescent="0.25">
      <c r="B1103" s="11">
        <v>70021</v>
      </c>
      <c r="C1103" s="5">
        <v>2015</v>
      </c>
    </row>
    <row r="1104" spans="2:3" x14ac:dyDescent="0.25">
      <c r="B1104" s="10">
        <v>36495</v>
      </c>
      <c r="C1104" s="4">
        <v>2019</v>
      </c>
    </row>
    <row r="1105" spans="2:3" x14ac:dyDescent="0.25">
      <c r="B1105" s="11">
        <v>77521</v>
      </c>
      <c r="C1105" s="5">
        <v>2016</v>
      </c>
    </row>
    <row r="1106" spans="2:3" x14ac:dyDescent="0.25">
      <c r="B1106" s="10">
        <v>72749</v>
      </c>
      <c r="C1106" s="4">
        <v>2017</v>
      </c>
    </row>
    <row r="1107" spans="2:3" x14ac:dyDescent="0.25">
      <c r="B1107" s="11">
        <v>95906</v>
      </c>
      <c r="C1107" s="5">
        <v>2015</v>
      </c>
    </row>
    <row r="1108" spans="2:3" x14ac:dyDescent="0.25">
      <c r="B1108" s="10">
        <v>52178</v>
      </c>
      <c r="C1108" s="4">
        <v>2013</v>
      </c>
    </row>
    <row r="1109" spans="2:3" x14ac:dyDescent="0.25">
      <c r="B1109" s="11">
        <v>69185</v>
      </c>
      <c r="C1109" s="5">
        <v>2018</v>
      </c>
    </row>
    <row r="1110" spans="2:3" x14ac:dyDescent="0.25">
      <c r="B1110" s="10">
        <v>76167</v>
      </c>
      <c r="C1110" s="4">
        <v>2013</v>
      </c>
    </row>
    <row r="1111" spans="2:3" x14ac:dyDescent="0.25">
      <c r="B1111" s="11">
        <v>98119</v>
      </c>
      <c r="C1111" s="5">
        <v>2018</v>
      </c>
    </row>
    <row r="1112" spans="2:3" x14ac:dyDescent="0.25">
      <c r="B1112" s="10">
        <v>55189</v>
      </c>
      <c r="C1112" s="4">
        <v>2016</v>
      </c>
    </row>
    <row r="1113" spans="2:3" x14ac:dyDescent="0.25">
      <c r="B1113" s="11">
        <v>83098</v>
      </c>
      <c r="C1113" s="5">
        <v>2014</v>
      </c>
    </row>
    <row r="1114" spans="2:3" x14ac:dyDescent="0.25">
      <c r="B1114" s="10">
        <v>60679</v>
      </c>
      <c r="C1114" s="4">
        <v>2018</v>
      </c>
    </row>
    <row r="1115" spans="2:3" x14ac:dyDescent="0.25">
      <c r="B1115" s="11">
        <v>50123</v>
      </c>
      <c r="C1115" s="5">
        <v>2012</v>
      </c>
    </row>
    <row r="1116" spans="2:3" x14ac:dyDescent="0.25">
      <c r="B1116" s="10">
        <v>36480</v>
      </c>
      <c r="C1116" s="4">
        <v>2013</v>
      </c>
    </row>
    <row r="1117" spans="2:3" x14ac:dyDescent="0.25">
      <c r="B1117" s="11">
        <v>47616</v>
      </c>
      <c r="C1117" s="5">
        <v>2020</v>
      </c>
    </row>
    <row r="1118" spans="2:3" x14ac:dyDescent="0.25">
      <c r="B1118" s="10">
        <v>59398</v>
      </c>
      <c r="C1118" s="4">
        <v>2022</v>
      </c>
    </row>
    <row r="1119" spans="2:3" x14ac:dyDescent="0.25">
      <c r="B1119" s="11">
        <v>86223</v>
      </c>
      <c r="C1119" s="5">
        <v>2014</v>
      </c>
    </row>
    <row r="1120" spans="2:3" x14ac:dyDescent="0.25">
      <c r="B1120" s="10">
        <v>39196</v>
      </c>
      <c r="C1120" s="4">
        <v>2013</v>
      </c>
    </row>
    <row r="1121" spans="2:3" x14ac:dyDescent="0.25">
      <c r="B1121" s="11">
        <v>34210</v>
      </c>
      <c r="C1121" s="5">
        <v>2021</v>
      </c>
    </row>
    <row r="1122" spans="2:3" x14ac:dyDescent="0.25">
      <c r="B1122" s="10">
        <v>46626</v>
      </c>
      <c r="C1122" s="4">
        <v>2020</v>
      </c>
    </row>
    <row r="1123" spans="2:3" x14ac:dyDescent="0.25">
      <c r="B1123" s="11">
        <v>29956</v>
      </c>
      <c r="C1123" s="5">
        <v>2015</v>
      </c>
    </row>
    <row r="1124" spans="2:3" x14ac:dyDescent="0.25">
      <c r="B1124" s="10">
        <v>43791</v>
      </c>
      <c r="C1124" s="4">
        <v>2015</v>
      </c>
    </row>
    <row r="1125" spans="2:3" x14ac:dyDescent="0.25">
      <c r="B1125" s="11">
        <v>40080</v>
      </c>
      <c r="C1125" s="5">
        <v>2021</v>
      </c>
    </row>
    <row r="1126" spans="2:3" x14ac:dyDescent="0.25">
      <c r="B1126" s="10">
        <v>22594</v>
      </c>
      <c r="C1126" s="4">
        <v>2022</v>
      </c>
    </row>
    <row r="1127" spans="2:3" x14ac:dyDescent="0.25">
      <c r="B1127" s="11">
        <v>77225</v>
      </c>
      <c r="C1127" s="5">
        <v>2016</v>
      </c>
    </row>
    <row r="1128" spans="2:3" x14ac:dyDescent="0.25">
      <c r="B1128" s="10">
        <v>58416</v>
      </c>
      <c r="C1128" s="4">
        <v>2016</v>
      </c>
    </row>
    <row r="1129" spans="2:3" x14ac:dyDescent="0.25">
      <c r="B1129" s="11">
        <v>72470</v>
      </c>
      <c r="C1129" s="5">
        <v>2012</v>
      </c>
    </row>
    <row r="1130" spans="2:3" x14ac:dyDescent="0.25">
      <c r="B1130" s="10">
        <v>69332</v>
      </c>
      <c r="C1130" s="4">
        <v>2019</v>
      </c>
    </row>
    <row r="1131" spans="2:3" x14ac:dyDescent="0.25">
      <c r="B1131" s="11">
        <v>24463</v>
      </c>
      <c r="C1131" s="5">
        <v>2021</v>
      </c>
    </row>
    <row r="1132" spans="2:3" x14ac:dyDescent="0.25">
      <c r="B1132" s="10">
        <v>44303</v>
      </c>
      <c r="C1132" s="4">
        <v>2019</v>
      </c>
    </row>
    <row r="1133" spans="2:3" x14ac:dyDescent="0.25">
      <c r="B1133" s="11">
        <v>48833</v>
      </c>
      <c r="C1133" s="5">
        <v>2020</v>
      </c>
    </row>
    <row r="1134" spans="2:3" x14ac:dyDescent="0.25">
      <c r="B1134" s="10">
        <v>52679</v>
      </c>
      <c r="C1134" s="4">
        <v>2021</v>
      </c>
    </row>
    <row r="1135" spans="2:3" x14ac:dyDescent="0.25">
      <c r="B1135" s="11">
        <v>91398</v>
      </c>
      <c r="C1135" s="5">
        <v>2015</v>
      </c>
    </row>
    <row r="1136" spans="2:3" x14ac:dyDescent="0.25">
      <c r="B1136" s="10">
        <v>52608</v>
      </c>
      <c r="C1136" s="4">
        <v>2019</v>
      </c>
    </row>
    <row r="1137" spans="2:3" x14ac:dyDescent="0.25">
      <c r="B1137" s="11">
        <v>93056</v>
      </c>
      <c r="C1137" s="5">
        <v>2013</v>
      </c>
    </row>
    <row r="1138" spans="2:3" x14ac:dyDescent="0.25">
      <c r="B1138" s="10">
        <v>61342</v>
      </c>
      <c r="C1138" s="4">
        <v>2012</v>
      </c>
    </row>
    <row r="1139" spans="2:3" x14ac:dyDescent="0.25">
      <c r="B1139" s="11">
        <v>82834</v>
      </c>
      <c r="C1139" s="5">
        <v>2016</v>
      </c>
    </row>
    <row r="1140" spans="2:3" x14ac:dyDescent="0.25">
      <c r="B1140" s="10">
        <v>26500</v>
      </c>
      <c r="C1140" s="4">
        <v>2016</v>
      </c>
    </row>
    <row r="1141" spans="2:3" x14ac:dyDescent="0.25">
      <c r="B1141" s="11">
        <v>65530</v>
      </c>
      <c r="C1141" s="5">
        <v>2012</v>
      </c>
    </row>
    <row r="1142" spans="2:3" x14ac:dyDescent="0.25">
      <c r="B1142" s="10">
        <v>105815</v>
      </c>
      <c r="C1142" s="4">
        <v>2017</v>
      </c>
    </row>
    <row r="1143" spans="2:3" x14ac:dyDescent="0.25">
      <c r="B1143" s="11">
        <v>95737</v>
      </c>
      <c r="C1143" s="5">
        <v>2017</v>
      </c>
    </row>
    <row r="1144" spans="2:3" x14ac:dyDescent="0.25">
      <c r="B1144" s="10">
        <v>31444</v>
      </c>
      <c r="C1144" s="4">
        <v>2018</v>
      </c>
    </row>
    <row r="1145" spans="2:3" x14ac:dyDescent="0.25">
      <c r="B1145" s="11">
        <v>46112</v>
      </c>
      <c r="C1145" s="5">
        <v>2017</v>
      </c>
    </row>
    <row r="1146" spans="2:3" x14ac:dyDescent="0.25">
      <c r="B1146" s="10">
        <v>93571</v>
      </c>
      <c r="C1146" s="4">
        <v>2016</v>
      </c>
    </row>
    <row r="1147" spans="2:3" x14ac:dyDescent="0.25">
      <c r="B1147" s="11">
        <v>96161</v>
      </c>
      <c r="C1147" s="5">
        <v>2017</v>
      </c>
    </row>
    <row r="1148" spans="2:3" x14ac:dyDescent="0.25">
      <c r="B1148" s="10">
        <v>10086</v>
      </c>
      <c r="C1148" s="4">
        <v>2021</v>
      </c>
    </row>
    <row r="1149" spans="2:3" x14ac:dyDescent="0.25">
      <c r="B1149" s="11">
        <v>77702</v>
      </c>
      <c r="C1149" s="5">
        <v>2017</v>
      </c>
    </row>
    <row r="1150" spans="2:3" x14ac:dyDescent="0.25">
      <c r="B1150" s="10">
        <v>1607</v>
      </c>
      <c r="C1150" s="4">
        <v>2023</v>
      </c>
    </row>
    <row r="1151" spans="2:3" x14ac:dyDescent="0.25">
      <c r="B1151" s="11">
        <v>35155</v>
      </c>
      <c r="C1151" s="5">
        <v>2015</v>
      </c>
    </row>
    <row r="1152" spans="2:3" x14ac:dyDescent="0.25">
      <c r="B1152" s="10">
        <v>69455</v>
      </c>
      <c r="C1152" s="4">
        <v>2014</v>
      </c>
    </row>
    <row r="1153" spans="2:3" x14ac:dyDescent="0.25">
      <c r="B1153" s="11">
        <v>73672</v>
      </c>
      <c r="C1153" s="5">
        <v>2020</v>
      </c>
    </row>
    <row r="1154" spans="2:3" x14ac:dyDescent="0.25">
      <c r="B1154" s="10">
        <v>61406</v>
      </c>
      <c r="C1154" s="4">
        <v>2013</v>
      </c>
    </row>
    <row r="1155" spans="2:3" x14ac:dyDescent="0.25">
      <c r="B1155" s="11">
        <v>44865</v>
      </c>
      <c r="C1155" s="5">
        <v>2021</v>
      </c>
    </row>
    <row r="1156" spans="2:3" x14ac:dyDescent="0.25">
      <c r="B1156" s="10">
        <v>39091</v>
      </c>
      <c r="C1156" s="4">
        <v>2019</v>
      </c>
    </row>
    <row r="1157" spans="2:3" x14ac:dyDescent="0.25">
      <c r="B1157" s="11">
        <v>49061</v>
      </c>
      <c r="C1157" s="5">
        <v>2017</v>
      </c>
    </row>
    <row r="1158" spans="2:3" x14ac:dyDescent="0.25">
      <c r="B1158" s="10">
        <v>16647</v>
      </c>
      <c r="C1158" s="4">
        <v>2021</v>
      </c>
    </row>
    <row r="1159" spans="2:3" x14ac:dyDescent="0.25">
      <c r="B1159" s="11">
        <v>36262</v>
      </c>
      <c r="C1159" s="5">
        <v>2019</v>
      </c>
    </row>
    <row r="1160" spans="2:3" x14ac:dyDescent="0.25">
      <c r="B1160" s="10">
        <v>88254</v>
      </c>
      <c r="C1160" s="4">
        <v>2018</v>
      </c>
    </row>
    <row r="1161" spans="2:3" x14ac:dyDescent="0.25">
      <c r="B1161" s="11">
        <v>85292</v>
      </c>
      <c r="C1161" s="5">
        <v>2016</v>
      </c>
    </row>
    <row r="1162" spans="2:3" x14ac:dyDescent="0.25">
      <c r="B1162" s="10">
        <v>68971</v>
      </c>
      <c r="C1162" s="4">
        <v>2018</v>
      </c>
    </row>
    <row r="1163" spans="2:3" x14ac:dyDescent="0.25">
      <c r="B1163" s="11">
        <v>53218</v>
      </c>
      <c r="C1163" s="5">
        <v>2021</v>
      </c>
    </row>
    <row r="1164" spans="2:3" x14ac:dyDescent="0.25">
      <c r="B1164" s="10">
        <v>62569</v>
      </c>
      <c r="C1164" s="4">
        <v>2012</v>
      </c>
    </row>
    <row r="1165" spans="2:3" x14ac:dyDescent="0.25">
      <c r="B1165" s="11">
        <v>115627</v>
      </c>
      <c r="C1165" s="5">
        <v>2017</v>
      </c>
    </row>
    <row r="1166" spans="2:3" x14ac:dyDescent="0.25">
      <c r="B1166" s="10">
        <v>45777</v>
      </c>
      <c r="C1166" s="4">
        <v>2020</v>
      </c>
    </row>
    <row r="1167" spans="2:3" x14ac:dyDescent="0.25">
      <c r="B1167" s="11">
        <v>97126</v>
      </c>
      <c r="C1167" s="5">
        <v>2014</v>
      </c>
    </row>
    <row r="1168" spans="2:3" x14ac:dyDescent="0.25">
      <c r="B1168" s="10">
        <v>99649</v>
      </c>
      <c r="C1168" s="4">
        <v>2018</v>
      </c>
    </row>
    <row r="1169" spans="2:3" x14ac:dyDescent="0.25">
      <c r="B1169" s="11">
        <v>92102</v>
      </c>
      <c r="C1169" s="5">
        <v>2018</v>
      </c>
    </row>
    <row r="1170" spans="2:3" x14ac:dyDescent="0.25">
      <c r="B1170" s="10">
        <v>37490</v>
      </c>
      <c r="C1170" s="4">
        <v>2021</v>
      </c>
    </row>
    <row r="1171" spans="2:3" x14ac:dyDescent="0.25">
      <c r="B1171" s="11">
        <v>28540</v>
      </c>
      <c r="C1171" s="5">
        <v>2020</v>
      </c>
    </row>
    <row r="1172" spans="2:3" x14ac:dyDescent="0.25">
      <c r="B1172" s="10">
        <v>39249</v>
      </c>
      <c r="C1172" s="4">
        <v>2020</v>
      </c>
    </row>
    <row r="1173" spans="2:3" x14ac:dyDescent="0.25">
      <c r="B1173" s="11">
        <v>60789</v>
      </c>
      <c r="C1173" s="5">
        <v>2016</v>
      </c>
    </row>
    <row r="1174" spans="2:3" x14ac:dyDescent="0.25">
      <c r="B1174" s="10">
        <v>101450</v>
      </c>
      <c r="C1174" s="4">
        <v>2015</v>
      </c>
    </row>
    <row r="1175" spans="2:3" x14ac:dyDescent="0.25">
      <c r="B1175" s="11">
        <v>75112</v>
      </c>
      <c r="C1175" s="5">
        <v>2015</v>
      </c>
    </row>
    <row r="1176" spans="2:3" x14ac:dyDescent="0.25">
      <c r="B1176" s="10">
        <v>53131</v>
      </c>
      <c r="C1176" s="4">
        <v>2019</v>
      </c>
    </row>
    <row r="1177" spans="2:3" x14ac:dyDescent="0.25">
      <c r="B1177" s="11">
        <v>90358</v>
      </c>
      <c r="C1177" s="5">
        <v>2015</v>
      </c>
    </row>
    <row r="1178" spans="2:3" x14ac:dyDescent="0.25">
      <c r="B1178" s="10">
        <v>65743</v>
      </c>
      <c r="C1178" s="4">
        <v>2020</v>
      </c>
    </row>
    <row r="1179" spans="2:3" x14ac:dyDescent="0.25">
      <c r="B1179" s="11">
        <v>33023</v>
      </c>
      <c r="C1179" s="5">
        <v>2021</v>
      </c>
    </row>
    <row r="1180" spans="2:3" x14ac:dyDescent="0.25">
      <c r="B1180" s="10">
        <v>70045</v>
      </c>
      <c r="C1180" s="4">
        <v>2020</v>
      </c>
    </row>
    <row r="1181" spans="2:3" x14ac:dyDescent="0.25">
      <c r="B1181" s="11">
        <v>38401</v>
      </c>
      <c r="C1181" s="5">
        <v>2017</v>
      </c>
    </row>
    <row r="1182" spans="2:3" x14ac:dyDescent="0.25">
      <c r="B1182" s="10">
        <v>33336</v>
      </c>
      <c r="C1182" s="4">
        <v>2019</v>
      </c>
    </row>
    <row r="1183" spans="2:3" x14ac:dyDescent="0.25">
      <c r="B1183" s="11">
        <v>36298</v>
      </c>
      <c r="C1183" s="5">
        <v>2013</v>
      </c>
    </row>
    <row r="1184" spans="2:3" x14ac:dyDescent="0.25">
      <c r="B1184" s="10">
        <v>54312</v>
      </c>
      <c r="C1184" s="4">
        <v>2013</v>
      </c>
    </row>
    <row r="1185" spans="2:3" x14ac:dyDescent="0.25">
      <c r="B1185" s="11">
        <v>50358</v>
      </c>
      <c r="C1185" s="5">
        <v>2019</v>
      </c>
    </row>
    <row r="1186" spans="2:3" x14ac:dyDescent="0.25">
      <c r="B1186" s="10">
        <v>33740</v>
      </c>
      <c r="C1186" s="4">
        <v>2019</v>
      </c>
    </row>
    <row r="1187" spans="2:3" x14ac:dyDescent="0.25">
      <c r="B1187" s="11">
        <v>37286</v>
      </c>
      <c r="C1187" s="5">
        <v>2022</v>
      </c>
    </row>
    <row r="1188" spans="2:3" x14ac:dyDescent="0.25">
      <c r="B1188" s="10">
        <v>23690</v>
      </c>
      <c r="C1188" s="4">
        <v>2022</v>
      </c>
    </row>
    <row r="1189" spans="2:3" x14ac:dyDescent="0.25">
      <c r="B1189" s="11">
        <v>69527</v>
      </c>
      <c r="C1189" s="5">
        <v>2017</v>
      </c>
    </row>
    <row r="1190" spans="2:3" x14ac:dyDescent="0.25">
      <c r="B1190" s="10">
        <v>35049</v>
      </c>
      <c r="C1190" s="4">
        <v>2022</v>
      </c>
    </row>
    <row r="1191" spans="2:3" x14ac:dyDescent="0.25">
      <c r="B1191" s="11">
        <v>68856</v>
      </c>
      <c r="C1191" s="5">
        <v>2020</v>
      </c>
    </row>
    <row r="1192" spans="2:3" x14ac:dyDescent="0.25">
      <c r="B1192" s="10">
        <v>72376</v>
      </c>
      <c r="C1192" s="4">
        <v>2017</v>
      </c>
    </row>
    <row r="1193" spans="2:3" x14ac:dyDescent="0.25">
      <c r="B1193" s="11">
        <v>19887</v>
      </c>
      <c r="C1193" s="5">
        <v>2022</v>
      </c>
    </row>
    <row r="1194" spans="2:3" x14ac:dyDescent="0.25">
      <c r="B1194" s="10">
        <v>40742</v>
      </c>
      <c r="C1194" s="4">
        <v>2017</v>
      </c>
    </row>
    <row r="1195" spans="2:3" x14ac:dyDescent="0.25">
      <c r="B1195" s="11">
        <v>82612</v>
      </c>
      <c r="C1195" s="5">
        <v>2013</v>
      </c>
    </row>
    <row r="1196" spans="2:3" x14ac:dyDescent="0.25">
      <c r="B1196" s="10">
        <v>47650</v>
      </c>
      <c r="C1196" s="4">
        <v>2015</v>
      </c>
    </row>
    <row r="1197" spans="2:3" x14ac:dyDescent="0.25">
      <c r="B1197" s="11">
        <v>12049</v>
      </c>
      <c r="C1197" s="5">
        <v>2019</v>
      </c>
    </row>
    <row r="1198" spans="2:3" x14ac:dyDescent="0.25">
      <c r="B1198" s="10">
        <v>101085</v>
      </c>
      <c r="C1198" s="4">
        <v>2016</v>
      </c>
    </row>
    <row r="1199" spans="2:3" x14ac:dyDescent="0.25">
      <c r="B1199" s="11">
        <v>79478</v>
      </c>
      <c r="C1199" s="5">
        <v>2012</v>
      </c>
    </row>
    <row r="1200" spans="2:3" x14ac:dyDescent="0.25">
      <c r="B1200" s="10">
        <v>18693</v>
      </c>
      <c r="C1200" s="4">
        <v>2023</v>
      </c>
    </row>
    <row r="1201" spans="2:3" x14ac:dyDescent="0.25">
      <c r="B1201" s="11">
        <v>96335</v>
      </c>
      <c r="C1201" s="5">
        <v>2017</v>
      </c>
    </row>
    <row r="1202" spans="2:3" x14ac:dyDescent="0.25">
      <c r="B1202" s="10">
        <v>15110</v>
      </c>
      <c r="C1202" s="4">
        <v>2022</v>
      </c>
    </row>
    <row r="1203" spans="2:3" x14ac:dyDescent="0.25">
      <c r="B1203" s="11">
        <v>45901</v>
      </c>
      <c r="C1203" s="5">
        <v>2021</v>
      </c>
    </row>
    <row r="1204" spans="2:3" x14ac:dyDescent="0.25">
      <c r="B1204" s="10">
        <v>48658</v>
      </c>
      <c r="C1204" s="4">
        <v>2013</v>
      </c>
    </row>
    <row r="1205" spans="2:3" x14ac:dyDescent="0.25">
      <c r="B1205" s="11">
        <v>51288</v>
      </c>
      <c r="C1205" s="5">
        <v>2019</v>
      </c>
    </row>
    <row r="1206" spans="2:3" x14ac:dyDescent="0.25">
      <c r="B1206" s="10">
        <v>56113</v>
      </c>
      <c r="C1206" s="4">
        <v>2013</v>
      </c>
    </row>
    <row r="1207" spans="2:3" x14ac:dyDescent="0.25">
      <c r="B1207" s="11">
        <v>77481</v>
      </c>
      <c r="C1207" s="5">
        <v>2017</v>
      </c>
    </row>
    <row r="1208" spans="2:3" x14ac:dyDescent="0.25">
      <c r="B1208" s="10">
        <v>98335</v>
      </c>
      <c r="C1208" s="4">
        <v>2014</v>
      </c>
    </row>
    <row r="1209" spans="2:3" x14ac:dyDescent="0.25">
      <c r="B1209" s="11">
        <v>63423</v>
      </c>
      <c r="C1209" s="5">
        <v>2016</v>
      </c>
    </row>
    <row r="1210" spans="2:3" x14ac:dyDescent="0.25">
      <c r="B1210" s="10">
        <v>63716</v>
      </c>
      <c r="C1210" s="4">
        <v>2017</v>
      </c>
    </row>
    <row r="1211" spans="2:3" x14ac:dyDescent="0.25">
      <c r="B1211" s="11">
        <v>41059</v>
      </c>
      <c r="C1211" s="5">
        <v>2018</v>
      </c>
    </row>
    <row r="1212" spans="2:3" x14ac:dyDescent="0.25">
      <c r="B1212" s="10">
        <v>66467</v>
      </c>
      <c r="C1212" s="4">
        <v>2017</v>
      </c>
    </row>
    <row r="1213" spans="2:3" x14ac:dyDescent="0.25">
      <c r="B1213" s="11">
        <v>97385</v>
      </c>
      <c r="C1213" s="5">
        <v>2015</v>
      </c>
    </row>
    <row r="1214" spans="2:3" x14ac:dyDescent="0.25">
      <c r="B1214" s="10">
        <v>33509</v>
      </c>
      <c r="C1214" s="4">
        <v>2018</v>
      </c>
    </row>
    <row r="1215" spans="2:3" x14ac:dyDescent="0.25">
      <c r="B1215" s="11">
        <v>53241</v>
      </c>
      <c r="C1215" s="5">
        <v>2017</v>
      </c>
    </row>
    <row r="1216" spans="2:3" x14ac:dyDescent="0.25">
      <c r="B1216" s="10">
        <v>60897</v>
      </c>
      <c r="C1216" s="4">
        <v>2021</v>
      </c>
    </row>
    <row r="1217" spans="2:3" x14ac:dyDescent="0.25">
      <c r="B1217" s="11">
        <v>92836</v>
      </c>
      <c r="C1217" s="5">
        <v>2017</v>
      </c>
    </row>
    <row r="1218" spans="2:3" x14ac:dyDescent="0.25">
      <c r="B1218" s="10">
        <v>5581</v>
      </c>
      <c r="C1218" s="4">
        <v>2022</v>
      </c>
    </row>
    <row r="1219" spans="2:3" x14ac:dyDescent="0.25">
      <c r="B1219" s="11">
        <v>70873</v>
      </c>
      <c r="C1219" s="5">
        <v>2017</v>
      </c>
    </row>
    <row r="1220" spans="2:3" x14ac:dyDescent="0.25">
      <c r="B1220" s="10">
        <v>57375</v>
      </c>
      <c r="C1220" s="4">
        <v>2021</v>
      </c>
    </row>
    <row r="1221" spans="2:3" x14ac:dyDescent="0.25">
      <c r="B1221" s="11">
        <v>30197</v>
      </c>
      <c r="C1221" s="5">
        <v>2020</v>
      </c>
    </row>
    <row r="1222" spans="2:3" x14ac:dyDescent="0.25">
      <c r="B1222" s="10">
        <v>48844</v>
      </c>
      <c r="C1222" s="4">
        <v>2020</v>
      </c>
    </row>
    <row r="1223" spans="2:3" x14ac:dyDescent="0.25">
      <c r="B1223" s="11">
        <v>34292</v>
      </c>
      <c r="C1223" s="5">
        <v>2015</v>
      </c>
    </row>
    <row r="1224" spans="2:3" x14ac:dyDescent="0.25">
      <c r="B1224" s="10">
        <v>85064</v>
      </c>
      <c r="C1224" s="4">
        <v>2017</v>
      </c>
    </row>
    <row r="1225" spans="2:3" x14ac:dyDescent="0.25">
      <c r="B1225" s="11">
        <v>24059</v>
      </c>
      <c r="C1225" s="5">
        <v>2021</v>
      </c>
    </row>
    <row r="1226" spans="2:3" x14ac:dyDescent="0.25">
      <c r="B1226" s="10">
        <v>37274</v>
      </c>
      <c r="C1226" s="4">
        <v>2018</v>
      </c>
    </row>
    <row r="1227" spans="2:3" x14ac:dyDescent="0.25">
      <c r="B1227" s="11">
        <v>77381</v>
      </c>
      <c r="C1227" s="5">
        <v>2015</v>
      </c>
    </row>
    <row r="1228" spans="2:3" x14ac:dyDescent="0.25">
      <c r="B1228" s="10">
        <v>79933</v>
      </c>
      <c r="C1228" s="4">
        <v>2016</v>
      </c>
    </row>
    <row r="1229" spans="2:3" x14ac:dyDescent="0.25">
      <c r="B1229" s="11">
        <v>49257</v>
      </c>
      <c r="C1229" s="5">
        <v>2020</v>
      </c>
    </row>
    <row r="1230" spans="2:3" x14ac:dyDescent="0.25">
      <c r="B1230" s="10">
        <v>32201</v>
      </c>
      <c r="C1230" s="4">
        <v>2019</v>
      </c>
    </row>
    <row r="1231" spans="2:3" x14ac:dyDescent="0.25">
      <c r="B1231" s="11">
        <v>37326</v>
      </c>
      <c r="C1231" s="5">
        <v>2021</v>
      </c>
    </row>
    <row r="1232" spans="2:3" x14ac:dyDescent="0.25">
      <c r="B1232" s="10">
        <v>52180</v>
      </c>
      <c r="C1232" s="4">
        <v>2017</v>
      </c>
    </row>
    <row r="1233" spans="2:3" x14ac:dyDescent="0.25">
      <c r="B1233" s="11">
        <v>35185</v>
      </c>
      <c r="C1233" s="5">
        <v>2020</v>
      </c>
    </row>
    <row r="1234" spans="2:3" x14ac:dyDescent="0.25">
      <c r="B1234" s="10">
        <v>18842</v>
      </c>
      <c r="C1234" s="4">
        <v>2021</v>
      </c>
    </row>
    <row r="1235" spans="2:3" x14ac:dyDescent="0.25">
      <c r="B1235" s="11">
        <v>33221</v>
      </c>
      <c r="C1235" s="5">
        <v>2019</v>
      </c>
    </row>
    <row r="1236" spans="2:3" x14ac:dyDescent="0.25">
      <c r="B1236" s="10">
        <v>20214</v>
      </c>
      <c r="C1236" s="4">
        <v>2022</v>
      </c>
    </row>
    <row r="1237" spans="2:3" x14ac:dyDescent="0.25">
      <c r="B1237" s="11">
        <v>86465</v>
      </c>
      <c r="C1237" s="5">
        <v>2011</v>
      </c>
    </row>
    <row r="1238" spans="2:3" x14ac:dyDescent="0.25">
      <c r="B1238" s="10">
        <v>83450</v>
      </c>
      <c r="C1238" s="4">
        <v>2017</v>
      </c>
    </row>
    <row r="1239" spans="2:3" x14ac:dyDescent="0.25">
      <c r="B1239" s="11">
        <v>63813</v>
      </c>
      <c r="C1239" s="5">
        <v>2016</v>
      </c>
    </row>
    <row r="1240" spans="2:3" x14ac:dyDescent="0.25">
      <c r="B1240" s="10">
        <v>45935</v>
      </c>
      <c r="C1240" s="4">
        <v>2020</v>
      </c>
    </row>
    <row r="1241" spans="2:3" x14ac:dyDescent="0.25">
      <c r="B1241" s="11">
        <v>87536</v>
      </c>
      <c r="C1241" s="5">
        <v>2014</v>
      </c>
    </row>
    <row r="1242" spans="2:3" x14ac:dyDescent="0.25">
      <c r="B1242" s="10">
        <v>32709</v>
      </c>
      <c r="C1242" s="4">
        <v>2021</v>
      </c>
    </row>
    <row r="1243" spans="2:3" x14ac:dyDescent="0.25">
      <c r="B1243" s="11">
        <v>82225</v>
      </c>
      <c r="C1243" s="5">
        <v>2017</v>
      </c>
    </row>
    <row r="1244" spans="2:3" x14ac:dyDescent="0.25">
      <c r="B1244" s="10">
        <v>62959</v>
      </c>
      <c r="C1244" s="4">
        <v>2013</v>
      </c>
    </row>
    <row r="1245" spans="2:3" x14ac:dyDescent="0.25">
      <c r="B1245" s="11">
        <v>68784</v>
      </c>
      <c r="C1245" s="5">
        <v>2020</v>
      </c>
    </row>
    <row r="1246" spans="2:3" x14ac:dyDescent="0.25">
      <c r="B1246" s="10">
        <v>46910</v>
      </c>
      <c r="C1246" s="4">
        <v>2013</v>
      </c>
    </row>
    <row r="1247" spans="2:3" x14ac:dyDescent="0.25">
      <c r="B1247" s="11">
        <v>55007</v>
      </c>
      <c r="C1247" s="5">
        <v>2020</v>
      </c>
    </row>
    <row r="1248" spans="2:3" x14ac:dyDescent="0.25">
      <c r="B1248" s="10">
        <v>17789</v>
      </c>
      <c r="C1248" s="4">
        <v>2021</v>
      </c>
    </row>
    <row r="1249" spans="2:3" x14ac:dyDescent="0.25">
      <c r="B1249" s="11">
        <v>67778</v>
      </c>
      <c r="C1249" s="5">
        <v>2018</v>
      </c>
    </row>
    <row r="1250" spans="2:3" x14ac:dyDescent="0.25">
      <c r="B1250" s="10">
        <v>59005</v>
      </c>
      <c r="C1250" s="4">
        <v>2017</v>
      </c>
    </row>
    <row r="1251" spans="2:3" x14ac:dyDescent="0.25">
      <c r="B1251" s="11">
        <v>64550</v>
      </c>
      <c r="C1251" s="5">
        <v>2022</v>
      </c>
    </row>
    <row r="1252" spans="2:3" x14ac:dyDescent="0.25">
      <c r="B1252" s="10">
        <v>47850</v>
      </c>
      <c r="C1252" s="4">
        <v>2021</v>
      </c>
    </row>
    <row r="1253" spans="2:3" x14ac:dyDescent="0.25">
      <c r="B1253" s="11">
        <v>66797</v>
      </c>
      <c r="C1253" s="5">
        <v>2017</v>
      </c>
    </row>
    <row r="1254" spans="2:3" x14ac:dyDescent="0.25">
      <c r="B1254" s="10">
        <v>32111</v>
      </c>
      <c r="C1254" s="4">
        <v>2022</v>
      </c>
    </row>
    <row r="1255" spans="2:3" x14ac:dyDescent="0.25">
      <c r="B1255" s="11">
        <v>12281</v>
      </c>
      <c r="C1255" s="5">
        <v>2021</v>
      </c>
    </row>
    <row r="1256" spans="2:3" x14ac:dyDescent="0.25">
      <c r="B1256" s="10">
        <v>64785</v>
      </c>
      <c r="C1256" s="4">
        <v>2015</v>
      </c>
    </row>
    <row r="1257" spans="2:3" x14ac:dyDescent="0.25">
      <c r="B1257" s="11">
        <v>45070</v>
      </c>
      <c r="C1257" s="5">
        <v>2021</v>
      </c>
    </row>
    <row r="1258" spans="2:3" x14ac:dyDescent="0.25">
      <c r="B1258" s="10">
        <v>21143</v>
      </c>
      <c r="C1258" s="4">
        <v>2021</v>
      </c>
    </row>
    <row r="1259" spans="2:3" x14ac:dyDescent="0.25">
      <c r="B1259" s="11">
        <v>44597</v>
      </c>
      <c r="C1259" s="5">
        <v>2021</v>
      </c>
    </row>
    <row r="1260" spans="2:3" x14ac:dyDescent="0.25">
      <c r="B1260" s="10">
        <v>35918</v>
      </c>
      <c r="C1260" s="4">
        <v>2022</v>
      </c>
    </row>
    <row r="1261" spans="2:3" x14ac:dyDescent="0.25">
      <c r="B1261" s="11">
        <v>96635</v>
      </c>
      <c r="C1261" s="5">
        <v>2015</v>
      </c>
    </row>
    <row r="1262" spans="2:3" x14ac:dyDescent="0.25">
      <c r="B1262" s="10">
        <v>53500</v>
      </c>
      <c r="C1262" s="4">
        <v>2016</v>
      </c>
    </row>
    <row r="1263" spans="2:3" x14ac:dyDescent="0.25">
      <c r="B1263" s="11">
        <v>22835</v>
      </c>
      <c r="C1263" s="5">
        <v>2021</v>
      </c>
    </row>
    <row r="1264" spans="2:3" x14ac:dyDescent="0.25">
      <c r="B1264" s="10">
        <v>45619</v>
      </c>
      <c r="C1264" s="4">
        <v>2019</v>
      </c>
    </row>
    <row r="1265" spans="2:3" x14ac:dyDescent="0.25">
      <c r="B1265" s="11">
        <v>56670</v>
      </c>
      <c r="C1265" s="5">
        <v>2017</v>
      </c>
    </row>
    <row r="1266" spans="2:3" x14ac:dyDescent="0.25">
      <c r="B1266" s="10">
        <v>15743</v>
      </c>
      <c r="C1266" s="4">
        <v>2019</v>
      </c>
    </row>
    <row r="1267" spans="2:3" x14ac:dyDescent="0.25">
      <c r="B1267" s="11">
        <v>63989</v>
      </c>
      <c r="C1267" s="5">
        <v>2017</v>
      </c>
    </row>
    <row r="1268" spans="2:3" x14ac:dyDescent="0.25">
      <c r="B1268" s="10">
        <v>77723</v>
      </c>
      <c r="C1268" s="4">
        <v>2015</v>
      </c>
    </row>
    <row r="1269" spans="2:3" x14ac:dyDescent="0.25">
      <c r="B1269" s="11">
        <v>27958</v>
      </c>
      <c r="C1269" s="5">
        <v>2021</v>
      </c>
    </row>
    <row r="1270" spans="2:3" x14ac:dyDescent="0.25">
      <c r="B1270" s="10">
        <v>74858</v>
      </c>
      <c r="C1270" s="4">
        <v>2018</v>
      </c>
    </row>
    <row r="1271" spans="2:3" x14ac:dyDescent="0.25">
      <c r="B1271" s="11">
        <v>101404</v>
      </c>
      <c r="C1271" s="5">
        <v>2016</v>
      </c>
    </row>
    <row r="1272" spans="2:3" x14ac:dyDescent="0.25">
      <c r="B1272" s="10">
        <v>26368</v>
      </c>
      <c r="C1272" s="4">
        <v>2021</v>
      </c>
    </row>
    <row r="1273" spans="2:3" x14ac:dyDescent="0.25">
      <c r="B1273" s="11">
        <v>5856</v>
      </c>
      <c r="C1273" s="5">
        <v>2023</v>
      </c>
    </row>
    <row r="1274" spans="2:3" x14ac:dyDescent="0.25">
      <c r="B1274" s="10">
        <v>50723</v>
      </c>
      <c r="C1274" s="4">
        <v>2018</v>
      </c>
    </row>
    <row r="1275" spans="2:3" x14ac:dyDescent="0.25">
      <c r="B1275" s="11">
        <v>31283</v>
      </c>
      <c r="C1275" s="5">
        <v>2022</v>
      </c>
    </row>
    <row r="1276" spans="2:3" x14ac:dyDescent="0.25">
      <c r="B1276" s="10">
        <v>49070</v>
      </c>
      <c r="C1276" s="4">
        <v>2018</v>
      </c>
    </row>
    <row r="1277" spans="2:3" x14ac:dyDescent="0.25">
      <c r="B1277" s="11">
        <v>81413</v>
      </c>
      <c r="C1277" s="5">
        <v>2019</v>
      </c>
    </row>
    <row r="1278" spans="2:3" x14ac:dyDescent="0.25">
      <c r="B1278" s="10">
        <v>20108</v>
      </c>
      <c r="C1278" s="4">
        <v>2023</v>
      </c>
    </row>
    <row r="1279" spans="2:3" x14ac:dyDescent="0.25">
      <c r="B1279" s="11">
        <v>54765</v>
      </c>
      <c r="C1279" s="5">
        <v>2017</v>
      </c>
    </row>
    <row r="1280" spans="2:3" x14ac:dyDescent="0.25">
      <c r="B1280" s="10">
        <v>29367</v>
      </c>
      <c r="C1280" s="4">
        <v>2020</v>
      </c>
    </row>
    <row r="1281" spans="2:3" x14ac:dyDescent="0.25">
      <c r="B1281" s="11">
        <v>41965</v>
      </c>
      <c r="C1281" s="5">
        <v>2018</v>
      </c>
    </row>
    <row r="1282" spans="2:3" x14ac:dyDescent="0.25">
      <c r="B1282" s="10">
        <v>58851</v>
      </c>
      <c r="C1282" s="4">
        <v>2018</v>
      </c>
    </row>
    <row r="1283" spans="2:3" x14ac:dyDescent="0.25">
      <c r="B1283" s="11">
        <v>47179</v>
      </c>
      <c r="C1283" s="5">
        <v>2017</v>
      </c>
    </row>
    <row r="1284" spans="2:3" x14ac:dyDescent="0.25">
      <c r="B1284" s="10">
        <v>59374</v>
      </c>
      <c r="C1284" s="4">
        <v>2018</v>
      </c>
    </row>
    <row r="1285" spans="2:3" x14ac:dyDescent="0.25">
      <c r="B1285" s="11">
        <v>47778</v>
      </c>
      <c r="C1285" s="5">
        <v>2021</v>
      </c>
    </row>
    <row r="1286" spans="2:3" x14ac:dyDescent="0.25">
      <c r="B1286" s="10">
        <v>95456</v>
      </c>
      <c r="C1286" s="4">
        <v>2019</v>
      </c>
    </row>
    <row r="1287" spans="2:3" x14ac:dyDescent="0.25">
      <c r="B1287" s="11">
        <v>55997</v>
      </c>
      <c r="C1287" s="5">
        <v>2020</v>
      </c>
    </row>
    <row r="1288" spans="2:3" x14ac:dyDescent="0.25">
      <c r="B1288" s="10">
        <v>29835</v>
      </c>
      <c r="C1288" s="4">
        <v>2020</v>
      </c>
    </row>
    <row r="1289" spans="2:3" x14ac:dyDescent="0.25">
      <c r="B1289" s="11">
        <v>70841</v>
      </c>
      <c r="C1289" s="5">
        <v>2018</v>
      </c>
    </row>
    <row r="1290" spans="2:3" x14ac:dyDescent="0.25">
      <c r="B1290" s="10">
        <v>20986</v>
      </c>
      <c r="C1290" s="4">
        <v>2020</v>
      </c>
    </row>
    <row r="1291" spans="2:3" x14ac:dyDescent="0.25">
      <c r="B1291" s="11">
        <v>59689</v>
      </c>
      <c r="C1291" s="5">
        <v>2014</v>
      </c>
    </row>
    <row r="1292" spans="2:3" x14ac:dyDescent="0.25">
      <c r="B1292" s="10">
        <v>12315</v>
      </c>
      <c r="C1292" s="4">
        <v>2021</v>
      </c>
    </row>
    <row r="1293" spans="2:3" x14ac:dyDescent="0.25">
      <c r="B1293" s="11">
        <v>51280</v>
      </c>
      <c r="C1293" s="5">
        <v>2018</v>
      </c>
    </row>
    <row r="1294" spans="2:3" x14ac:dyDescent="0.25">
      <c r="B1294" s="10">
        <v>37541</v>
      </c>
      <c r="C1294" s="4">
        <v>2021</v>
      </c>
    </row>
    <row r="1295" spans="2:3" x14ac:dyDescent="0.25">
      <c r="B1295" s="11">
        <v>90073</v>
      </c>
      <c r="C1295" s="5">
        <v>2014</v>
      </c>
    </row>
    <row r="1296" spans="2:3" x14ac:dyDescent="0.25">
      <c r="B1296" s="10">
        <v>17135</v>
      </c>
      <c r="C1296" s="4">
        <v>2019</v>
      </c>
    </row>
    <row r="1297" spans="2:3" x14ac:dyDescent="0.25">
      <c r="B1297" s="11">
        <v>81204</v>
      </c>
      <c r="C1297" s="5">
        <v>2017</v>
      </c>
    </row>
    <row r="1298" spans="2:3" x14ac:dyDescent="0.25">
      <c r="B1298" s="10">
        <v>102255</v>
      </c>
      <c r="C1298" s="4">
        <v>2013</v>
      </c>
    </row>
    <row r="1299" spans="2:3" x14ac:dyDescent="0.25">
      <c r="B1299" s="11">
        <v>43208</v>
      </c>
      <c r="C1299" s="5">
        <v>2017</v>
      </c>
    </row>
    <row r="1300" spans="2:3" x14ac:dyDescent="0.25">
      <c r="B1300" s="10">
        <v>15435</v>
      </c>
      <c r="C1300" s="4">
        <v>2020</v>
      </c>
    </row>
    <row r="1301" spans="2:3" x14ac:dyDescent="0.25">
      <c r="B1301" s="11">
        <v>76700</v>
      </c>
      <c r="C1301" s="5">
        <v>2016</v>
      </c>
    </row>
    <row r="1302" spans="2:3" x14ac:dyDescent="0.25">
      <c r="B1302" s="10">
        <v>24914</v>
      </c>
      <c r="C1302" s="4">
        <v>2021</v>
      </c>
    </row>
    <row r="1303" spans="2:3" x14ac:dyDescent="0.25">
      <c r="B1303" s="11">
        <v>56455</v>
      </c>
      <c r="C1303" s="5">
        <v>2015</v>
      </c>
    </row>
    <row r="1304" spans="2:3" x14ac:dyDescent="0.25">
      <c r="B1304" s="10">
        <v>88464</v>
      </c>
      <c r="C1304" s="4">
        <v>2018</v>
      </c>
    </row>
    <row r="1305" spans="2:3" x14ac:dyDescent="0.25">
      <c r="B1305" s="11">
        <v>99131</v>
      </c>
      <c r="C1305" s="5">
        <v>2015</v>
      </c>
    </row>
    <row r="1306" spans="2:3" x14ac:dyDescent="0.25">
      <c r="B1306" s="10">
        <v>25914</v>
      </c>
      <c r="C1306" s="4">
        <v>2019</v>
      </c>
    </row>
    <row r="1307" spans="2:3" x14ac:dyDescent="0.25">
      <c r="B1307" s="11">
        <v>16292</v>
      </c>
      <c r="C1307" s="5">
        <v>2020</v>
      </c>
    </row>
    <row r="1308" spans="2:3" x14ac:dyDescent="0.25">
      <c r="B1308" s="10">
        <v>15248</v>
      </c>
      <c r="C1308" s="4">
        <v>2021</v>
      </c>
    </row>
    <row r="1309" spans="2:3" x14ac:dyDescent="0.25">
      <c r="B1309" s="11">
        <v>25580</v>
      </c>
      <c r="C1309" s="5">
        <v>2020</v>
      </c>
    </row>
    <row r="1310" spans="2:3" x14ac:dyDescent="0.25">
      <c r="B1310" s="10">
        <v>20490</v>
      </c>
      <c r="C1310" s="4">
        <v>2019</v>
      </c>
    </row>
    <row r="1311" spans="2:3" x14ac:dyDescent="0.25">
      <c r="B1311" s="11">
        <v>49024</v>
      </c>
      <c r="C1311" s="5">
        <v>2014</v>
      </c>
    </row>
    <row r="1312" spans="2:3" x14ac:dyDescent="0.25">
      <c r="B1312" s="10">
        <v>40012</v>
      </c>
      <c r="C1312" s="4">
        <v>2017</v>
      </c>
    </row>
    <row r="1313" spans="2:3" x14ac:dyDescent="0.25">
      <c r="B1313" s="11">
        <v>10718</v>
      </c>
      <c r="C1313" s="5">
        <v>2023</v>
      </c>
    </row>
    <row r="1314" spans="2:3" x14ac:dyDescent="0.25">
      <c r="B1314" s="10">
        <v>61765</v>
      </c>
      <c r="C1314" s="4">
        <v>2020</v>
      </c>
    </row>
    <row r="1315" spans="2:3" x14ac:dyDescent="0.25">
      <c r="B1315" s="11">
        <v>55310</v>
      </c>
      <c r="C1315" s="5">
        <v>2018</v>
      </c>
    </row>
    <row r="1316" spans="2:3" x14ac:dyDescent="0.25">
      <c r="B1316" s="10">
        <v>11957</v>
      </c>
      <c r="C1316" s="4">
        <v>2019</v>
      </c>
    </row>
    <row r="1317" spans="2:3" x14ac:dyDescent="0.25">
      <c r="B1317" s="11">
        <v>71208</v>
      </c>
      <c r="C1317" s="5">
        <v>2018</v>
      </c>
    </row>
    <row r="1318" spans="2:3" x14ac:dyDescent="0.25">
      <c r="B1318" s="10">
        <v>10731</v>
      </c>
      <c r="C1318" s="4">
        <v>2023</v>
      </c>
    </row>
    <row r="1319" spans="2:3" x14ac:dyDescent="0.25">
      <c r="B1319" s="11">
        <v>25871</v>
      </c>
      <c r="C1319" s="5">
        <v>2018</v>
      </c>
    </row>
    <row r="1320" spans="2:3" x14ac:dyDescent="0.25">
      <c r="B1320" s="10">
        <v>30292</v>
      </c>
      <c r="C1320" s="4">
        <v>2020</v>
      </c>
    </row>
    <row r="1321" spans="2:3" x14ac:dyDescent="0.25">
      <c r="B1321" s="11">
        <v>35548</v>
      </c>
      <c r="C1321" s="5">
        <v>2020</v>
      </c>
    </row>
    <row r="1322" spans="2:3" x14ac:dyDescent="0.25">
      <c r="B1322" s="10">
        <v>18433</v>
      </c>
      <c r="C1322" s="4">
        <v>2021</v>
      </c>
    </row>
    <row r="1323" spans="2:3" x14ac:dyDescent="0.25">
      <c r="B1323" s="11">
        <v>13485</v>
      </c>
      <c r="C1323" s="5">
        <v>2020</v>
      </c>
    </row>
    <row r="1324" spans="2:3" x14ac:dyDescent="0.25">
      <c r="B1324" s="10">
        <v>37758</v>
      </c>
      <c r="C1324" s="4">
        <v>2014</v>
      </c>
    </row>
    <row r="1325" spans="2:3" x14ac:dyDescent="0.25">
      <c r="B1325" s="11">
        <v>23180</v>
      </c>
      <c r="C1325" s="5">
        <v>2021</v>
      </c>
    </row>
    <row r="1326" spans="2:3" x14ac:dyDescent="0.25">
      <c r="B1326" s="10">
        <v>77633</v>
      </c>
      <c r="C1326" s="4">
        <v>2020</v>
      </c>
    </row>
    <row r="1327" spans="2:3" x14ac:dyDescent="0.25">
      <c r="B1327" s="11">
        <v>92326</v>
      </c>
      <c r="C1327" s="5">
        <v>2014</v>
      </c>
    </row>
    <row r="1328" spans="2:3" x14ac:dyDescent="0.25">
      <c r="B1328" s="10">
        <v>39970</v>
      </c>
      <c r="C1328" s="4">
        <v>2020</v>
      </c>
    </row>
    <row r="1329" spans="2:3" x14ac:dyDescent="0.25">
      <c r="B1329" s="11">
        <v>42137</v>
      </c>
      <c r="C1329" s="5">
        <v>2018</v>
      </c>
    </row>
    <row r="1330" spans="2:3" x14ac:dyDescent="0.25">
      <c r="B1330" s="10">
        <v>63677</v>
      </c>
      <c r="C1330" s="4">
        <v>2020</v>
      </c>
    </row>
    <row r="1331" spans="2:3" x14ac:dyDescent="0.25">
      <c r="B1331" s="11">
        <v>19711</v>
      </c>
      <c r="C1331" s="5">
        <v>2020</v>
      </c>
    </row>
    <row r="1332" spans="2:3" x14ac:dyDescent="0.25">
      <c r="B1332" s="10">
        <v>57195</v>
      </c>
      <c r="C1332" s="4">
        <v>2019</v>
      </c>
    </row>
    <row r="1333" spans="2:3" x14ac:dyDescent="0.25">
      <c r="B1333" s="11">
        <v>55478</v>
      </c>
      <c r="C1333" s="5">
        <v>2020</v>
      </c>
    </row>
    <row r="1334" spans="2:3" x14ac:dyDescent="0.25">
      <c r="B1334" s="10">
        <v>27320</v>
      </c>
      <c r="C1334" s="4">
        <v>2023</v>
      </c>
    </row>
    <row r="1335" spans="2:3" x14ac:dyDescent="0.25">
      <c r="B1335" s="11">
        <v>28466</v>
      </c>
      <c r="C1335" s="5">
        <v>2022</v>
      </c>
    </row>
    <row r="1336" spans="2:3" x14ac:dyDescent="0.25">
      <c r="B1336" s="10">
        <v>34100</v>
      </c>
      <c r="C1336" s="4">
        <v>2020</v>
      </c>
    </row>
    <row r="1337" spans="2:3" x14ac:dyDescent="0.25">
      <c r="B1337" s="11">
        <v>49679</v>
      </c>
      <c r="C1337" s="5">
        <v>2015</v>
      </c>
    </row>
    <row r="1338" spans="2:3" x14ac:dyDescent="0.25">
      <c r="B1338" s="10">
        <v>89450</v>
      </c>
      <c r="C1338" s="4">
        <v>2015</v>
      </c>
    </row>
    <row r="1339" spans="2:3" x14ac:dyDescent="0.25">
      <c r="B1339" s="11">
        <v>53382</v>
      </c>
      <c r="C1339" s="5">
        <v>2017</v>
      </c>
    </row>
    <row r="1340" spans="2:3" x14ac:dyDescent="0.25">
      <c r="B1340" s="10">
        <v>68282</v>
      </c>
      <c r="C1340" s="4">
        <v>2021</v>
      </c>
    </row>
    <row r="1341" spans="2:3" x14ac:dyDescent="0.25">
      <c r="B1341" s="11">
        <v>94670</v>
      </c>
      <c r="C1341" s="5">
        <v>2015</v>
      </c>
    </row>
    <row r="1342" spans="2:3" x14ac:dyDescent="0.25">
      <c r="B1342" s="10">
        <v>1166</v>
      </c>
      <c r="C1342" s="4">
        <v>2023</v>
      </c>
    </row>
    <row r="1343" spans="2:3" x14ac:dyDescent="0.25">
      <c r="B1343" s="11">
        <v>56249</v>
      </c>
      <c r="C1343" s="5">
        <v>2017</v>
      </c>
    </row>
    <row r="1344" spans="2:3" x14ac:dyDescent="0.25">
      <c r="B1344" s="10">
        <v>45505</v>
      </c>
      <c r="C1344" s="4">
        <v>2020</v>
      </c>
    </row>
    <row r="1345" spans="2:3" x14ac:dyDescent="0.25">
      <c r="B1345" s="11">
        <v>24125</v>
      </c>
      <c r="C1345" s="5">
        <v>2019</v>
      </c>
    </row>
    <row r="1346" spans="2:3" x14ac:dyDescent="0.25">
      <c r="B1346" s="10">
        <v>36608</v>
      </c>
      <c r="C1346" s="4">
        <v>2022</v>
      </c>
    </row>
    <row r="1347" spans="2:3" x14ac:dyDescent="0.25">
      <c r="B1347" s="11">
        <v>26720</v>
      </c>
      <c r="C1347" s="5">
        <v>2020</v>
      </c>
    </row>
    <row r="1348" spans="2:3" x14ac:dyDescent="0.25">
      <c r="B1348" s="10">
        <v>59656</v>
      </c>
      <c r="C1348" s="4">
        <v>2021</v>
      </c>
    </row>
    <row r="1349" spans="2:3" x14ac:dyDescent="0.25">
      <c r="B1349" s="11">
        <v>10239</v>
      </c>
      <c r="C1349" s="5">
        <v>2023</v>
      </c>
    </row>
    <row r="1350" spans="2:3" x14ac:dyDescent="0.25">
      <c r="B1350" s="10">
        <v>32142</v>
      </c>
      <c r="C1350" s="4">
        <v>2020</v>
      </c>
    </row>
    <row r="1351" spans="2:3" x14ac:dyDescent="0.25">
      <c r="B1351" s="11">
        <v>35604</v>
      </c>
      <c r="C1351" s="5">
        <v>2020</v>
      </c>
    </row>
    <row r="1352" spans="2:3" x14ac:dyDescent="0.25">
      <c r="B1352" s="10">
        <v>56917</v>
      </c>
      <c r="C1352" s="4">
        <v>2016</v>
      </c>
    </row>
    <row r="1353" spans="2:3" x14ac:dyDescent="0.25">
      <c r="B1353" s="11">
        <v>12174</v>
      </c>
      <c r="C1353" s="5">
        <v>2021</v>
      </c>
    </row>
    <row r="1354" spans="2:3" x14ac:dyDescent="0.25">
      <c r="B1354" s="10">
        <v>99726</v>
      </c>
      <c r="C1354" s="4">
        <v>2018</v>
      </c>
    </row>
    <row r="1355" spans="2:3" x14ac:dyDescent="0.25">
      <c r="B1355" s="11">
        <v>77742</v>
      </c>
      <c r="C1355" s="5">
        <v>2017</v>
      </c>
    </row>
    <row r="1356" spans="2:3" x14ac:dyDescent="0.25">
      <c r="B1356" s="10">
        <v>12157</v>
      </c>
      <c r="C1356" s="4">
        <v>2022</v>
      </c>
    </row>
    <row r="1357" spans="2:3" x14ac:dyDescent="0.25">
      <c r="B1357" s="11">
        <v>41116</v>
      </c>
      <c r="C1357" s="5">
        <v>2019</v>
      </c>
    </row>
    <row r="1358" spans="2:3" x14ac:dyDescent="0.25">
      <c r="B1358" s="10">
        <v>53380</v>
      </c>
      <c r="C1358" s="4">
        <v>2017</v>
      </c>
    </row>
    <row r="1359" spans="2:3" x14ac:dyDescent="0.25">
      <c r="B1359" s="11">
        <v>48194</v>
      </c>
      <c r="C1359" s="5">
        <v>2014</v>
      </c>
    </row>
    <row r="1360" spans="2:3" x14ac:dyDescent="0.25">
      <c r="B1360" s="10">
        <v>91664</v>
      </c>
      <c r="C1360" s="4">
        <v>2011</v>
      </c>
    </row>
    <row r="1361" spans="2:3" x14ac:dyDescent="0.25">
      <c r="B1361" s="11">
        <v>61638</v>
      </c>
      <c r="C1361" s="5">
        <v>2020</v>
      </c>
    </row>
    <row r="1362" spans="2:3" x14ac:dyDescent="0.25">
      <c r="B1362" s="10">
        <v>58448</v>
      </c>
      <c r="C1362" s="4">
        <v>2019</v>
      </c>
    </row>
    <row r="1363" spans="2:3" x14ac:dyDescent="0.25">
      <c r="B1363" s="11">
        <v>19416</v>
      </c>
      <c r="C1363" s="5">
        <v>2022</v>
      </c>
    </row>
    <row r="1364" spans="2:3" x14ac:dyDescent="0.25">
      <c r="B1364" s="10">
        <v>65323</v>
      </c>
      <c r="C1364" s="4">
        <v>2020</v>
      </c>
    </row>
    <row r="1365" spans="2:3" x14ac:dyDescent="0.25">
      <c r="B1365" s="11">
        <v>59379</v>
      </c>
      <c r="C1365" s="5">
        <v>2019</v>
      </c>
    </row>
    <row r="1366" spans="2:3" x14ac:dyDescent="0.25">
      <c r="B1366" s="10">
        <v>76836</v>
      </c>
      <c r="C1366" s="4">
        <v>2018</v>
      </c>
    </row>
    <row r="1367" spans="2:3" x14ac:dyDescent="0.25">
      <c r="B1367" s="11">
        <v>60706</v>
      </c>
      <c r="C1367" s="5">
        <v>2021</v>
      </c>
    </row>
    <row r="1368" spans="2:3" x14ac:dyDescent="0.25">
      <c r="B1368" s="10">
        <v>72204</v>
      </c>
      <c r="C1368" s="4">
        <v>2020</v>
      </c>
    </row>
    <row r="1369" spans="2:3" x14ac:dyDescent="0.25">
      <c r="B1369" s="11">
        <v>23327</v>
      </c>
      <c r="C1369" s="5">
        <v>2022</v>
      </c>
    </row>
    <row r="1370" spans="2:3" x14ac:dyDescent="0.25">
      <c r="B1370" s="10">
        <v>50380</v>
      </c>
      <c r="C1370" s="4">
        <v>2020</v>
      </c>
    </row>
    <row r="1371" spans="2:3" x14ac:dyDescent="0.25">
      <c r="B1371" s="11">
        <v>47626</v>
      </c>
      <c r="C1371" s="5">
        <v>2017</v>
      </c>
    </row>
    <row r="1372" spans="2:3" x14ac:dyDescent="0.25">
      <c r="B1372" s="10">
        <v>34531</v>
      </c>
      <c r="C1372" s="4">
        <v>2019</v>
      </c>
    </row>
    <row r="1373" spans="2:3" x14ac:dyDescent="0.25">
      <c r="B1373" s="11">
        <v>72395</v>
      </c>
      <c r="C1373" s="5">
        <v>2020</v>
      </c>
    </row>
    <row r="1374" spans="2:3" x14ac:dyDescent="0.25">
      <c r="B1374" s="10">
        <v>41339</v>
      </c>
      <c r="C1374" s="4">
        <v>2019</v>
      </c>
    </row>
    <row r="1375" spans="2:3" x14ac:dyDescent="0.25">
      <c r="B1375" s="11">
        <v>49158</v>
      </c>
      <c r="C1375" s="5">
        <v>2020</v>
      </c>
    </row>
    <row r="1376" spans="2:3" x14ac:dyDescent="0.25">
      <c r="B1376" s="10">
        <v>97920</v>
      </c>
      <c r="C1376" s="4">
        <v>2013</v>
      </c>
    </row>
    <row r="1377" spans="2:3" x14ac:dyDescent="0.25">
      <c r="B1377" s="11">
        <v>33363</v>
      </c>
      <c r="C1377" s="5">
        <v>2017</v>
      </c>
    </row>
    <row r="1378" spans="2:3" x14ac:dyDescent="0.25">
      <c r="B1378" s="10">
        <v>52823</v>
      </c>
      <c r="C1378" s="4">
        <v>2020</v>
      </c>
    </row>
    <row r="1379" spans="2:3" x14ac:dyDescent="0.25">
      <c r="B1379" s="11">
        <v>8023</v>
      </c>
      <c r="C1379" s="5">
        <v>2023</v>
      </c>
    </row>
    <row r="1380" spans="2:3" x14ac:dyDescent="0.25">
      <c r="B1380" s="10">
        <v>95495</v>
      </c>
      <c r="C1380" s="4">
        <v>2014</v>
      </c>
    </row>
    <row r="1381" spans="2:3" x14ac:dyDescent="0.25">
      <c r="B1381" s="11">
        <v>115146</v>
      </c>
      <c r="C1381" s="5">
        <v>2015</v>
      </c>
    </row>
    <row r="1382" spans="2:3" x14ac:dyDescent="0.25">
      <c r="B1382" s="10">
        <v>35643</v>
      </c>
      <c r="C1382" s="4">
        <v>2018</v>
      </c>
    </row>
    <row r="1383" spans="2:3" x14ac:dyDescent="0.25">
      <c r="B1383" s="11">
        <v>55224</v>
      </c>
      <c r="C1383" s="5">
        <v>2021</v>
      </c>
    </row>
    <row r="1384" spans="2:3" x14ac:dyDescent="0.25">
      <c r="B1384" s="10">
        <v>56901</v>
      </c>
      <c r="C1384" s="4">
        <v>2018</v>
      </c>
    </row>
    <row r="1385" spans="2:3" x14ac:dyDescent="0.25">
      <c r="B1385" s="11">
        <v>44229</v>
      </c>
      <c r="C1385" s="5">
        <v>2018</v>
      </c>
    </row>
    <row r="1386" spans="2:3" x14ac:dyDescent="0.25">
      <c r="B1386" s="10">
        <v>91922</v>
      </c>
      <c r="C1386" s="4">
        <v>2017</v>
      </c>
    </row>
    <row r="1387" spans="2:3" x14ac:dyDescent="0.25">
      <c r="B1387" s="11">
        <v>10612</v>
      </c>
      <c r="C1387" s="5">
        <v>2022</v>
      </c>
    </row>
    <row r="1388" spans="2:3" x14ac:dyDescent="0.25">
      <c r="B1388" s="10">
        <v>28358</v>
      </c>
      <c r="C1388" s="4">
        <v>2020</v>
      </c>
    </row>
    <row r="1389" spans="2:3" x14ac:dyDescent="0.25">
      <c r="B1389" s="11">
        <v>93648</v>
      </c>
      <c r="C1389" s="5">
        <v>2016</v>
      </c>
    </row>
    <row r="1390" spans="2:3" x14ac:dyDescent="0.25">
      <c r="B1390" s="10">
        <v>58156</v>
      </c>
      <c r="C1390" s="4">
        <v>2011</v>
      </c>
    </row>
    <row r="1391" spans="2:3" x14ac:dyDescent="0.25">
      <c r="B1391" s="11">
        <v>94724</v>
      </c>
      <c r="C1391" s="5">
        <v>2015</v>
      </c>
    </row>
    <row r="1392" spans="2:3" x14ac:dyDescent="0.25">
      <c r="B1392" s="10">
        <v>36144</v>
      </c>
      <c r="C1392" s="4">
        <v>2019</v>
      </c>
    </row>
    <row r="1393" spans="2:3" x14ac:dyDescent="0.25">
      <c r="B1393" s="11">
        <v>58509</v>
      </c>
      <c r="C1393" s="5">
        <v>2020</v>
      </c>
    </row>
    <row r="1394" spans="2:3" x14ac:dyDescent="0.25">
      <c r="B1394" s="10">
        <v>51182</v>
      </c>
      <c r="C1394" s="4">
        <v>2017</v>
      </c>
    </row>
    <row r="1395" spans="2:3" x14ac:dyDescent="0.25">
      <c r="B1395" s="11">
        <v>58138</v>
      </c>
      <c r="C1395" s="5">
        <v>2018</v>
      </c>
    </row>
    <row r="1396" spans="2:3" x14ac:dyDescent="0.25">
      <c r="B1396" s="10">
        <v>85145</v>
      </c>
      <c r="C1396" s="4">
        <v>2013</v>
      </c>
    </row>
    <row r="1397" spans="2:3" x14ac:dyDescent="0.25">
      <c r="B1397" s="11">
        <v>76210</v>
      </c>
      <c r="C1397" s="5">
        <v>2018</v>
      </c>
    </row>
    <row r="1398" spans="2:3" x14ac:dyDescent="0.25">
      <c r="B1398" s="10">
        <v>44075</v>
      </c>
      <c r="C1398" s="4">
        <v>2021</v>
      </c>
    </row>
    <row r="1399" spans="2:3" x14ac:dyDescent="0.25">
      <c r="B1399" s="11">
        <v>49551</v>
      </c>
      <c r="C1399" s="5">
        <v>2013</v>
      </c>
    </row>
    <row r="1400" spans="2:3" x14ac:dyDescent="0.25">
      <c r="B1400" s="10">
        <v>88060</v>
      </c>
      <c r="C1400" s="4">
        <v>2017</v>
      </c>
    </row>
    <row r="1401" spans="2:3" x14ac:dyDescent="0.25">
      <c r="B1401" s="11">
        <v>52328</v>
      </c>
      <c r="C1401" s="5">
        <v>2019</v>
      </c>
    </row>
    <row r="1402" spans="2:3" x14ac:dyDescent="0.25">
      <c r="B1402" s="10">
        <v>72496</v>
      </c>
      <c r="C1402" s="4">
        <v>2019</v>
      </c>
    </row>
    <row r="1403" spans="2:3" x14ac:dyDescent="0.25">
      <c r="B1403" s="11">
        <v>87131</v>
      </c>
      <c r="C1403" s="5">
        <v>2016</v>
      </c>
    </row>
    <row r="1404" spans="2:3" x14ac:dyDescent="0.25">
      <c r="B1404" s="10">
        <v>113962</v>
      </c>
      <c r="C1404" s="4">
        <v>2017</v>
      </c>
    </row>
    <row r="1405" spans="2:3" x14ac:dyDescent="0.25">
      <c r="B1405" s="11">
        <v>61526</v>
      </c>
      <c r="C1405" s="5">
        <v>2021</v>
      </c>
    </row>
    <row r="1406" spans="2:3" x14ac:dyDescent="0.25">
      <c r="B1406" s="10">
        <v>34598</v>
      </c>
      <c r="C1406" s="4">
        <v>2019</v>
      </c>
    </row>
    <row r="1407" spans="2:3" x14ac:dyDescent="0.25">
      <c r="B1407" s="11">
        <v>101069</v>
      </c>
      <c r="C1407" s="5">
        <v>2017</v>
      </c>
    </row>
    <row r="1408" spans="2:3" x14ac:dyDescent="0.25">
      <c r="B1408" s="10">
        <v>60269</v>
      </c>
      <c r="C1408" s="4">
        <v>2019</v>
      </c>
    </row>
    <row r="1409" spans="2:3" x14ac:dyDescent="0.25">
      <c r="B1409" s="11">
        <v>53383</v>
      </c>
      <c r="C1409" s="5">
        <v>2019</v>
      </c>
    </row>
    <row r="1410" spans="2:3" x14ac:dyDescent="0.25">
      <c r="B1410" s="10">
        <v>50141</v>
      </c>
      <c r="C1410" s="4">
        <v>2021</v>
      </c>
    </row>
    <row r="1411" spans="2:3" x14ac:dyDescent="0.25">
      <c r="B1411" s="11">
        <v>64157</v>
      </c>
      <c r="C1411" s="5">
        <v>2018</v>
      </c>
    </row>
    <row r="1412" spans="2:3" x14ac:dyDescent="0.25">
      <c r="B1412" s="10">
        <v>31437</v>
      </c>
      <c r="C1412" s="4">
        <v>2021</v>
      </c>
    </row>
    <row r="1413" spans="2:3" x14ac:dyDescent="0.25">
      <c r="B1413" s="11">
        <v>24312</v>
      </c>
      <c r="C1413" s="5">
        <v>2019</v>
      </c>
    </row>
    <row r="1414" spans="2:3" x14ac:dyDescent="0.25">
      <c r="B1414" s="10">
        <v>66341</v>
      </c>
      <c r="C1414" s="4">
        <v>2017</v>
      </c>
    </row>
    <row r="1415" spans="2:3" x14ac:dyDescent="0.25">
      <c r="B1415" s="11">
        <v>88733</v>
      </c>
      <c r="C1415" s="5">
        <v>2016</v>
      </c>
    </row>
    <row r="1416" spans="2:3" x14ac:dyDescent="0.25">
      <c r="B1416" s="10">
        <v>19562</v>
      </c>
      <c r="C1416" s="4">
        <v>2022</v>
      </c>
    </row>
    <row r="1417" spans="2:3" x14ac:dyDescent="0.25">
      <c r="B1417" s="11">
        <v>35595</v>
      </c>
      <c r="C1417" s="5">
        <v>2023</v>
      </c>
    </row>
    <row r="1418" spans="2:3" x14ac:dyDescent="0.25">
      <c r="B1418" s="10">
        <v>73815</v>
      </c>
      <c r="C1418" s="4">
        <v>2017</v>
      </c>
    </row>
    <row r="1419" spans="2:3" x14ac:dyDescent="0.25">
      <c r="B1419" s="11">
        <v>77786</v>
      </c>
      <c r="C1419" s="5">
        <v>2018</v>
      </c>
    </row>
    <row r="1420" spans="2:3" x14ac:dyDescent="0.25">
      <c r="B1420" s="10">
        <v>23893</v>
      </c>
      <c r="C1420" s="4">
        <v>2021</v>
      </c>
    </row>
    <row r="1421" spans="2:3" x14ac:dyDescent="0.25">
      <c r="B1421" s="11">
        <v>47082</v>
      </c>
      <c r="C1421" s="5">
        <v>2017</v>
      </c>
    </row>
    <row r="1422" spans="2:3" x14ac:dyDescent="0.25">
      <c r="B1422" s="10">
        <v>22121</v>
      </c>
      <c r="C1422" s="4">
        <v>2022</v>
      </c>
    </row>
    <row r="1423" spans="2:3" x14ac:dyDescent="0.25">
      <c r="B1423" s="11">
        <v>31968</v>
      </c>
      <c r="C1423" s="5">
        <v>2019</v>
      </c>
    </row>
    <row r="1424" spans="2:3" x14ac:dyDescent="0.25">
      <c r="B1424" s="10">
        <v>83349</v>
      </c>
      <c r="C1424" s="4">
        <v>2017</v>
      </c>
    </row>
    <row r="1425" spans="2:3" x14ac:dyDescent="0.25">
      <c r="B1425" s="11">
        <v>57810</v>
      </c>
      <c r="C1425" s="5">
        <v>2020</v>
      </c>
    </row>
    <row r="1426" spans="2:3" x14ac:dyDescent="0.25">
      <c r="B1426" s="10">
        <v>84992</v>
      </c>
      <c r="C1426" s="4">
        <v>2014</v>
      </c>
    </row>
    <row r="1427" spans="2:3" x14ac:dyDescent="0.25">
      <c r="B1427" s="11">
        <v>39505</v>
      </c>
      <c r="C1427" s="5">
        <v>2021</v>
      </c>
    </row>
    <row r="1428" spans="2:3" x14ac:dyDescent="0.25">
      <c r="B1428" s="10">
        <v>108343</v>
      </c>
      <c r="C1428" s="4">
        <v>2017</v>
      </c>
    </row>
    <row r="1429" spans="2:3" x14ac:dyDescent="0.25">
      <c r="B1429" s="11">
        <v>62950</v>
      </c>
      <c r="C1429" s="5">
        <v>2020</v>
      </c>
    </row>
    <row r="1430" spans="2:3" x14ac:dyDescent="0.25">
      <c r="B1430" s="10">
        <v>23529</v>
      </c>
      <c r="C1430" s="4">
        <v>2020</v>
      </c>
    </row>
    <row r="1431" spans="2:3" x14ac:dyDescent="0.25">
      <c r="B1431" s="11">
        <v>45075</v>
      </c>
      <c r="C1431" s="5">
        <v>2017</v>
      </c>
    </row>
    <row r="1432" spans="2:3" x14ac:dyDescent="0.25">
      <c r="B1432" s="10">
        <v>70050</v>
      </c>
      <c r="C1432" s="4">
        <v>2013</v>
      </c>
    </row>
    <row r="1433" spans="2:3" x14ac:dyDescent="0.25">
      <c r="B1433" s="11">
        <v>57215</v>
      </c>
      <c r="C1433" s="5">
        <v>2018</v>
      </c>
    </row>
    <row r="1434" spans="2:3" x14ac:dyDescent="0.25">
      <c r="B1434" s="10">
        <v>90513</v>
      </c>
      <c r="C1434" s="4">
        <v>2015</v>
      </c>
    </row>
    <row r="1435" spans="2:3" x14ac:dyDescent="0.25">
      <c r="B1435" s="11">
        <v>118959</v>
      </c>
      <c r="C1435" s="5">
        <v>2012</v>
      </c>
    </row>
    <row r="1436" spans="2:3" x14ac:dyDescent="0.25">
      <c r="B1436" s="10">
        <v>72094</v>
      </c>
      <c r="C1436" s="4">
        <v>2019</v>
      </c>
    </row>
    <row r="1437" spans="2:3" x14ac:dyDescent="0.25">
      <c r="B1437" s="11">
        <v>42319</v>
      </c>
      <c r="C1437" s="5">
        <v>2012</v>
      </c>
    </row>
    <row r="1438" spans="2:3" x14ac:dyDescent="0.25">
      <c r="B1438" s="10">
        <v>42889</v>
      </c>
      <c r="C1438" s="4">
        <v>2019</v>
      </c>
    </row>
    <row r="1439" spans="2:3" x14ac:dyDescent="0.25">
      <c r="B1439" s="11">
        <v>39435</v>
      </c>
      <c r="C1439" s="5">
        <v>2020</v>
      </c>
    </row>
    <row r="1440" spans="2:3" x14ac:dyDescent="0.25">
      <c r="B1440" s="10">
        <v>51090</v>
      </c>
      <c r="C1440" s="4">
        <v>2020</v>
      </c>
    </row>
    <row r="1441" spans="2:3" x14ac:dyDescent="0.25">
      <c r="B1441" s="11">
        <v>81183</v>
      </c>
      <c r="C1441" s="5">
        <v>2016</v>
      </c>
    </row>
    <row r="1442" spans="2:3" x14ac:dyDescent="0.25">
      <c r="B1442" s="10">
        <v>50862</v>
      </c>
      <c r="C1442" s="4">
        <v>2017</v>
      </c>
    </row>
    <row r="1443" spans="2:3" x14ac:dyDescent="0.25">
      <c r="B1443" s="11">
        <v>22741</v>
      </c>
      <c r="C1443" s="5">
        <v>2020</v>
      </c>
    </row>
    <row r="1444" spans="2:3" x14ac:dyDescent="0.25">
      <c r="B1444" s="10">
        <v>61740</v>
      </c>
      <c r="C1444" s="4">
        <v>2019</v>
      </c>
    </row>
    <row r="1445" spans="2:3" x14ac:dyDescent="0.25">
      <c r="B1445" s="11">
        <v>44589</v>
      </c>
      <c r="C1445" s="5">
        <v>2019</v>
      </c>
    </row>
    <row r="1446" spans="2:3" x14ac:dyDescent="0.25">
      <c r="B1446" s="10">
        <v>28892</v>
      </c>
      <c r="C1446" s="4">
        <v>2022</v>
      </c>
    </row>
    <row r="1447" spans="2:3" x14ac:dyDescent="0.25">
      <c r="B1447" s="11">
        <v>52382</v>
      </c>
      <c r="C1447" s="5">
        <v>2020</v>
      </c>
    </row>
    <row r="1448" spans="2:3" x14ac:dyDescent="0.25">
      <c r="B1448" s="10">
        <v>17287</v>
      </c>
      <c r="C1448" s="4">
        <v>2019</v>
      </c>
    </row>
    <row r="1449" spans="2:3" x14ac:dyDescent="0.25">
      <c r="B1449" s="11">
        <v>30590</v>
      </c>
      <c r="C1449" s="5">
        <v>2022</v>
      </c>
    </row>
    <row r="1450" spans="2:3" x14ac:dyDescent="0.25">
      <c r="B1450" s="10">
        <v>72273</v>
      </c>
      <c r="C1450" s="4">
        <v>2018</v>
      </c>
    </row>
    <row r="1451" spans="2:3" x14ac:dyDescent="0.25">
      <c r="B1451" s="11">
        <v>107226</v>
      </c>
      <c r="C1451" s="5">
        <v>2016</v>
      </c>
    </row>
    <row r="1452" spans="2:3" x14ac:dyDescent="0.25">
      <c r="B1452" s="10">
        <v>53469</v>
      </c>
      <c r="C1452" s="4">
        <v>2017</v>
      </c>
    </row>
    <row r="1453" spans="2:3" x14ac:dyDescent="0.25">
      <c r="B1453" s="11">
        <v>97106</v>
      </c>
      <c r="C1453" s="5">
        <v>2017</v>
      </c>
    </row>
    <row r="1454" spans="2:3" x14ac:dyDescent="0.25">
      <c r="B1454" s="10">
        <v>62715</v>
      </c>
      <c r="C1454" s="4">
        <v>2013</v>
      </c>
    </row>
    <row r="1455" spans="2:3" x14ac:dyDescent="0.25">
      <c r="B1455" s="11">
        <v>38521</v>
      </c>
      <c r="C1455" s="5">
        <v>2020</v>
      </c>
    </row>
    <row r="1456" spans="2:3" x14ac:dyDescent="0.25">
      <c r="B1456" s="10">
        <v>84123</v>
      </c>
      <c r="C1456" s="4">
        <v>2019</v>
      </c>
    </row>
    <row r="1457" spans="2:3" x14ac:dyDescent="0.25">
      <c r="B1457" s="11">
        <v>114373</v>
      </c>
      <c r="C1457" s="5">
        <v>2018</v>
      </c>
    </row>
    <row r="1458" spans="2:3" x14ac:dyDescent="0.25">
      <c r="B1458" s="10">
        <v>2095</v>
      </c>
      <c r="C1458" s="4">
        <v>2023</v>
      </c>
    </row>
    <row r="1459" spans="2:3" x14ac:dyDescent="0.25">
      <c r="B1459" s="11">
        <v>67644</v>
      </c>
      <c r="C1459" s="5">
        <v>2015</v>
      </c>
    </row>
    <row r="1460" spans="2:3" x14ac:dyDescent="0.25">
      <c r="B1460" s="10">
        <v>19391</v>
      </c>
      <c r="C1460" s="4">
        <v>2020</v>
      </c>
    </row>
    <row r="1461" spans="2:3" x14ac:dyDescent="0.25">
      <c r="B1461" s="11">
        <v>61802</v>
      </c>
      <c r="C1461" s="5">
        <v>2016</v>
      </c>
    </row>
    <row r="1462" spans="2:3" x14ac:dyDescent="0.25">
      <c r="B1462" s="10">
        <v>58652</v>
      </c>
      <c r="C1462" s="4">
        <v>2017</v>
      </c>
    </row>
    <row r="1463" spans="2:3" x14ac:dyDescent="0.25">
      <c r="B1463" s="11">
        <v>55052</v>
      </c>
      <c r="C1463" s="5">
        <v>2020</v>
      </c>
    </row>
    <row r="1464" spans="2:3" x14ac:dyDescent="0.25">
      <c r="B1464" s="10">
        <v>48436</v>
      </c>
      <c r="C1464" s="4">
        <v>2020</v>
      </c>
    </row>
    <row r="1465" spans="2:3" x14ac:dyDescent="0.25">
      <c r="B1465" s="11">
        <v>42483</v>
      </c>
      <c r="C1465" s="5">
        <v>2012</v>
      </c>
    </row>
    <row r="1466" spans="2:3" x14ac:dyDescent="0.25">
      <c r="B1466" s="10">
        <v>41244</v>
      </c>
      <c r="C1466" s="4">
        <v>2021</v>
      </c>
    </row>
    <row r="1467" spans="2:3" x14ac:dyDescent="0.25">
      <c r="B1467" s="11">
        <v>31248</v>
      </c>
      <c r="C1467" s="5">
        <v>2019</v>
      </c>
    </row>
    <row r="1468" spans="2:3" x14ac:dyDescent="0.25">
      <c r="B1468" s="10">
        <v>24199</v>
      </c>
      <c r="C1468" s="4">
        <v>2019</v>
      </c>
    </row>
    <row r="1469" spans="2:3" x14ac:dyDescent="0.25">
      <c r="B1469" s="11">
        <v>70653</v>
      </c>
      <c r="C1469" s="5">
        <v>2013</v>
      </c>
    </row>
    <row r="1470" spans="2:3" x14ac:dyDescent="0.25">
      <c r="B1470" s="10">
        <v>26074</v>
      </c>
      <c r="C1470" s="4">
        <v>2020</v>
      </c>
    </row>
    <row r="1471" spans="2:3" x14ac:dyDescent="0.25">
      <c r="B1471" s="11">
        <v>64087</v>
      </c>
      <c r="C1471" s="5">
        <v>2015</v>
      </c>
    </row>
    <row r="1472" spans="2:3" x14ac:dyDescent="0.25">
      <c r="B1472" s="10">
        <v>51290</v>
      </c>
      <c r="C1472" s="4">
        <v>2015</v>
      </c>
    </row>
    <row r="1473" spans="2:3" x14ac:dyDescent="0.25">
      <c r="B1473" s="11">
        <v>74833</v>
      </c>
      <c r="C1473" s="5">
        <v>2017</v>
      </c>
    </row>
    <row r="1474" spans="2:3" x14ac:dyDescent="0.25">
      <c r="B1474" s="10">
        <v>61446</v>
      </c>
      <c r="C1474" s="4">
        <v>2015</v>
      </c>
    </row>
    <row r="1475" spans="2:3" x14ac:dyDescent="0.25">
      <c r="B1475" s="11">
        <v>60582</v>
      </c>
      <c r="C1475" s="5">
        <v>2015</v>
      </c>
    </row>
    <row r="1476" spans="2:3" x14ac:dyDescent="0.25">
      <c r="B1476" s="10">
        <v>28814</v>
      </c>
      <c r="C1476" s="4">
        <v>2021</v>
      </c>
    </row>
    <row r="1477" spans="2:3" x14ac:dyDescent="0.25">
      <c r="B1477" s="11">
        <v>14870</v>
      </c>
      <c r="C1477" s="5">
        <v>2022</v>
      </c>
    </row>
    <row r="1478" spans="2:3" x14ac:dyDescent="0.25">
      <c r="B1478" s="10">
        <v>59050</v>
      </c>
      <c r="C1478" s="4">
        <v>2019</v>
      </c>
    </row>
    <row r="1479" spans="2:3" x14ac:dyDescent="0.25">
      <c r="B1479" s="11">
        <v>15245</v>
      </c>
      <c r="C1479" s="5">
        <v>2018</v>
      </c>
    </row>
    <row r="1480" spans="2:3" x14ac:dyDescent="0.25">
      <c r="B1480" s="10">
        <v>10289</v>
      </c>
      <c r="C1480" s="4">
        <v>2023</v>
      </c>
    </row>
    <row r="1481" spans="2:3" x14ac:dyDescent="0.25">
      <c r="B1481" s="11">
        <v>100193</v>
      </c>
      <c r="C1481" s="5">
        <v>2011</v>
      </c>
    </row>
    <row r="1482" spans="2:3" x14ac:dyDescent="0.25">
      <c r="B1482" s="10">
        <v>3877</v>
      </c>
      <c r="C1482" s="4">
        <v>2012</v>
      </c>
    </row>
    <row r="1483" spans="2:3" x14ac:dyDescent="0.25">
      <c r="B1483" s="11">
        <v>17910</v>
      </c>
      <c r="C1483" s="5">
        <v>2017</v>
      </c>
    </row>
    <row r="1484" spans="2:3" x14ac:dyDescent="0.25">
      <c r="B1484" s="10">
        <v>3529</v>
      </c>
      <c r="C1484" s="4">
        <v>2023</v>
      </c>
    </row>
    <row r="1485" spans="2:3" x14ac:dyDescent="0.25">
      <c r="B1485" s="11">
        <v>38868</v>
      </c>
      <c r="C1485" s="5">
        <v>2019</v>
      </c>
    </row>
    <row r="1486" spans="2:3" x14ac:dyDescent="0.25">
      <c r="B1486" s="10">
        <v>54421</v>
      </c>
      <c r="C1486" s="4">
        <v>2021</v>
      </c>
    </row>
    <row r="1487" spans="2:3" x14ac:dyDescent="0.25">
      <c r="B1487" s="11">
        <v>44067</v>
      </c>
      <c r="C1487" s="5">
        <v>2020</v>
      </c>
    </row>
    <row r="1488" spans="2:3" x14ac:dyDescent="0.25">
      <c r="B1488" s="10">
        <v>88974</v>
      </c>
      <c r="C1488" s="4">
        <v>2016</v>
      </c>
    </row>
    <row r="1489" spans="2:3" x14ac:dyDescent="0.25">
      <c r="B1489" s="11">
        <v>62062</v>
      </c>
      <c r="C1489" s="5">
        <v>2021</v>
      </c>
    </row>
    <row r="1490" spans="2:3" x14ac:dyDescent="0.25">
      <c r="B1490" s="10">
        <v>59240</v>
      </c>
      <c r="C1490" s="4">
        <v>2021</v>
      </c>
    </row>
    <row r="1491" spans="2:3" x14ac:dyDescent="0.25">
      <c r="B1491" s="11">
        <v>114142</v>
      </c>
      <c r="C1491" s="5">
        <v>2014</v>
      </c>
    </row>
    <row r="1492" spans="2:3" x14ac:dyDescent="0.25">
      <c r="B1492" s="10">
        <v>73381</v>
      </c>
      <c r="C1492" s="4">
        <v>2017</v>
      </c>
    </row>
    <row r="1493" spans="2:3" x14ac:dyDescent="0.25">
      <c r="B1493" s="11">
        <v>39347</v>
      </c>
      <c r="C1493" s="5">
        <v>2017</v>
      </c>
    </row>
    <row r="1494" spans="2:3" x14ac:dyDescent="0.25">
      <c r="B1494" s="10">
        <v>40619</v>
      </c>
      <c r="C1494" s="4">
        <v>2019</v>
      </c>
    </row>
    <row r="1495" spans="2:3" x14ac:dyDescent="0.25">
      <c r="B1495" s="11">
        <v>40131</v>
      </c>
      <c r="C1495" s="5">
        <v>2016</v>
      </c>
    </row>
    <row r="1496" spans="2:3" x14ac:dyDescent="0.25">
      <c r="B1496" s="10">
        <v>45998</v>
      </c>
      <c r="C1496" s="4">
        <v>2018</v>
      </c>
    </row>
    <row r="1497" spans="2:3" x14ac:dyDescent="0.25">
      <c r="B1497" s="11">
        <v>53293</v>
      </c>
      <c r="C1497" s="5">
        <v>2021</v>
      </c>
    </row>
    <row r="1498" spans="2:3" x14ac:dyDescent="0.25">
      <c r="B1498" s="10">
        <v>75364</v>
      </c>
      <c r="C1498" s="4">
        <v>2016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D269-997F-4B08-BDCD-D133260192FB}">
  <dimension ref="A1"/>
  <sheetViews>
    <sheetView showGridLines="0" tabSelected="1" zoomScaleNormal="100" workbookViewId="0">
      <selection activeCell="B31" sqref="B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cars24_data</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K</dc:creator>
  <cp:lastModifiedBy>Karthik K</cp:lastModifiedBy>
  <dcterms:created xsi:type="dcterms:W3CDTF">2024-07-27T10:14:32Z</dcterms:created>
  <dcterms:modified xsi:type="dcterms:W3CDTF">2024-07-28T16:00:38Z</dcterms:modified>
</cp:coreProperties>
</file>