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0" activeTab="1"/>
  </bookViews>
  <sheets>
    <sheet name="employee_data_uncleaned" sheetId="1" r:id="rId1"/>
    <sheet name="cleaned_data" sheetId="2" r:id="rId2"/>
    <sheet name="TASKS" sheetId="3" r:id="rId3"/>
    <sheet name="PIVOIT TABEL" sheetId="4" r:id="rId4"/>
  </sheets>
  <calcPr calcId="144525"/>
  <pivotCaches>
    <pivotCache cacheId="0" r:id="rId5"/>
  </pivotCaches>
</workbook>
</file>

<file path=xl/sharedStrings.xml><?xml version="1.0" encoding="utf-8"?>
<sst xmlns="http://schemas.openxmlformats.org/spreadsheetml/2006/main" count="935" uniqueCount="236">
  <si>
    <t>First Name</t>
  </si>
  <si>
    <t>Last Name</t>
  </si>
  <si>
    <t>Category</t>
  </si>
  <si>
    <t>Salary</t>
  </si>
  <si>
    <t>Age</t>
  </si>
  <si>
    <t>Joining Date</t>
  </si>
  <si>
    <t>Performance</t>
  </si>
  <si>
    <t>Contact Number</t>
  </si>
  <si>
    <t>Technology</t>
  </si>
  <si>
    <t>Catherine</t>
  </si>
  <si>
    <t>Adkins</t>
  </si>
  <si>
    <t>Full-time</t>
  </si>
  <si>
    <t>A</t>
  </si>
  <si>
    <t>001-241-904-9663x19314</t>
  </si>
  <si>
    <t>Ruby</t>
  </si>
  <si>
    <t>Michael</t>
  </si>
  <si>
    <t>Santiago</t>
  </si>
  <si>
    <t>B</t>
  </si>
  <si>
    <t>+1-283-276-4835x030</t>
  </si>
  <si>
    <t>Python</t>
  </si>
  <si>
    <t>Stephanie</t>
  </si>
  <si>
    <t>Vance</t>
  </si>
  <si>
    <t>Contract</t>
  </si>
  <si>
    <t>D</t>
  </si>
  <si>
    <t>(872)774-3487x34714</t>
  </si>
  <si>
    <t>Swift</t>
  </si>
  <si>
    <t>Courtney</t>
  </si>
  <si>
    <t>Conner</t>
  </si>
  <si>
    <t>Part-time</t>
  </si>
  <si>
    <t>C</t>
  </si>
  <si>
    <t>+1-166-978-4801x845</t>
  </si>
  <si>
    <t>Sarah</t>
  </si>
  <si>
    <t>Kane</t>
  </si>
  <si>
    <t>001-636-057-6627</t>
  </si>
  <si>
    <t>Carter</t>
  </si>
  <si>
    <t>(773)782-6398x21465</t>
  </si>
  <si>
    <t>Jason</t>
  </si>
  <si>
    <t>Morales</t>
  </si>
  <si>
    <t>(606)474-6872</t>
  </si>
  <si>
    <t>Scott</t>
  </si>
  <si>
    <t>Benson</t>
  </si>
  <si>
    <t>Susan</t>
  </si>
  <si>
    <t>Rogers</t>
  </si>
  <si>
    <t>(155)940-7816x1849</t>
  </si>
  <si>
    <t>PHP</t>
  </si>
  <si>
    <t>Robert</t>
  </si>
  <si>
    <t>Lopez</t>
  </si>
  <si>
    <t>+1-770-348-2477x109</t>
  </si>
  <si>
    <t>Lowe</t>
  </si>
  <si>
    <t>214.895.1343x3200</t>
  </si>
  <si>
    <t>C++</t>
  </si>
  <si>
    <t>Harry</t>
  </si>
  <si>
    <t>(342)160-7337x54330</t>
  </si>
  <si>
    <t>Ashlee</t>
  </si>
  <si>
    <t>Sparks</t>
  </si>
  <si>
    <t>(196)937-9237</t>
  </si>
  <si>
    <t>Tammie</t>
  </si>
  <si>
    <t>Martinez</t>
  </si>
  <si>
    <t>Intern</t>
  </si>
  <si>
    <t>718-702-6217</t>
  </si>
  <si>
    <t>Go</t>
  </si>
  <si>
    <t>Joanna</t>
  </si>
  <si>
    <t>Hill</t>
  </si>
  <si>
    <t>+1-413-435-2408x240</t>
  </si>
  <si>
    <t>Shields</t>
  </si>
  <si>
    <t>+1-106-513-3387x26247</t>
  </si>
  <si>
    <t>JavaScript</t>
  </si>
  <si>
    <t>Rebecca</t>
  </si>
  <si>
    <t>Mathis</t>
  </si>
  <si>
    <t>640-052-4278</t>
  </si>
  <si>
    <t>David</t>
  </si>
  <si>
    <t>001-737-631-1656</t>
  </si>
  <si>
    <t>Linda</t>
  </si>
  <si>
    <t>Dominguez</t>
  </si>
  <si>
    <t>Ryan</t>
  </si>
  <si>
    <t>Garcia</t>
  </si>
  <si>
    <t>Dana</t>
  </si>
  <si>
    <t>074-821-7594x647</t>
  </si>
  <si>
    <t>Brittany</t>
  </si>
  <si>
    <t>Alvarado</t>
  </si>
  <si>
    <t>+1-627-204-6537x5564</t>
  </si>
  <si>
    <t>Java</t>
  </si>
  <si>
    <t>April</t>
  </si>
  <si>
    <t>Ramos</t>
  </si>
  <si>
    <t>(967)175-6551</t>
  </si>
  <si>
    <t>Amber</t>
  </si>
  <si>
    <t>Burgess</t>
  </si>
  <si>
    <t>001-653-287-1012</t>
  </si>
  <si>
    <t>Kimberly</t>
  </si>
  <si>
    <t>Baker</t>
  </si>
  <si>
    <t>+1-158-657-8091x3431</t>
  </si>
  <si>
    <t>Jimmy</t>
  </si>
  <si>
    <t>223-623-1665</t>
  </si>
  <si>
    <t>Shane</t>
  </si>
  <si>
    <t>Smith</t>
  </si>
  <si>
    <t>634.957.8856</t>
  </si>
  <si>
    <t>Amy</t>
  </si>
  <si>
    <t>Perry</t>
  </si>
  <si>
    <t>(690)967-0546x68893</t>
  </si>
  <si>
    <t>Karina</t>
  </si>
  <si>
    <t>Vaughn</t>
  </si>
  <si>
    <t>(578)713-3150x9839</t>
  </si>
  <si>
    <t>Kyle</t>
  </si>
  <si>
    <t>Nolan</t>
  </si>
  <si>
    <t>(331)586-9232x260</t>
  </si>
  <si>
    <t>James</t>
  </si>
  <si>
    <t>271.937.4529</t>
  </si>
  <si>
    <t>Daniel</t>
  </si>
  <si>
    <t>Hamilton</t>
  </si>
  <si>
    <t>(981)693-4060x88356</t>
  </si>
  <si>
    <t>Beverly</t>
  </si>
  <si>
    <t>Terrell</t>
  </si>
  <si>
    <t>John</t>
  </si>
  <si>
    <t>Alvarez</t>
  </si>
  <si>
    <t>693.676.3201x632</t>
  </si>
  <si>
    <t>Darrell</t>
  </si>
  <si>
    <t>Rodriguez</t>
  </si>
  <si>
    <t>(449)353-4874</t>
  </si>
  <si>
    <t>Wendy</t>
  </si>
  <si>
    <t>Pierce</t>
  </si>
  <si>
    <t>001-744-431-3518x233</t>
  </si>
  <si>
    <t>Nathaniel</t>
  </si>
  <si>
    <t>Martin</t>
  </si>
  <si>
    <t>139-537-6724x238</t>
  </si>
  <si>
    <t>Lynn</t>
  </si>
  <si>
    <t>001-022-941-3186</t>
  </si>
  <si>
    <t>William</t>
  </si>
  <si>
    <t>Johnson</t>
  </si>
  <si>
    <t>001-863-794-0265x423</t>
  </si>
  <si>
    <t>Joseph</t>
  </si>
  <si>
    <t>Miller</t>
  </si>
  <si>
    <t>(812)067-9740</t>
  </si>
  <si>
    <t>George</t>
  </si>
  <si>
    <t>001-594-013-9904x9027</t>
  </si>
  <si>
    <t>Jeffrey</t>
  </si>
  <si>
    <t>Jones</t>
  </si>
  <si>
    <t>105.183.4738</t>
  </si>
  <si>
    <t>Robinson</t>
  </si>
  <si>
    <t>001-805-009-7882</t>
  </si>
  <si>
    <t>Leblanc</t>
  </si>
  <si>
    <t>Natalie</t>
  </si>
  <si>
    <t>Arroyo</t>
  </si>
  <si>
    <t>001-718-227-8248x9638</t>
  </si>
  <si>
    <t>Romero</t>
  </si>
  <si>
    <t>499-727-8755x8867</t>
  </si>
  <si>
    <t>Terri</t>
  </si>
  <si>
    <t>Tran</t>
  </si>
  <si>
    <t>+1-710-947-7752x0471</t>
  </si>
  <si>
    <t>Melissa</t>
  </si>
  <si>
    <t>Burke</t>
  </si>
  <si>
    <t>001-058-651-8506</t>
  </si>
  <si>
    <t>Elizabeth</t>
  </si>
  <si>
    <t>Gray</t>
  </si>
  <si>
    <t>+1-946-804-4369x957</t>
  </si>
  <si>
    <t>Green</t>
  </si>
  <si>
    <t>+1-480-831-3678x377</t>
  </si>
  <si>
    <t>Margaret</t>
  </si>
  <si>
    <t>994-717-4648x8771</t>
  </si>
  <si>
    <t>Jesse</t>
  </si>
  <si>
    <t>Mann</t>
  </si>
  <si>
    <t>349-361-8324</t>
  </si>
  <si>
    <t>Janice</t>
  </si>
  <si>
    <t>Hoffman</t>
  </si>
  <si>
    <t>280-598-2620</t>
  </si>
  <si>
    <t>Gibbs</t>
  </si>
  <si>
    <t>001-867-749-6499x09133</t>
  </si>
  <si>
    <t>Lauren</t>
  </si>
  <si>
    <t>Mckinney</t>
  </si>
  <si>
    <t>Mia</t>
  </si>
  <si>
    <t>Rivera</t>
  </si>
  <si>
    <t>680-715-4516x8087</t>
  </si>
  <si>
    <t>+1-726-284-9877x6945</t>
  </si>
  <si>
    <t>Donna</t>
  </si>
  <si>
    <t>Ross</t>
  </si>
  <si>
    <t>458-685-0142</t>
  </si>
  <si>
    <t>Graham</t>
  </si>
  <si>
    <t>Chad</t>
  </si>
  <si>
    <t>Beck</t>
  </si>
  <si>
    <t>+1-514-846-5648x236</t>
  </si>
  <si>
    <t>Brian</t>
  </si>
  <si>
    <t>913-619-3990</t>
  </si>
  <si>
    <t>Ibarra</t>
  </si>
  <si>
    <t>(427)849-8084x124</t>
  </si>
  <si>
    <t>Stephen</t>
  </si>
  <si>
    <t>Hickman</t>
  </si>
  <si>
    <t>Nicole</t>
  </si>
  <si>
    <t>Ward</t>
  </si>
  <si>
    <t>001-103-413-1647x525</t>
  </si>
  <si>
    <t>Karen</t>
  </si>
  <si>
    <t>Decker</t>
  </si>
  <si>
    <t>708-053-1003</t>
  </si>
  <si>
    <t>Danielle</t>
  </si>
  <si>
    <t>001-433-218-1960x0133</t>
  </si>
  <si>
    <t>Tracy</t>
  </si>
  <si>
    <t>Nelson</t>
  </si>
  <si>
    <t>Christine</t>
  </si>
  <si>
    <t>Barnes</t>
  </si>
  <si>
    <t>001-854-353-4624</t>
  </si>
  <si>
    <t>Rivas</t>
  </si>
  <si>
    <t>737-996-5075x273</t>
  </si>
  <si>
    <t>First Name2</t>
  </si>
  <si>
    <t>Last Name2</t>
  </si>
  <si>
    <t>Full Name</t>
  </si>
  <si>
    <t>Technologies</t>
  </si>
  <si>
    <t>Column1</t>
  </si>
  <si>
    <t>Column2</t>
  </si>
  <si>
    <t>Year of  JOINING</t>
  </si>
  <si>
    <t>UnKnown</t>
  </si>
  <si>
    <t>Average salary of data set</t>
  </si>
  <si>
    <t>TASKS</t>
  </si>
  <si>
    <t>UPDATE</t>
  </si>
  <si>
    <r>
      <t xml:space="preserve">1. </t>
    </r>
    <r>
      <rPr>
        <b/>
        <sz val="14.05"/>
        <color theme="1"/>
        <rFont val="Calibri"/>
        <charset val="134"/>
        <scheme val="minor"/>
      </rPr>
      <t>Remove Duplicates:</t>
    </r>
  </si>
  <si>
    <t xml:space="preserve">DONE </t>
  </si>
  <si>
    <t>Identify and remove any duplicate rows in the dataset based on all columns.</t>
  </si>
  <si>
    <r>
      <t xml:space="preserve">2. </t>
    </r>
    <r>
      <rPr>
        <b/>
        <sz val="14.05"/>
        <color theme="1"/>
        <rFont val="Calibri"/>
        <charset val="134"/>
        <scheme val="minor"/>
      </rPr>
      <t>Trim Whitespace:</t>
    </r>
  </si>
  <si>
    <r>
      <t xml:space="preserve">Use the </t>
    </r>
    <r>
      <rPr>
        <sz val="11"/>
        <color theme="1"/>
        <rFont val="Calibri"/>
        <charset val="134"/>
        <scheme val="minor"/>
      </rPr>
      <t>TRIM</t>
    </r>
    <r>
      <rPr>
        <sz val="11"/>
        <color theme="1"/>
        <rFont val="Calibri"/>
        <charset val="134"/>
        <scheme val="minor"/>
      </rPr>
      <t xml:space="preserve"> function to remove any leading or trailing spaces from the </t>
    </r>
    <r>
      <rPr>
        <sz val="11"/>
        <color theme="1"/>
        <rFont val="Calibri"/>
        <charset val="134"/>
        <scheme val="minor"/>
      </rPr>
      <t>First Name</t>
    </r>
    <r>
      <rPr>
        <sz val="11"/>
        <color theme="1"/>
        <rFont val="Calibri"/>
        <charset val="134"/>
        <scheme val="minor"/>
      </rPr>
      <t xml:space="preserve"> and </t>
    </r>
    <r>
      <rPr>
        <sz val="11"/>
        <color theme="1"/>
        <rFont val="Calibri"/>
        <charset val="134"/>
        <scheme val="minor"/>
      </rPr>
      <t>Last Name</t>
    </r>
    <r>
      <rPr>
        <sz val="11"/>
        <color theme="1"/>
        <rFont val="Calibri"/>
        <charset val="134"/>
        <scheme val="minor"/>
      </rPr>
      <t xml:space="preserve"> columns.</t>
    </r>
  </si>
  <si>
    <r>
      <t xml:space="preserve">3. </t>
    </r>
    <r>
      <rPr>
        <b/>
        <sz val="14.05"/>
        <color theme="1"/>
        <rFont val="Calibri"/>
        <charset val="134"/>
        <scheme val="minor"/>
      </rPr>
      <t>Concatenate Full Name:</t>
    </r>
  </si>
  <si>
    <r>
      <t xml:space="preserve">Create a new column </t>
    </r>
    <r>
      <rPr>
        <sz val="11"/>
        <color theme="1"/>
        <rFont val="Calibri"/>
        <charset val="134"/>
        <scheme val="minor"/>
      </rPr>
      <t>Full Name</t>
    </r>
    <r>
      <rPr>
        <sz val="11"/>
        <color theme="1"/>
        <rFont val="Calibri"/>
        <charset val="134"/>
        <scheme val="minor"/>
      </rPr>
      <t xml:space="preserve"> by concatenating the </t>
    </r>
    <r>
      <rPr>
        <sz val="11"/>
        <color theme="1"/>
        <rFont val="Calibri"/>
        <charset val="134"/>
        <scheme val="minor"/>
      </rPr>
      <t>First Name</t>
    </r>
    <r>
      <rPr>
        <sz val="11"/>
        <color theme="1"/>
        <rFont val="Calibri"/>
        <charset val="134"/>
        <scheme val="minor"/>
      </rPr>
      <t xml:space="preserve"> and </t>
    </r>
    <r>
      <rPr>
        <sz val="11"/>
        <color theme="1"/>
        <rFont val="Calibri"/>
        <charset val="134"/>
        <scheme val="minor"/>
      </rPr>
      <t>Last Name</t>
    </r>
    <r>
      <rPr>
        <sz val="11"/>
        <color theme="1"/>
        <rFont val="Calibri"/>
        <charset val="134"/>
        <scheme val="minor"/>
      </rPr>
      <t xml:space="preserve"> columns with a space between them.</t>
    </r>
  </si>
  <si>
    <r>
      <t xml:space="preserve">4. </t>
    </r>
    <r>
      <rPr>
        <b/>
        <sz val="14.05"/>
        <color theme="1"/>
        <rFont val="Calibri"/>
        <charset val="134"/>
        <scheme val="minor"/>
      </rPr>
      <t>Standardize Case:</t>
    </r>
  </si>
  <si>
    <r>
      <t xml:space="preserve">Convert all entries in the </t>
    </r>
    <r>
      <rPr>
        <sz val="11"/>
        <color theme="1"/>
        <rFont val="Calibri"/>
        <charset val="134"/>
        <scheme val="minor"/>
      </rPr>
      <t>Technology</t>
    </r>
    <r>
      <rPr>
        <sz val="11"/>
        <color theme="1"/>
        <rFont val="Calibri"/>
        <charset val="134"/>
        <scheme val="minor"/>
      </rPr>
      <t xml:space="preserve"> column to lowercase or uppercase to ensure consistency.</t>
    </r>
  </si>
  <si>
    <r>
      <t xml:space="preserve">5. </t>
    </r>
    <r>
      <rPr>
        <b/>
        <sz val="14.05"/>
        <color theme="1"/>
        <rFont val="Calibri"/>
        <charset val="134"/>
        <scheme val="minor"/>
      </rPr>
      <t>Fill Missing Values:</t>
    </r>
  </si>
  <si>
    <r>
      <t xml:space="preserve">Fill the missing values in the </t>
    </r>
    <r>
      <rPr>
        <sz val="11"/>
        <color theme="1"/>
        <rFont val="Calibri"/>
        <charset val="134"/>
        <scheme val="minor"/>
      </rPr>
      <t>Salary</t>
    </r>
    <r>
      <rPr>
        <sz val="11"/>
        <color theme="1"/>
        <rFont val="Calibri"/>
        <charset val="134"/>
        <scheme val="minor"/>
      </rPr>
      <t xml:space="preserve"> column with the average salary of the dataset.</t>
    </r>
  </si>
  <si>
    <r>
      <t xml:space="preserve">6. </t>
    </r>
    <r>
      <rPr>
        <b/>
        <sz val="14.05"/>
        <color theme="1"/>
        <rFont val="Calibri"/>
        <charset val="134"/>
        <scheme val="minor"/>
      </rPr>
      <t>Extract Year from Joining Date:</t>
    </r>
  </si>
  <si>
    <r>
      <t xml:space="preserve">Extract the year from the </t>
    </r>
    <r>
      <rPr>
        <sz val="11"/>
        <color theme="1"/>
        <rFont val="Calibri"/>
        <charset val="134"/>
        <scheme val="minor"/>
      </rPr>
      <t>Joining Date</t>
    </r>
    <r>
      <rPr>
        <sz val="11"/>
        <color theme="1"/>
        <rFont val="Calibri"/>
        <charset val="134"/>
        <scheme val="minor"/>
      </rPr>
      <t xml:space="preserve"> column and create a new column </t>
    </r>
    <r>
      <rPr>
        <sz val="11"/>
        <color theme="1"/>
        <rFont val="Calibri"/>
        <charset val="134"/>
        <scheme val="minor"/>
      </rPr>
      <t>Joining Year</t>
    </r>
    <r>
      <rPr>
        <sz val="11"/>
        <color theme="1"/>
        <rFont val="Calibri"/>
        <charset val="134"/>
        <scheme val="minor"/>
      </rPr>
      <t xml:space="preserve"> with this information.</t>
    </r>
  </si>
  <si>
    <r>
      <t xml:space="preserve">7. </t>
    </r>
    <r>
      <rPr>
        <b/>
        <sz val="14.05"/>
        <color theme="1"/>
        <rFont val="Calibri"/>
        <charset val="134"/>
        <scheme val="minor"/>
      </rPr>
      <t>Replace Blanks with 'Unknown':</t>
    </r>
  </si>
  <si>
    <r>
      <t xml:space="preserve">Replace all blank cells in the </t>
    </r>
    <r>
      <rPr>
        <sz val="11"/>
        <color theme="1"/>
        <rFont val="Calibri"/>
        <charset val="134"/>
        <scheme val="minor"/>
      </rPr>
      <t>Performance</t>
    </r>
    <r>
      <rPr>
        <sz val="11"/>
        <color theme="1"/>
        <rFont val="Calibri"/>
        <charset val="134"/>
        <scheme val="minor"/>
      </rPr>
      <t xml:space="preserve"> column with the value "Unknown."</t>
    </r>
  </si>
  <si>
    <r>
      <t xml:space="preserve">8. </t>
    </r>
    <r>
      <rPr>
        <b/>
        <sz val="14.05"/>
        <color theme="1"/>
        <rFont val="Calibri"/>
        <charset val="134"/>
        <scheme val="minor"/>
      </rPr>
      <t>Format Contact Numbers:</t>
    </r>
  </si>
  <si>
    <t>NOT YET</t>
  </si>
  <si>
    <t>Ensure all contact numbers are formatted consistently (e.g., in the format (XXX) XXX-XXXX).</t>
  </si>
  <si>
    <r>
      <t xml:space="preserve">9. </t>
    </r>
    <r>
      <rPr>
        <b/>
        <sz val="14.05"/>
        <color theme="1"/>
        <rFont val="Calibri"/>
        <charset val="134"/>
        <scheme val="minor"/>
      </rPr>
      <t>Find Employees by Category:</t>
    </r>
  </si>
  <si>
    <r>
      <t xml:space="preserve">Create a filtered list of all </t>
    </r>
    <r>
      <rPr>
        <sz val="11"/>
        <color theme="1"/>
        <rFont val="Calibri"/>
        <charset val="134"/>
        <scheme val="minor"/>
      </rPr>
      <t>Full-time</t>
    </r>
    <r>
      <rPr>
        <sz val="11"/>
        <color theme="1"/>
        <rFont val="Calibri"/>
        <charset val="134"/>
        <scheme val="minor"/>
      </rPr>
      <t xml:space="preserve"> employees and calculate the average age of this group.</t>
    </r>
  </si>
  <si>
    <r>
      <t xml:space="preserve">10. </t>
    </r>
    <r>
      <rPr>
        <b/>
        <sz val="14.05"/>
        <color theme="1"/>
        <rFont val="Calibri"/>
        <charset val="134"/>
        <scheme val="minor"/>
      </rPr>
      <t>Identify Invalid Entries:</t>
    </r>
  </si>
  <si>
    <r>
      <t xml:space="preserve">Identify and count rows where the </t>
    </r>
    <r>
      <rPr>
        <sz val="11"/>
        <color theme="1"/>
        <rFont val="Calibri"/>
        <charset val="134"/>
        <scheme val="minor"/>
      </rPr>
      <t>Age</t>
    </r>
    <r>
      <rPr>
        <sz val="11"/>
        <color theme="1"/>
        <rFont val="Calibri"/>
        <charset val="134"/>
        <scheme val="minor"/>
      </rPr>
      <t xml:space="preserve"> is missing or the </t>
    </r>
    <r>
      <rPr>
        <sz val="11"/>
        <color theme="1"/>
        <rFont val="Calibri"/>
        <charset val="134"/>
        <scheme val="minor"/>
      </rPr>
      <t>Salary</t>
    </r>
    <r>
      <rPr>
        <sz val="11"/>
        <color theme="1"/>
        <rFont val="Calibri"/>
        <charset val="134"/>
        <scheme val="minor"/>
      </rPr>
      <t xml:space="preserve"> is below a realistic minimum (e.g., $30,000).</t>
    </r>
  </si>
  <si>
    <t>9 SOLUTION</t>
  </si>
  <si>
    <t>Average of Age</t>
  </si>
  <si>
    <t>Grand Total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</si>
</sst>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176" formatCode="0.00_ "/>
  </numFmts>
  <fonts count="21">
    <font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  <xf numFmtId="58" fontId="0" fillId="0" borderId="0" xfId="0" applyNumberFormat="1">
      <alignment vertical="center"/>
    </xf>
    <xf numFmtId="176" fontId="0" fillId="2" borderId="0" xfId="0" applyNumberForma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">
    <dxf>
      <numFmt numFmtId="58" formatCode="dd/mm/yyyy"/>
    </dxf>
    <dxf>
      <numFmt numFmtId="0" formatCode="General"/>
    </dxf>
    <dxf>
      <fill>
        <patternFill patternType="solid">
          <bgColor theme="5" tint="0.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37.595" refreshedBy="giridharkarthik" recordCount="75">
  <cacheSource type="worksheet">
    <worksheetSource name="Table2"/>
  </cacheSource>
  <cacheFields count="16">
    <cacheField name="First Name" numFmtId="0">
      <sharedItems count="57">
        <s v="Catherine"/>
        <s v="Michael"/>
        <s v="Stephanie"/>
        <s v="Courtney"/>
        <s v="Sarah"/>
        <s v="Jason"/>
        <s v="Scott"/>
        <s v="Susan"/>
        <s v="Robert"/>
        <s v="Harry"/>
        <s v="Ashlee"/>
        <s v="Tammie"/>
        <s v="Joanna"/>
        <s v="Rebecca"/>
        <s v="David"/>
        <s v="Linda"/>
        <s v="Ryan"/>
        <s v="Dana"/>
        <s v="Brittany"/>
        <s v="April"/>
        <s v="Amber"/>
        <s v="Kimberly"/>
        <s v="Jimmy"/>
        <s v="Shane"/>
        <s v="Amy"/>
        <s v="Karina"/>
        <s v="Kyle"/>
        <s v="James"/>
        <s v="Daniel"/>
        <s v="Beverly"/>
        <s v="John"/>
        <s v="Darrell"/>
        <s v="Wendy"/>
        <s v="Nathaniel"/>
        <s v="Lynn"/>
        <s v="William"/>
        <s v="Joseph"/>
        <s v=""/>
        <s v="Jeffrey"/>
        <s v="Natalie"/>
        <s v="Terri"/>
        <s v="Melissa"/>
        <s v="Elizabeth"/>
        <s v="Margaret"/>
        <s v="Jesse"/>
        <s v="Janice"/>
        <s v="Lauren"/>
        <s v="Mia"/>
        <s v="Donna"/>
        <s v="Chad"/>
        <s v="Brian"/>
        <s v="Stephen"/>
        <s v="Nicole"/>
        <s v="Karen"/>
        <s v="Danielle"/>
        <s v="Tracy"/>
        <s v="Christine"/>
      </sharedItems>
    </cacheField>
    <cacheField name="First Name2" numFmtId="0">
      <sharedItems containsBlank="1" count="57">
        <s v="Catherine"/>
        <s v="Michael"/>
        <s v="Stephanie"/>
        <s v="Courtney"/>
        <s v="Sarah"/>
        <s v="Jason"/>
        <s v="Scott"/>
        <s v="Susan"/>
        <s v="Robert"/>
        <s v="Harry"/>
        <s v="Ashlee"/>
        <s v="Tammie"/>
        <s v="Joanna"/>
        <s v="Rebecca"/>
        <s v="David"/>
        <s v="Linda"/>
        <s v="Ryan"/>
        <s v="Dana"/>
        <s v="Brittany"/>
        <s v="April"/>
        <s v="Amber"/>
        <s v="Kimberly"/>
        <s v="Jimmy"/>
        <s v="Shane"/>
        <s v="Amy"/>
        <s v="Karina"/>
        <s v="Kyle"/>
        <s v="James"/>
        <s v="Daniel"/>
        <s v="Beverly"/>
        <s v="John"/>
        <s v="Darrell"/>
        <s v="Wendy"/>
        <s v="Nathaniel"/>
        <s v="Lynn"/>
        <s v="William"/>
        <s v="Joseph"/>
        <m/>
        <s v="Jeffrey"/>
        <s v="Natalie"/>
        <s v="Terri"/>
        <s v="Melissa"/>
        <s v="Elizabeth"/>
        <s v="Margaret"/>
        <s v="Jesse"/>
        <s v="Janice"/>
        <s v="Lauren"/>
        <s v="Mia"/>
        <s v="Donna"/>
        <s v="Chad"/>
        <s v="Brian"/>
        <s v="Stephen"/>
        <s v="Nicole"/>
        <s v="Karen"/>
        <s v="Danielle"/>
        <s v="Tracy"/>
        <s v="Christine"/>
      </sharedItems>
    </cacheField>
    <cacheField name="Last Name" numFmtId="0">
      <sharedItems count="60">
        <s v="Adkins"/>
        <s v="Santiago"/>
        <s v="Vance"/>
        <s v="Conner"/>
        <s v="Kane"/>
        <s v="Carter"/>
        <s v="Morales"/>
        <s v="Benson"/>
        <s v="Rogers"/>
        <s v="Lopez"/>
        <s v="Lowe"/>
        <s v=""/>
        <s v="Sparks"/>
        <s v="Martinez"/>
        <s v="Hill"/>
        <s v="Shields"/>
        <s v="Mathis"/>
        <s v="Dominguez"/>
        <s v="Garcia"/>
        <s v="Alvarado"/>
        <s v="Ramos"/>
        <s v="Burgess"/>
        <s v="Baker"/>
        <s v="Smith"/>
        <s v="Perry"/>
        <s v="Vaughn"/>
        <s v="Nolan"/>
        <s v="Hamilton"/>
        <s v="Terrell"/>
        <s v="Alvarez"/>
        <s v="Rodriguez"/>
        <s v="Pierce"/>
        <s v="Martin"/>
        <s v="Johnson"/>
        <s v="Miller"/>
        <s v="George"/>
        <s v="Jones"/>
        <s v="Robinson"/>
        <s v="Leblanc"/>
        <s v="Arroyo"/>
        <s v="Romero"/>
        <s v="Tran"/>
        <s v="Burke"/>
        <s v="Gray"/>
        <s v="Green"/>
        <s v="Mann"/>
        <s v="Hoffman"/>
        <s v="Gibbs"/>
        <s v="Mckinney"/>
        <s v="Rivera"/>
        <s v="Ross"/>
        <s v="Graham"/>
        <s v="Beck"/>
        <s v="Ibarra"/>
        <s v="Hickman"/>
        <s v="Ward"/>
        <s v="Decker"/>
        <s v="Nelson"/>
        <s v="Barnes"/>
        <s v="Rivas"/>
      </sharedItems>
    </cacheField>
    <cacheField name="Last Name2" numFmtId="0">
      <sharedItems containsBlank="1" count="60">
        <s v="Adkins"/>
        <s v="Santiago"/>
        <s v="Vance"/>
        <s v="Conner"/>
        <s v="Kane"/>
        <s v="Carter"/>
        <s v="Morales"/>
        <s v="Benson"/>
        <s v="Rogers"/>
        <s v="Lopez"/>
        <s v="Lowe"/>
        <m/>
        <s v="Sparks"/>
        <s v="Martinez"/>
        <s v="Hill"/>
        <s v="Shields"/>
        <s v="Mathis"/>
        <s v="Dominguez"/>
        <s v="Garcia"/>
        <s v="Alvarado"/>
        <s v="Ramos"/>
        <s v="Burgess"/>
        <s v="Baker"/>
        <s v="Smith"/>
        <s v="Perry"/>
        <s v="Vaughn"/>
        <s v="Nolan"/>
        <s v="Hamilton"/>
        <s v="Terrell"/>
        <s v="Alvarez"/>
        <s v="Rodriguez"/>
        <s v="Pierce"/>
        <s v="Martin"/>
        <s v="Johnson"/>
        <s v="Miller"/>
        <s v="George"/>
        <s v="Jones"/>
        <s v="Robinson"/>
        <s v="Leblanc"/>
        <s v="Arroyo"/>
        <s v="Romero"/>
        <s v="Tran"/>
        <s v="Burke"/>
        <s v="Gray"/>
        <s v="Green"/>
        <s v="Mann"/>
        <s v="Hoffman"/>
        <s v="Gibbs"/>
        <s v="Mckinney"/>
        <s v="Rivera"/>
        <s v="Ross"/>
        <s v="Graham"/>
        <s v="Beck"/>
        <s v="Ibarra"/>
        <s v="Hickman"/>
        <s v="Ward"/>
        <s v="Decker"/>
        <s v="Nelson"/>
        <s v="Barnes"/>
        <s v="Rivas"/>
      </sharedItems>
    </cacheField>
    <cacheField name="Full Name" numFmtId="0">
      <sharedItems count="70">
        <s v="Catherine Adkins"/>
        <s v="Michael Santiago"/>
        <s v="Stephanie Vance"/>
        <s v="Courtney Conner"/>
        <s v="Sarah Kane"/>
        <s v="Sarah Carter"/>
        <s v="Jason Morales"/>
        <s v="Scott Benson"/>
        <s v="Susan Rogers"/>
        <s v="Robert Lopez"/>
        <s v="Scott Lowe"/>
        <s v="Harry"/>
        <s v="Ashlee Sparks"/>
        <s v="Tammie Martinez"/>
        <s v="Joanna Hill"/>
        <s v="Robert Shields"/>
        <s v="Rebecca Mathis"/>
        <s v="David"/>
        <s v="Linda Dominguez"/>
        <s v="Ryan Garcia"/>
        <s v="Dana"/>
        <s v="Brittany Alvarado"/>
        <s v="April Ramos"/>
        <s v="Amber Burgess"/>
        <s v="Kimberly Baker"/>
        <s v="Jimmy Rogers"/>
        <s v="Shane Smith"/>
        <s v="Amy Perry"/>
        <s v="Karina Vaughn"/>
        <s v="Kyle Nolan"/>
        <s v="James Smith"/>
        <s v="Daniel Hamilton"/>
        <s v="Beverly Terrell"/>
        <s v="John Alvarez"/>
        <s v="Darrell Rodriguez"/>
        <s v="Wendy Pierce"/>
        <s v="Nathaniel Martin"/>
        <s v="Linda"/>
        <s v="Lynn Morales"/>
        <s v="William Johnson"/>
        <s v="Joseph Miller"/>
        <s v="George"/>
        <s v="Jeffrey Jones"/>
        <s v="James Robinson"/>
        <s v="John Leblanc"/>
        <s v="Natalie Arroyo"/>
        <s v="Sarah Romero"/>
        <s v="Terri Tran"/>
        <s v="Melissa Burke"/>
        <s v="Elizabeth Gray"/>
        <s v="Michael Green"/>
        <s v="Margaret Jones"/>
        <s v="Jesse Mann"/>
        <s v="Janice Hoffman"/>
        <s v="Catherine Gibbs"/>
        <s v="Lauren Mckinney"/>
        <s v="Mia Rivera"/>
        <s v="Lynn Garcia"/>
        <s v="Donna Ross"/>
        <s v="Daniel Graham"/>
        <s v="Chad Beck"/>
        <s v="Brian Romero"/>
        <s v="Sarah Ibarra"/>
        <s v="Stephen Hickman"/>
        <s v="Nicole Ward"/>
        <s v="Karen Decker"/>
        <s v="Danielle"/>
        <s v="Tracy Nelson"/>
        <s v="Christine Barnes"/>
        <s v="Melissa Rivas"/>
      </sharedItems>
    </cacheField>
    <cacheField name="Category" numFmtId="0">
      <sharedItems count="4">
        <s v="Full-time"/>
        <s v="Contract"/>
        <s v="Part-time"/>
        <s v="Intern"/>
      </sharedItems>
    </cacheField>
    <cacheField name="Salary" numFmtId="0">
      <sharedItems containsSemiMixedTypes="0" containsString="0" containsNumber="1" minValue="54852" maxValue="149125" count="67">
        <n v="76130"/>
        <n v="72431"/>
        <n v="108008"/>
        <n v="103925.64"/>
        <n v="62217"/>
        <n v="148771"/>
        <n v="54852"/>
        <n v="129131"/>
        <n v="149125"/>
        <n v="146463"/>
        <n v="103964"/>
        <n v="84737"/>
        <n v="122255"/>
        <n v="126225"/>
        <n v="103883"/>
        <n v="105518"/>
        <n v="81195"/>
        <n v="135990"/>
        <n v="74727"/>
        <n v="139705"/>
        <n v="90319"/>
        <n v="106155"/>
        <n v="87072"/>
        <n v="118327"/>
        <n v="140957"/>
        <n v="129507"/>
        <n v="96357"/>
        <n v="105255"/>
        <n v="125574"/>
        <n v="65118"/>
        <n v="56057"/>
        <n v="147310"/>
        <n v="144381"/>
        <n v="116540"/>
        <n v="58675"/>
        <n v="73519"/>
        <n v="127236"/>
        <n v="139974"/>
        <n v="109510"/>
        <n v="58392"/>
        <n v="141303"/>
        <n v="74050"/>
        <n v="81571"/>
        <n v="67172"/>
        <n v="147370"/>
        <n v="71465"/>
        <n v="72810"/>
        <n v="145817"/>
        <n v="60641"/>
        <n v="99856"/>
        <n v="98393"/>
        <n v="125243"/>
        <n v="137835"/>
        <n v="106626"/>
        <n v="89529"/>
        <n v="79831"/>
        <n v="94587"/>
        <n v="136951"/>
        <n v="119615"/>
        <n v="98434"/>
        <n v="148548"/>
        <n v="87930"/>
        <n v="136900"/>
        <n v="68289"/>
        <n v="125456"/>
        <n v="104948"/>
        <n v="114251"/>
      </sharedItems>
    </cacheField>
    <cacheField name="Age" numFmtId="0">
      <sharedItems containsString="0" containsBlank="1" containsNumber="1" containsInteger="1" minValue="22" maxValue="60" count="34">
        <n v="31"/>
        <n v="37"/>
        <n v="54"/>
        <n v="46"/>
        <n v="29"/>
        <n v="22"/>
        <n v="32"/>
        <m/>
        <n v="24"/>
        <n v="55"/>
        <n v="27"/>
        <n v="47"/>
        <n v="34"/>
        <n v="57"/>
        <n v="25"/>
        <n v="53"/>
        <n v="28"/>
        <n v="36"/>
        <n v="23"/>
        <n v="58"/>
        <n v="59"/>
        <n v="33"/>
        <n v="35"/>
        <n v="48"/>
        <n v="38"/>
        <n v="52"/>
        <n v="39"/>
        <n v="56"/>
        <n v="50"/>
        <n v="41"/>
        <n v="42"/>
        <n v="60"/>
        <n v="49"/>
        <n v="45"/>
      </sharedItems>
    </cacheField>
    <cacheField name="Joining Date" numFmtId="0">
      <sharedItems containsString="0" containsBlank="1" containsNonDate="0" containsDate="1" minDate="2014-09-17T00:00:00" maxDate="2024-08-06T00:00:00" count="70">
        <d v="2016-08-13T00:00:00"/>
        <d v="2015-11-19T00:00:00"/>
        <d v="2023-04-04T00:00:00"/>
        <d v="2021-11-07T00:00:00"/>
        <d v="2018-09-24T00:00:00"/>
        <d v="2019-04-28T00:00:00"/>
        <d v="2015-09-01T00:00:00"/>
        <d v="2015-02-28T00:00:00"/>
        <d v="2016-03-31T00:00:00"/>
        <d v="2020-10-28T00:00:00"/>
        <d v="2023-05-14T00:00:00"/>
        <d v="2020-04-27T00:00:00"/>
        <d v="2017-07-24T00:00:00"/>
        <d v="2020-04-25T00:00:00"/>
        <d v="2023-08-05T00:00:00"/>
        <d v="2015-08-04T00:00:00"/>
        <m/>
        <d v="2024-05-20T00:00:00"/>
        <d v="2022-07-28T00:00:00"/>
        <d v="2016-05-18T00:00:00"/>
        <d v="2022-06-27T00:00:00"/>
        <d v="2016-02-05T00:00:00"/>
        <d v="2019-05-27T00:00:00"/>
        <d v="2021-12-16T00:00:00"/>
        <d v="2021-06-06T00:00:00"/>
        <d v="2023-11-10T00:00:00"/>
        <d v="2019-09-04T00:00:00"/>
        <d v="2018-03-10T00:00:00"/>
        <d v="2019-12-21T00:00:00"/>
        <d v="2015-05-07T00:00:00"/>
        <d v="2017-04-05T00:00:00"/>
        <d v="2020-01-03T00:00:00"/>
        <d v="2015-04-27T00:00:00"/>
        <d v="2015-11-28T00:00:00"/>
        <d v="2024-01-30T00:00:00"/>
        <d v="2020-08-27T00:00:00"/>
        <d v="2023-09-10T00:00:00"/>
        <d v="2021-06-29T00:00:00"/>
        <d v="2015-12-06T00:00:00"/>
        <d v="2018-01-19T00:00:00"/>
        <d v="2018-10-01T00:00:00"/>
        <d v="2022-01-07T00:00:00"/>
        <d v="2015-09-02T00:00:00"/>
        <d v="2015-08-31T00:00:00"/>
        <d v="2022-03-17T00:00:00"/>
        <d v="2016-02-16T00:00:00"/>
        <d v="2014-09-17T00:00:00"/>
        <d v="2016-10-25T00:00:00"/>
        <d v="2016-09-23T00:00:00"/>
        <d v="2017-08-18T00:00:00"/>
        <d v="2019-06-05T00:00:00"/>
        <d v="2017-06-29T00:00:00"/>
        <d v="2022-05-24T00:00:00"/>
        <d v="2016-07-28T00:00:00"/>
        <d v="2018-07-05T00:00:00"/>
        <d v="2019-12-15T00:00:00"/>
        <d v="2023-02-05T00:00:00"/>
        <d v="2020-10-30T00:00:00"/>
        <d v="2019-05-30T00:00:00"/>
        <d v="2022-05-22T00:00:00"/>
        <d v="2020-04-14T00:00:00"/>
        <d v="2017-10-30T00:00:00"/>
        <d v="2018-10-28T00:00:00"/>
        <d v="2015-11-26T00:00:00"/>
        <d v="2017-12-09T00:00:00"/>
        <d v="2018-12-17T00:00:00"/>
        <d v="2015-02-04T00:00:00"/>
        <d v="2022-12-06T00:00:00"/>
        <d v="2024-08-06T00:00:00"/>
        <d v="2016-02-22T00:00:00"/>
      </sharedItems>
    </cacheField>
    <cacheField name="Performance" numFmtId="0">
      <sharedItems count="5">
        <s v="A"/>
        <s v="B"/>
        <s v="D"/>
        <s v="C"/>
        <s v="UnKnown"/>
      </sharedItems>
    </cacheField>
    <cacheField name="Contact Number" numFmtId="0">
      <sharedItems containsBlank="1" containsNumber="1" containsInteger="1" containsMixedTypes="1" count="69">
        <s v="001-241-904-9663x19314"/>
        <s v="+1-283-276-4835x030"/>
        <s v="(872)774-3487x34714"/>
        <s v="+1-166-978-4801x845"/>
        <s v="001-636-057-6627"/>
        <s v="(773)782-6398x21465"/>
        <s v="(606)474-6872"/>
        <n v="5045562386"/>
        <s v="(155)940-7816x1849"/>
        <s v="+1-770-348-2477x109"/>
        <s v="214.895.1343x3200"/>
        <s v="(342)160-7337x54330"/>
        <s v="(196)937-9237"/>
        <s v="718-702-6217"/>
        <s v="+1-413-435-2408x240"/>
        <s v="+1-106-513-3387x26247"/>
        <s v="640-052-4278"/>
        <s v="001-737-631-1656"/>
        <n v="8317278895"/>
        <m/>
        <s v="074-821-7594x647"/>
        <s v="+1-627-204-6537x5564"/>
        <s v="(967)175-6551"/>
        <s v="001-653-287-1012"/>
        <s v="+1-158-657-8091x3431"/>
        <s v="223-623-1665"/>
        <s v="634.957.8856"/>
        <s v="(690)967-0546x68893"/>
        <s v="(578)713-3150x9839"/>
        <s v="(331)586-9232x260"/>
        <s v="271.937.4529"/>
        <s v="(981)693-4060x88356"/>
        <s v="693.676.3201x632"/>
        <s v="(449)353-4874"/>
        <s v="001-744-431-3518x233"/>
        <n v="9570154303"/>
        <s v="139-537-6724x238"/>
        <s v="001-022-941-3186"/>
        <s v="001-863-794-0265x423"/>
        <s v="(812)067-9740"/>
        <s v="001-594-013-9904x9027"/>
        <s v="105.183.4738"/>
        <s v="001-805-009-7882"/>
        <n v="-2797"/>
        <s v="001-718-227-8248x9638"/>
        <s v="499-727-8755x8867"/>
        <s v="+1-710-947-7752x0471"/>
        <s v="001-058-651-8506"/>
        <s v="+1-946-804-4369x957"/>
        <s v="+1-480-831-3678x377"/>
        <s v="994-717-4648x8771"/>
        <s v="349-361-8324"/>
        <s v="280-598-2620"/>
        <s v="001-867-749-6499x09133"/>
        <n v="-7343"/>
        <s v="680-715-4516x8087"/>
        <s v="+1-726-284-9877x6945"/>
        <s v="458-685-0142"/>
        <n v="4828148932"/>
        <s v="+1-514-846-5648x236"/>
        <s v="913-619-3990"/>
        <s v="(427)849-8084x124"/>
        <n v="7991183842"/>
        <s v="001-103-413-1647x525"/>
        <s v="708-053-1003"/>
        <s v="001-433-218-1960x0133"/>
        <n v="6562729806"/>
        <s v="001-854-353-4624"/>
        <s v="737-996-5075x273"/>
      </sharedItems>
    </cacheField>
    <cacheField name="Technologies" numFmtId="0">
      <sharedItems count="9">
        <s v="RUBY"/>
        <s v="PYTHON"/>
        <s v="SWIFT"/>
        <s v="PHP"/>
        <s v="C++"/>
        <s v=""/>
        <s v="GO"/>
        <s v="JAVASCRIPT"/>
        <s v="JAVA"/>
      </sharedItems>
    </cacheField>
    <cacheField name="Technology" numFmtId="0">
      <sharedItems containsBlank="1" count="9">
        <s v="Ruby"/>
        <s v="Python"/>
        <s v="Swift"/>
        <s v="PHP"/>
        <s v="C++"/>
        <m/>
        <s v="Go"/>
        <s v="JavaScript"/>
        <s v="Java"/>
      </sharedItems>
    </cacheField>
    <cacheField name="Column1" numFmtId="0">
      <sharedItems count="75">
        <s v="CatherineAdkinsAdkinsCatherine AdkinsFull-time761303142595A001-241-904-9663x19314RUBYRuby"/>
        <s v="MichaelSantiagoSantiagoMichael SantiagoFull-time724313742327B+1-283-276-4835x030PYTHONPython"/>
        <s v="StephanieVanceVanceStephanie VanceContract1080085445020D(872)774-3487x34714SWIFTSwift"/>
        <s v="CourtneyConnerConnerCourtney ConnerPart-time103925.644644507C+1-166-978-4801x845PYTHONPython"/>
        <s v="SarahKaneKaneSarah KaneFull-time622172943367B001-636-057-6627RUBYRuby"/>
        <s v="SarahCarterCarterSarah CarterContract103925.642243583D(773)782-6398x21465SWIFTSwift"/>
        <s v="JasonMoralesMoralesJason MoralesFull-time1487713242248D(606)474-6872PYTHONPython"/>
        <s v="ScottBensonBensonScott BensonPart-time5485242063D5045562386PYTHONPython"/>
        <s v="SusanRogersRogersSusan RogersContract1291312442460D(155)940-7816x1849PHPPHP"/>
        <s v="RobertLopezLopezRobert LopezContract1491255544132B+1-770-348-2477x109SWIFTSwift"/>
        <s v="ScottLoweLoweScott LowePart-time1464632745060C214.895.1343x3200C++C++"/>
        <s v="HarryHarryContract1039643743948A(342)160-7337x54330"/>
        <s v="AshleeSparksSparksAshlee SparksPart-time847374742940D(196)937-9237SWIFTSwift"/>
        <s v="TammieMartinezMartinezTammie MartinezIntern1222553443946B718-702-6217GOGo"/>
        <s v="JoannaHillHillJoanna HillPart-time1262255745143C+1-413-435-2408x240RUBYRuby"/>
        <s v="RobertShieldsShieldsRobert ShieldsIntern1038832542220A+1-106-513-3387x26247JAVASCRIPTJavaScript"/>
        <s v="RebeccaMathisMathisRebecca MathisFull-time10551824C640-052-4278GOGo"/>
        <s v="DavidDavidContract811955345432D001-737-631-1656GOGo"/>
        <s v="LindaDominguezDominguezLinda DominguezIntern1359902844770D8317278895"/>
        <s v="RyanGarciaGarciaRyan GarciaIntern747273742508DGOGo"/>
        <s v="DanaDanaFull-time1397053644739A074-821-7594x647JAVASCRIPTJavaScript"/>
        <s v="BrittanyAlvaradoAlvaradoBrittany AlvaradoPart-time103925.642342405D+1-627-204-6537x5564JAVAJava"/>
        <s v="AprilRamosRamosApril RamosFull-time903195843612D(967)175-6551RUBYRuby"/>
        <s v="AmberBurgessBurgessAmber BurgessContract1061554744546B001-653-287-1012PYTHONPython"/>
        <s v="KimberlyBakerBakerKimberly BakerContract870725944353B+1-158-657-8091x3431PHPPHP"/>
        <s v="JimmyRogersRogersJimmy RogersContract1183273745240UnKnown223-623-1665PHPPHP"/>
        <s v="ShaneSmithSmithShane SmithContract103925.643343712C634.957.8856RUBYRuby"/>
        <s v="AmyPerryPerryAmy PerryPart-time1409573543169D(690)967-0546x68893GOGo"/>
        <s v="KarinaVaughnVaughnKarina VaughnPart-time1295073543820B(578)713-3150x9839PHPPHP"/>
        <s v="KyleNolanNolanKyle NolanPart-time963574842131B(331)586-9232x260JAVAJava"/>
        <s v="JamesSmithSmithJames SmithIntern1052552742830A271.937.4529JAVASCRIPTJavaScript"/>
        <s v="DanielHamiltonHamiltonDaniel HamiltonFull-time1255742443833UnKnown(981)693-4060x88356"/>
        <s v="BeverlyTerrellTerrellBeverly TerrellContract651183842121CPHPPHP"/>
        <s v="JohnAlvarezAlvarezJohn AlvarezPart-time560575242336D693.676.3201x632C++C++"/>
        <s v="DarrellRodriguezRodriguezDarrell RodriguezFull-time1473103945321C(449)353-4874RUBYRuby"/>
        <s v="WendyPiercePierceWendy PiercePart-time1443815744070D001-744-431-3518x233"/>
        <s v="NathanielMartinMartinNathaniel MartinContract11654045179A9570154303JAVASCRIPTJavaScript"/>
        <s v="WendyPiercePierceWendy PiercePart-time103925.645744070D001-744-431-3518x233"/>
        <s v="LindaLindaContract586755844376D139-537-6724x238SWIFTSwift"/>
        <s v="LynnMoralesMoralesLynn MoralesContract735195642344UnKnown001-022-941-3186JAVAJava"/>
        <s v="WilliamJohnsonJohnsonWilliam JohnsonIntern12723643119D001-863-794-0265x423PHPPHP"/>
        <s v="JosephMillerMillerJoseph MillerFull-time1399743143374A(812)067-9740GOGo"/>
        <s v="GeorgeGeorgeGeorgeContract1095103644568B001-594-013-9904x9027JAVAJava"/>
        <s v="JeffreyJonesJonesJeffrey JonesFull-time583925942249A105.183.4738C++C++"/>
        <s v="JamesRobinsonRobinsonJames RobinsonIntern14130342247B001-805-009-7882PYTHONPython"/>
        <s v="JohnLeblancLeblancJohn LeblancIntern740503744637UnKnown-2797JAVASCRIPTJavaScript"/>
        <s v="NatalieArroyoArroyoNatalie ArroyoContract8157142416A001-718-227-8248x9638JAVAJava"/>
        <s v="SarahRomeroRomeroSarah RomeroPart-time671725041899A499-727-8755x8867C++C++"/>
        <s v="TerriTranTranTerri TranPart-time1473703342668C+1-710-947-7752x0471RUBYRuby"/>
        <s v="MelissaBurkeBurkeMelissa BurkeFull-time714652842636D001-058-651-8506JAVASCRIPTJavaScript"/>
        <s v="ElizabethGrayGrayElizabeth GrayIntern728104142965C+1-946-804-4369x957PHPPHP"/>
        <s v="MichaelGreenGreenMichael GreenIntern1458174243621A+1-480-831-3678x377"/>
        <s v="MargaretJonesJonesMargaret JonesPart-time606413342915D994-717-4648x8771RUBYRuby"/>
        <s v="JesseMannMannJesse MannPart-time998565044705D349-361-8324JAVASCRIPTJavaScript"/>
        <s v="JaniceHoffmanHoffmanJanice HoffmanPart-time983933142579UnKnown280-598-2620"/>
        <s v="NatalieArroyoArroyoNatalie ArroyoContract103925.642742416A001-718-227-8248x9638JAVAJava"/>
        <s v="CatherineGibbsGibbsCatherine GibbsFull-time1252435243286A001-867-749-6499x09133JAVASCRIPTJavaScript"/>
        <s v="LaurenMckinneyMckinneyLauren MckinneyIntern1378353243814C-7343PYTHONPython"/>
        <s v="MiaRiveraRiveraMia RiveraFull-time1066266044962UnKnown680-715-4516x8087PYTHONPython"/>
        <s v="LynnGarciaGarciaLynn GarciaPart-time895296044134A+1-726-284-9877x6945PHPPHP"/>
        <s v="DonnaRossRossDonna RossIntern798313443615A458-685-0142GOGo"/>
        <s v="DanielGrahamGrahamDaniel GrahamContract945874944703UnKnown4828148932JAVAJava"/>
        <s v="ChadBeckBeckChad BeckContract1369514143935C+1-514-846-5648x236JAVAJava"/>
        <s v="BrianRomeroRomeroBrian RomeroIntern1196155443038A913-619-3990JAVASCRIPTJavaScript"/>
        <s v="MargaretJonesJonesMargaret JonesPart-time606413342915D994-717-4648x8771"/>
        <s v="SarahIbarraIbarraSarah IbarraFull-time984345043401A(427)849-8084x124JAVASCRIPTJavaScript"/>
        <s v="StephenHickmanHickmanStephen HickmanContract1485482242334A7991183842RUBYRuby"/>
        <s v="NicoleWardWardNicole WardFull-time879303643078D001-103-413-1647x525PHPPHP"/>
        <s v="JaniceHoffmanHoffmanJanice HoffmanPart-time983933142579UnKnown280-598-2620PYTHONPython"/>
        <s v="KarenDeckerDeckerKaren DeckerIntern13690043451D708-053-1003PHPPHP"/>
        <s v="DanielleDanielleContract682895642039A001-433-218-1960x0133PYTHONPython"/>
        <s v="TracyNelsonNelsonTracy NelsonFull-time1254562244901D6562729806GOGo"/>
        <s v="ChristineBarnesBarnesChristine BarnesFull-time1049485845510B001-854-353-4624RUBYRuby"/>
        <s v="MelissaRivasRivasMelissa RivasFull-time1142514542422B737-996-5075x273RUBYRuby"/>
        <s v="ScottBensonBensonScott BensonPart-time548525942063D5045562386PYTHONPython"/>
      </sharedItems>
    </cacheField>
    <cacheField name="Column2" numFmtId="0">
      <sharedItems containsSemiMixedTypes="0" containsString="0" containsNumber="1" containsInteger="1" minValue="1" maxValue="1" count="1">
        <n v="1"/>
      </sharedItems>
    </cacheField>
    <cacheField name="Year of  JOINING" numFmtId="0">
      <sharedItems containsSemiMixedTypes="0" containsString="0" containsNumber="1" containsInteger="1" minValue="1900" maxValue="2024" count="12">
        <n v="2016"/>
        <n v="2015"/>
        <n v="2023"/>
        <n v="2021"/>
        <n v="2018"/>
        <n v="2019"/>
        <n v="2020"/>
        <n v="2017"/>
        <n v="1900"/>
        <n v="2024"/>
        <n v="2022"/>
        <n v="2014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5">
  <r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1"/>
    <x v="1"/>
    <x v="1"/>
    <x v="1"/>
    <x v="1"/>
    <x v="0"/>
    <x v="1"/>
  </r>
  <r>
    <x v="2"/>
    <x v="2"/>
    <x v="2"/>
    <x v="2"/>
    <x v="2"/>
    <x v="1"/>
    <x v="2"/>
    <x v="2"/>
    <x v="2"/>
    <x v="2"/>
    <x v="2"/>
    <x v="2"/>
    <x v="2"/>
    <x v="2"/>
    <x v="0"/>
    <x v="2"/>
  </r>
  <r>
    <x v="3"/>
    <x v="3"/>
    <x v="3"/>
    <x v="3"/>
    <x v="3"/>
    <x v="2"/>
    <x v="3"/>
    <x v="3"/>
    <x v="3"/>
    <x v="3"/>
    <x v="3"/>
    <x v="1"/>
    <x v="1"/>
    <x v="3"/>
    <x v="0"/>
    <x v="3"/>
  </r>
  <r>
    <x v="4"/>
    <x v="4"/>
    <x v="4"/>
    <x v="4"/>
    <x v="4"/>
    <x v="0"/>
    <x v="4"/>
    <x v="4"/>
    <x v="4"/>
    <x v="1"/>
    <x v="4"/>
    <x v="0"/>
    <x v="0"/>
    <x v="4"/>
    <x v="0"/>
    <x v="4"/>
  </r>
  <r>
    <x v="4"/>
    <x v="4"/>
    <x v="5"/>
    <x v="5"/>
    <x v="5"/>
    <x v="1"/>
    <x v="3"/>
    <x v="5"/>
    <x v="5"/>
    <x v="2"/>
    <x v="5"/>
    <x v="2"/>
    <x v="2"/>
    <x v="5"/>
    <x v="0"/>
    <x v="5"/>
  </r>
  <r>
    <x v="5"/>
    <x v="5"/>
    <x v="6"/>
    <x v="6"/>
    <x v="6"/>
    <x v="0"/>
    <x v="5"/>
    <x v="6"/>
    <x v="6"/>
    <x v="2"/>
    <x v="6"/>
    <x v="1"/>
    <x v="1"/>
    <x v="6"/>
    <x v="0"/>
    <x v="1"/>
  </r>
  <r>
    <x v="6"/>
    <x v="6"/>
    <x v="7"/>
    <x v="7"/>
    <x v="7"/>
    <x v="2"/>
    <x v="6"/>
    <x v="7"/>
    <x v="7"/>
    <x v="2"/>
    <x v="7"/>
    <x v="1"/>
    <x v="1"/>
    <x v="7"/>
    <x v="0"/>
    <x v="1"/>
  </r>
  <r>
    <x v="7"/>
    <x v="7"/>
    <x v="8"/>
    <x v="8"/>
    <x v="8"/>
    <x v="1"/>
    <x v="7"/>
    <x v="8"/>
    <x v="8"/>
    <x v="2"/>
    <x v="8"/>
    <x v="3"/>
    <x v="3"/>
    <x v="8"/>
    <x v="0"/>
    <x v="0"/>
  </r>
  <r>
    <x v="8"/>
    <x v="8"/>
    <x v="9"/>
    <x v="9"/>
    <x v="9"/>
    <x v="1"/>
    <x v="8"/>
    <x v="9"/>
    <x v="9"/>
    <x v="1"/>
    <x v="9"/>
    <x v="2"/>
    <x v="2"/>
    <x v="9"/>
    <x v="0"/>
    <x v="6"/>
  </r>
  <r>
    <x v="6"/>
    <x v="6"/>
    <x v="10"/>
    <x v="10"/>
    <x v="10"/>
    <x v="2"/>
    <x v="9"/>
    <x v="10"/>
    <x v="10"/>
    <x v="3"/>
    <x v="10"/>
    <x v="4"/>
    <x v="4"/>
    <x v="10"/>
    <x v="0"/>
    <x v="2"/>
  </r>
  <r>
    <x v="9"/>
    <x v="9"/>
    <x v="11"/>
    <x v="11"/>
    <x v="11"/>
    <x v="1"/>
    <x v="10"/>
    <x v="1"/>
    <x v="11"/>
    <x v="0"/>
    <x v="11"/>
    <x v="5"/>
    <x v="5"/>
    <x v="11"/>
    <x v="0"/>
    <x v="6"/>
  </r>
  <r>
    <x v="10"/>
    <x v="10"/>
    <x v="12"/>
    <x v="12"/>
    <x v="12"/>
    <x v="2"/>
    <x v="11"/>
    <x v="11"/>
    <x v="12"/>
    <x v="2"/>
    <x v="12"/>
    <x v="2"/>
    <x v="2"/>
    <x v="12"/>
    <x v="0"/>
    <x v="7"/>
  </r>
  <r>
    <x v="11"/>
    <x v="11"/>
    <x v="13"/>
    <x v="13"/>
    <x v="13"/>
    <x v="3"/>
    <x v="12"/>
    <x v="12"/>
    <x v="13"/>
    <x v="1"/>
    <x v="13"/>
    <x v="6"/>
    <x v="6"/>
    <x v="13"/>
    <x v="0"/>
    <x v="6"/>
  </r>
  <r>
    <x v="12"/>
    <x v="12"/>
    <x v="14"/>
    <x v="14"/>
    <x v="14"/>
    <x v="2"/>
    <x v="13"/>
    <x v="13"/>
    <x v="14"/>
    <x v="3"/>
    <x v="14"/>
    <x v="0"/>
    <x v="0"/>
    <x v="14"/>
    <x v="0"/>
    <x v="2"/>
  </r>
  <r>
    <x v="8"/>
    <x v="8"/>
    <x v="15"/>
    <x v="15"/>
    <x v="15"/>
    <x v="3"/>
    <x v="14"/>
    <x v="14"/>
    <x v="15"/>
    <x v="0"/>
    <x v="15"/>
    <x v="7"/>
    <x v="7"/>
    <x v="15"/>
    <x v="0"/>
    <x v="1"/>
  </r>
  <r>
    <x v="13"/>
    <x v="13"/>
    <x v="16"/>
    <x v="16"/>
    <x v="16"/>
    <x v="0"/>
    <x v="15"/>
    <x v="8"/>
    <x v="16"/>
    <x v="3"/>
    <x v="16"/>
    <x v="6"/>
    <x v="6"/>
    <x v="16"/>
    <x v="0"/>
    <x v="8"/>
  </r>
  <r>
    <x v="14"/>
    <x v="14"/>
    <x v="11"/>
    <x v="11"/>
    <x v="17"/>
    <x v="1"/>
    <x v="16"/>
    <x v="15"/>
    <x v="17"/>
    <x v="2"/>
    <x v="17"/>
    <x v="6"/>
    <x v="6"/>
    <x v="17"/>
    <x v="0"/>
    <x v="9"/>
  </r>
  <r>
    <x v="15"/>
    <x v="15"/>
    <x v="17"/>
    <x v="17"/>
    <x v="18"/>
    <x v="3"/>
    <x v="17"/>
    <x v="16"/>
    <x v="18"/>
    <x v="2"/>
    <x v="18"/>
    <x v="5"/>
    <x v="5"/>
    <x v="18"/>
    <x v="0"/>
    <x v="10"/>
  </r>
  <r>
    <x v="16"/>
    <x v="16"/>
    <x v="18"/>
    <x v="18"/>
    <x v="19"/>
    <x v="3"/>
    <x v="18"/>
    <x v="1"/>
    <x v="19"/>
    <x v="2"/>
    <x v="19"/>
    <x v="6"/>
    <x v="6"/>
    <x v="19"/>
    <x v="0"/>
    <x v="0"/>
  </r>
  <r>
    <x v="17"/>
    <x v="17"/>
    <x v="11"/>
    <x v="11"/>
    <x v="20"/>
    <x v="0"/>
    <x v="19"/>
    <x v="17"/>
    <x v="20"/>
    <x v="0"/>
    <x v="20"/>
    <x v="7"/>
    <x v="7"/>
    <x v="20"/>
    <x v="0"/>
    <x v="10"/>
  </r>
  <r>
    <x v="18"/>
    <x v="18"/>
    <x v="19"/>
    <x v="19"/>
    <x v="21"/>
    <x v="2"/>
    <x v="3"/>
    <x v="18"/>
    <x v="21"/>
    <x v="2"/>
    <x v="21"/>
    <x v="8"/>
    <x v="8"/>
    <x v="21"/>
    <x v="0"/>
    <x v="0"/>
  </r>
  <r>
    <x v="19"/>
    <x v="19"/>
    <x v="20"/>
    <x v="20"/>
    <x v="22"/>
    <x v="0"/>
    <x v="20"/>
    <x v="19"/>
    <x v="22"/>
    <x v="2"/>
    <x v="22"/>
    <x v="0"/>
    <x v="0"/>
    <x v="22"/>
    <x v="0"/>
    <x v="5"/>
  </r>
  <r>
    <x v="20"/>
    <x v="20"/>
    <x v="21"/>
    <x v="21"/>
    <x v="23"/>
    <x v="1"/>
    <x v="21"/>
    <x v="11"/>
    <x v="23"/>
    <x v="1"/>
    <x v="23"/>
    <x v="1"/>
    <x v="1"/>
    <x v="23"/>
    <x v="0"/>
    <x v="3"/>
  </r>
  <r>
    <x v="21"/>
    <x v="21"/>
    <x v="22"/>
    <x v="22"/>
    <x v="24"/>
    <x v="1"/>
    <x v="22"/>
    <x v="20"/>
    <x v="24"/>
    <x v="1"/>
    <x v="24"/>
    <x v="3"/>
    <x v="3"/>
    <x v="24"/>
    <x v="0"/>
    <x v="3"/>
  </r>
  <r>
    <x v="22"/>
    <x v="22"/>
    <x v="8"/>
    <x v="8"/>
    <x v="25"/>
    <x v="1"/>
    <x v="23"/>
    <x v="1"/>
    <x v="25"/>
    <x v="4"/>
    <x v="25"/>
    <x v="3"/>
    <x v="3"/>
    <x v="25"/>
    <x v="0"/>
    <x v="2"/>
  </r>
  <r>
    <x v="23"/>
    <x v="23"/>
    <x v="23"/>
    <x v="23"/>
    <x v="26"/>
    <x v="1"/>
    <x v="3"/>
    <x v="21"/>
    <x v="26"/>
    <x v="3"/>
    <x v="26"/>
    <x v="0"/>
    <x v="0"/>
    <x v="26"/>
    <x v="0"/>
    <x v="5"/>
  </r>
  <r>
    <x v="24"/>
    <x v="24"/>
    <x v="24"/>
    <x v="24"/>
    <x v="27"/>
    <x v="2"/>
    <x v="24"/>
    <x v="22"/>
    <x v="27"/>
    <x v="2"/>
    <x v="27"/>
    <x v="6"/>
    <x v="6"/>
    <x v="27"/>
    <x v="0"/>
    <x v="4"/>
  </r>
  <r>
    <x v="25"/>
    <x v="25"/>
    <x v="25"/>
    <x v="25"/>
    <x v="28"/>
    <x v="2"/>
    <x v="25"/>
    <x v="22"/>
    <x v="28"/>
    <x v="1"/>
    <x v="28"/>
    <x v="3"/>
    <x v="3"/>
    <x v="28"/>
    <x v="0"/>
    <x v="5"/>
  </r>
  <r>
    <x v="26"/>
    <x v="26"/>
    <x v="26"/>
    <x v="26"/>
    <x v="29"/>
    <x v="2"/>
    <x v="26"/>
    <x v="23"/>
    <x v="29"/>
    <x v="1"/>
    <x v="29"/>
    <x v="8"/>
    <x v="8"/>
    <x v="29"/>
    <x v="0"/>
    <x v="1"/>
  </r>
  <r>
    <x v="27"/>
    <x v="27"/>
    <x v="23"/>
    <x v="23"/>
    <x v="30"/>
    <x v="3"/>
    <x v="27"/>
    <x v="10"/>
    <x v="30"/>
    <x v="0"/>
    <x v="30"/>
    <x v="7"/>
    <x v="7"/>
    <x v="30"/>
    <x v="0"/>
    <x v="7"/>
  </r>
  <r>
    <x v="28"/>
    <x v="28"/>
    <x v="27"/>
    <x v="27"/>
    <x v="31"/>
    <x v="0"/>
    <x v="28"/>
    <x v="8"/>
    <x v="31"/>
    <x v="4"/>
    <x v="31"/>
    <x v="5"/>
    <x v="5"/>
    <x v="31"/>
    <x v="0"/>
    <x v="6"/>
  </r>
  <r>
    <x v="29"/>
    <x v="29"/>
    <x v="28"/>
    <x v="28"/>
    <x v="32"/>
    <x v="1"/>
    <x v="29"/>
    <x v="24"/>
    <x v="32"/>
    <x v="3"/>
    <x v="19"/>
    <x v="3"/>
    <x v="3"/>
    <x v="32"/>
    <x v="0"/>
    <x v="1"/>
  </r>
  <r>
    <x v="30"/>
    <x v="30"/>
    <x v="29"/>
    <x v="29"/>
    <x v="33"/>
    <x v="2"/>
    <x v="30"/>
    <x v="25"/>
    <x v="33"/>
    <x v="2"/>
    <x v="32"/>
    <x v="4"/>
    <x v="4"/>
    <x v="33"/>
    <x v="0"/>
    <x v="1"/>
  </r>
  <r>
    <x v="31"/>
    <x v="31"/>
    <x v="30"/>
    <x v="30"/>
    <x v="34"/>
    <x v="0"/>
    <x v="31"/>
    <x v="26"/>
    <x v="34"/>
    <x v="3"/>
    <x v="33"/>
    <x v="0"/>
    <x v="0"/>
    <x v="34"/>
    <x v="0"/>
    <x v="9"/>
  </r>
  <r>
    <x v="32"/>
    <x v="32"/>
    <x v="31"/>
    <x v="31"/>
    <x v="35"/>
    <x v="2"/>
    <x v="32"/>
    <x v="13"/>
    <x v="35"/>
    <x v="2"/>
    <x v="34"/>
    <x v="5"/>
    <x v="5"/>
    <x v="35"/>
    <x v="0"/>
    <x v="6"/>
  </r>
  <r>
    <x v="33"/>
    <x v="33"/>
    <x v="32"/>
    <x v="32"/>
    <x v="36"/>
    <x v="1"/>
    <x v="33"/>
    <x v="7"/>
    <x v="36"/>
    <x v="0"/>
    <x v="35"/>
    <x v="7"/>
    <x v="7"/>
    <x v="36"/>
    <x v="0"/>
    <x v="2"/>
  </r>
  <r>
    <x v="32"/>
    <x v="32"/>
    <x v="31"/>
    <x v="31"/>
    <x v="35"/>
    <x v="2"/>
    <x v="3"/>
    <x v="13"/>
    <x v="35"/>
    <x v="2"/>
    <x v="34"/>
    <x v="5"/>
    <x v="5"/>
    <x v="37"/>
    <x v="0"/>
    <x v="6"/>
  </r>
  <r>
    <x v="15"/>
    <x v="15"/>
    <x v="11"/>
    <x v="11"/>
    <x v="37"/>
    <x v="1"/>
    <x v="34"/>
    <x v="19"/>
    <x v="37"/>
    <x v="2"/>
    <x v="36"/>
    <x v="2"/>
    <x v="2"/>
    <x v="38"/>
    <x v="0"/>
    <x v="3"/>
  </r>
  <r>
    <x v="34"/>
    <x v="34"/>
    <x v="6"/>
    <x v="6"/>
    <x v="38"/>
    <x v="1"/>
    <x v="35"/>
    <x v="27"/>
    <x v="38"/>
    <x v="4"/>
    <x v="37"/>
    <x v="8"/>
    <x v="8"/>
    <x v="39"/>
    <x v="0"/>
    <x v="1"/>
  </r>
  <r>
    <x v="35"/>
    <x v="35"/>
    <x v="33"/>
    <x v="33"/>
    <x v="39"/>
    <x v="3"/>
    <x v="36"/>
    <x v="7"/>
    <x v="39"/>
    <x v="2"/>
    <x v="38"/>
    <x v="3"/>
    <x v="3"/>
    <x v="40"/>
    <x v="0"/>
    <x v="4"/>
  </r>
  <r>
    <x v="36"/>
    <x v="36"/>
    <x v="34"/>
    <x v="34"/>
    <x v="40"/>
    <x v="0"/>
    <x v="37"/>
    <x v="0"/>
    <x v="40"/>
    <x v="0"/>
    <x v="39"/>
    <x v="6"/>
    <x v="6"/>
    <x v="41"/>
    <x v="0"/>
    <x v="4"/>
  </r>
  <r>
    <x v="37"/>
    <x v="37"/>
    <x v="35"/>
    <x v="35"/>
    <x v="41"/>
    <x v="1"/>
    <x v="38"/>
    <x v="17"/>
    <x v="41"/>
    <x v="1"/>
    <x v="40"/>
    <x v="8"/>
    <x v="8"/>
    <x v="42"/>
    <x v="0"/>
    <x v="10"/>
  </r>
  <r>
    <x v="38"/>
    <x v="38"/>
    <x v="36"/>
    <x v="36"/>
    <x v="42"/>
    <x v="0"/>
    <x v="39"/>
    <x v="20"/>
    <x v="42"/>
    <x v="0"/>
    <x v="41"/>
    <x v="4"/>
    <x v="4"/>
    <x v="43"/>
    <x v="0"/>
    <x v="1"/>
  </r>
  <r>
    <x v="27"/>
    <x v="27"/>
    <x v="37"/>
    <x v="37"/>
    <x v="43"/>
    <x v="3"/>
    <x v="40"/>
    <x v="7"/>
    <x v="43"/>
    <x v="1"/>
    <x v="42"/>
    <x v="1"/>
    <x v="1"/>
    <x v="44"/>
    <x v="0"/>
    <x v="1"/>
  </r>
  <r>
    <x v="30"/>
    <x v="30"/>
    <x v="38"/>
    <x v="38"/>
    <x v="44"/>
    <x v="3"/>
    <x v="41"/>
    <x v="1"/>
    <x v="44"/>
    <x v="4"/>
    <x v="43"/>
    <x v="7"/>
    <x v="7"/>
    <x v="45"/>
    <x v="0"/>
    <x v="10"/>
  </r>
  <r>
    <x v="39"/>
    <x v="39"/>
    <x v="39"/>
    <x v="39"/>
    <x v="45"/>
    <x v="1"/>
    <x v="42"/>
    <x v="7"/>
    <x v="45"/>
    <x v="0"/>
    <x v="44"/>
    <x v="8"/>
    <x v="8"/>
    <x v="46"/>
    <x v="0"/>
    <x v="0"/>
  </r>
  <r>
    <x v="4"/>
    <x v="4"/>
    <x v="40"/>
    <x v="40"/>
    <x v="46"/>
    <x v="2"/>
    <x v="43"/>
    <x v="28"/>
    <x v="46"/>
    <x v="0"/>
    <x v="45"/>
    <x v="4"/>
    <x v="4"/>
    <x v="47"/>
    <x v="0"/>
    <x v="11"/>
  </r>
  <r>
    <x v="40"/>
    <x v="40"/>
    <x v="41"/>
    <x v="41"/>
    <x v="47"/>
    <x v="2"/>
    <x v="44"/>
    <x v="21"/>
    <x v="47"/>
    <x v="3"/>
    <x v="46"/>
    <x v="0"/>
    <x v="0"/>
    <x v="48"/>
    <x v="0"/>
    <x v="0"/>
  </r>
  <r>
    <x v="41"/>
    <x v="41"/>
    <x v="42"/>
    <x v="42"/>
    <x v="48"/>
    <x v="0"/>
    <x v="45"/>
    <x v="16"/>
    <x v="48"/>
    <x v="2"/>
    <x v="47"/>
    <x v="7"/>
    <x v="7"/>
    <x v="49"/>
    <x v="0"/>
    <x v="0"/>
  </r>
  <r>
    <x v="42"/>
    <x v="42"/>
    <x v="43"/>
    <x v="43"/>
    <x v="49"/>
    <x v="3"/>
    <x v="46"/>
    <x v="29"/>
    <x v="49"/>
    <x v="3"/>
    <x v="48"/>
    <x v="3"/>
    <x v="3"/>
    <x v="50"/>
    <x v="0"/>
    <x v="7"/>
  </r>
  <r>
    <x v="1"/>
    <x v="1"/>
    <x v="44"/>
    <x v="44"/>
    <x v="50"/>
    <x v="3"/>
    <x v="47"/>
    <x v="30"/>
    <x v="50"/>
    <x v="0"/>
    <x v="49"/>
    <x v="5"/>
    <x v="5"/>
    <x v="51"/>
    <x v="0"/>
    <x v="5"/>
  </r>
  <r>
    <x v="43"/>
    <x v="43"/>
    <x v="36"/>
    <x v="36"/>
    <x v="51"/>
    <x v="2"/>
    <x v="48"/>
    <x v="21"/>
    <x v="51"/>
    <x v="2"/>
    <x v="50"/>
    <x v="0"/>
    <x v="0"/>
    <x v="52"/>
    <x v="0"/>
    <x v="7"/>
  </r>
  <r>
    <x v="44"/>
    <x v="44"/>
    <x v="45"/>
    <x v="45"/>
    <x v="52"/>
    <x v="2"/>
    <x v="49"/>
    <x v="28"/>
    <x v="52"/>
    <x v="2"/>
    <x v="51"/>
    <x v="7"/>
    <x v="7"/>
    <x v="53"/>
    <x v="0"/>
    <x v="10"/>
  </r>
  <r>
    <x v="45"/>
    <x v="45"/>
    <x v="46"/>
    <x v="46"/>
    <x v="53"/>
    <x v="2"/>
    <x v="50"/>
    <x v="0"/>
    <x v="53"/>
    <x v="4"/>
    <x v="52"/>
    <x v="5"/>
    <x v="5"/>
    <x v="54"/>
    <x v="0"/>
    <x v="0"/>
  </r>
  <r>
    <x v="39"/>
    <x v="39"/>
    <x v="39"/>
    <x v="39"/>
    <x v="45"/>
    <x v="1"/>
    <x v="3"/>
    <x v="10"/>
    <x v="45"/>
    <x v="0"/>
    <x v="44"/>
    <x v="8"/>
    <x v="8"/>
    <x v="55"/>
    <x v="0"/>
    <x v="0"/>
  </r>
  <r>
    <x v="0"/>
    <x v="0"/>
    <x v="47"/>
    <x v="47"/>
    <x v="54"/>
    <x v="0"/>
    <x v="51"/>
    <x v="25"/>
    <x v="54"/>
    <x v="0"/>
    <x v="53"/>
    <x v="7"/>
    <x v="7"/>
    <x v="56"/>
    <x v="0"/>
    <x v="4"/>
  </r>
  <r>
    <x v="46"/>
    <x v="46"/>
    <x v="48"/>
    <x v="48"/>
    <x v="55"/>
    <x v="3"/>
    <x v="52"/>
    <x v="6"/>
    <x v="55"/>
    <x v="3"/>
    <x v="54"/>
    <x v="1"/>
    <x v="1"/>
    <x v="57"/>
    <x v="0"/>
    <x v="5"/>
  </r>
  <r>
    <x v="47"/>
    <x v="47"/>
    <x v="49"/>
    <x v="49"/>
    <x v="56"/>
    <x v="0"/>
    <x v="53"/>
    <x v="31"/>
    <x v="56"/>
    <x v="4"/>
    <x v="55"/>
    <x v="1"/>
    <x v="1"/>
    <x v="58"/>
    <x v="0"/>
    <x v="2"/>
  </r>
  <r>
    <x v="34"/>
    <x v="34"/>
    <x v="18"/>
    <x v="18"/>
    <x v="57"/>
    <x v="2"/>
    <x v="54"/>
    <x v="31"/>
    <x v="57"/>
    <x v="0"/>
    <x v="56"/>
    <x v="3"/>
    <x v="3"/>
    <x v="59"/>
    <x v="0"/>
    <x v="6"/>
  </r>
  <r>
    <x v="48"/>
    <x v="48"/>
    <x v="50"/>
    <x v="50"/>
    <x v="58"/>
    <x v="3"/>
    <x v="55"/>
    <x v="12"/>
    <x v="58"/>
    <x v="0"/>
    <x v="57"/>
    <x v="6"/>
    <x v="6"/>
    <x v="60"/>
    <x v="0"/>
    <x v="5"/>
  </r>
  <r>
    <x v="28"/>
    <x v="28"/>
    <x v="51"/>
    <x v="51"/>
    <x v="59"/>
    <x v="1"/>
    <x v="56"/>
    <x v="32"/>
    <x v="59"/>
    <x v="4"/>
    <x v="58"/>
    <x v="8"/>
    <x v="8"/>
    <x v="61"/>
    <x v="0"/>
    <x v="10"/>
  </r>
  <r>
    <x v="49"/>
    <x v="49"/>
    <x v="52"/>
    <x v="52"/>
    <x v="60"/>
    <x v="1"/>
    <x v="57"/>
    <x v="29"/>
    <x v="60"/>
    <x v="3"/>
    <x v="59"/>
    <x v="8"/>
    <x v="8"/>
    <x v="62"/>
    <x v="0"/>
    <x v="6"/>
  </r>
  <r>
    <x v="50"/>
    <x v="50"/>
    <x v="40"/>
    <x v="40"/>
    <x v="61"/>
    <x v="3"/>
    <x v="58"/>
    <x v="2"/>
    <x v="61"/>
    <x v="0"/>
    <x v="60"/>
    <x v="7"/>
    <x v="7"/>
    <x v="63"/>
    <x v="0"/>
    <x v="7"/>
  </r>
  <r>
    <x v="43"/>
    <x v="43"/>
    <x v="36"/>
    <x v="36"/>
    <x v="51"/>
    <x v="2"/>
    <x v="48"/>
    <x v="21"/>
    <x v="51"/>
    <x v="2"/>
    <x v="50"/>
    <x v="5"/>
    <x v="5"/>
    <x v="64"/>
    <x v="0"/>
    <x v="7"/>
  </r>
  <r>
    <x v="4"/>
    <x v="4"/>
    <x v="53"/>
    <x v="53"/>
    <x v="62"/>
    <x v="0"/>
    <x v="59"/>
    <x v="28"/>
    <x v="62"/>
    <x v="0"/>
    <x v="61"/>
    <x v="7"/>
    <x v="7"/>
    <x v="65"/>
    <x v="0"/>
    <x v="4"/>
  </r>
  <r>
    <x v="51"/>
    <x v="51"/>
    <x v="54"/>
    <x v="54"/>
    <x v="63"/>
    <x v="1"/>
    <x v="60"/>
    <x v="5"/>
    <x v="63"/>
    <x v="0"/>
    <x v="62"/>
    <x v="0"/>
    <x v="0"/>
    <x v="66"/>
    <x v="0"/>
    <x v="1"/>
  </r>
  <r>
    <x v="52"/>
    <x v="52"/>
    <x v="55"/>
    <x v="55"/>
    <x v="64"/>
    <x v="0"/>
    <x v="61"/>
    <x v="17"/>
    <x v="64"/>
    <x v="2"/>
    <x v="63"/>
    <x v="3"/>
    <x v="3"/>
    <x v="67"/>
    <x v="0"/>
    <x v="7"/>
  </r>
  <r>
    <x v="45"/>
    <x v="45"/>
    <x v="46"/>
    <x v="46"/>
    <x v="53"/>
    <x v="2"/>
    <x v="50"/>
    <x v="0"/>
    <x v="53"/>
    <x v="4"/>
    <x v="52"/>
    <x v="1"/>
    <x v="1"/>
    <x v="68"/>
    <x v="0"/>
    <x v="0"/>
  </r>
  <r>
    <x v="53"/>
    <x v="53"/>
    <x v="56"/>
    <x v="56"/>
    <x v="65"/>
    <x v="3"/>
    <x v="62"/>
    <x v="7"/>
    <x v="65"/>
    <x v="2"/>
    <x v="64"/>
    <x v="3"/>
    <x v="3"/>
    <x v="69"/>
    <x v="0"/>
    <x v="4"/>
  </r>
  <r>
    <x v="54"/>
    <x v="54"/>
    <x v="11"/>
    <x v="11"/>
    <x v="66"/>
    <x v="1"/>
    <x v="63"/>
    <x v="27"/>
    <x v="66"/>
    <x v="0"/>
    <x v="65"/>
    <x v="1"/>
    <x v="1"/>
    <x v="70"/>
    <x v="0"/>
    <x v="1"/>
  </r>
  <r>
    <x v="55"/>
    <x v="55"/>
    <x v="57"/>
    <x v="57"/>
    <x v="67"/>
    <x v="0"/>
    <x v="64"/>
    <x v="5"/>
    <x v="67"/>
    <x v="2"/>
    <x v="66"/>
    <x v="6"/>
    <x v="6"/>
    <x v="71"/>
    <x v="0"/>
    <x v="10"/>
  </r>
  <r>
    <x v="56"/>
    <x v="56"/>
    <x v="58"/>
    <x v="58"/>
    <x v="68"/>
    <x v="0"/>
    <x v="65"/>
    <x v="19"/>
    <x v="68"/>
    <x v="1"/>
    <x v="67"/>
    <x v="0"/>
    <x v="0"/>
    <x v="72"/>
    <x v="0"/>
    <x v="9"/>
  </r>
  <r>
    <x v="41"/>
    <x v="41"/>
    <x v="59"/>
    <x v="59"/>
    <x v="69"/>
    <x v="0"/>
    <x v="66"/>
    <x v="33"/>
    <x v="69"/>
    <x v="1"/>
    <x v="68"/>
    <x v="0"/>
    <x v="0"/>
    <x v="73"/>
    <x v="0"/>
    <x v="0"/>
  </r>
  <r>
    <x v="6"/>
    <x v="6"/>
    <x v="7"/>
    <x v="7"/>
    <x v="7"/>
    <x v="2"/>
    <x v="6"/>
    <x v="20"/>
    <x v="7"/>
    <x v="2"/>
    <x v="7"/>
    <x v="1"/>
    <x v="1"/>
    <x v="74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B5" firstHeaderRow="1" firstDataRow="1" firstDataCol="1"/>
  <pivotFields count="16">
    <pivotField compact="0" showAll="0">
      <items count="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compact="0" showAll="0">
      <items count="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compact="0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compact="0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compact="0" showAll="0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axis="axisRow" compact="0" multipleItemSelectionAllowed="1" showAll="0">
      <items count="5">
        <item h="1" x="1"/>
        <item x="0"/>
        <item h="1" x="3"/>
        <item h="1" x="2"/>
        <item t="default"/>
      </items>
    </pivotField>
    <pivotField compact="0" showAll="0">
      <items count="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dataField="1" compact="0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compact="0" showAll="0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compact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showAl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compact="0" showAll="0">
      <items count="2">
        <item x="0"/>
        <item t="default"/>
      </items>
    </pivotField>
    <pivotField compact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5"/>
  </rowFields>
  <rowItems count="2">
    <i>
      <x v="1"/>
    </i>
    <i t="grand">
      <x/>
    </i>
  </rowItems>
  <colItems count="1">
    <i/>
  </colItems>
  <dataFields count="1">
    <dataField name="Average of Age" fld="7" subtotal="average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P76" totalsRowShown="0">
  <tableColumns count="16">
    <tableColumn id="13" name="First Name"/>
    <tableColumn id="1" name="First Name2"/>
    <tableColumn id="12" name="Last Name"/>
    <tableColumn id="2" name="Last Name2"/>
    <tableColumn id="14" name="Full Name"/>
    <tableColumn id="3" name="Category"/>
    <tableColumn id="4" name="Salary"/>
    <tableColumn id="5" name="Age"/>
    <tableColumn id="6" name="Joining Date" dataDxfId="0"/>
    <tableColumn id="7" name="Performance"/>
    <tableColumn id="8" name="Contact Number" dataDxfId="1"/>
    <tableColumn id="15" name="Technologies"/>
    <tableColumn id="9" name="Technology"/>
    <tableColumn id="10" name="Column1"/>
    <tableColumn id="11" name="Column2"/>
    <tableColumn id="16" name="Year of  JOINING"/>
  </tableColumns>
  <tableStyleInfo name="TableStyleLight10" showFirstColumn="0" showLastColumn="0" showRowStripes="0" showColumnStripes="0"/>
</table>
</file>

<file path=xl/tables/table2.xml><?xml version="1.0" encoding="utf-8"?>
<table xmlns="http://schemas.openxmlformats.org/spreadsheetml/2006/main" id="1" name="Table1" displayName="Table1" ref="D5:E25" totalsRowShown="0">
  <tableColumns count="2">
    <tableColumn id="1" name="TASKS"/>
    <tableColumn id="2" name="UP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"/>
  <sheetViews>
    <sheetView zoomScaleSheetLayoutView="60" workbookViewId="0">
      <selection activeCell="F15" sqref="F15"/>
    </sheetView>
  </sheetViews>
  <sheetFormatPr defaultColWidth="8.4375" defaultRowHeight="14"/>
  <cols>
    <col min="1" max="1" width="15.1015625" customWidth="1"/>
    <col min="2" max="2" width="13.40625" customWidth="1"/>
    <col min="6" max="6" width="30.59375" customWidth="1"/>
    <col min="8" max="8" width="28.8984375" customWidth="1"/>
    <col min="9" max="9" width="26.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76130</v>
      </c>
      <c r="E2">
        <v>31</v>
      </c>
      <c r="F2" s="5">
        <v>42595</v>
      </c>
      <c r="G2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11</v>
      </c>
      <c r="D3">
        <v>72431</v>
      </c>
      <c r="E3">
        <v>37</v>
      </c>
      <c r="F3" s="5">
        <v>42327</v>
      </c>
      <c r="G3" t="s">
        <v>17</v>
      </c>
      <c r="H3" t="s">
        <v>18</v>
      </c>
      <c r="I3" t="s">
        <v>19</v>
      </c>
    </row>
    <row r="4" spans="1:9">
      <c r="A4" t="s">
        <v>20</v>
      </c>
      <c r="B4" t="s">
        <v>21</v>
      </c>
      <c r="C4" t="s">
        <v>22</v>
      </c>
      <c r="D4">
        <v>108008</v>
      </c>
      <c r="E4">
        <v>54</v>
      </c>
      <c r="F4" s="5">
        <v>45020</v>
      </c>
      <c r="G4" t="s">
        <v>23</v>
      </c>
      <c r="H4" t="s">
        <v>24</v>
      </c>
      <c r="I4" t="s">
        <v>25</v>
      </c>
    </row>
    <row r="5" spans="1:9">
      <c r="A5" t="s">
        <v>26</v>
      </c>
      <c r="B5" t="s">
        <v>27</v>
      </c>
      <c r="C5" t="s">
        <v>28</v>
      </c>
      <c r="E5">
        <v>46</v>
      </c>
      <c r="F5" s="5">
        <v>44507</v>
      </c>
      <c r="G5" t="s">
        <v>29</v>
      </c>
      <c r="H5" t="s">
        <v>30</v>
      </c>
      <c r="I5" t="s">
        <v>19</v>
      </c>
    </row>
    <row r="6" spans="1:9">
      <c r="A6" t="s">
        <v>31</v>
      </c>
      <c r="B6" t="s">
        <v>32</v>
      </c>
      <c r="C6" t="s">
        <v>11</v>
      </c>
      <c r="D6">
        <v>62217</v>
      </c>
      <c r="E6">
        <v>29</v>
      </c>
      <c r="F6" s="5">
        <v>43367</v>
      </c>
      <c r="G6" t="s">
        <v>17</v>
      </c>
      <c r="H6" t="s">
        <v>33</v>
      </c>
      <c r="I6" t="s">
        <v>14</v>
      </c>
    </row>
    <row r="7" spans="1:9">
      <c r="A7" t="s">
        <v>31</v>
      </c>
      <c r="B7" t="s">
        <v>34</v>
      </c>
      <c r="C7" t="s">
        <v>22</v>
      </c>
      <c r="E7">
        <v>22</v>
      </c>
      <c r="F7" s="5">
        <v>43583</v>
      </c>
      <c r="G7" t="s">
        <v>23</v>
      </c>
      <c r="H7" t="s">
        <v>35</v>
      </c>
      <c r="I7" t="s">
        <v>25</v>
      </c>
    </row>
    <row r="8" spans="1:9">
      <c r="A8" t="s">
        <v>36</v>
      </c>
      <c r="B8" t="s">
        <v>37</v>
      </c>
      <c r="C8" t="s">
        <v>11</v>
      </c>
      <c r="D8">
        <v>148771</v>
      </c>
      <c r="E8">
        <v>32</v>
      </c>
      <c r="F8" s="5">
        <v>42248</v>
      </c>
      <c r="G8" t="s">
        <v>23</v>
      </c>
      <c r="H8" t="s">
        <v>38</v>
      </c>
      <c r="I8" t="s">
        <v>19</v>
      </c>
    </row>
    <row r="9" spans="1:9">
      <c r="A9" t="s">
        <v>39</v>
      </c>
      <c r="B9" t="s">
        <v>40</v>
      </c>
      <c r="C9" t="s">
        <v>28</v>
      </c>
      <c r="D9">
        <v>54852</v>
      </c>
      <c r="F9" s="5">
        <v>42063</v>
      </c>
      <c r="G9" t="s">
        <v>23</v>
      </c>
      <c r="H9">
        <v>5045562386</v>
      </c>
      <c r="I9" t="s">
        <v>19</v>
      </c>
    </row>
    <row r="10" spans="1:9">
      <c r="A10" t="s">
        <v>41</v>
      </c>
      <c r="B10" t="s">
        <v>42</v>
      </c>
      <c r="C10" t="s">
        <v>22</v>
      </c>
      <c r="D10">
        <v>129131</v>
      </c>
      <c r="E10">
        <v>24</v>
      </c>
      <c r="F10" s="5">
        <v>42460</v>
      </c>
      <c r="G10" t="s">
        <v>23</v>
      </c>
      <c r="H10" t="s">
        <v>43</v>
      </c>
      <c r="I10" t="s">
        <v>44</v>
      </c>
    </row>
    <row r="11" spans="1:9">
      <c r="A11" t="s">
        <v>45</v>
      </c>
      <c r="B11" t="s">
        <v>46</v>
      </c>
      <c r="C11" t="s">
        <v>22</v>
      </c>
      <c r="D11">
        <v>149125</v>
      </c>
      <c r="E11">
        <v>55</v>
      </c>
      <c r="F11" s="5">
        <v>44132</v>
      </c>
      <c r="G11" t="s">
        <v>17</v>
      </c>
      <c r="H11" t="s">
        <v>47</v>
      </c>
      <c r="I11" t="s">
        <v>25</v>
      </c>
    </row>
    <row r="12" spans="1:9">
      <c r="A12" t="s">
        <v>39</v>
      </c>
      <c r="B12" t="s">
        <v>48</v>
      </c>
      <c r="C12" t="s">
        <v>28</v>
      </c>
      <c r="D12">
        <v>146463</v>
      </c>
      <c r="E12">
        <v>27</v>
      </c>
      <c r="F12" s="5">
        <v>45060</v>
      </c>
      <c r="G12" t="s">
        <v>29</v>
      </c>
      <c r="H12" t="s">
        <v>49</v>
      </c>
      <c r="I12" t="s">
        <v>50</v>
      </c>
    </row>
    <row r="13" spans="1:8">
      <c r="A13" t="s">
        <v>51</v>
      </c>
      <c r="C13" t="s">
        <v>22</v>
      </c>
      <c r="D13">
        <v>103964</v>
      </c>
      <c r="E13">
        <v>37</v>
      </c>
      <c r="F13" s="5">
        <v>43948</v>
      </c>
      <c r="G13" t="s">
        <v>12</v>
      </c>
      <c r="H13" t="s">
        <v>52</v>
      </c>
    </row>
    <row r="14" spans="1:9">
      <c r="A14" t="s">
        <v>53</v>
      </c>
      <c r="B14" t="s">
        <v>54</v>
      </c>
      <c r="C14" t="s">
        <v>28</v>
      </c>
      <c r="D14">
        <v>84737</v>
      </c>
      <c r="E14">
        <v>47</v>
      </c>
      <c r="F14" s="5">
        <v>42940</v>
      </c>
      <c r="G14" t="s">
        <v>23</v>
      </c>
      <c r="H14" t="s">
        <v>55</v>
      </c>
      <c r="I14" t="s">
        <v>25</v>
      </c>
    </row>
    <row r="15" spans="1:9">
      <c r="A15" t="s">
        <v>56</v>
      </c>
      <c r="B15" t="s">
        <v>57</v>
      </c>
      <c r="C15" t="s">
        <v>58</v>
      </c>
      <c r="D15">
        <v>122255</v>
      </c>
      <c r="E15">
        <v>34</v>
      </c>
      <c r="F15" s="5">
        <v>43946</v>
      </c>
      <c r="G15" t="s">
        <v>17</v>
      </c>
      <c r="H15" t="s">
        <v>59</v>
      </c>
      <c r="I15" t="s">
        <v>60</v>
      </c>
    </row>
    <row r="16" spans="1:9">
      <c r="A16" t="s">
        <v>61</v>
      </c>
      <c r="B16" t="s">
        <v>62</v>
      </c>
      <c r="C16" t="s">
        <v>28</v>
      </c>
      <c r="D16">
        <v>126225</v>
      </c>
      <c r="E16">
        <v>57</v>
      </c>
      <c r="F16" s="5">
        <v>45143</v>
      </c>
      <c r="G16" t="s">
        <v>29</v>
      </c>
      <c r="H16" t="s">
        <v>63</v>
      </c>
      <c r="I16" t="s">
        <v>14</v>
      </c>
    </row>
    <row r="17" spans="1:9">
      <c r="A17" t="s">
        <v>45</v>
      </c>
      <c r="B17" t="s">
        <v>64</v>
      </c>
      <c r="C17" t="s">
        <v>58</v>
      </c>
      <c r="D17">
        <v>103883</v>
      </c>
      <c r="E17">
        <v>25</v>
      </c>
      <c r="F17" s="5">
        <v>42220</v>
      </c>
      <c r="G17" t="s">
        <v>12</v>
      </c>
      <c r="H17" t="s">
        <v>65</v>
      </c>
      <c r="I17" t="s">
        <v>66</v>
      </c>
    </row>
    <row r="18" spans="1:9">
      <c r="A18" t="s">
        <v>67</v>
      </c>
      <c r="B18" t="s">
        <v>68</v>
      </c>
      <c r="C18" t="s">
        <v>11</v>
      </c>
      <c r="D18">
        <v>105518</v>
      </c>
      <c r="E18">
        <v>24</v>
      </c>
      <c r="G18" t="s">
        <v>29</v>
      </c>
      <c r="H18" t="s">
        <v>69</v>
      </c>
      <c r="I18" t="s">
        <v>60</v>
      </c>
    </row>
    <row r="19" spans="1:9">
      <c r="A19" t="s">
        <v>70</v>
      </c>
      <c r="C19" t="s">
        <v>22</v>
      </c>
      <c r="D19">
        <v>81195</v>
      </c>
      <c r="E19">
        <v>53</v>
      </c>
      <c r="F19" s="5">
        <v>45432</v>
      </c>
      <c r="G19" t="s">
        <v>23</v>
      </c>
      <c r="H19" t="s">
        <v>71</v>
      </c>
      <c r="I19" t="s">
        <v>60</v>
      </c>
    </row>
    <row r="20" spans="1:8">
      <c r="A20" t="s">
        <v>72</v>
      </c>
      <c r="B20" t="s">
        <v>73</v>
      </c>
      <c r="C20" t="s">
        <v>58</v>
      </c>
      <c r="D20">
        <v>135990</v>
      </c>
      <c r="E20">
        <v>28</v>
      </c>
      <c r="F20" s="5">
        <v>44770</v>
      </c>
      <c r="G20" t="s">
        <v>23</v>
      </c>
      <c r="H20">
        <v>8317278895</v>
      </c>
    </row>
    <row r="21" spans="1:9">
      <c r="A21" t="s">
        <v>74</v>
      </c>
      <c r="B21" t="s">
        <v>75</v>
      </c>
      <c r="C21" t="s">
        <v>58</v>
      </c>
      <c r="D21">
        <v>74727</v>
      </c>
      <c r="E21">
        <v>37</v>
      </c>
      <c r="F21" s="5">
        <v>42508</v>
      </c>
      <c r="G21" t="s">
        <v>23</v>
      </c>
      <c r="I21" t="s">
        <v>60</v>
      </c>
    </row>
    <row r="22" spans="1:9">
      <c r="A22" t="s">
        <v>76</v>
      </c>
      <c r="C22" t="s">
        <v>11</v>
      </c>
      <c r="D22">
        <v>139705</v>
      </c>
      <c r="E22">
        <v>36</v>
      </c>
      <c r="F22" s="5">
        <v>44739</v>
      </c>
      <c r="G22" t="s">
        <v>12</v>
      </c>
      <c r="H22" t="s">
        <v>77</v>
      </c>
      <c r="I22" t="s">
        <v>66</v>
      </c>
    </row>
    <row r="23" spans="1:9">
      <c r="A23" t="s">
        <v>78</v>
      </c>
      <c r="B23" t="s">
        <v>79</v>
      </c>
      <c r="C23" t="s">
        <v>28</v>
      </c>
      <c r="E23">
        <v>23</v>
      </c>
      <c r="F23" s="5">
        <v>42405</v>
      </c>
      <c r="G23" t="s">
        <v>23</v>
      </c>
      <c r="H23" t="s">
        <v>80</v>
      </c>
      <c r="I23" t="s">
        <v>81</v>
      </c>
    </row>
    <row r="24" spans="1:9">
      <c r="A24" t="s">
        <v>82</v>
      </c>
      <c r="B24" t="s">
        <v>83</v>
      </c>
      <c r="C24" t="s">
        <v>11</v>
      </c>
      <c r="D24">
        <v>90319</v>
      </c>
      <c r="E24">
        <v>58</v>
      </c>
      <c r="F24" s="5">
        <v>43612</v>
      </c>
      <c r="G24" t="s">
        <v>23</v>
      </c>
      <c r="H24" t="s">
        <v>84</v>
      </c>
      <c r="I24" t="s">
        <v>14</v>
      </c>
    </row>
    <row r="25" spans="1:9">
      <c r="A25" t="s">
        <v>85</v>
      </c>
      <c r="B25" t="s">
        <v>86</v>
      </c>
      <c r="C25" t="s">
        <v>22</v>
      </c>
      <c r="D25">
        <v>106155</v>
      </c>
      <c r="E25">
        <v>47</v>
      </c>
      <c r="F25" s="5">
        <v>44546</v>
      </c>
      <c r="G25" t="s">
        <v>17</v>
      </c>
      <c r="H25" t="s">
        <v>87</v>
      </c>
      <c r="I25" t="s">
        <v>19</v>
      </c>
    </row>
    <row r="26" spans="1:9">
      <c r="A26" t="s">
        <v>88</v>
      </c>
      <c r="B26" t="s">
        <v>89</v>
      </c>
      <c r="C26" t="s">
        <v>22</v>
      </c>
      <c r="D26">
        <v>87072</v>
      </c>
      <c r="E26">
        <v>59</v>
      </c>
      <c r="F26" s="5">
        <v>44353</v>
      </c>
      <c r="G26" t="s">
        <v>17</v>
      </c>
      <c r="H26" t="s">
        <v>90</v>
      </c>
      <c r="I26" t="s">
        <v>44</v>
      </c>
    </row>
    <row r="27" spans="1:9">
      <c r="A27" t="s">
        <v>91</v>
      </c>
      <c r="B27" t="s">
        <v>42</v>
      </c>
      <c r="C27" t="s">
        <v>22</v>
      </c>
      <c r="D27">
        <v>118327</v>
      </c>
      <c r="E27">
        <v>37</v>
      </c>
      <c r="F27" s="5">
        <v>45240</v>
      </c>
      <c r="H27" t="s">
        <v>92</v>
      </c>
      <c r="I27" t="s">
        <v>44</v>
      </c>
    </row>
    <row r="28" spans="1:9">
      <c r="A28" t="s">
        <v>93</v>
      </c>
      <c r="B28" t="s">
        <v>94</v>
      </c>
      <c r="C28" t="s">
        <v>22</v>
      </c>
      <c r="E28">
        <v>33</v>
      </c>
      <c r="F28" s="5">
        <v>43712</v>
      </c>
      <c r="G28" t="s">
        <v>29</v>
      </c>
      <c r="H28" t="s">
        <v>95</v>
      </c>
      <c r="I28" t="s">
        <v>14</v>
      </c>
    </row>
    <row r="29" spans="1:9">
      <c r="A29" t="s">
        <v>96</v>
      </c>
      <c r="B29" t="s">
        <v>97</v>
      </c>
      <c r="C29" t="s">
        <v>28</v>
      </c>
      <c r="D29">
        <v>140957</v>
      </c>
      <c r="E29">
        <v>35</v>
      </c>
      <c r="F29" s="5">
        <v>43169</v>
      </c>
      <c r="G29" t="s">
        <v>23</v>
      </c>
      <c r="H29" t="s">
        <v>98</v>
      </c>
      <c r="I29" t="s">
        <v>60</v>
      </c>
    </row>
    <row r="30" spans="1:9">
      <c r="A30" t="s">
        <v>99</v>
      </c>
      <c r="B30" t="s">
        <v>100</v>
      </c>
      <c r="C30" t="s">
        <v>28</v>
      </c>
      <c r="D30">
        <v>129507</v>
      </c>
      <c r="E30">
        <v>35</v>
      </c>
      <c r="F30" s="5">
        <v>43820</v>
      </c>
      <c r="G30" t="s">
        <v>17</v>
      </c>
      <c r="H30" t="s">
        <v>101</v>
      </c>
      <c r="I30" t="s">
        <v>44</v>
      </c>
    </row>
    <row r="31" spans="1:9">
      <c r="A31" t="s">
        <v>102</v>
      </c>
      <c r="B31" t="s">
        <v>103</v>
      </c>
      <c r="C31" t="s">
        <v>28</v>
      </c>
      <c r="D31">
        <v>96357</v>
      </c>
      <c r="E31">
        <v>48</v>
      </c>
      <c r="F31" s="5">
        <v>42131</v>
      </c>
      <c r="G31" t="s">
        <v>17</v>
      </c>
      <c r="H31" t="s">
        <v>104</v>
      </c>
      <c r="I31" t="s">
        <v>81</v>
      </c>
    </row>
    <row r="32" spans="1:9">
      <c r="A32" t="s">
        <v>105</v>
      </c>
      <c r="B32" t="s">
        <v>94</v>
      </c>
      <c r="C32" t="s">
        <v>58</v>
      </c>
      <c r="D32">
        <v>105255</v>
      </c>
      <c r="E32">
        <v>27</v>
      </c>
      <c r="F32" s="5">
        <v>42830</v>
      </c>
      <c r="G32" t="s">
        <v>12</v>
      </c>
      <c r="H32" t="s">
        <v>106</v>
      </c>
      <c r="I32" t="s">
        <v>66</v>
      </c>
    </row>
    <row r="33" spans="1:8">
      <c r="A33" t="s">
        <v>107</v>
      </c>
      <c r="B33" t="s">
        <v>108</v>
      </c>
      <c r="C33" t="s">
        <v>11</v>
      </c>
      <c r="D33">
        <v>125574</v>
      </c>
      <c r="E33">
        <v>24</v>
      </c>
      <c r="F33" s="5">
        <v>43833</v>
      </c>
      <c r="H33" t="s">
        <v>109</v>
      </c>
    </row>
    <row r="34" spans="1:9">
      <c r="A34" t="s">
        <v>110</v>
      </c>
      <c r="B34" t="s">
        <v>111</v>
      </c>
      <c r="C34" t="s">
        <v>22</v>
      </c>
      <c r="D34">
        <v>65118</v>
      </c>
      <c r="E34">
        <v>38</v>
      </c>
      <c r="F34" s="5">
        <v>42121</v>
      </c>
      <c r="G34" t="s">
        <v>29</v>
      </c>
      <c r="I34" t="s">
        <v>44</v>
      </c>
    </row>
    <row r="35" spans="1:9">
      <c r="A35" t="s">
        <v>112</v>
      </c>
      <c r="B35" t="s">
        <v>113</v>
      </c>
      <c r="C35" t="s">
        <v>28</v>
      </c>
      <c r="D35">
        <v>56057</v>
      </c>
      <c r="E35">
        <v>52</v>
      </c>
      <c r="F35" s="5">
        <v>42336</v>
      </c>
      <c r="G35" t="s">
        <v>23</v>
      </c>
      <c r="H35" t="s">
        <v>114</v>
      </c>
      <c r="I35" t="s">
        <v>50</v>
      </c>
    </row>
    <row r="36" spans="1:9">
      <c r="A36" t="s">
        <v>115</v>
      </c>
      <c r="B36" t="s">
        <v>116</v>
      </c>
      <c r="C36" t="s">
        <v>11</v>
      </c>
      <c r="D36">
        <v>147310</v>
      </c>
      <c r="E36">
        <v>39</v>
      </c>
      <c r="F36" s="5">
        <v>45321</v>
      </c>
      <c r="G36" t="s">
        <v>29</v>
      </c>
      <c r="H36" t="s">
        <v>117</v>
      </c>
      <c r="I36" t="s">
        <v>14</v>
      </c>
    </row>
    <row r="37" spans="1:8">
      <c r="A37" t="s">
        <v>118</v>
      </c>
      <c r="B37" t="s">
        <v>119</v>
      </c>
      <c r="C37" t="s">
        <v>28</v>
      </c>
      <c r="D37">
        <v>144381</v>
      </c>
      <c r="E37">
        <v>57</v>
      </c>
      <c r="F37" s="5">
        <v>44070</v>
      </c>
      <c r="G37" t="s">
        <v>23</v>
      </c>
      <c r="H37" t="s">
        <v>120</v>
      </c>
    </row>
    <row r="38" spans="1:9">
      <c r="A38" t="s">
        <v>112</v>
      </c>
      <c r="B38" t="s">
        <v>113</v>
      </c>
      <c r="C38" t="s">
        <v>28</v>
      </c>
      <c r="D38">
        <v>56057</v>
      </c>
      <c r="E38">
        <v>52</v>
      </c>
      <c r="F38" s="5">
        <v>42336</v>
      </c>
      <c r="G38" t="s">
        <v>23</v>
      </c>
      <c r="H38" t="s">
        <v>114</v>
      </c>
      <c r="I38" t="s">
        <v>50</v>
      </c>
    </row>
    <row r="39" spans="1:9">
      <c r="A39" t="s">
        <v>121</v>
      </c>
      <c r="B39" t="s">
        <v>122</v>
      </c>
      <c r="C39" t="s">
        <v>22</v>
      </c>
      <c r="D39">
        <v>116540</v>
      </c>
      <c r="F39" s="5">
        <v>45179</v>
      </c>
      <c r="G39" t="s">
        <v>12</v>
      </c>
      <c r="H39">
        <v>9570154303</v>
      </c>
      <c r="I39" t="s">
        <v>66</v>
      </c>
    </row>
    <row r="40" spans="1:8">
      <c r="A40" t="s">
        <v>118</v>
      </c>
      <c r="B40" t="s">
        <v>119</v>
      </c>
      <c r="C40" t="s">
        <v>28</v>
      </c>
      <c r="E40">
        <v>57</v>
      </c>
      <c r="F40" s="5">
        <v>44070</v>
      </c>
      <c r="G40" t="s">
        <v>23</v>
      </c>
      <c r="H40" t="s">
        <v>120</v>
      </c>
    </row>
    <row r="41" spans="1:9">
      <c r="A41" t="s">
        <v>72</v>
      </c>
      <c r="C41" t="s">
        <v>22</v>
      </c>
      <c r="D41">
        <v>58675</v>
      </c>
      <c r="E41">
        <v>58</v>
      </c>
      <c r="F41" s="5">
        <v>44376</v>
      </c>
      <c r="G41" t="s">
        <v>23</v>
      </c>
      <c r="H41" t="s">
        <v>123</v>
      </c>
      <c r="I41" t="s">
        <v>25</v>
      </c>
    </row>
    <row r="42" spans="1:9">
      <c r="A42" t="s">
        <v>124</v>
      </c>
      <c r="B42" t="s">
        <v>37</v>
      </c>
      <c r="C42" t="s">
        <v>22</v>
      </c>
      <c r="D42">
        <v>73519</v>
      </c>
      <c r="E42">
        <v>56</v>
      </c>
      <c r="F42" s="5">
        <v>42344</v>
      </c>
      <c r="H42" t="s">
        <v>125</v>
      </c>
      <c r="I42" t="s">
        <v>81</v>
      </c>
    </row>
    <row r="43" spans="1:9">
      <c r="A43" t="s">
        <v>126</v>
      </c>
      <c r="B43" t="s">
        <v>127</v>
      </c>
      <c r="C43" t="s">
        <v>58</v>
      </c>
      <c r="D43">
        <v>127236</v>
      </c>
      <c r="F43" s="5">
        <v>43119</v>
      </c>
      <c r="G43" t="s">
        <v>23</v>
      </c>
      <c r="H43" t="s">
        <v>128</v>
      </c>
      <c r="I43" t="s">
        <v>44</v>
      </c>
    </row>
    <row r="44" spans="1:9">
      <c r="A44" t="s">
        <v>129</v>
      </c>
      <c r="B44" t="s">
        <v>130</v>
      </c>
      <c r="C44" t="s">
        <v>11</v>
      </c>
      <c r="D44">
        <v>139974</v>
      </c>
      <c r="E44">
        <v>31</v>
      </c>
      <c r="F44" s="5">
        <v>43374</v>
      </c>
      <c r="G44" t="s">
        <v>12</v>
      </c>
      <c r="H44" t="s">
        <v>131</v>
      </c>
      <c r="I44" t="s">
        <v>60</v>
      </c>
    </row>
    <row r="45" spans="2:9">
      <c r="B45" t="s">
        <v>132</v>
      </c>
      <c r="C45" t="s">
        <v>22</v>
      </c>
      <c r="D45">
        <v>109510</v>
      </c>
      <c r="E45">
        <v>36</v>
      </c>
      <c r="F45" s="5">
        <v>44568</v>
      </c>
      <c r="G45" t="s">
        <v>17</v>
      </c>
      <c r="H45" t="s">
        <v>133</v>
      </c>
      <c r="I45" t="s">
        <v>81</v>
      </c>
    </row>
    <row r="46" spans="1:9">
      <c r="A46" t="s">
        <v>134</v>
      </c>
      <c r="B46" t="s">
        <v>135</v>
      </c>
      <c r="C46" t="s">
        <v>11</v>
      </c>
      <c r="D46">
        <v>58392</v>
      </c>
      <c r="E46">
        <v>59</v>
      </c>
      <c r="F46" s="5">
        <v>42249</v>
      </c>
      <c r="G46" t="s">
        <v>12</v>
      </c>
      <c r="H46" t="s">
        <v>136</v>
      </c>
      <c r="I46" t="s">
        <v>50</v>
      </c>
    </row>
    <row r="47" spans="1:9">
      <c r="A47" t="s">
        <v>105</v>
      </c>
      <c r="B47" t="s">
        <v>137</v>
      </c>
      <c r="C47" t="s">
        <v>58</v>
      </c>
      <c r="D47">
        <v>141303</v>
      </c>
      <c r="F47" s="5">
        <v>42247</v>
      </c>
      <c r="G47" t="s">
        <v>17</v>
      </c>
      <c r="H47" t="s">
        <v>138</v>
      </c>
      <c r="I47" t="s">
        <v>19</v>
      </c>
    </row>
    <row r="48" spans="1:9">
      <c r="A48" t="s">
        <v>112</v>
      </c>
      <c r="B48" t="s">
        <v>139</v>
      </c>
      <c r="C48" t="s">
        <v>58</v>
      </c>
      <c r="D48">
        <v>74050</v>
      </c>
      <c r="E48">
        <v>37</v>
      </c>
      <c r="F48" s="5">
        <v>44637</v>
      </c>
      <c r="H48">
        <f>1-108-13-2677</f>
        <v>-2797</v>
      </c>
      <c r="I48" t="s">
        <v>66</v>
      </c>
    </row>
    <row r="49" spans="1:9">
      <c r="A49" t="s">
        <v>140</v>
      </c>
      <c r="B49" t="s">
        <v>141</v>
      </c>
      <c r="C49" t="s">
        <v>22</v>
      </c>
      <c r="D49">
        <v>81571</v>
      </c>
      <c r="F49" s="5">
        <v>42416</v>
      </c>
      <c r="G49" t="s">
        <v>12</v>
      </c>
      <c r="H49" t="s">
        <v>142</v>
      </c>
      <c r="I49" t="s">
        <v>81</v>
      </c>
    </row>
    <row r="50" spans="1:9">
      <c r="A50" t="s">
        <v>31</v>
      </c>
      <c r="B50" t="s">
        <v>143</v>
      </c>
      <c r="C50" t="s">
        <v>28</v>
      </c>
      <c r="D50">
        <v>67172</v>
      </c>
      <c r="E50">
        <v>50</v>
      </c>
      <c r="F50" s="5">
        <v>41899</v>
      </c>
      <c r="G50" t="s">
        <v>12</v>
      </c>
      <c r="H50" t="s">
        <v>144</v>
      </c>
      <c r="I50" t="s">
        <v>50</v>
      </c>
    </row>
    <row r="51" spans="1:9">
      <c r="A51" t="s">
        <v>145</v>
      </c>
      <c r="B51" t="s">
        <v>146</v>
      </c>
      <c r="C51" t="s">
        <v>28</v>
      </c>
      <c r="D51">
        <v>147370</v>
      </c>
      <c r="E51">
        <v>33</v>
      </c>
      <c r="F51" s="5">
        <v>42668</v>
      </c>
      <c r="G51" t="s">
        <v>29</v>
      </c>
      <c r="H51" t="s">
        <v>147</v>
      </c>
      <c r="I51" t="s">
        <v>14</v>
      </c>
    </row>
    <row r="52" spans="1:9">
      <c r="A52" t="s">
        <v>148</v>
      </c>
      <c r="B52" t="s">
        <v>149</v>
      </c>
      <c r="C52" t="s">
        <v>11</v>
      </c>
      <c r="D52">
        <v>71465</v>
      </c>
      <c r="E52">
        <v>28</v>
      </c>
      <c r="F52" s="5">
        <v>42636</v>
      </c>
      <c r="G52" t="s">
        <v>23</v>
      </c>
      <c r="H52" t="s">
        <v>150</v>
      </c>
      <c r="I52" t="s">
        <v>66</v>
      </c>
    </row>
    <row r="53" spans="1:9">
      <c r="A53" t="s">
        <v>151</v>
      </c>
      <c r="B53" t="s">
        <v>152</v>
      </c>
      <c r="C53" t="s">
        <v>58</v>
      </c>
      <c r="D53">
        <v>72810</v>
      </c>
      <c r="E53">
        <v>41</v>
      </c>
      <c r="F53" s="5">
        <v>42965</v>
      </c>
      <c r="G53" t="s">
        <v>29</v>
      </c>
      <c r="H53" t="s">
        <v>153</v>
      </c>
      <c r="I53" t="s">
        <v>44</v>
      </c>
    </row>
    <row r="54" spans="1:8">
      <c r="A54" t="s">
        <v>15</v>
      </c>
      <c r="B54" t="s">
        <v>154</v>
      </c>
      <c r="C54" t="s">
        <v>58</v>
      </c>
      <c r="D54">
        <v>145817</v>
      </c>
      <c r="E54">
        <v>42</v>
      </c>
      <c r="F54" s="5">
        <v>43621</v>
      </c>
      <c r="G54" t="s">
        <v>12</v>
      </c>
      <c r="H54" t="s">
        <v>155</v>
      </c>
    </row>
    <row r="55" spans="1:9">
      <c r="A55" t="s">
        <v>156</v>
      </c>
      <c r="B55" t="s">
        <v>135</v>
      </c>
      <c r="C55" t="s">
        <v>28</v>
      </c>
      <c r="D55">
        <v>60641</v>
      </c>
      <c r="E55">
        <v>33</v>
      </c>
      <c r="F55" s="5">
        <v>42915</v>
      </c>
      <c r="G55" t="s">
        <v>23</v>
      </c>
      <c r="H55" t="s">
        <v>157</v>
      </c>
      <c r="I55" t="s">
        <v>14</v>
      </c>
    </row>
    <row r="56" spans="1:9">
      <c r="A56" t="s">
        <v>158</v>
      </c>
      <c r="B56" t="s">
        <v>159</v>
      </c>
      <c r="C56" t="s">
        <v>28</v>
      </c>
      <c r="D56">
        <v>99856</v>
      </c>
      <c r="E56">
        <v>50</v>
      </c>
      <c r="F56" s="5">
        <v>44705</v>
      </c>
      <c r="G56" t="s">
        <v>23</v>
      </c>
      <c r="H56" t="s">
        <v>160</v>
      </c>
      <c r="I56" t="s">
        <v>66</v>
      </c>
    </row>
    <row r="57" spans="1:8">
      <c r="A57" t="s">
        <v>161</v>
      </c>
      <c r="B57" t="s">
        <v>162</v>
      </c>
      <c r="C57" t="s">
        <v>28</v>
      </c>
      <c r="D57">
        <v>98393</v>
      </c>
      <c r="E57">
        <v>31</v>
      </c>
      <c r="F57" s="5">
        <v>42579</v>
      </c>
      <c r="H57" t="s">
        <v>163</v>
      </c>
    </row>
    <row r="58" spans="1:9">
      <c r="A58" t="s">
        <v>140</v>
      </c>
      <c r="B58" t="s">
        <v>141</v>
      </c>
      <c r="C58" t="s">
        <v>22</v>
      </c>
      <c r="E58">
        <v>27</v>
      </c>
      <c r="F58" s="5">
        <v>42416</v>
      </c>
      <c r="G58" t="s">
        <v>12</v>
      </c>
      <c r="H58" t="s">
        <v>142</v>
      </c>
      <c r="I58" t="s">
        <v>81</v>
      </c>
    </row>
    <row r="59" spans="1:9">
      <c r="A59" t="s">
        <v>9</v>
      </c>
      <c r="B59" t="s">
        <v>164</v>
      </c>
      <c r="C59" t="s">
        <v>11</v>
      </c>
      <c r="D59">
        <v>125243</v>
      </c>
      <c r="E59">
        <v>52</v>
      </c>
      <c r="F59" s="5">
        <v>43286</v>
      </c>
      <c r="G59" t="s">
        <v>12</v>
      </c>
      <c r="H59" t="s">
        <v>165</v>
      </c>
      <c r="I59" t="s">
        <v>66</v>
      </c>
    </row>
    <row r="60" spans="1:9">
      <c r="A60" t="s">
        <v>45</v>
      </c>
      <c r="B60" t="s">
        <v>46</v>
      </c>
      <c r="C60" t="s">
        <v>22</v>
      </c>
      <c r="D60">
        <v>149125</v>
      </c>
      <c r="E60">
        <v>55</v>
      </c>
      <c r="F60" s="5">
        <v>44132</v>
      </c>
      <c r="G60" t="s">
        <v>17</v>
      </c>
      <c r="H60" t="s">
        <v>47</v>
      </c>
      <c r="I60" t="s">
        <v>25</v>
      </c>
    </row>
    <row r="61" spans="1:9">
      <c r="A61" t="s">
        <v>99</v>
      </c>
      <c r="B61" t="s">
        <v>100</v>
      </c>
      <c r="C61" t="s">
        <v>28</v>
      </c>
      <c r="D61">
        <v>129507</v>
      </c>
      <c r="E61">
        <v>35</v>
      </c>
      <c r="F61" s="5">
        <v>43820</v>
      </c>
      <c r="G61" t="s">
        <v>17</v>
      </c>
      <c r="H61" t="s">
        <v>101</v>
      </c>
      <c r="I61" t="s">
        <v>44</v>
      </c>
    </row>
    <row r="62" spans="1:9">
      <c r="A62" t="s">
        <v>166</v>
      </c>
      <c r="B62" t="s">
        <v>167</v>
      </c>
      <c r="C62" t="s">
        <v>58</v>
      </c>
      <c r="D62">
        <v>137835</v>
      </c>
      <c r="E62">
        <v>32</v>
      </c>
      <c r="F62" s="5">
        <v>43814</v>
      </c>
      <c r="G62" t="s">
        <v>29</v>
      </c>
      <c r="H62">
        <f>1-86-131-7127</f>
        <v>-7343</v>
      </c>
      <c r="I62" t="s">
        <v>19</v>
      </c>
    </row>
    <row r="63" spans="1:9">
      <c r="A63" t="s">
        <v>168</v>
      </c>
      <c r="B63" t="s">
        <v>169</v>
      </c>
      <c r="C63" t="s">
        <v>11</v>
      </c>
      <c r="D63">
        <v>106626</v>
      </c>
      <c r="E63">
        <v>60</v>
      </c>
      <c r="F63" s="5">
        <v>44962</v>
      </c>
      <c r="H63" t="s">
        <v>170</v>
      </c>
      <c r="I63" t="s">
        <v>19</v>
      </c>
    </row>
    <row r="64" spans="1:9">
      <c r="A64" t="s">
        <v>124</v>
      </c>
      <c r="B64" t="s">
        <v>75</v>
      </c>
      <c r="C64" t="s">
        <v>28</v>
      </c>
      <c r="D64">
        <v>89529</v>
      </c>
      <c r="E64">
        <v>60</v>
      </c>
      <c r="F64" s="5">
        <v>44134</v>
      </c>
      <c r="G64" t="s">
        <v>12</v>
      </c>
      <c r="H64" t="s">
        <v>171</v>
      </c>
      <c r="I64" t="s">
        <v>44</v>
      </c>
    </row>
    <row r="65" spans="1:9">
      <c r="A65" t="s">
        <v>172</v>
      </c>
      <c r="B65" t="s">
        <v>173</v>
      </c>
      <c r="C65" t="s">
        <v>58</v>
      </c>
      <c r="D65">
        <v>79831</v>
      </c>
      <c r="E65">
        <v>34</v>
      </c>
      <c r="F65" s="5">
        <v>43615</v>
      </c>
      <c r="G65" t="s">
        <v>12</v>
      </c>
      <c r="H65" t="s">
        <v>174</v>
      </c>
      <c r="I65" t="s">
        <v>60</v>
      </c>
    </row>
    <row r="66" spans="1:9">
      <c r="A66" t="s">
        <v>107</v>
      </c>
      <c r="B66" t="s">
        <v>175</v>
      </c>
      <c r="C66" t="s">
        <v>22</v>
      </c>
      <c r="D66">
        <v>94587</v>
      </c>
      <c r="E66">
        <v>49</v>
      </c>
      <c r="F66" s="5">
        <v>44703</v>
      </c>
      <c r="H66">
        <v>4828148932</v>
      </c>
      <c r="I66" t="s">
        <v>81</v>
      </c>
    </row>
    <row r="67" spans="1:9">
      <c r="A67" t="s">
        <v>176</v>
      </c>
      <c r="B67" t="s">
        <v>177</v>
      </c>
      <c r="C67" t="s">
        <v>22</v>
      </c>
      <c r="D67">
        <v>136951</v>
      </c>
      <c r="E67">
        <v>41</v>
      </c>
      <c r="F67" s="5">
        <v>43935</v>
      </c>
      <c r="G67" t="s">
        <v>29</v>
      </c>
      <c r="H67" t="s">
        <v>178</v>
      </c>
      <c r="I67" t="s">
        <v>81</v>
      </c>
    </row>
    <row r="68" spans="1:9">
      <c r="A68" t="s">
        <v>179</v>
      </c>
      <c r="B68" t="s">
        <v>143</v>
      </c>
      <c r="C68" t="s">
        <v>58</v>
      </c>
      <c r="D68">
        <v>119615</v>
      </c>
      <c r="E68">
        <v>54</v>
      </c>
      <c r="F68" s="5">
        <v>43038</v>
      </c>
      <c r="G68" t="s">
        <v>12</v>
      </c>
      <c r="H68" t="s">
        <v>180</v>
      </c>
      <c r="I68" t="s">
        <v>66</v>
      </c>
    </row>
    <row r="69" spans="1:8">
      <c r="A69" t="s">
        <v>156</v>
      </c>
      <c r="B69" t="s">
        <v>135</v>
      </c>
      <c r="C69" t="s">
        <v>28</v>
      </c>
      <c r="D69">
        <v>60641</v>
      </c>
      <c r="E69">
        <v>33</v>
      </c>
      <c r="F69" s="5">
        <v>42915</v>
      </c>
      <c r="G69" t="s">
        <v>23</v>
      </c>
      <c r="H69" t="s">
        <v>157</v>
      </c>
    </row>
    <row r="70" spans="1:9">
      <c r="A70" t="s">
        <v>31</v>
      </c>
      <c r="B70" t="s">
        <v>181</v>
      </c>
      <c r="C70" t="s">
        <v>11</v>
      </c>
      <c r="D70">
        <v>98434</v>
      </c>
      <c r="E70">
        <v>50</v>
      </c>
      <c r="F70" s="5">
        <v>43401</v>
      </c>
      <c r="G70" t="s">
        <v>12</v>
      </c>
      <c r="H70" t="s">
        <v>182</v>
      </c>
      <c r="I70" t="s">
        <v>66</v>
      </c>
    </row>
    <row r="71" spans="1:9">
      <c r="A71" t="s">
        <v>183</v>
      </c>
      <c r="B71" t="s">
        <v>184</v>
      </c>
      <c r="C71" t="s">
        <v>22</v>
      </c>
      <c r="D71">
        <v>148548</v>
      </c>
      <c r="E71">
        <v>22</v>
      </c>
      <c r="F71" s="5">
        <v>42334</v>
      </c>
      <c r="G71" t="s">
        <v>12</v>
      </c>
      <c r="H71">
        <v>7991183842</v>
      </c>
      <c r="I71" t="s">
        <v>14</v>
      </c>
    </row>
    <row r="72" spans="1:9">
      <c r="A72" t="s">
        <v>185</v>
      </c>
      <c r="B72" t="s">
        <v>186</v>
      </c>
      <c r="C72" t="s">
        <v>11</v>
      </c>
      <c r="D72">
        <v>87930</v>
      </c>
      <c r="E72">
        <v>36</v>
      </c>
      <c r="F72" s="5">
        <v>43078</v>
      </c>
      <c r="G72" t="s">
        <v>23</v>
      </c>
      <c r="H72" t="s">
        <v>187</v>
      </c>
      <c r="I72" t="s">
        <v>44</v>
      </c>
    </row>
    <row r="73" spans="1:9">
      <c r="A73" t="s">
        <v>39</v>
      </c>
      <c r="B73" t="s">
        <v>48</v>
      </c>
      <c r="C73" t="s">
        <v>28</v>
      </c>
      <c r="D73">
        <v>146463</v>
      </c>
      <c r="E73">
        <v>27</v>
      </c>
      <c r="F73" s="5">
        <v>45060</v>
      </c>
      <c r="G73" t="s">
        <v>29</v>
      </c>
      <c r="H73" t="s">
        <v>49</v>
      </c>
      <c r="I73" t="s">
        <v>50</v>
      </c>
    </row>
    <row r="74" spans="1:9">
      <c r="A74" t="s">
        <v>161</v>
      </c>
      <c r="B74" t="s">
        <v>162</v>
      </c>
      <c r="C74" t="s">
        <v>28</v>
      </c>
      <c r="D74">
        <v>98393</v>
      </c>
      <c r="E74">
        <v>31</v>
      </c>
      <c r="F74" s="5">
        <v>42579</v>
      </c>
      <c r="H74" t="s">
        <v>163</v>
      </c>
      <c r="I74" t="s">
        <v>19</v>
      </c>
    </row>
    <row r="75" spans="1:9">
      <c r="A75" t="s">
        <v>188</v>
      </c>
      <c r="B75" t="s">
        <v>189</v>
      </c>
      <c r="C75" t="s">
        <v>58</v>
      </c>
      <c r="D75">
        <v>136900</v>
      </c>
      <c r="F75" s="5">
        <v>43451</v>
      </c>
      <c r="G75" t="s">
        <v>23</v>
      </c>
      <c r="H75" t="s">
        <v>190</v>
      </c>
      <c r="I75" t="s">
        <v>44</v>
      </c>
    </row>
    <row r="76" spans="1:9">
      <c r="A76" t="s">
        <v>191</v>
      </c>
      <c r="C76" t="s">
        <v>22</v>
      </c>
      <c r="D76">
        <v>68289</v>
      </c>
      <c r="E76">
        <v>56</v>
      </c>
      <c r="F76" s="5">
        <v>42039</v>
      </c>
      <c r="G76" t="s">
        <v>12</v>
      </c>
      <c r="H76" t="s">
        <v>192</v>
      </c>
      <c r="I76" t="s">
        <v>19</v>
      </c>
    </row>
    <row r="77" spans="1:9">
      <c r="A77" t="s">
        <v>193</v>
      </c>
      <c r="B77" t="s">
        <v>194</v>
      </c>
      <c r="C77" t="s">
        <v>11</v>
      </c>
      <c r="D77">
        <v>125456</v>
      </c>
      <c r="E77">
        <v>22</v>
      </c>
      <c r="F77" s="5">
        <v>44901</v>
      </c>
      <c r="G77" t="s">
        <v>23</v>
      </c>
      <c r="H77">
        <v>6562729806</v>
      </c>
      <c r="I77" t="s">
        <v>60</v>
      </c>
    </row>
    <row r="78" spans="1:9">
      <c r="A78" t="s">
        <v>176</v>
      </c>
      <c r="B78" t="s">
        <v>177</v>
      </c>
      <c r="C78" t="s">
        <v>22</v>
      </c>
      <c r="D78">
        <v>136951</v>
      </c>
      <c r="E78">
        <v>41</v>
      </c>
      <c r="F78" s="5">
        <v>43935</v>
      </c>
      <c r="G78" t="s">
        <v>29</v>
      </c>
      <c r="H78" t="s">
        <v>178</v>
      </c>
      <c r="I78" t="s">
        <v>81</v>
      </c>
    </row>
    <row r="79" spans="1:9">
      <c r="A79" t="s">
        <v>195</v>
      </c>
      <c r="B79" t="s">
        <v>196</v>
      </c>
      <c r="C79" t="s">
        <v>11</v>
      </c>
      <c r="D79">
        <v>104948</v>
      </c>
      <c r="E79">
        <v>58</v>
      </c>
      <c r="F79" s="5">
        <v>45510</v>
      </c>
      <c r="G79" t="s">
        <v>17</v>
      </c>
      <c r="H79" t="s">
        <v>197</v>
      </c>
      <c r="I79" t="s">
        <v>14</v>
      </c>
    </row>
    <row r="80" spans="1:9">
      <c r="A80" t="s">
        <v>148</v>
      </c>
      <c r="B80" t="s">
        <v>198</v>
      </c>
      <c r="C80" t="s">
        <v>11</v>
      </c>
      <c r="D80">
        <v>114251</v>
      </c>
      <c r="E80">
        <v>45</v>
      </c>
      <c r="F80" s="5">
        <v>42422</v>
      </c>
      <c r="G80" t="s">
        <v>17</v>
      </c>
      <c r="H80" t="s">
        <v>199</v>
      </c>
      <c r="I80" t="s">
        <v>14</v>
      </c>
    </row>
    <row r="81" spans="1:9">
      <c r="A81" t="s">
        <v>39</v>
      </c>
      <c r="B81" t="s">
        <v>40</v>
      </c>
      <c r="C81" t="s">
        <v>28</v>
      </c>
      <c r="D81">
        <v>54852</v>
      </c>
      <c r="E81">
        <v>59</v>
      </c>
      <c r="F81" s="5">
        <v>42063</v>
      </c>
      <c r="G81" t="s">
        <v>23</v>
      </c>
      <c r="H81">
        <v>5045562386</v>
      </c>
      <c r="I81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9"/>
  <sheetViews>
    <sheetView tabSelected="1" workbookViewId="0">
      <selection activeCell="A2" sqref="A2:P76"/>
    </sheetView>
  </sheetViews>
  <sheetFormatPr defaultColWidth="9" defaultRowHeight="14"/>
  <cols>
    <col min="1" max="1" width="17.4453125" customWidth="1"/>
    <col min="2" max="2" width="16.5390625" hidden="1" customWidth="1"/>
    <col min="3" max="3" width="15.3671875" customWidth="1"/>
    <col min="4" max="4" width="10.9375" hidden="1" customWidth="1"/>
    <col min="5" max="5" width="24.4765625" customWidth="1"/>
    <col min="6" max="6" width="13.15625" customWidth="1"/>
    <col min="7" max="7" width="12.625" customWidth="1"/>
    <col min="8" max="8" width="7.4140625" customWidth="1"/>
    <col min="9" max="9" width="14.0625" customWidth="1"/>
    <col min="10" max="10" width="14.453125" customWidth="1"/>
    <col min="11" max="11" width="30.859375" customWidth="1"/>
    <col min="12" max="12" width="14.0546875" customWidth="1"/>
    <col min="13" max="15" width="9" hidden="1" customWidth="1"/>
    <col min="16" max="16" width="16.5390625" customWidth="1"/>
  </cols>
  <sheetData>
    <row r="1" spans="1:16">
      <c r="A1" t="s">
        <v>0</v>
      </c>
      <c r="B1" t="s">
        <v>200</v>
      </c>
      <c r="C1" t="s">
        <v>1</v>
      </c>
      <c r="D1" t="s">
        <v>201</v>
      </c>
      <c r="E1" t="s">
        <v>202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s="4" t="s">
        <v>7</v>
      </c>
      <c r="L1" t="s">
        <v>203</v>
      </c>
      <c r="M1" t="s">
        <v>8</v>
      </c>
      <c r="N1" t="s">
        <v>204</v>
      </c>
      <c r="O1" t="s">
        <v>205</v>
      </c>
      <c r="P1" t="s">
        <v>206</v>
      </c>
    </row>
    <row r="2" spans="1:16">
      <c r="A2" t="str">
        <f>TRIM($B2)</f>
        <v>Catherine</v>
      </c>
      <c r="B2" t="s">
        <v>9</v>
      </c>
      <c r="C2" t="str">
        <f>TRIM($D2)</f>
        <v>Adkins</v>
      </c>
      <c r="D2" t="s">
        <v>10</v>
      </c>
      <c r="E2" t="str">
        <f>TRIM(_xlfn.CONCAT(A2," ",C2))</f>
        <v>Catherine Adkins</v>
      </c>
      <c r="F2" t="s">
        <v>11</v>
      </c>
      <c r="G2">
        <v>76130</v>
      </c>
      <c r="H2">
        <v>31</v>
      </c>
      <c r="I2" s="5">
        <v>42595</v>
      </c>
      <c r="J2" t="s">
        <v>12</v>
      </c>
      <c r="K2" s="4" t="s">
        <v>13</v>
      </c>
      <c r="L2" t="str">
        <f>UPPER($M2)</f>
        <v>RUBY</v>
      </c>
      <c r="M2" t="s">
        <v>14</v>
      </c>
      <c r="N2" t="str">
        <f>_xlfn.CONCAT(B2:M2)</f>
        <v>CatherineAdkinsAdkinsCatherine AdkinsFull-time761303142595A001-241-904-9663x19314RUBYRuby</v>
      </c>
      <c r="O2">
        <f>COUNTIF($N$2:$N$76,N2)</f>
        <v>1</v>
      </c>
      <c r="P2">
        <f>YEAR($I2)</f>
        <v>2016</v>
      </c>
    </row>
    <row r="3" spans="1:16">
      <c r="A3" t="str">
        <f>TRIM($B3)</f>
        <v>Michael</v>
      </c>
      <c r="B3" t="s">
        <v>15</v>
      </c>
      <c r="C3" t="str">
        <f t="shared" ref="C3:C34" si="0">TRIM($D3)</f>
        <v>Santiago</v>
      </c>
      <c r="D3" t="s">
        <v>16</v>
      </c>
      <c r="E3" t="str">
        <f t="shared" ref="E3:E34" si="1">TRIM(_xlfn.CONCAT(A3," ",C3))</f>
        <v>Michael Santiago</v>
      </c>
      <c r="F3" t="s">
        <v>11</v>
      </c>
      <c r="G3">
        <v>72431</v>
      </c>
      <c r="H3">
        <v>37</v>
      </c>
      <c r="I3" s="5">
        <v>42327</v>
      </c>
      <c r="J3" t="s">
        <v>17</v>
      </c>
      <c r="K3" s="4" t="s">
        <v>18</v>
      </c>
      <c r="L3" t="str">
        <f t="shared" ref="L3:L34" si="2">UPPER($M3)</f>
        <v>PYTHON</v>
      </c>
      <c r="M3" t="s">
        <v>19</v>
      </c>
      <c r="N3" t="str">
        <f t="shared" ref="N3:N34" si="3">_xlfn.CONCAT(B3:M3)</f>
        <v>MichaelSantiagoSantiagoMichael SantiagoFull-time724313742327B+1-283-276-4835x030PYTHONPython</v>
      </c>
      <c r="O3">
        <f t="shared" ref="O3:O34" si="4">COUNTIF($N$2:$N$76,N3)</f>
        <v>1</v>
      </c>
      <c r="P3">
        <f t="shared" ref="P3:P34" si="5">YEAR($I3)</f>
        <v>2015</v>
      </c>
    </row>
    <row r="4" spans="1:16">
      <c r="A4" t="str">
        <f t="shared" ref="A3:A34" si="6">TRIM($B4)</f>
        <v>Stephanie</v>
      </c>
      <c r="B4" t="s">
        <v>20</v>
      </c>
      <c r="C4" t="str">
        <f t="shared" si="0"/>
        <v>Vance</v>
      </c>
      <c r="D4" t="s">
        <v>21</v>
      </c>
      <c r="E4" t="str">
        <f t="shared" si="1"/>
        <v>Stephanie Vance</v>
      </c>
      <c r="F4" t="s">
        <v>22</v>
      </c>
      <c r="G4">
        <v>108008</v>
      </c>
      <c r="H4">
        <v>54</v>
      </c>
      <c r="I4" s="5">
        <v>45020</v>
      </c>
      <c r="J4" t="s">
        <v>23</v>
      </c>
      <c r="K4" s="4" t="s">
        <v>24</v>
      </c>
      <c r="L4" t="str">
        <f t="shared" si="2"/>
        <v>SWIFT</v>
      </c>
      <c r="M4" t="s">
        <v>25</v>
      </c>
      <c r="N4" t="str">
        <f t="shared" si="3"/>
        <v>StephanieVanceVanceStephanie VanceContract1080085445020D(872)774-3487x34714SWIFTSwift</v>
      </c>
      <c r="O4">
        <f t="shared" si="4"/>
        <v>1</v>
      </c>
      <c r="P4">
        <f t="shared" si="5"/>
        <v>2023</v>
      </c>
    </row>
    <row r="5" spans="1:16">
      <c r="A5" t="str">
        <f>TRIM($B5)</f>
        <v>Courtney</v>
      </c>
      <c r="B5" t="s">
        <v>26</v>
      </c>
      <c r="C5" t="str">
        <f t="shared" si="0"/>
        <v>Conner</v>
      </c>
      <c r="D5" t="s">
        <v>27</v>
      </c>
      <c r="E5" t="str">
        <f t="shared" si="1"/>
        <v>Courtney Conner</v>
      </c>
      <c r="F5" t="s">
        <v>28</v>
      </c>
      <c r="G5">
        <v>103925.64</v>
      </c>
      <c r="H5">
        <v>46</v>
      </c>
      <c r="I5" s="5">
        <v>44507</v>
      </c>
      <c r="J5" t="s">
        <v>29</v>
      </c>
      <c r="K5" s="4" t="s">
        <v>30</v>
      </c>
      <c r="L5" t="str">
        <f t="shared" si="2"/>
        <v>PYTHON</v>
      </c>
      <c r="M5" t="s">
        <v>19</v>
      </c>
      <c r="N5" t="str">
        <f t="shared" si="3"/>
        <v>CourtneyConnerConnerCourtney ConnerPart-time103925.644644507C+1-166-978-4801x845PYTHONPython</v>
      </c>
      <c r="O5">
        <f t="shared" si="4"/>
        <v>1</v>
      </c>
      <c r="P5">
        <f t="shared" si="5"/>
        <v>2021</v>
      </c>
    </row>
    <row r="6" spans="1:16">
      <c r="A6" t="str">
        <f t="shared" si="6"/>
        <v>Sarah</v>
      </c>
      <c r="B6" t="s">
        <v>31</v>
      </c>
      <c r="C6" t="str">
        <f t="shared" si="0"/>
        <v>Kane</v>
      </c>
      <c r="D6" t="s">
        <v>32</v>
      </c>
      <c r="E6" t="str">
        <f t="shared" si="1"/>
        <v>Sarah Kane</v>
      </c>
      <c r="F6" t="s">
        <v>11</v>
      </c>
      <c r="G6">
        <v>62217</v>
      </c>
      <c r="H6">
        <v>29</v>
      </c>
      <c r="I6" s="5">
        <v>43367</v>
      </c>
      <c r="J6" t="s">
        <v>17</v>
      </c>
      <c r="K6" s="4" t="s">
        <v>33</v>
      </c>
      <c r="L6" t="str">
        <f t="shared" si="2"/>
        <v>RUBY</v>
      </c>
      <c r="M6" t="s">
        <v>14</v>
      </c>
      <c r="N6" t="str">
        <f t="shared" si="3"/>
        <v>SarahKaneKaneSarah KaneFull-time622172943367B001-636-057-6627RUBYRuby</v>
      </c>
      <c r="O6">
        <f t="shared" si="4"/>
        <v>1</v>
      </c>
      <c r="P6">
        <f t="shared" si="5"/>
        <v>2018</v>
      </c>
    </row>
    <row r="7" spans="1:16">
      <c r="A7" t="str">
        <f t="shared" si="6"/>
        <v>Sarah</v>
      </c>
      <c r="B7" t="s">
        <v>31</v>
      </c>
      <c r="C7" t="str">
        <f t="shared" si="0"/>
        <v>Carter</v>
      </c>
      <c r="D7" t="s">
        <v>34</v>
      </c>
      <c r="E7" t="str">
        <f t="shared" si="1"/>
        <v>Sarah Carter</v>
      </c>
      <c r="F7" t="s">
        <v>22</v>
      </c>
      <c r="G7">
        <v>103925.64</v>
      </c>
      <c r="H7">
        <v>22</v>
      </c>
      <c r="I7" s="5">
        <v>43583</v>
      </c>
      <c r="J7" t="s">
        <v>23</v>
      </c>
      <c r="K7" s="4" t="s">
        <v>35</v>
      </c>
      <c r="L7" t="str">
        <f t="shared" si="2"/>
        <v>SWIFT</v>
      </c>
      <c r="M7" t="s">
        <v>25</v>
      </c>
      <c r="N7" t="str">
        <f t="shared" si="3"/>
        <v>SarahCarterCarterSarah CarterContract103925.642243583D(773)782-6398x21465SWIFTSwift</v>
      </c>
      <c r="O7">
        <f t="shared" si="4"/>
        <v>1</v>
      </c>
      <c r="P7">
        <f t="shared" si="5"/>
        <v>2019</v>
      </c>
    </row>
    <row r="8" spans="1:16">
      <c r="A8" t="str">
        <f t="shared" si="6"/>
        <v>Jason</v>
      </c>
      <c r="B8" t="s">
        <v>36</v>
      </c>
      <c r="C8" t="str">
        <f t="shared" si="0"/>
        <v>Morales</v>
      </c>
      <c r="D8" t="s">
        <v>37</v>
      </c>
      <c r="E8" t="str">
        <f t="shared" si="1"/>
        <v>Jason Morales</v>
      </c>
      <c r="F8" t="s">
        <v>11</v>
      </c>
      <c r="G8">
        <v>148771</v>
      </c>
      <c r="H8">
        <v>32</v>
      </c>
      <c r="I8" s="5">
        <v>42248</v>
      </c>
      <c r="J8" t="s">
        <v>23</v>
      </c>
      <c r="K8" s="4" t="s">
        <v>38</v>
      </c>
      <c r="L8" t="str">
        <f t="shared" si="2"/>
        <v>PYTHON</v>
      </c>
      <c r="M8" t="s">
        <v>19</v>
      </c>
      <c r="N8" t="str">
        <f t="shared" si="3"/>
        <v>JasonMoralesMoralesJason MoralesFull-time1487713242248D(606)474-6872PYTHONPython</v>
      </c>
      <c r="O8">
        <f t="shared" si="4"/>
        <v>1</v>
      </c>
      <c r="P8">
        <f t="shared" si="5"/>
        <v>2015</v>
      </c>
    </row>
    <row r="9" spans="1:16">
      <c r="A9" t="str">
        <f t="shared" si="6"/>
        <v>Scott</v>
      </c>
      <c r="B9" t="s">
        <v>39</v>
      </c>
      <c r="C9" t="str">
        <f t="shared" si="0"/>
        <v>Benson</v>
      </c>
      <c r="D9" t="s">
        <v>40</v>
      </c>
      <c r="E9" t="str">
        <f t="shared" si="1"/>
        <v>Scott Benson</v>
      </c>
      <c r="F9" t="s">
        <v>28</v>
      </c>
      <c r="G9">
        <v>54852</v>
      </c>
      <c r="I9" s="5">
        <v>42063</v>
      </c>
      <c r="J9" t="s">
        <v>23</v>
      </c>
      <c r="K9" s="4">
        <v>5045562386</v>
      </c>
      <c r="L9" t="str">
        <f t="shared" si="2"/>
        <v>PYTHON</v>
      </c>
      <c r="M9" t="s">
        <v>19</v>
      </c>
      <c r="N9" t="str">
        <f t="shared" si="3"/>
        <v>ScottBensonBensonScott BensonPart-time5485242063D5045562386PYTHONPython</v>
      </c>
      <c r="O9">
        <f t="shared" si="4"/>
        <v>1</v>
      </c>
      <c r="P9">
        <f t="shared" si="5"/>
        <v>2015</v>
      </c>
    </row>
    <row r="10" spans="1:16">
      <c r="A10" t="str">
        <f t="shared" si="6"/>
        <v>Susan</v>
      </c>
      <c r="B10" t="s">
        <v>41</v>
      </c>
      <c r="C10" t="str">
        <f t="shared" si="0"/>
        <v>Rogers</v>
      </c>
      <c r="D10" t="s">
        <v>42</v>
      </c>
      <c r="E10" t="str">
        <f t="shared" si="1"/>
        <v>Susan Rogers</v>
      </c>
      <c r="F10" t="s">
        <v>22</v>
      </c>
      <c r="G10">
        <v>129131</v>
      </c>
      <c r="H10">
        <v>24</v>
      </c>
      <c r="I10" s="5">
        <v>42460</v>
      </c>
      <c r="J10" t="s">
        <v>23</v>
      </c>
      <c r="K10" s="4" t="s">
        <v>43</v>
      </c>
      <c r="L10" t="str">
        <f t="shared" si="2"/>
        <v>PHP</v>
      </c>
      <c r="M10" t="s">
        <v>44</v>
      </c>
      <c r="N10" t="str">
        <f t="shared" si="3"/>
        <v>SusanRogersRogersSusan RogersContract1291312442460D(155)940-7816x1849PHPPHP</v>
      </c>
      <c r="O10">
        <f t="shared" si="4"/>
        <v>1</v>
      </c>
      <c r="P10">
        <f t="shared" si="5"/>
        <v>2016</v>
      </c>
    </row>
    <row r="11" spans="1:16">
      <c r="A11" t="str">
        <f t="shared" si="6"/>
        <v>Robert</v>
      </c>
      <c r="B11" t="s">
        <v>45</v>
      </c>
      <c r="C11" t="str">
        <f t="shared" si="0"/>
        <v>Lopez</v>
      </c>
      <c r="D11" t="s">
        <v>46</v>
      </c>
      <c r="E11" t="str">
        <f t="shared" si="1"/>
        <v>Robert Lopez</v>
      </c>
      <c r="F11" t="s">
        <v>22</v>
      </c>
      <c r="G11">
        <v>149125</v>
      </c>
      <c r="H11">
        <v>55</v>
      </c>
      <c r="I11" s="5">
        <v>44132</v>
      </c>
      <c r="J11" t="s">
        <v>17</v>
      </c>
      <c r="K11" s="4" t="s">
        <v>47</v>
      </c>
      <c r="L11" t="str">
        <f t="shared" si="2"/>
        <v>SWIFT</v>
      </c>
      <c r="M11" t="s">
        <v>25</v>
      </c>
      <c r="N11" t="str">
        <f t="shared" si="3"/>
        <v>RobertLopezLopezRobert LopezContract1491255544132B+1-770-348-2477x109SWIFTSwift</v>
      </c>
      <c r="O11">
        <f t="shared" si="4"/>
        <v>1</v>
      </c>
      <c r="P11">
        <f t="shared" si="5"/>
        <v>2020</v>
      </c>
    </row>
    <row r="12" spans="1:16">
      <c r="A12" t="str">
        <f t="shared" si="6"/>
        <v>Scott</v>
      </c>
      <c r="B12" t="s">
        <v>39</v>
      </c>
      <c r="C12" t="str">
        <f t="shared" si="0"/>
        <v>Lowe</v>
      </c>
      <c r="D12" t="s">
        <v>48</v>
      </c>
      <c r="E12" t="str">
        <f t="shared" si="1"/>
        <v>Scott Lowe</v>
      </c>
      <c r="F12" t="s">
        <v>28</v>
      </c>
      <c r="G12">
        <v>146463</v>
      </c>
      <c r="H12">
        <v>27</v>
      </c>
      <c r="I12" s="5">
        <v>45060</v>
      </c>
      <c r="J12" t="s">
        <v>29</v>
      </c>
      <c r="K12" s="4" t="s">
        <v>49</v>
      </c>
      <c r="L12" t="str">
        <f t="shared" si="2"/>
        <v>C++</v>
      </c>
      <c r="M12" t="s">
        <v>50</v>
      </c>
      <c r="N12" t="str">
        <f t="shared" si="3"/>
        <v>ScottLoweLoweScott LowePart-time1464632745060C214.895.1343x3200C++C++</v>
      </c>
      <c r="O12">
        <f t="shared" si="4"/>
        <v>1</v>
      </c>
      <c r="P12">
        <f t="shared" si="5"/>
        <v>2023</v>
      </c>
    </row>
    <row r="13" spans="1:16">
      <c r="A13" t="str">
        <f t="shared" si="6"/>
        <v>Harry</v>
      </c>
      <c r="B13" t="s">
        <v>51</v>
      </c>
      <c r="C13" t="str">
        <f t="shared" si="0"/>
        <v/>
      </c>
      <c r="E13" t="str">
        <f t="shared" si="1"/>
        <v>Harry</v>
      </c>
      <c r="F13" t="s">
        <v>22</v>
      </c>
      <c r="G13">
        <v>103964</v>
      </c>
      <c r="H13">
        <v>37</v>
      </c>
      <c r="I13" s="5">
        <v>43948</v>
      </c>
      <c r="J13" t="s">
        <v>12</v>
      </c>
      <c r="K13" s="4" t="s">
        <v>52</v>
      </c>
      <c r="L13" t="str">
        <f t="shared" si="2"/>
        <v/>
      </c>
      <c r="N13" t="str">
        <f t="shared" si="3"/>
        <v>HarryHarryContract1039643743948A(342)160-7337x54330</v>
      </c>
      <c r="O13">
        <f t="shared" si="4"/>
        <v>1</v>
      </c>
      <c r="P13">
        <f t="shared" si="5"/>
        <v>2020</v>
      </c>
    </row>
    <row r="14" spans="1:16">
      <c r="A14" t="str">
        <f t="shared" si="6"/>
        <v>Ashlee</v>
      </c>
      <c r="B14" t="s">
        <v>53</v>
      </c>
      <c r="C14" t="str">
        <f t="shared" si="0"/>
        <v>Sparks</v>
      </c>
      <c r="D14" t="s">
        <v>54</v>
      </c>
      <c r="E14" t="str">
        <f t="shared" si="1"/>
        <v>Ashlee Sparks</v>
      </c>
      <c r="F14" t="s">
        <v>28</v>
      </c>
      <c r="G14">
        <v>84737</v>
      </c>
      <c r="H14">
        <v>47</v>
      </c>
      <c r="I14" s="5">
        <v>42940</v>
      </c>
      <c r="J14" t="s">
        <v>23</v>
      </c>
      <c r="K14" s="4" t="s">
        <v>55</v>
      </c>
      <c r="L14" t="str">
        <f t="shared" si="2"/>
        <v>SWIFT</v>
      </c>
      <c r="M14" t="s">
        <v>25</v>
      </c>
      <c r="N14" t="str">
        <f t="shared" si="3"/>
        <v>AshleeSparksSparksAshlee SparksPart-time847374742940D(196)937-9237SWIFTSwift</v>
      </c>
      <c r="O14">
        <f t="shared" si="4"/>
        <v>1</v>
      </c>
      <c r="P14">
        <f t="shared" si="5"/>
        <v>2017</v>
      </c>
    </row>
    <row r="15" spans="1:16">
      <c r="A15" t="str">
        <f t="shared" si="6"/>
        <v>Tammie</v>
      </c>
      <c r="B15" t="s">
        <v>56</v>
      </c>
      <c r="C15" t="str">
        <f t="shared" si="0"/>
        <v>Martinez</v>
      </c>
      <c r="D15" t="s">
        <v>57</v>
      </c>
      <c r="E15" t="str">
        <f t="shared" si="1"/>
        <v>Tammie Martinez</v>
      </c>
      <c r="F15" t="s">
        <v>58</v>
      </c>
      <c r="G15">
        <v>122255</v>
      </c>
      <c r="H15">
        <v>34</v>
      </c>
      <c r="I15" s="5">
        <v>43946</v>
      </c>
      <c r="J15" t="s">
        <v>17</v>
      </c>
      <c r="K15" s="4" t="s">
        <v>59</v>
      </c>
      <c r="L15" t="str">
        <f t="shared" si="2"/>
        <v>GO</v>
      </c>
      <c r="M15" t="s">
        <v>60</v>
      </c>
      <c r="N15" t="str">
        <f t="shared" si="3"/>
        <v>TammieMartinezMartinezTammie MartinezIntern1222553443946B718-702-6217GOGo</v>
      </c>
      <c r="O15">
        <f t="shared" si="4"/>
        <v>1</v>
      </c>
      <c r="P15">
        <f t="shared" si="5"/>
        <v>2020</v>
      </c>
    </row>
    <row r="16" spans="1:16">
      <c r="A16" t="str">
        <f t="shared" si="6"/>
        <v>Joanna</v>
      </c>
      <c r="B16" t="s">
        <v>61</v>
      </c>
      <c r="C16" t="str">
        <f t="shared" si="0"/>
        <v>Hill</v>
      </c>
      <c r="D16" t="s">
        <v>62</v>
      </c>
      <c r="E16" t="str">
        <f t="shared" si="1"/>
        <v>Joanna Hill</v>
      </c>
      <c r="F16" t="s">
        <v>28</v>
      </c>
      <c r="G16">
        <v>126225</v>
      </c>
      <c r="H16">
        <v>57</v>
      </c>
      <c r="I16" s="5">
        <v>45143</v>
      </c>
      <c r="J16" t="s">
        <v>29</v>
      </c>
      <c r="K16" s="4" t="s">
        <v>63</v>
      </c>
      <c r="L16" t="str">
        <f t="shared" si="2"/>
        <v>RUBY</v>
      </c>
      <c r="M16" t="s">
        <v>14</v>
      </c>
      <c r="N16" t="str">
        <f t="shared" si="3"/>
        <v>JoannaHillHillJoanna HillPart-time1262255745143C+1-413-435-2408x240RUBYRuby</v>
      </c>
      <c r="O16">
        <f t="shared" si="4"/>
        <v>1</v>
      </c>
      <c r="P16">
        <f t="shared" si="5"/>
        <v>2023</v>
      </c>
    </row>
    <row r="17" spans="1:16">
      <c r="A17" t="str">
        <f t="shared" si="6"/>
        <v>Robert</v>
      </c>
      <c r="B17" t="s">
        <v>45</v>
      </c>
      <c r="C17" t="str">
        <f t="shared" si="0"/>
        <v>Shields</v>
      </c>
      <c r="D17" t="s">
        <v>64</v>
      </c>
      <c r="E17" t="str">
        <f t="shared" si="1"/>
        <v>Robert Shields</v>
      </c>
      <c r="F17" t="s">
        <v>58</v>
      </c>
      <c r="G17">
        <v>103883</v>
      </c>
      <c r="H17">
        <v>25</v>
      </c>
      <c r="I17" s="5">
        <v>42220</v>
      </c>
      <c r="J17" t="s">
        <v>12</v>
      </c>
      <c r="K17" s="4" t="s">
        <v>65</v>
      </c>
      <c r="L17" t="str">
        <f t="shared" si="2"/>
        <v>JAVASCRIPT</v>
      </c>
      <c r="M17" t="s">
        <v>66</v>
      </c>
      <c r="N17" t="str">
        <f t="shared" si="3"/>
        <v>RobertShieldsShieldsRobert ShieldsIntern1038832542220A+1-106-513-3387x26247JAVASCRIPTJavaScript</v>
      </c>
      <c r="O17">
        <f t="shared" si="4"/>
        <v>1</v>
      </c>
      <c r="P17">
        <f t="shared" si="5"/>
        <v>2015</v>
      </c>
    </row>
    <row r="18" spans="1:16">
      <c r="A18" t="str">
        <f t="shared" si="6"/>
        <v>Rebecca</v>
      </c>
      <c r="B18" t="s">
        <v>67</v>
      </c>
      <c r="C18" t="str">
        <f t="shared" si="0"/>
        <v>Mathis</v>
      </c>
      <c r="D18" t="s">
        <v>68</v>
      </c>
      <c r="E18" t="str">
        <f t="shared" si="1"/>
        <v>Rebecca Mathis</v>
      </c>
      <c r="F18" t="s">
        <v>11</v>
      </c>
      <c r="G18">
        <v>105518</v>
      </c>
      <c r="H18">
        <v>24</v>
      </c>
      <c r="J18" t="s">
        <v>29</v>
      </c>
      <c r="K18" s="4" t="s">
        <v>69</v>
      </c>
      <c r="L18" t="str">
        <f t="shared" si="2"/>
        <v>GO</v>
      </c>
      <c r="M18" t="s">
        <v>60</v>
      </c>
      <c r="N18" t="str">
        <f t="shared" si="3"/>
        <v>RebeccaMathisMathisRebecca MathisFull-time10551824C640-052-4278GOGo</v>
      </c>
      <c r="O18">
        <f t="shared" si="4"/>
        <v>1</v>
      </c>
      <c r="P18">
        <f t="shared" si="5"/>
        <v>1900</v>
      </c>
    </row>
    <row r="19" spans="1:16">
      <c r="A19" t="str">
        <f t="shared" si="6"/>
        <v>David</v>
      </c>
      <c r="B19" t="s">
        <v>70</v>
      </c>
      <c r="C19" t="str">
        <f t="shared" si="0"/>
        <v/>
      </c>
      <c r="E19" t="str">
        <f t="shared" si="1"/>
        <v>David</v>
      </c>
      <c r="F19" t="s">
        <v>22</v>
      </c>
      <c r="G19">
        <v>81195</v>
      </c>
      <c r="H19">
        <v>53</v>
      </c>
      <c r="I19" s="5">
        <v>45432</v>
      </c>
      <c r="J19" t="s">
        <v>23</v>
      </c>
      <c r="K19" s="4" t="s">
        <v>71</v>
      </c>
      <c r="L19" t="str">
        <f t="shared" si="2"/>
        <v>GO</v>
      </c>
      <c r="M19" t="s">
        <v>60</v>
      </c>
      <c r="N19" t="str">
        <f t="shared" si="3"/>
        <v>DavidDavidContract811955345432D001-737-631-1656GOGo</v>
      </c>
      <c r="O19">
        <f t="shared" si="4"/>
        <v>1</v>
      </c>
      <c r="P19">
        <f t="shared" si="5"/>
        <v>2024</v>
      </c>
    </row>
    <row r="20" spans="1:16">
      <c r="A20" t="str">
        <f t="shared" si="6"/>
        <v>Linda</v>
      </c>
      <c r="B20" t="s">
        <v>72</v>
      </c>
      <c r="C20" t="str">
        <f t="shared" si="0"/>
        <v>Dominguez</v>
      </c>
      <c r="D20" t="s">
        <v>73</v>
      </c>
      <c r="E20" t="str">
        <f t="shared" si="1"/>
        <v>Linda Dominguez</v>
      </c>
      <c r="F20" t="s">
        <v>58</v>
      </c>
      <c r="G20">
        <v>135990</v>
      </c>
      <c r="H20">
        <v>28</v>
      </c>
      <c r="I20" s="5">
        <v>44770</v>
      </c>
      <c r="J20" t="s">
        <v>23</v>
      </c>
      <c r="K20" s="4">
        <v>8317278895</v>
      </c>
      <c r="L20" t="str">
        <f t="shared" si="2"/>
        <v/>
      </c>
      <c r="N20" t="str">
        <f t="shared" si="3"/>
        <v>LindaDominguezDominguezLinda DominguezIntern1359902844770D8317278895</v>
      </c>
      <c r="O20">
        <f t="shared" si="4"/>
        <v>1</v>
      </c>
      <c r="P20">
        <f t="shared" si="5"/>
        <v>2022</v>
      </c>
    </row>
    <row r="21" spans="1:16">
      <c r="A21" t="str">
        <f t="shared" si="6"/>
        <v>Ryan</v>
      </c>
      <c r="B21" t="s">
        <v>74</v>
      </c>
      <c r="C21" t="str">
        <f t="shared" si="0"/>
        <v>Garcia</v>
      </c>
      <c r="D21" t="s">
        <v>75</v>
      </c>
      <c r="E21" t="str">
        <f t="shared" si="1"/>
        <v>Ryan Garcia</v>
      </c>
      <c r="F21" t="s">
        <v>58</v>
      </c>
      <c r="G21">
        <v>74727</v>
      </c>
      <c r="H21">
        <v>37</v>
      </c>
      <c r="I21" s="5">
        <v>42508</v>
      </c>
      <c r="J21" t="s">
        <v>23</v>
      </c>
      <c r="K21" s="4"/>
      <c r="L21" t="str">
        <f t="shared" si="2"/>
        <v>GO</v>
      </c>
      <c r="M21" t="s">
        <v>60</v>
      </c>
      <c r="N21" t="str">
        <f t="shared" si="3"/>
        <v>RyanGarciaGarciaRyan GarciaIntern747273742508DGOGo</v>
      </c>
      <c r="O21">
        <f t="shared" si="4"/>
        <v>1</v>
      </c>
      <c r="P21">
        <f t="shared" si="5"/>
        <v>2016</v>
      </c>
    </row>
    <row r="22" spans="1:16">
      <c r="A22" t="str">
        <f t="shared" si="6"/>
        <v>Dana</v>
      </c>
      <c r="B22" t="s">
        <v>76</v>
      </c>
      <c r="C22" t="str">
        <f t="shared" si="0"/>
        <v/>
      </c>
      <c r="E22" t="str">
        <f t="shared" si="1"/>
        <v>Dana</v>
      </c>
      <c r="F22" t="s">
        <v>11</v>
      </c>
      <c r="G22">
        <v>139705</v>
      </c>
      <c r="H22">
        <v>36</v>
      </c>
      <c r="I22" s="5">
        <v>44739</v>
      </c>
      <c r="J22" t="s">
        <v>12</v>
      </c>
      <c r="K22" s="4" t="s">
        <v>77</v>
      </c>
      <c r="L22" t="str">
        <f t="shared" si="2"/>
        <v>JAVASCRIPT</v>
      </c>
      <c r="M22" t="s">
        <v>66</v>
      </c>
      <c r="N22" t="str">
        <f t="shared" si="3"/>
        <v>DanaDanaFull-time1397053644739A074-821-7594x647JAVASCRIPTJavaScript</v>
      </c>
      <c r="O22">
        <f t="shared" si="4"/>
        <v>1</v>
      </c>
      <c r="P22">
        <f t="shared" si="5"/>
        <v>2022</v>
      </c>
    </row>
    <row r="23" spans="1:16">
      <c r="A23" t="str">
        <f t="shared" si="6"/>
        <v>Brittany</v>
      </c>
      <c r="B23" t="s">
        <v>78</v>
      </c>
      <c r="C23" t="str">
        <f t="shared" si="0"/>
        <v>Alvarado</v>
      </c>
      <c r="D23" t="s">
        <v>79</v>
      </c>
      <c r="E23" t="str">
        <f t="shared" si="1"/>
        <v>Brittany Alvarado</v>
      </c>
      <c r="F23" t="s">
        <v>28</v>
      </c>
      <c r="G23">
        <v>103925.64</v>
      </c>
      <c r="H23">
        <v>23</v>
      </c>
      <c r="I23" s="5">
        <v>42405</v>
      </c>
      <c r="J23" t="s">
        <v>23</v>
      </c>
      <c r="K23" s="4" t="s">
        <v>80</v>
      </c>
      <c r="L23" t="str">
        <f t="shared" si="2"/>
        <v>JAVA</v>
      </c>
      <c r="M23" t="s">
        <v>81</v>
      </c>
      <c r="N23" t="str">
        <f t="shared" si="3"/>
        <v>BrittanyAlvaradoAlvaradoBrittany AlvaradoPart-time103925.642342405D+1-627-204-6537x5564JAVAJava</v>
      </c>
      <c r="O23">
        <f t="shared" si="4"/>
        <v>1</v>
      </c>
      <c r="P23">
        <f t="shared" si="5"/>
        <v>2016</v>
      </c>
    </row>
    <row r="24" spans="1:16">
      <c r="A24" t="str">
        <f t="shared" si="6"/>
        <v>April</v>
      </c>
      <c r="B24" t="s">
        <v>82</v>
      </c>
      <c r="C24" t="str">
        <f t="shared" si="0"/>
        <v>Ramos</v>
      </c>
      <c r="D24" t="s">
        <v>83</v>
      </c>
      <c r="E24" t="str">
        <f t="shared" si="1"/>
        <v>April Ramos</v>
      </c>
      <c r="F24" t="s">
        <v>11</v>
      </c>
      <c r="G24">
        <v>90319</v>
      </c>
      <c r="H24">
        <v>58</v>
      </c>
      <c r="I24" s="5">
        <v>43612</v>
      </c>
      <c r="J24" t="s">
        <v>23</v>
      </c>
      <c r="K24" s="4" t="s">
        <v>84</v>
      </c>
      <c r="L24" t="str">
        <f t="shared" si="2"/>
        <v>RUBY</v>
      </c>
      <c r="M24" t="s">
        <v>14</v>
      </c>
      <c r="N24" t="str">
        <f t="shared" si="3"/>
        <v>AprilRamosRamosApril RamosFull-time903195843612D(967)175-6551RUBYRuby</v>
      </c>
      <c r="O24">
        <f t="shared" si="4"/>
        <v>1</v>
      </c>
      <c r="P24">
        <f t="shared" si="5"/>
        <v>2019</v>
      </c>
    </row>
    <row r="25" spans="1:16">
      <c r="A25" t="str">
        <f t="shared" si="6"/>
        <v>Amber</v>
      </c>
      <c r="B25" t="s">
        <v>85</v>
      </c>
      <c r="C25" t="str">
        <f t="shared" si="0"/>
        <v>Burgess</v>
      </c>
      <c r="D25" t="s">
        <v>86</v>
      </c>
      <c r="E25" t="str">
        <f t="shared" si="1"/>
        <v>Amber Burgess</v>
      </c>
      <c r="F25" t="s">
        <v>22</v>
      </c>
      <c r="G25">
        <v>106155</v>
      </c>
      <c r="H25">
        <v>47</v>
      </c>
      <c r="I25" s="5">
        <v>44546</v>
      </c>
      <c r="J25" t="s">
        <v>17</v>
      </c>
      <c r="K25" s="4" t="s">
        <v>87</v>
      </c>
      <c r="L25" t="str">
        <f t="shared" si="2"/>
        <v>PYTHON</v>
      </c>
      <c r="M25" t="s">
        <v>19</v>
      </c>
      <c r="N25" t="str">
        <f t="shared" si="3"/>
        <v>AmberBurgessBurgessAmber BurgessContract1061554744546B001-653-287-1012PYTHONPython</v>
      </c>
      <c r="O25">
        <f t="shared" si="4"/>
        <v>1</v>
      </c>
      <c r="P25">
        <f t="shared" si="5"/>
        <v>2021</v>
      </c>
    </row>
    <row r="26" spans="1:16">
      <c r="A26" t="str">
        <f t="shared" si="6"/>
        <v>Kimberly</v>
      </c>
      <c r="B26" t="s">
        <v>88</v>
      </c>
      <c r="C26" t="str">
        <f t="shared" si="0"/>
        <v>Baker</v>
      </c>
      <c r="D26" t="s">
        <v>89</v>
      </c>
      <c r="E26" t="str">
        <f t="shared" si="1"/>
        <v>Kimberly Baker</v>
      </c>
      <c r="F26" t="s">
        <v>22</v>
      </c>
      <c r="G26">
        <v>87072</v>
      </c>
      <c r="H26">
        <v>59</v>
      </c>
      <c r="I26" s="5">
        <v>44353</v>
      </c>
      <c r="J26" t="s">
        <v>17</v>
      </c>
      <c r="K26" s="4" t="s">
        <v>90</v>
      </c>
      <c r="L26" t="str">
        <f t="shared" si="2"/>
        <v>PHP</v>
      </c>
      <c r="M26" t="s">
        <v>44</v>
      </c>
      <c r="N26" t="str">
        <f t="shared" si="3"/>
        <v>KimberlyBakerBakerKimberly BakerContract870725944353B+1-158-657-8091x3431PHPPHP</v>
      </c>
      <c r="O26">
        <f t="shared" si="4"/>
        <v>1</v>
      </c>
      <c r="P26">
        <f t="shared" si="5"/>
        <v>2021</v>
      </c>
    </row>
    <row r="27" spans="1:16">
      <c r="A27" t="str">
        <f t="shared" si="6"/>
        <v>Jimmy</v>
      </c>
      <c r="B27" t="s">
        <v>91</v>
      </c>
      <c r="C27" t="str">
        <f t="shared" si="0"/>
        <v>Rogers</v>
      </c>
      <c r="D27" t="s">
        <v>42</v>
      </c>
      <c r="E27" t="str">
        <f t="shared" si="1"/>
        <v>Jimmy Rogers</v>
      </c>
      <c r="F27" t="s">
        <v>22</v>
      </c>
      <c r="G27">
        <v>118327</v>
      </c>
      <c r="H27">
        <v>37</v>
      </c>
      <c r="I27" s="5">
        <v>45240</v>
      </c>
      <c r="J27" t="s">
        <v>207</v>
      </c>
      <c r="K27" s="4" t="s">
        <v>92</v>
      </c>
      <c r="L27" t="str">
        <f t="shared" si="2"/>
        <v>PHP</v>
      </c>
      <c r="M27" t="s">
        <v>44</v>
      </c>
      <c r="N27" t="str">
        <f t="shared" si="3"/>
        <v>JimmyRogersRogersJimmy RogersContract1183273745240UnKnown223-623-1665PHPPHP</v>
      </c>
      <c r="O27">
        <f t="shared" si="4"/>
        <v>1</v>
      </c>
      <c r="P27">
        <f t="shared" si="5"/>
        <v>2023</v>
      </c>
    </row>
    <row r="28" spans="1:16">
      <c r="A28" t="str">
        <f t="shared" si="6"/>
        <v>Shane</v>
      </c>
      <c r="B28" t="s">
        <v>93</v>
      </c>
      <c r="C28" t="str">
        <f t="shared" si="0"/>
        <v>Smith</v>
      </c>
      <c r="D28" t="s">
        <v>94</v>
      </c>
      <c r="E28" t="str">
        <f t="shared" si="1"/>
        <v>Shane Smith</v>
      </c>
      <c r="F28" t="s">
        <v>22</v>
      </c>
      <c r="G28">
        <v>103925.64</v>
      </c>
      <c r="H28">
        <v>33</v>
      </c>
      <c r="I28" s="5">
        <v>43712</v>
      </c>
      <c r="J28" t="s">
        <v>29</v>
      </c>
      <c r="K28" s="4" t="s">
        <v>95</v>
      </c>
      <c r="L28" t="str">
        <f t="shared" si="2"/>
        <v>RUBY</v>
      </c>
      <c r="M28" t="s">
        <v>14</v>
      </c>
      <c r="N28" t="str">
        <f t="shared" si="3"/>
        <v>ShaneSmithSmithShane SmithContract103925.643343712C634.957.8856RUBYRuby</v>
      </c>
      <c r="O28">
        <f t="shared" si="4"/>
        <v>1</v>
      </c>
      <c r="P28">
        <f t="shared" si="5"/>
        <v>2019</v>
      </c>
    </row>
    <row r="29" spans="1:16">
      <c r="A29" t="str">
        <f t="shared" si="6"/>
        <v>Amy</v>
      </c>
      <c r="B29" t="s">
        <v>96</v>
      </c>
      <c r="C29" t="str">
        <f t="shared" si="0"/>
        <v>Perry</v>
      </c>
      <c r="D29" t="s">
        <v>97</v>
      </c>
      <c r="E29" t="str">
        <f t="shared" si="1"/>
        <v>Amy Perry</v>
      </c>
      <c r="F29" t="s">
        <v>28</v>
      </c>
      <c r="G29">
        <v>140957</v>
      </c>
      <c r="H29">
        <v>35</v>
      </c>
      <c r="I29" s="5">
        <v>43169</v>
      </c>
      <c r="J29" t="s">
        <v>23</v>
      </c>
      <c r="K29" s="4" t="s">
        <v>98</v>
      </c>
      <c r="L29" t="str">
        <f t="shared" si="2"/>
        <v>GO</v>
      </c>
      <c r="M29" t="s">
        <v>60</v>
      </c>
      <c r="N29" t="str">
        <f t="shared" si="3"/>
        <v>AmyPerryPerryAmy PerryPart-time1409573543169D(690)967-0546x68893GOGo</v>
      </c>
      <c r="O29">
        <f t="shared" si="4"/>
        <v>1</v>
      </c>
      <c r="P29">
        <f t="shared" si="5"/>
        <v>2018</v>
      </c>
    </row>
    <row r="30" spans="1:16">
      <c r="A30" t="str">
        <f t="shared" si="6"/>
        <v>Karina</v>
      </c>
      <c r="B30" t="s">
        <v>99</v>
      </c>
      <c r="C30" t="str">
        <f t="shared" si="0"/>
        <v>Vaughn</v>
      </c>
      <c r="D30" t="s">
        <v>100</v>
      </c>
      <c r="E30" t="str">
        <f t="shared" si="1"/>
        <v>Karina Vaughn</v>
      </c>
      <c r="F30" t="s">
        <v>28</v>
      </c>
      <c r="G30">
        <v>129507</v>
      </c>
      <c r="H30">
        <v>35</v>
      </c>
      <c r="I30" s="5">
        <v>43820</v>
      </c>
      <c r="J30" t="s">
        <v>17</v>
      </c>
      <c r="K30" s="4" t="s">
        <v>101</v>
      </c>
      <c r="L30" t="str">
        <f t="shared" si="2"/>
        <v>PHP</v>
      </c>
      <c r="M30" t="s">
        <v>44</v>
      </c>
      <c r="N30" t="str">
        <f t="shared" si="3"/>
        <v>KarinaVaughnVaughnKarina VaughnPart-time1295073543820B(578)713-3150x9839PHPPHP</v>
      </c>
      <c r="O30">
        <f t="shared" si="4"/>
        <v>1</v>
      </c>
      <c r="P30">
        <f t="shared" si="5"/>
        <v>2019</v>
      </c>
    </row>
    <row r="31" spans="1:16">
      <c r="A31" t="str">
        <f t="shared" si="6"/>
        <v>Kyle</v>
      </c>
      <c r="B31" t="s">
        <v>102</v>
      </c>
      <c r="C31" t="str">
        <f t="shared" si="0"/>
        <v>Nolan</v>
      </c>
      <c r="D31" t="s">
        <v>103</v>
      </c>
      <c r="E31" t="str">
        <f t="shared" si="1"/>
        <v>Kyle Nolan</v>
      </c>
      <c r="F31" t="s">
        <v>28</v>
      </c>
      <c r="G31">
        <v>96357</v>
      </c>
      <c r="H31">
        <v>48</v>
      </c>
      <c r="I31" s="5">
        <v>42131</v>
      </c>
      <c r="J31" t="s">
        <v>17</v>
      </c>
      <c r="K31" s="4" t="s">
        <v>104</v>
      </c>
      <c r="L31" t="str">
        <f t="shared" si="2"/>
        <v>JAVA</v>
      </c>
      <c r="M31" t="s">
        <v>81</v>
      </c>
      <c r="N31" t="str">
        <f t="shared" si="3"/>
        <v>KyleNolanNolanKyle NolanPart-time963574842131B(331)586-9232x260JAVAJava</v>
      </c>
      <c r="O31">
        <f t="shared" si="4"/>
        <v>1</v>
      </c>
      <c r="P31">
        <f t="shared" si="5"/>
        <v>2015</v>
      </c>
    </row>
    <row r="32" spans="1:16">
      <c r="A32" t="str">
        <f t="shared" si="6"/>
        <v>James</v>
      </c>
      <c r="B32" t="s">
        <v>105</v>
      </c>
      <c r="C32" t="str">
        <f t="shared" si="0"/>
        <v>Smith</v>
      </c>
      <c r="D32" t="s">
        <v>94</v>
      </c>
      <c r="E32" t="str">
        <f t="shared" si="1"/>
        <v>James Smith</v>
      </c>
      <c r="F32" t="s">
        <v>58</v>
      </c>
      <c r="G32">
        <v>105255</v>
      </c>
      <c r="H32">
        <v>27</v>
      </c>
      <c r="I32" s="5">
        <v>42830</v>
      </c>
      <c r="J32" t="s">
        <v>12</v>
      </c>
      <c r="K32" s="4" t="s">
        <v>106</v>
      </c>
      <c r="L32" t="str">
        <f t="shared" si="2"/>
        <v>JAVASCRIPT</v>
      </c>
      <c r="M32" t="s">
        <v>66</v>
      </c>
      <c r="N32" t="str">
        <f t="shared" si="3"/>
        <v>JamesSmithSmithJames SmithIntern1052552742830A271.937.4529JAVASCRIPTJavaScript</v>
      </c>
      <c r="O32">
        <f t="shared" si="4"/>
        <v>1</v>
      </c>
      <c r="P32">
        <f t="shared" si="5"/>
        <v>2017</v>
      </c>
    </row>
    <row r="33" spans="1:16">
      <c r="A33" t="str">
        <f t="shared" si="6"/>
        <v>Daniel</v>
      </c>
      <c r="B33" t="s">
        <v>107</v>
      </c>
      <c r="C33" t="str">
        <f t="shared" si="0"/>
        <v>Hamilton</v>
      </c>
      <c r="D33" t="s">
        <v>108</v>
      </c>
      <c r="E33" t="str">
        <f t="shared" si="1"/>
        <v>Daniel Hamilton</v>
      </c>
      <c r="F33" t="s">
        <v>11</v>
      </c>
      <c r="G33">
        <v>125574</v>
      </c>
      <c r="H33">
        <v>24</v>
      </c>
      <c r="I33" s="5">
        <v>43833</v>
      </c>
      <c r="J33" t="s">
        <v>207</v>
      </c>
      <c r="K33" s="4" t="s">
        <v>109</v>
      </c>
      <c r="L33" t="str">
        <f t="shared" si="2"/>
        <v/>
      </c>
      <c r="N33" t="str">
        <f t="shared" si="3"/>
        <v>DanielHamiltonHamiltonDaniel HamiltonFull-time1255742443833UnKnown(981)693-4060x88356</v>
      </c>
      <c r="O33">
        <f t="shared" si="4"/>
        <v>1</v>
      </c>
      <c r="P33">
        <f t="shared" si="5"/>
        <v>2020</v>
      </c>
    </row>
    <row r="34" spans="1:16">
      <c r="A34" t="str">
        <f t="shared" si="6"/>
        <v>Beverly</v>
      </c>
      <c r="B34" t="s">
        <v>110</v>
      </c>
      <c r="C34" t="str">
        <f t="shared" si="0"/>
        <v>Terrell</v>
      </c>
      <c r="D34" t="s">
        <v>111</v>
      </c>
      <c r="E34" t="str">
        <f t="shared" si="1"/>
        <v>Beverly Terrell</v>
      </c>
      <c r="F34" t="s">
        <v>22</v>
      </c>
      <c r="G34">
        <v>65118</v>
      </c>
      <c r="H34">
        <v>38</v>
      </c>
      <c r="I34" s="5">
        <v>42121</v>
      </c>
      <c r="J34" t="s">
        <v>29</v>
      </c>
      <c r="K34" s="4"/>
      <c r="L34" t="str">
        <f t="shared" si="2"/>
        <v>PHP</v>
      </c>
      <c r="M34" t="s">
        <v>44</v>
      </c>
      <c r="N34" t="str">
        <f t="shared" si="3"/>
        <v>BeverlyTerrellTerrellBeverly TerrellContract651183842121CPHPPHP</v>
      </c>
      <c r="O34">
        <f t="shared" si="4"/>
        <v>1</v>
      </c>
      <c r="P34">
        <f t="shared" si="5"/>
        <v>2015</v>
      </c>
    </row>
    <row r="35" spans="1:16">
      <c r="A35" t="str">
        <f t="shared" ref="A35:A66" si="7">TRIM($B35)</f>
        <v>John</v>
      </c>
      <c r="B35" t="s">
        <v>112</v>
      </c>
      <c r="C35" t="str">
        <f t="shared" ref="C35:C66" si="8">TRIM($D35)</f>
        <v>Alvarez</v>
      </c>
      <c r="D35" t="s">
        <v>113</v>
      </c>
      <c r="E35" t="str">
        <f t="shared" ref="E35:E66" si="9">TRIM(_xlfn.CONCAT(A35," ",C35))</f>
        <v>John Alvarez</v>
      </c>
      <c r="F35" t="s">
        <v>28</v>
      </c>
      <c r="G35">
        <v>56057</v>
      </c>
      <c r="H35">
        <v>52</v>
      </c>
      <c r="I35" s="5">
        <v>42336</v>
      </c>
      <c r="J35" t="s">
        <v>23</v>
      </c>
      <c r="K35" s="4" t="s">
        <v>114</v>
      </c>
      <c r="L35" t="str">
        <f t="shared" ref="L35:L66" si="10">UPPER($M35)</f>
        <v>C++</v>
      </c>
      <c r="M35" t="s">
        <v>50</v>
      </c>
      <c r="N35" t="str">
        <f t="shared" ref="N35:N66" si="11">_xlfn.CONCAT(B35:M35)</f>
        <v>JohnAlvarezAlvarezJohn AlvarezPart-time560575242336D693.676.3201x632C++C++</v>
      </c>
      <c r="O35">
        <f t="shared" ref="O35:O66" si="12">COUNTIF($N$2:$N$76,N35)</f>
        <v>1</v>
      </c>
      <c r="P35">
        <f t="shared" ref="P35:P66" si="13">YEAR($I35)</f>
        <v>2015</v>
      </c>
    </row>
    <row r="36" spans="1:16">
      <c r="A36" t="str">
        <f t="shared" si="7"/>
        <v>Darrell</v>
      </c>
      <c r="B36" t="s">
        <v>115</v>
      </c>
      <c r="C36" t="str">
        <f t="shared" si="8"/>
        <v>Rodriguez</v>
      </c>
      <c r="D36" t="s">
        <v>116</v>
      </c>
      <c r="E36" t="str">
        <f t="shared" si="9"/>
        <v>Darrell Rodriguez</v>
      </c>
      <c r="F36" t="s">
        <v>11</v>
      </c>
      <c r="G36">
        <v>147310</v>
      </c>
      <c r="H36">
        <v>39</v>
      </c>
      <c r="I36" s="5">
        <v>45321</v>
      </c>
      <c r="J36" t="s">
        <v>29</v>
      </c>
      <c r="K36" s="4" t="s">
        <v>117</v>
      </c>
      <c r="L36" t="str">
        <f t="shared" si="10"/>
        <v>RUBY</v>
      </c>
      <c r="M36" t="s">
        <v>14</v>
      </c>
      <c r="N36" t="str">
        <f t="shared" si="11"/>
        <v>DarrellRodriguezRodriguezDarrell RodriguezFull-time1473103945321C(449)353-4874RUBYRuby</v>
      </c>
      <c r="O36">
        <f t="shared" si="12"/>
        <v>1</v>
      </c>
      <c r="P36">
        <f t="shared" si="13"/>
        <v>2024</v>
      </c>
    </row>
    <row r="37" spans="1:16">
      <c r="A37" t="str">
        <f t="shared" si="7"/>
        <v>Wendy</v>
      </c>
      <c r="B37" t="s">
        <v>118</v>
      </c>
      <c r="C37" t="str">
        <f t="shared" si="8"/>
        <v>Pierce</v>
      </c>
      <c r="D37" t="s">
        <v>119</v>
      </c>
      <c r="E37" t="str">
        <f t="shared" si="9"/>
        <v>Wendy Pierce</v>
      </c>
      <c r="F37" t="s">
        <v>28</v>
      </c>
      <c r="G37">
        <v>144381</v>
      </c>
      <c r="H37">
        <v>57</v>
      </c>
      <c r="I37" s="5">
        <v>44070</v>
      </c>
      <c r="J37" t="s">
        <v>23</v>
      </c>
      <c r="K37" s="4" t="s">
        <v>120</v>
      </c>
      <c r="L37" t="str">
        <f t="shared" si="10"/>
        <v/>
      </c>
      <c r="N37" t="str">
        <f t="shared" si="11"/>
        <v>WendyPiercePierceWendy PiercePart-time1443815744070D001-744-431-3518x233</v>
      </c>
      <c r="O37">
        <f t="shared" si="12"/>
        <v>1</v>
      </c>
      <c r="P37">
        <f t="shared" si="13"/>
        <v>2020</v>
      </c>
    </row>
    <row r="38" spans="1:16">
      <c r="A38" t="str">
        <f t="shared" si="7"/>
        <v>Nathaniel</v>
      </c>
      <c r="B38" t="s">
        <v>121</v>
      </c>
      <c r="C38" t="str">
        <f t="shared" si="8"/>
        <v>Martin</v>
      </c>
      <c r="D38" t="s">
        <v>122</v>
      </c>
      <c r="E38" t="str">
        <f t="shared" si="9"/>
        <v>Nathaniel Martin</v>
      </c>
      <c r="F38" t="s">
        <v>22</v>
      </c>
      <c r="G38">
        <v>116540</v>
      </c>
      <c r="H38"/>
      <c r="I38" s="5">
        <v>45179</v>
      </c>
      <c r="J38" t="s">
        <v>12</v>
      </c>
      <c r="K38" s="4">
        <v>9570154303</v>
      </c>
      <c r="L38" t="str">
        <f t="shared" si="10"/>
        <v>JAVASCRIPT</v>
      </c>
      <c r="M38" t="s">
        <v>66</v>
      </c>
      <c r="N38" t="str">
        <f t="shared" si="11"/>
        <v>NathanielMartinMartinNathaniel MartinContract11654045179A9570154303JAVASCRIPTJavaScript</v>
      </c>
      <c r="O38">
        <f t="shared" si="12"/>
        <v>1</v>
      </c>
      <c r="P38">
        <f t="shared" si="13"/>
        <v>2023</v>
      </c>
    </row>
    <row r="39" spans="1:16">
      <c r="A39" t="str">
        <f t="shared" si="7"/>
        <v>Wendy</v>
      </c>
      <c r="B39" t="s">
        <v>118</v>
      </c>
      <c r="C39" t="str">
        <f t="shared" si="8"/>
        <v>Pierce</v>
      </c>
      <c r="D39" t="s">
        <v>119</v>
      </c>
      <c r="E39" t="str">
        <f t="shared" si="9"/>
        <v>Wendy Pierce</v>
      </c>
      <c r="F39" t="s">
        <v>28</v>
      </c>
      <c r="G39">
        <v>103925.64</v>
      </c>
      <c r="H39">
        <v>57</v>
      </c>
      <c r="I39" s="5">
        <v>44070</v>
      </c>
      <c r="J39" t="s">
        <v>23</v>
      </c>
      <c r="K39" s="4" t="s">
        <v>120</v>
      </c>
      <c r="L39" t="str">
        <f t="shared" si="10"/>
        <v/>
      </c>
      <c r="N39" t="str">
        <f t="shared" si="11"/>
        <v>WendyPiercePierceWendy PiercePart-time103925.645744070D001-744-431-3518x233</v>
      </c>
      <c r="O39">
        <f t="shared" si="12"/>
        <v>1</v>
      </c>
      <c r="P39">
        <f t="shared" si="13"/>
        <v>2020</v>
      </c>
    </row>
    <row r="40" spans="1:16">
      <c r="A40" t="str">
        <f t="shared" si="7"/>
        <v>Linda</v>
      </c>
      <c r="B40" t="s">
        <v>72</v>
      </c>
      <c r="C40" t="str">
        <f t="shared" si="8"/>
        <v/>
      </c>
      <c r="E40" t="str">
        <f t="shared" si="9"/>
        <v>Linda</v>
      </c>
      <c r="F40" t="s">
        <v>22</v>
      </c>
      <c r="G40">
        <v>58675</v>
      </c>
      <c r="H40">
        <v>58</v>
      </c>
      <c r="I40" s="5">
        <v>44376</v>
      </c>
      <c r="J40" t="s">
        <v>23</v>
      </c>
      <c r="K40" s="4" t="s">
        <v>123</v>
      </c>
      <c r="L40" t="str">
        <f t="shared" si="10"/>
        <v>SWIFT</v>
      </c>
      <c r="M40" t="s">
        <v>25</v>
      </c>
      <c r="N40" t="str">
        <f t="shared" si="11"/>
        <v>LindaLindaContract586755844376D139-537-6724x238SWIFTSwift</v>
      </c>
      <c r="O40">
        <f t="shared" si="12"/>
        <v>1</v>
      </c>
      <c r="P40">
        <f t="shared" si="13"/>
        <v>2021</v>
      </c>
    </row>
    <row r="41" spans="1:16">
      <c r="A41" t="str">
        <f t="shared" si="7"/>
        <v>Lynn</v>
      </c>
      <c r="B41" t="s">
        <v>124</v>
      </c>
      <c r="C41" t="str">
        <f t="shared" si="8"/>
        <v>Morales</v>
      </c>
      <c r="D41" t="s">
        <v>37</v>
      </c>
      <c r="E41" t="str">
        <f t="shared" si="9"/>
        <v>Lynn Morales</v>
      </c>
      <c r="F41" t="s">
        <v>22</v>
      </c>
      <c r="G41">
        <v>73519</v>
      </c>
      <c r="H41">
        <v>56</v>
      </c>
      <c r="I41" s="5">
        <v>42344</v>
      </c>
      <c r="J41" t="s">
        <v>207</v>
      </c>
      <c r="K41" s="4" t="s">
        <v>125</v>
      </c>
      <c r="L41" t="str">
        <f t="shared" si="10"/>
        <v>JAVA</v>
      </c>
      <c r="M41" t="s">
        <v>81</v>
      </c>
      <c r="N41" t="str">
        <f t="shared" si="11"/>
        <v>LynnMoralesMoralesLynn MoralesContract735195642344UnKnown001-022-941-3186JAVAJava</v>
      </c>
      <c r="O41">
        <f t="shared" si="12"/>
        <v>1</v>
      </c>
      <c r="P41">
        <f t="shared" si="13"/>
        <v>2015</v>
      </c>
    </row>
    <row r="42" spans="1:16">
      <c r="A42" t="str">
        <f t="shared" si="7"/>
        <v>William</v>
      </c>
      <c r="B42" t="s">
        <v>126</v>
      </c>
      <c r="C42" t="str">
        <f t="shared" si="8"/>
        <v>Johnson</v>
      </c>
      <c r="D42" t="s">
        <v>127</v>
      </c>
      <c r="E42" t="str">
        <f t="shared" si="9"/>
        <v>William Johnson</v>
      </c>
      <c r="F42" t="s">
        <v>58</v>
      </c>
      <c r="G42">
        <v>127236</v>
      </c>
      <c r="H42"/>
      <c r="I42" s="5">
        <v>43119</v>
      </c>
      <c r="J42" t="s">
        <v>23</v>
      </c>
      <c r="K42" s="4" t="s">
        <v>128</v>
      </c>
      <c r="L42" t="str">
        <f t="shared" si="10"/>
        <v>PHP</v>
      </c>
      <c r="M42" t="s">
        <v>44</v>
      </c>
      <c r="N42" t="str">
        <f t="shared" si="11"/>
        <v>WilliamJohnsonJohnsonWilliam JohnsonIntern12723643119D001-863-794-0265x423PHPPHP</v>
      </c>
      <c r="O42">
        <f t="shared" si="12"/>
        <v>1</v>
      </c>
      <c r="P42">
        <f t="shared" si="13"/>
        <v>2018</v>
      </c>
    </row>
    <row r="43" spans="1:16">
      <c r="A43" t="str">
        <f t="shared" si="7"/>
        <v>Joseph</v>
      </c>
      <c r="B43" t="s">
        <v>129</v>
      </c>
      <c r="C43" t="str">
        <f t="shared" si="8"/>
        <v>Miller</v>
      </c>
      <c r="D43" t="s">
        <v>130</v>
      </c>
      <c r="E43" t="str">
        <f t="shared" si="9"/>
        <v>Joseph Miller</v>
      </c>
      <c r="F43" t="s">
        <v>11</v>
      </c>
      <c r="G43">
        <v>139974</v>
      </c>
      <c r="H43">
        <v>31</v>
      </c>
      <c r="I43" s="5">
        <v>43374</v>
      </c>
      <c r="J43" t="s">
        <v>12</v>
      </c>
      <c r="K43" s="4" t="s">
        <v>131</v>
      </c>
      <c r="L43" t="str">
        <f t="shared" si="10"/>
        <v>GO</v>
      </c>
      <c r="M43" t="s">
        <v>60</v>
      </c>
      <c r="N43" t="str">
        <f t="shared" si="11"/>
        <v>JosephMillerMillerJoseph MillerFull-time1399743143374A(812)067-9740GOGo</v>
      </c>
      <c r="O43">
        <f t="shared" si="12"/>
        <v>1</v>
      </c>
      <c r="P43">
        <f t="shared" si="13"/>
        <v>2018</v>
      </c>
    </row>
    <row r="44" spans="1:16">
      <c r="A44" t="str">
        <f t="shared" si="7"/>
        <v/>
      </c>
      <c r="C44" t="str">
        <f t="shared" si="8"/>
        <v>George</v>
      </c>
      <c r="D44" t="s">
        <v>132</v>
      </c>
      <c r="E44" t="str">
        <f t="shared" si="9"/>
        <v>George</v>
      </c>
      <c r="F44" t="s">
        <v>22</v>
      </c>
      <c r="G44">
        <v>109510</v>
      </c>
      <c r="H44">
        <v>36</v>
      </c>
      <c r="I44" s="5">
        <v>44568</v>
      </c>
      <c r="J44" t="s">
        <v>17</v>
      </c>
      <c r="K44" s="4" t="s">
        <v>133</v>
      </c>
      <c r="L44" t="str">
        <f t="shared" si="10"/>
        <v>JAVA</v>
      </c>
      <c r="M44" t="s">
        <v>81</v>
      </c>
      <c r="N44" t="str">
        <f t="shared" si="11"/>
        <v>GeorgeGeorgeGeorgeContract1095103644568B001-594-013-9904x9027JAVAJava</v>
      </c>
      <c r="O44">
        <f t="shared" si="12"/>
        <v>1</v>
      </c>
      <c r="P44">
        <f t="shared" si="13"/>
        <v>2022</v>
      </c>
    </row>
    <row r="45" spans="1:16">
      <c r="A45" t="str">
        <f t="shared" si="7"/>
        <v>Jeffrey</v>
      </c>
      <c r="B45" t="s">
        <v>134</v>
      </c>
      <c r="C45" t="str">
        <f t="shared" si="8"/>
        <v>Jones</v>
      </c>
      <c r="D45" t="s">
        <v>135</v>
      </c>
      <c r="E45" t="str">
        <f t="shared" si="9"/>
        <v>Jeffrey Jones</v>
      </c>
      <c r="F45" t="s">
        <v>11</v>
      </c>
      <c r="G45">
        <v>58392</v>
      </c>
      <c r="H45">
        <v>59</v>
      </c>
      <c r="I45" s="5">
        <v>42249</v>
      </c>
      <c r="J45" t="s">
        <v>12</v>
      </c>
      <c r="K45" s="4" t="s">
        <v>136</v>
      </c>
      <c r="L45" t="str">
        <f t="shared" si="10"/>
        <v>C++</v>
      </c>
      <c r="M45" t="s">
        <v>50</v>
      </c>
      <c r="N45" t="str">
        <f t="shared" si="11"/>
        <v>JeffreyJonesJonesJeffrey JonesFull-time583925942249A105.183.4738C++C++</v>
      </c>
      <c r="O45">
        <f t="shared" si="12"/>
        <v>1</v>
      </c>
      <c r="P45">
        <f t="shared" si="13"/>
        <v>2015</v>
      </c>
    </row>
    <row r="46" spans="1:16">
      <c r="A46" t="str">
        <f t="shared" si="7"/>
        <v>James</v>
      </c>
      <c r="B46" t="s">
        <v>105</v>
      </c>
      <c r="C46" t="str">
        <f t="shared" si="8"/>
        <v>Robinson</v>
      </c>
      <c r="D46" t="s">
        <v>137</v>
      </c>
      <c r="E46" t="str">
        <f t="shared" si="9"/>
        <v>James Robinson</v>
      </c>
      <c r="F46" t="s">
        <v>58</v>
      </c>
      <c r="G46">
        <v>141303</v>
      </c>
      <c r="H46"/>
      <c r="I46" s="5">
        <v>42247</v>
      </c>
      <c r="J46" t="s">
        <v>17</v>
      </c>
      <c r="K46" s="4" t="s">
        <v>138</v>
      </c>
      <c r="L46" t="str">
        <f t="shared" si="10"/>
        <v>PYTHON</v>
      </c>
      <c r="M46" t="s">
        <v>19</v>
      </c>
      <c r="N46" t="str">
        <f t="shared" si="11"/>
        <v>JamesRobinsonRobinsonJames RobinsonIntern14130342247B001-805-009-7882PYTHONPython</v>
      </c>
      <c r="O46">
        <f t="shared" si="12"/>
        <v>1</v>
      </c>
      <c r="P46">
        <f t="shared" si="13"/>
        <v>2015</v>
      </c>
    </row>
    <row r="47" spans="1:16">
      <c r="A47" t="str">
        <f t="shared" si="7"/>
        <v>John</v>
      </c>
      <c r="B47" t="s">
        <v>112</v>
      </c>
      <c r="C47" t="str">
        <f t="shared" si="8"/>
        <v>Leblanc</v>
      </c>
      <c r="D47" t="s">
        <v>139</v>
      </c>
      <c r="E47" t="str">
        <f t="shared" si="9"/>
        <v>John Leblanc</v>
      </c>
      <c r="F47" t="s">
        <v>58</v>
      </c>
      <c r="G47">
        <v>74050</v>
      </c>
      <c r="H47">
        <v>37</v>
      </c>
      <c r="I47" s="5">
        <v>44637</v>
      </c>
      <c r="J47" t="s">
        <v>207</v>
      </c>
      <c r="K47" s="4">
        <f>1-108-13-2677</f>
        <v>-2797</v>
      </c>
      <c r="L47" t="str">
        <f t="shared" si="10"/>
        <v>JAVASCRIPT</v>
      </c>
      <c r="M47" t="s">
        <v>66</v>
      </c>
      <c r="N47" t="str">
        <f t="shared" si="11"/>
        <v>JohnLeblancLeblancJohn LeblancIntern740503744637UnKnown-2797JAVASCRIPTJavaScript</v>
      </c>
      <c r="O47">
        <f t="shared" si="12"/>
        <v>1</v>
      </c>
      <c r="P47">
        <f t="shared" si="13"/>
        <v>2022</v>
      </c>
    </row>
    <row r="48" spans="1:16">
      <c r="A48" t="str">
        <f t="shared" si="7"/>
        <v>Natalie</v>
      </c>
      <c r="B48" t="s">
        <v>140</v>
      </c>
      <c r="C48" t="str">
        <f t="shared" si="8"/>
        <v>Arroyo</v>
      </c>
      <c r="D48" t="s">
        <v>141</v>
      </c>
      <c r="E48" t="str">
        <f t="shared" si="9"/>
        <v>Natalie Arroyo</v>
      </c>
      <c r="F48" t="s">
        <v>22</v>
      </c>
      <c r="G48">
        <v>81571</v>
      </c>
      <c r="H48"/>
      <c r="I48" s="5">
        <v>42416</v>
      </c>
      <c r="J48" t="s">
        <v>12</v>
      </c>
      <c r="K48" s="4" t="s">
        <v>142</v>
      </c>
      <c r="L48" t="str">
        <f t="shared" si="10"/>
        <v>JAVA</v>
      </c>
      <c r="M48" t="s">
        <v>81</v>
      </c>
      <c r="N48" t="str">
        <f t="shared" si="11"/>
        <v>NatalieArroyoArroyoNatalie ArroyoContract8157142416A001-718-227-8248x9638JAVAJava</v>
      </c>
      <c r="O48">
        <f t="shared" si="12"/>
        <v>1</v>
      </c>
      <c r="P48">
        <f t="shared" si="13"/>
        <v>2016</v>
      </c>
    </row>
    <row r="49" spans="1:16">
      <c r="A49" t="str">
        <f t="shared" si="7"/>
        <v>Sarah</v>
      </c>
      <c r="B49" t="s">
        <v>31</v>
      </c>
      <c r="C49" t="str">
        <f t="shared" si="8"/>
        <v>Romero</v>
      </c>
      <c r="D49" t="s">
        <v>143</v>
      </c>
      <c r="E49" t="str">
        <f t="shared" si="9"/>
        <v>Sarah Romero</v>
      </c>
      <c r="F49" t="s">
        <v>28</v>
      </c>
      <c r="G49">
        <v>67172</v>
      </c>
      <c r="H49">
        <v>50</v>
      </c>
      <c r="I49" s="5">
        <v>41899</v>
      </c>
      <c r="J49" t="s">
        <v>12</v>
      </c>
      <c r="K49" s="4" t="s">
        <v>144</v>
      </c>
      <c r="L49" t="str">
        <f t="shared" si="10"/>
        <v>C++</v>
      </c>
      <c r="M49" t="s">
        <v>50</v>
      </c>
      <c r="N49" t="str">
        <f t="shared" si="11"/>
        <v>SarahRomeroRomeroSarah RomeroPart-time671725041899A499-727-8755x8867C++C++</v>
      </c>
      <c r="O49">
        <f t="shared" si="12"/>
        <v>1</v>
      </c>
      <c r="P49">
        <f t="shared" si="13"/>
        <v>2014</v>
      </c>
    </row>
    <row r="50" spans="1:16">
      <c r="A50" t="str">
        <f t="shared" si="7"/>
        <v>Terri</v>
      </c>
      <c r="B50" t="s">
        <v>145</v>
      </c>
      <c r="C50" t="str">
        <f t="shared" si="8"/>
        <v>Tran</v>
      </c>
      <c r="D50" t="s">
        <v>146</v>
      </c>
      <c r="E50" t="str">
        <f t="shared" si="9"/>
        <v>Terri Tran</v>
      </c>
      <c r="F50" t="s">
        <v>28</v>
      </c>
      <c r="G50">
        <v>147370</v>
      </c>
      <c r="H50">
        <v>33</v>
      </c>
      <c r="I50" s="5">
        <v>42668</v>
      </c>
      <c r="J50" t="s">
        <v>29</v>
      </c>
      <c r="K50" s="4" t="s">
        <v>147</v>
      </c>
      <c r="L50" t="str">
        <f t="shared" si="10"/>
        <v>RUBY</v>
      </c>
      <c r="M50" t="s">
        <v>14</v>
      </c>
      <c r="N50" t="str">
        <f t="shared" si="11"/>
        <v>TerriTranTranTerri TranPart-time1473703342668C+1-710-947-7752x0471RUBYRuby</v>
      </c>
      <c r="O50">
        <f t="shared" si="12"/>
        <v>1</v>
      </c>
      <c r="P50">
        <f t="shared" si="13"/>
        <v>2016</v>
      </c>
    </row>
    <row r="51" spans="1:16">
      <c r="A51" t="str">
        <f t="shared" si="7"/>
        <v>Melissa</v>
      </c>
      <c r="B51" t="s">
        <v>148</v>
      </c>
      <c r="C51" t="str">
        <f t="shared" si="8"/>
        <v>Burke</v>
      </c>
      <c r="D51" t="s">
        <v>149</v>
      </c>
      <c r="E51" t="str">
        <f t="shared" si="9"/>
        <v>Melissa Burke</v>
      </c>
      <c r="F51" t="s">
        <v>11</v>
      </c>
      <c r="G51">
        <v>71465</v>
      </c>
      <c r="H51">
        <v>28</v>
      </c>
      <c r="I51" s="5">
        <v>42636</v>
      </c>
      <c r="J51" t="s">
        <v>23</v>
      </c>
      <c r="K51" s="4" t="s">
        <v>150</v>
      </c>
      <c r="L51" t="str">
        <f t="shared" si="10"/>
        <v>JAVASCRIPT</v>
      </c>
      <c r="M51" t="s">
        <v>66</v>
      </c>
      <c r="N51" t="str">
        <f t="shared" si="11"/>
        <v>MelissaBurkeBurkeMelissa BurkeFull-time714652842636D001-058-651-8506JAVASCRIPTJavaScript</v>
      </c>
      <c r="O51">
        <f t="shared" si="12"/>
        <v>1</v>
      </c>
      <c r="P51">
        <f t="shared" si="13"/>
        <v>2016</v>
      </c>
    </row>
    <row r="52" spans="1:16">
      <c r="A52" t="str">
        <f t="shared" si="7"/>
        <v>Elizabeth</v>
      </c>
      <c r="B52" t="s">
        <v>151</v>
      </c>
      <c r="C52" t="str">
        <f t="shared" si="8"/>
        <v>Gray</v>
      </c>
      <c r="D52" t="s">
        <v>152</v>
      </c>
      <c r="E52" t="str">
        <f t="shared" si="9"/>
        <v>Elizabeth Gray</v>
      </c>
      <c r="F52" t="s">
        <v>58</v>
      </c>
      <c r="G52">
        <v>72810</v>
      </c>
      <c r="H52">
        <v>41</v>
      </c>
      <c r="I52" s="5">
        <v>42965</v>
      </c>
      <c r="J52" t="s">
        <v>29</v>
      </c>
      <c r="K52" s="4" t="s">
        <v>153</v>
      </c>
      <c r="L52" t="str">
        <f t="shared" si="10"/>
        <v>PHP</v>
      </c>
      <c r="M52" t="s">
        <v>44</v>
      </c>
      <c r="N52" t="str">
        <f t="shared" si="11"/>
        <v>ElizabethGrayGrayElizabeth GrayIntern728104142965C+1-946-804-4369x957PHPPHP</v>
      </c>
      <c r="O52">
        <f t="shared" si="12"/>
        <v>1</v>
      </c>
      <c r="P52">
        <f t="shared" si="13"/>
        <v>2017</v>
      </c>
    </row>
    <row r="53" spans="1:16">
      <c r="A53" t="str">
        <f t="shared" si="7"/>
        <v>Michael</v>
      </c>
      <c r="B53" t="s">
        <v>15</v>
      </c>
      <c r="C53" t="str">
        <f t="shared" si="8"/>
        <v>Green</v>
      </c>
      <c r="D53" t="s">
        <v>154</v>
      </c>
      <c r="E53" t="str">
        <f t="shared" si="9"/>
        <v>Michael Green</v>
      </c>
      <c r="F53" t="s">
        <v>58</v>
      </c>
      <c r="G53">
        <v>145817</v>
      </c>
      <c r="H53">
        <v>42</v>
      </c>
      <c r="I53" s="5">
        <v>43621</v>
      </c>
      <c r="J53" t="s">
        <v>12</v>
      </c>
      <c r="K53" s="4" t="s">
        <v>155</v>
      </c>
      <c r="L53" t="str">
        <f t="shared" si="10"/>
        <v/>
      </c>
      <c r="N53" t="str">
        <f t="shared" si="11"/>
        <v>MichaelGreenGreenMichael GreenIntern1458174243621A+1-480-831-3678x377</v>
      </c>
      <c r="O53">
        <f t="shared" si="12"/>
        <v>1</v>
      </c>
      <c r="P53">
        <f t="shared" si="13"/>
        <v>2019</v>
      </c>
    </row>
    <row r="54" spans="1:16">
      <c r="A54" t="str">
        <f t="shared" si="7"/>
        <v>Margaret</v>
      </c>
      <c r="B54" t="s">
        <v>156</v>
      </c>
      <c r="C54" t="str">
        <f t="shared" si="8"/>
        <v>Jones</v>
      </c>
      <c r="D54" t="s">
        <v>135</v>
      </c>
      <c r="E54" t="str">
        <f t="shared" si="9"/>
        <v>Margaret Jones</v>
      </c>
      <c r="F54" t="s">
        <v>28</v>
      </c>
      <c r="G54">
        <v>60641</v>
      </c>
      <c r="H54">
        <v>33</v>
      </c>
      <c r="I54" s="5">
        <v>42915</v>
      </c>
      <c r="J54" t="s">
        <v>23</v>
      </c>
      <c r="K54" s="4" t="s">
        <v>157</v>
      </c>
      <c r="L54" t="str">
        <f t="shared" si="10"/>
        <v>RUBY</v>
      </c>
      <c r="M54" t="s">
        <v>14</v>
      </c>
      <c r="N54" t="str">
        <f t="shared" si="11"/>
        <v>MargaretJonesJonesMargaret JonesPart-time606413342915D994-717-4648x8771RUBYRuby</v>
      </c>
      <c r="O54">
        <f t="shared" si="12"/>
        <v>1</v>
      </c>
      <c r="P54">
        <f t="shared" si="13"/>
        <v>2017</v>
      </c>
    </row>
    <row r="55" spans="1:16">
      <c r="A55" t="str">
        <f t="shared" si="7"/>
        <v>Jesse</v>
      </c>
      <c r="B55" t="s">
        <v>158</v>
      </c>
      <c r="C55" t="str">
        <f t="shared" si="8"/>
        <v>Mann</v>
      </c>
      <c r="D55" t="s">
        <v>159</v>
      </c>
      <c r="E55" t="str">
        <f t="shared" si="9"/>
        <v>Jesse Mann</v>
      </c>
      <c r="F55" t="s">
        <v>28</v>
      </c>
      <c r="G55">
        <v>99856</v>
      </c>
      <c r="H55">
        <v>50</v>
      </c>
      <c r="I55" s="5">
        <v>44705</v>
      </c>
      <c r="J55" t="s">
        <v>23</v>
      </c>
      <c r="K55" s="4" t="s">
        <v>160</v>
      </c>
      <c r="L55" t="str">
        <f t="shared" si="10"/>
        <v>JAVASCRIPT</v>
      </c>
      <c r="M55" t="s">
        <v>66</v>
      </c>
      <c r="N55" t="str">
        <f t="shared" si="11"/>
        <v>JesseMannMannJesse MannPart-time998565044705D349-361-8324JAVASCRIPTJavaScript</v>
      </c>
      <c r="O55">
        <f t="shared" si="12"/>
        <v>1</v>
      </c>
      <c r="P55">
        <f t="shared" si="13"/>
        <v>2022</v>
      </c>
    </row>
    <row r="56" spans="1:16">
      <c r="A56" t="str">
        <f t="shared" si="7"/>
        <v>Janice</v>
      </c>
      <c r="B56" t="s">
        <v>161</v>
      </c>
      <c r="C56" t="str">
        <f t="shared" si="8"/>
        <v>Hoffman</v>
      </c>
      <c r="D56" t="s">
        <v>162</v>
      </c>
      <c r="E56" t="str">
        <f t="shared" si="9"/>
        <v>Janice Hoffman</v>
      </c>
      <c r="F56" t="s">
        <v>28</v>
      </c>
      <c r="G56">
        <v>98393</v>
      </c>
      <c r="H56">
        <v>31</v>
      </c>
      <c r="I56" s="5">
        <v>42579</v>
      </c>
      <c r="J56" t="s">
        <v>207</v>
      </c>
      <c r="K56" s="4" t="s">
        <v>163</v>
      </c>
      <c r="L56" t="str">
        <f t="shared" si="10"/>
        <v/>
      </c>
      <c r="N56" t="str">
        <f t="shared" si="11"/>
        <v>JaniceHoffmanHoffmanJanice HoffmanPart-time983933142579UnKnown280-598-2620</v>
      </c>
      <c r="O56">
        <f t="shared" si="12"/>
        <v>1</v>
      </c>
      <c r="P56">
        <f t="shared" si="13"/>
        <v>2016</v>
      </c>
    </row>
    <row r="57" spans="1:16">
      <c r="A57" t="str">
        <f t="shared" si="7"/>
        <v>Natalie</v>
      </c>
      <c r="B57" t="s">
        <v>140</v>
      </c>
      <c r="C57" t="str">
        <f t="shared" si="8"/>
        <v>Arroyo</v>
      </c>
      <c r="D57" t="s">
        <v>141</v>
      </c>
      <c r="E57" t="str">
        <f t="shared" si="9"/>
        <v>Natalie Arroyo</v>
      </c>
      <c r="F57" t="s">
        <v>22</v>
      </c>
      <c r="G57">
        <v>103925.64</v>
      </c>
      <c r="H57">
        <v>27</v>
      </c>
      <c r="I57" s="5">
        <v>42416</v>
      </c>
      <c r="J57" t="s">
        <v>12</v>
      </c>
      <c r="K57" s="4" t="s">
        <v>142</v>
      </c>
      <c r="L57" t="str">
        <f t="shared" si="10"/>
        <v>JAVA</v>
      </c>
      <c r="M57" t="s">
        <v>81</v>
      </c>
      <c r="N57" t="str">
        <f t="shared" si="11"/>
        <v>NatalieArroyoArroyoNatalie ArroyoContract103925.642742416A001-718-227-8248x9638JAVAJava</v>
      </c>
      <c r="O57">
        <f t="shared" si="12"/>
        <v>1</v>
      </c>
      <c r="P57">
        <f t="shared" si="13"/>
        <v>2016</v>
      </c>
    </row>
    <row r="58" spans="1:16">
      <c r="A58" t="str">
        <f t="shared" si="7"/>
        <v>Catherine</v>
      </c>
      <c r="B58" t="s">
        <v>9</v>
      </c>
      <c r="C58" t="str">
        <f t="shared" si="8"/>
        <v>Gibbs</v>
      </c>
      <c r="D58" t="s">
        <v>164</v>
      </c>
      <c r="E58" t="str">
        <f t="shared" si="9"/>
        <v>Catherine Gibbs</v>
      </c>
      <c r="F58" t="s">
        <v>11</v>
      </c>
      <c r="G58">
        <v>125243</v>
      </c>
      <c r="H58">
        <v>52</v>
      </c>
      <c r="I58" s="5">
        <v>43286</v>
      </c>
      <c r="J58" t="s">
        <v>12</v>
      </c>
      <c r="K58" s="4" t="s">
        <v>165</v>
      </c>
      <c r="L58" t="str">
        <f t="shared" si="10"/>
        <v>JAVASCRIPT</v>
      </c>
      <c r="M58" t="s">
        <v>66</v>
      </c>
      <c r="N58" t="str">
        <f t="shared" si="11"/>
        <v>CatherineGibbsGibbsCatherine GibbsFull-time1252435243286A001-867-749-6499x09133JAVASCRIPTJavaScript</v>
      </c>
      <c r="O58">
        <f t="shared" si="12"/>
        <v>1</v>
      </c>
      <c r="P58">
        <f t="shared" si="13"/>
        <v>2018</v>
      </c>
    </row>
    <row r="59" spans="1:16">
      <c r="A59" t="str">
        <f t="shared" si="7"/>
        <v>Lauren</v>
      </c>
      <c r="B59" t="s">
        <v>166</v>
      </c>
      <c r="C59" t="str">
        <f t="shared" si="8"/>
        <v>Mckinney</v>
      </c>
      <c r="D59" t="s">
        <v>167</v>
      </c>
      <c r="E59" t="str">
        <f t="shared" si="9"/>
        <v>Lauren Mckinney</v>
      </c>
      <c r="F59" t="s">
        <v>58</v>
      </c>
      <c r="G59">
        <v>137835</v>
      </c>
      <c r="H59">
        <v>32</v>
      </c>
      <c r="I59" s="5">
        <v>43814</v>
      </c>
      <c r="J59" t="s">
        <v>29</v>
      </c>
      <c r="K59" s="4">
        <f>1-86-131-7127</f>
        <v>-7343</v>
      </c>
      <c r="L59" t="str">
        <f t="shared" si="10"/>
        <v>PYTHON</v>
      </c>
      <c r="M59" t="s">
        <v>19</v>
      </c>
      <c r="N59" t="str">
        <f t="shared" si="11"/>
        <v>LaurenMckinneyMckinneyLauren MckinneyIntern1378353243814C-7343PYTHONPython</v>
      </c>
      <c r="O59">
        <f t="shared" si="12"/>
        <v>1</v>
      </c>
      <c r="P59">
        <f t="shared" si="13"/>
        <v>2019</v>
      </c>
    </row>
    <row r="60" spans="1:16">
      <c r="A60" t="str">
        <f t="shared" si="7"/>
        <v>Mia</v>
      </c>
      <c r="B60" t="s">
        <v>168</v>
      </c>
      <c r="C60" t="str">
        <f t="shared" si="8"/>
        <v>Rivera</v>
      </c>
      <c r="D60" t="s">
        <v>169</v>
      </c>
      <c r="E60" t="str">
        <f t="shared" si="9"/>
        <v>Mia Rivera</v>
      </c>
      <c r="F60" t="s">
        <v>11</v>
      </c>
      <c r="G60">
        <v>106626</v>
      </c>
      <c r="H60">
        <v>60</v>
      </c>
      <c r="I60" s="5">
        <v>44962</v>
      </c>
      <c r="J60" t="s">
        <v>207</v>
      </c>
      <c r="K60" s="4" t="s">
        <v>170</v>
      </c>
      <c r="L60" t="str">
        <f t="shared" si="10"/>
        <v>PYTHON</v>
      </c>
      <c r="M60" t="s">
        <v>19</v>
      </c>
      <c r="N60" t="str">
        <f t="shared" si="11"/>
        <v>MiaRiveraRiveraMia RiveraFull-time1066266044962UnKnown680-715-4516x8087PYTHONPython</v>
      </c>
      <c r="O60">
        <f t="shared" si="12"/>
        <v>1</v>
      </c>
      <c r="P60">
        <f t="shared" si="13"/>
        <v>2023</v>
      </c>
    </row>
    <row r="61" spans="1:16">
      <c r="A61" t="str">
        <f t="shared" si="7"/>
        <v>Lynn</v>
      </c>
      <c r="B61" t="s">
        <v>124</v>
      </c>
      <c r="C61" t="str">
        <f t="shared" si="8"/>
        <v>Garcia</v>
      </c>
      <c r="D61" t="s">
        <v>75</v>
      </c>
      <c r="E61" t="str">
        <f t="shared" si="9"/>
        <v>Lynn Garcia</v>
      </c>
      <c r="F61" t="s">
        <v>28</v>
      </c>
      <c r="G61">
        <v>89529</v>
      </c>
      <c r="H61">
        <v>60</v>
      </c>
      <c r="I61" s="5">
        <v>44134</v>
      </c>
      <c r="J61" t="s">
        <v>12</v>
      </c>
      <c r="K61" s="4" t="s">
        <v>171</v>
      </c>
      <c r="L61" t="str">
        <f t="shared" si="10"/>
        <v>PHP</v>
      </c>
      <c r="M61" t="s">
        <v>44</v>
      </c>
      <c r="N61" t="str">
        <f t="shared" si="11"/>
        <v>LynnGarciaGarciaLynn GarciaPart-time895296044134A+1-726-284-9877x6945PHPPHP</v>
      </c>
      <c r="O61">
        <f t="shared" si="12"/>
        <v>1</v>
      </c>
      <c r="P61">
        <f t="shared" si="13"/>
        <v>2020</v>
      </c>
    </row>
    <row r="62" spans="1:16">
      <c r="A62" t="str">
        <f t="shared" si="7"/>
        <v>Donna</v>
      </c>
      <c r="B62" t="s">
        <v>172</v>
      </c>
      <c r="C62" t="str">
        <f t="shared" si="8"/>
        <v>Ross</v>
      </c>
      <c r="D62" t="s">
        <v>173</v>
      </c>
      <c r="E62" t="str">
        <f t="shared" si="9"/>
        <v>Donna Ross</v>
      </c>
      <c r="F62" t="s">
        <v>58</v>
      </c>
      <c r="G62">
        <v>79831</v>
      </c>
      <c r="H62">
        <v>34</v>
      </c>
      <c r="I62" s="5">
        <v>43615</v>
      </c>
      <c r="J62" t="s">
        <v>12</v>
      </c>
      <c r="K62" s="4" t="s">
        <v>174</v>
      </c>
      <c r="L62" t="str">
        <f t="shared" si="10"/>
        <v>GO</v>
      </c>
      <c r="M62" t="s">
        <v>60</v>
      </c>
      <c r="N62" t="str">
        <f t="shared" si="11"/>
        <v>DonnaRossRossDonna RossIntern798313443615A458-685-0142GOGo</v>
      </c>
      <c r="O62">
        <f t="shared" si="12"/>
        <v>1</v>
      </c>
      <c r="P62">
        <f t="shared" si="13"/>
        <v>2019</v>
      </c>
    </row>
    <row r="63" spans="1:16">
      <c r="A63" t="str">
        <f t="shared" si="7"/>
        <v>Daniel</v>
      </c>
      <c r="B63" t="s">
        <v>107</v>
      </c>
      <c r="C63" t="str">
        <f t="shared" si="8"/>
        <v>Graham</v>
      </c>
      <c r="D63" t="s">
        <v>175</v>
      </c>
      <c r="E63" t="str">
        <f t="shared" si="9"/>
        <v>Daniel Graham</v>
      </c>
      <c r="F63" t="s">
        <v>22</v>
      </c>
      <c r="G63">
        <v>94587</v>
      </c>
      <c r="H63">
        <v>49</v>
      </c>
      <c r="I63" s="5">
        <v>44703</v>
      </c>
      <c r="J63" t="s">
        <v>207</v>
      </c>
      <c r="K63" s="4">
        <v>4828148932</v>
      </c>
      <c r="L63" t="str">
        <f t="shared" si="10"/>
        <v>JAVA</v>
      </c>
      <c r="M63" t="s">
        <v>81</v>
      </c>
      <c r="N63" t="str">
        <f t="shared" si="11"/>
        <v>DanielGrahamGrahamDaniel GrahamContract945874944703UnKnown4828148932JAVAJava</v>
      </c>
      <c r="O63">
        <f t="shared" si="12"/>
        <v>1</v>
      </c>
      <c r="P63">
        <f t="shared" si="13"/>
        <v>2022</v>
      </c>
    </row>
    <row r="64" spans="1:16">
      <c r="A64" t="str">
        <f t="shared" si="7"/>
        <v>Chad</v>
      </c>
      <c r="B64" t="s">
        <v>176</v>
      </c>
      <c r="C64" t="str">
        <f t="shared" si="8"/>
        <v>Beck</v>
      </c>
      <c r="D64" t="s">
        <v>177</v>
      </c>
      <c r="E64" t="str">
        <f t="shared" si="9"/>
        <v>Chad Beck</v>
      </c>
      <c r="F64" t="s">
        <v>22</v>
      </c>
      <c r="G64">
        <v>136951</v>
      </c>
      <c r="H64">
        <v>41</v>
      </c>
      <c r="I64" s="5">
        <v>43935</v>
      </c>
      <c r="J64" t="s">
        <v>29</v>
      </c>
      <c r="K64" s="4" t="s">
        <v>178</v>
      </c>
      <c r="L64" t="str">
        <f t="shared" si="10"/>
        <v>JAVA</v>
      </c>
      <c r="M64" t="s">
        <v>81</v>
      </c>
      <c r="N64" t="str">
        <f t="shared" si="11"/>
        <v>ChadBeckBeckChad BeckContract1369514143935C+1-514-846-5648x236JAVAJava</v>
      </c>
      <c r="O64">
        <f t="shared" si="12"/>
        <v>1</v>
      </c>
      <c r="P64">
        <f t="shared" si="13"/>
        <v>2020</v>
      </c>
    </row>
    <row r="65" spans="1:16">
      <c r="A65" t="str">
        <f t="shared" si="7"/>
        <v>Brian</v>
      </c>
      <c r="B65" t="s">
        <v>179</v>
      </c>
      <c r="C65" t="str">
        <f t="shared" si="8"/>
        <v>Romero</v>
      </c>
      <c r="D65" t="s">
        <v>143</v>
      </c>
      <c r="E65" t="str">
        <f t="shared" si="9"/>
        <v>Brian Romero</v>
      </c>
      <c r="F65" t="s">
        <v>58</v>
      </c>
      <c r="G65">
        <v>119615</v>
      </c>
      <c r="H65">
        <v>54</v>
      </c>
      <c r="I65" s="5">
        <v>43038</v>
      </c>
      <c r="J65" t="s">
        <v>12</v>
      </c>
      <c r="K65" s="4" t="s">
        <v>180</v>
      </c>
      <c r="L65" t="str">
        <f t="shared" si="10"/>
        <v>JAVASCRIPT</v>
      </c>
      <c r="M65" t="s">
        <v>66</v>
      </c>
      <c r="N65" t="str">
        <f t="shared" si="11"/>
        <v>BrianRomeroRomeroBrian RomeroIntern1196155443038A913-619-3990JAVASCRIPTJavaScript</v>
      </c>
      <c r="O65">
        <f t="shared" si="12"/>
        <v>1</v>
      </c>
      <c r="P65">
        <f t="shared" si="13"/>
        <v>2017</v>
      </c>
    </row>
    <row r="66" spans="1:16">
      <c r="A66" t="str">
        <f t="shared" si="7"/>
        <v>Margaret</v>
      </c>
      <c r="B66" t="s">
        <v>156</v>
      </c>
      <c r="C66" t="str">
        <f t="shared" si="8"/>
        <v>Jones</v>
      </c>
      <c r="D66" t="s">
        <v>135</v>
      </c>
      <c r="E66" t="str">
        <f t="shared" si="9"/>
        <v>Margaret Jones</v>
      </c>
      <c r="F66" t="s">
        <v>28</v>
      </c>
      <c r="G66">
        <v>60641</v>
      </c>
      <c r="H66">
        <v>33</v>
      </c>
      <c r="I66" s="5">
        <v>42915</v>
      </c>
      <c r="J66" t="s">
        <v>23</v>
      </c>
      <c r="K66" s="4" t="s">
        <v>157</v>
      </c>
      <c r="L66" t="str">
        <f t="shared" si="10"/>
        <v/>
      </c>
      <c r="N66" t="str">
        <f t="shared" si="11"/>
        <v>MargaretJonesJonesMargaret JonesPart-time606413342915D994-717-4648x8771</v>
      </c>
      <c r="O66">
        <f t="shared" si="12"/>
        <v>1</v>
      </c>
      <c r="P66">
        <f t="shared" si="13"/>
        <v>2017</v>
      </c>
    </row>
    <row r="67" spans="1:16">
      <c r="A67" t="str">
        <f>TRIM($B67)</f>
        <v>Sarah</v>
      </c>
      <c r="B67" t="s">
        <v>31</v>
      </c>
      <c r="C67" t="str">
        <f>TRIM($D67)</f>
        <v>Ibarra</v>
      </c>
      <c r="D67" t="s">
        <v>181</v>
      </c>
      <c r="E67" t="str">
        <f>TRIM(_xlfn.CONCAT(A67," ",C67))</f>
        <v>Sarah Ibarra</v>
      </c>
      <c r="F67" t="s">
        <v>11</v>
      </c>
      <c r="G67">
        <v>98434</v>
      </c>
      <c r="H67">
        <v>50</v>
      </c>
      <c r="I67" s="5">
        <v>43401</v>
      </c>
      <c r="J67" t="s">
        <v>12</v>
      </c>
      <c r="K67" s="4" t="s">
        <v>182</v>
      </c>
      <c r="L67" t="str">
        <f>UPPER($M67)</f>
        <v>JAVASCRIPT</v>
      </c>
      <c r="M67" t="s">
        <v>66</v>
      </c>
      <c r="N67" t="str">
        <f>_xlfn.CONCAT(B67:M67)</f>
        <v>SarahIbarraIbarraSarah IbarraFull-time984345043401A(427)849-8084x124JAVASCRIPTJavaScript</v>
      </c>
      <c r="O67">
        <f>COUNTIF($N$2:$N$76,N67)</f>
        <v>1</v>
      </c>
      <c r="P67">
        <f>YEAR($I67)</f>
        <v>2018</v>
      </c>
    </row>
    <row r="68" spans="1:16">
      <c r="A68" t="str">
        <f>TRIM($B68)</f>
        <v>Stephen</v>
      </c>
      <c r="B68" t="s">
        <v>183</v>
      </c>
      <c r="C68" t="str">
        <f>TRIM($D68)</f>
        <v>Hickman</v>
      </c>
      <c r="D68" t="s">
        <v>184</v>
      </c>
      <c r="E68" t="str">
        <f>TRIM(_xlfn.CONCAT(A68," ",C68))</f>
        <v>Stephen Hickman</v>
      </c>
      <c r="F68" t="s">
        <v>22</v>
      </c>
      <c r="G68">
        <v>148548</v>
      </c>
      <c r="H68">
        <v>22</v>
      </c>
      <c r="I68" s="5">
        <v>42334</v>
      </c>
      <c r="J68" t="s">
        <v>12</v>
      </c>
      <c r="K68" s="4">
        <v>7991183842</v>
      </c>
      <c r="L68" t="str">
        <f>UPPER($M68)</f>
        <v>RUBY</v>
      </c>
      <c r="M68" t="s">
        <v>14</v>
      </c>
      <c r="N68" t="str">
        <f>_xlfn.CONCAT(B68:M68)</f>
        <v>StephenHickmanHickmanStephen HickmanContract1485482242334A7991183842RUBYRuby</v>
      </c>
      <c r="O68">
        <f>COUNTIF($N$2:$N$76,N68)</f>
        <v>1</v>
      </c>
      <c r="P68">
        <f>YEAR($I68)</f>
        <v>2015</v>
      </c>
    </row>
    <row r="69" spans="1:16">
      <c r="A69" t="str">
        <f>TRIM($B69)</f>
        <v>Nicole</v>
      </c>
      <c r="B69" t="s">
        <v>185</v>
      </c>
      <c r="C69" t="str">
        <f>TRIM($D69)</f>
        <v>Ward</v>
      </c>
      <c r="D69" t="s">
        <v>186</v>
      </c>
      <c r="E69" t="str">
        <f>TRIM(_xlfn.CONCAT(A69," ",C69))</f>
        <v>Nicole Ward</v>
      </c>
      <c r="F69" t="s">
        <v>11</v>
      </c>
      <c r="G69">
        <v>87930</v>
      </c>
      <c r="H69">
        <v>36</v>
      </c>
      <c r="I69" s="5">
        <v>43078</v>
      </c>
      <c r="J69" t="s">
        <v>23</v>
      </c>
      <c r="K69" s="4" t="s">
        <v>187</v>
      </c>
      <c r="L69" t="str">
        <f>UPPER($M69)</f>
        <v>PHP</v>
      </c>
      <c r="M69" t="s">
        <v>44</v>
      </c>
      <c r="N69" t="str">
        <f>_xlfn.CONCAT(B69:M69)</f>
        <v>NicoleWardWardNicole WardFull-time879303643078D001-103-413-1647x525PHPPHP</v>
      </c>
      <c r="O69">
        <f>COUNTIF($N$2:$N$76,N69)</f>
        <v>1</v>
      </c>
      <c r="P69">
        <f>YEAR($I69)</f>
        <v>2017</v>
      </c>
    </row>
    <row r="70" spans="1:16">
      <c r="A70" t="str">
        <f>TRIM($B70)</f>
        <v>Janice</v>
      </c>
      <c r="B70" t="s">
        <v>161</v>
      </c>
      <c r="C70" t="str">
        <f>TRIM($D70)</f>
        <v>Hoffman</v>
      </c>
      <c r="D70" t="s">
        <v>162</v>
      </c>
      <c r="E70" t="str">
        <f>TRIM(_xlfn.CONCAT(A70," ",C70))</f>
        <v>Janice Hoffman</v>
      </c>
      <c r="F70" t="s">
        <v>28</v>
      </c>
      <c r="G70">
        <v>98393</v>
      </c>
      <c r="H70">
        <v>31</v>
      </c>
      <c r="I70" s="5">
        <v>42579</v>
      </c>
      <c r="J70" t="s">
        <v>207</v>
      </c>
      <c r="K70" s="4" t="s">
        <v>163</v>
      </c>
      <c r="L70" t="str">
        <f>UPPER($M70)</f>
        <v>PYTHON</v>
      </c>
      <c r="M70" t="s">
        <v>19</v>
      </c>
      <c r="N70" t="str">
        <f>_xlfn.CONCAT(B70:M70)</f>
        <v>JaniceHoffmanHoffmanJanice HoffmanPart-time983933142579UnKnown280-598-2620PYTHONPython</v>
      </c>
      <c r="O70">
        <f>COUNTIF($N$2:$N$76,N70)</f>
        <v>1</v>
      </c>
      <c r="P70">
        <f>YEAR($I70)</f>
        <v>2016</v>
      </c>
    </row>
    <row r="71" spans="1:16">
      <c r="A71" t="str">
        <f>TRIM($B71)</f>
        <v>Karen</v>
      </c>
      <c r="B71" t="s">
        <v>188</v>
      </c>
      <c r="C71" t="str">
        <f>TRIM($D71)</f>
        <v>Decker</v>
      </c>
      <c r="D71" t="s">
        <v>189</v>
      </c>
      <c r="E71" t="str">
        <f>TRIM(_xlfn.CONCAT(A71," ",C71))</f>
        <v>Karen Decker</v>
      </c>
      <c r="F71" t="s">
        <v>58</v>
      </c>
      <c r="G71">
        <v>136900</v>
      </c>
      <c r="H71"/>
      <c r="I71" s="5">
        <v>43451</v>
      </c>
      <c r="J71" t="s">
        <v>23</v>
      </c>
      <c r="K71" s="4" t="s">
        <v>190</v>
      </c>
      <c r="L71" t="str">
        <f>UPPER($M71)</f>
        <v>PHP</v>
      </c>
      <c r="M71" t="s">
        <v>44</v>
      </c>
      <c r="N71" t="str">
        <f>_xlfn.CONCAT(B71:M71)</f>
        <v>KarenDeckerDeckerKaren DeckerIntern13690043451D708-053-1003PHPPHP</v>
      </c>
      <c r="O71">
        <f>COUNTIF($N$2:$N$76,N71)</f>
        <v>1</v>
      </c>
      <c r="P71">
        <f>YEAR($I71)</f>
        <v>2018</v>
      </c>
    </row>
    <row r="72" spans="1:16">
      <c r="A72" t="str">
        <f>TRIM($B72)</f>
        <v>Danielle</v>
      </c>
      <c r="B72" t="s">
        <v>191</v>
      </c>
      <c r="C72" t="str">
        <f>TRIM($D72)</f>
        <v/>
      </c>
      <c r="E72" t="str">
        <f>TRIM(_xlfn.CONCAT(A72," ",C72))</f>
        <v>Danielle</v>
      </c>
      <c r="F72" t="s">
        <v>22</v>
      </c>
      <c r="G72">
        <v>68289</v>
      </c>
      <c r="H72">
        <v>56</v>
      </c>
      <c r="I72" s="5">
        <v>42039</v>
      </c>
      <c r="J72" t="s">
        <v>12</v>
      </c>
      <c r="K72" s="4" t="s">
        <v>192</v>
      </c>
      <c r="L72" t="str">
        <f>UPPER($M72)</f>
        <v>PYTHON</v>
      </c>
      <c r="M72" t="s">
        <v>19</v>
      </c>
      <c r="N72" t="str">
        <f>_xlfn.CONCAT(B72:M72)</f>
        <v>DanielleDanielleContract682895642039A001-433-218-1960x0133PYTHONPython</v>
      </c>
      <c r="O72">
        <f>COUNTIF($N$2:$N$76,N72)</f>
        <v>1</v>
      </c>
      <c r="P72">
        <f>YEAR($I72)</f>
        <v>2015</v>
      </c>
    </row>
    <row r="73" spans="1:16">
      <c r="A73" t="str">
        <f>TRIM($B73)</f>
        <v>Tracy</v>
      </c>
      <c r="B73" t="s">
        <v>193</v>
      </c>
      <c r="C73" t="str">
        <f>TRIM($D73)</f>
        <v>Nelson</v>
      </c>
      <c r="D73" t="s">
        <v>194</v>
      </c>
      <c r="E73" t="str">
        <f>TRIM(_xlfn.CONCAT(A73," ",C73))</f>
        <v>Tracy Nelson</v>
      </c>
      <c r="F73" t="s">
        <v>11</v>
      </c>
      <c r="G73">
        <v>125456</v>
      </c>
      <c r="H73">
        <v>22</v>
      </c>
      <c r="I73" s="5">
        <v>44901</v>
      </c>
      <c r="J73" t="s">
        <v>23</v>
      </c>
      <c r="K73" s="4">
        <v>6562729806</v>
      </c>
      <c r="L73" t="str">
        <f>UPPER($M73)</f>
        <v>GO</v>
      </c>
      <c r="M73" t="s">
        <v>60</v>
      </c>
      <c r="N73" t="str">
        <f>_xlfn.CONCAT(B73:M73)</f>
        <v>TracyNelsonNelsonTracy NelsonFull-time1254562244901D6562729806GOGo</v>
      </c>
      <c r="O73">
        <f>COUNTIF($N$2:$N$76,N73)</f>
        <v>1</v>
      </c>
      <c r="P73">
        <f>YEAR($I73)</f>
        <v>2022</v>
      </c>
    </row>
    <row r="74" spans="1:16">
      <c r="A74" t="str">
        <f>TRIM($B74)</f>
        <v>Christine</v>
      </c>
      <c r="B74" t="s">
        <v>195</v>
      </c>
      <c r="C74" t="str">
        <f>TRIM($D74)</f>
        <v>Barnes</v>
      </c>
      <c r="D74" t="s">
        <v>196</v>
      </c>
      <c r="E74" t="str">
        <f>TRIM(_xlfn.CONCAT(A74," ",C74))</f>
        <v>Christine Barnes</v>
      </c>
      <c r="F74" t="s">
        <v>11</v>
      </c>
      <c r="G74">
        <v>104948</v>
      </c>
      <c r="H74">
        <v>58</v>
      </c>
      <c r="I74" s="5">
        <v>45510</v>
      </c>
      <c r="J74" t="s">
        <v>17</v>
      </c>
      <c r="K74" s="4" t="s">
        <v>197</v>
      </c>
      <c r="L74" t="str">
        <f>UPPER($M74)</f>
        <v>RUBY</v>
      </c>
      <c r="M74" t="s">
        <v>14</v>
      </c>
      <c r="N74" t="str">
        <f>_xlfn.CONCAT(B74:M74)</f>
        <v>ChristineBarnesBarnesChristine BarnesFull-time1049485845510B001-854-353-4624RUBYRuby</v>
      </c>
      <c r="O74">
        <f>COUNTIF($N$2:$N$76,N74)</f>
        <v>1</v>
      </c>
      <c r="P74">
        <f>YEAR($I74)</f>
        <v>2024</v>
      </c>
    </row>
    <row r="75" spans="1:16">
      <c r="A75" t="str">
        <f>TRIM($B75)</f>
        <v>Melissa</v>
      </c>
      <c r="B75" t="s">
        <v>148</v>
      </c>
      <c r="C75" t="str">
        <f>TRIM($D75)</f>
        <v>Rivas</v>
      </c>
      <c r="D75" t="s">
        <v>198</v>
      </c>
      <c r="E75" t="str">
        <f>TRIM(_xlfn.CONCAT(A75," ",C75))</f>
        <v>Melissa Rivas</v>
      </c>
      <c r="F75" t="s">
        <v>11</v>
      </c>
      <c r="G75">
        <v>114251</v>
      </c>
      <c r="H75">
        <v>45</v>
      </c>
      <c r="I75" s="5">
        <v>42422</v>
      </c>
      <c r="J75" t="s">
        <v>17</v>
      </c>
      <c r="K75" s="4" t="s">
        <v>199</v>
      </c>
      <c r="L75" t="str">
        <f>UPPER($M75)</f>
        <v>RUBY</v>
      </c>
      <c r="M75" t="s">
        <v>14</v>
      </c>
      <c r="N75" t="str">
        <f>_xlfn.CONCAT(B75:M75)</f>
        <v>MelissaRivasRivasMelissa RivasFull-time1142514542422B737-996-5075x273RUBYRuby</v>
      </c>
      <c r="O75">
        <f>COUNTIF($N$2:$N$76,N75)</f>
        <v>1</v>
      </c>
      <c r="P75">
        <f>YEAR($I75)</f>
        <v>2016</v>
      </c>
    </row>
    <row r="76" spans="1:16">
      <c r="A76" t="str">
        <f>TRIM($B76)</f>
        <v>Scott</v>
      </c>
      <c r="B76" t="s">
        <v>39</v>
      </c>
      <c r="C76" t="str">
        <f>TRIM($D76)</f>
        <v>Benson</v>
      </c>
      <c r="D76" t="s">
        <v>40</v>
      </c>
      <c r="E76" t="str">
        <f>TRIM(_xlfn.CONCAT(A76," ",C76))</f>
        <v>Scott Benson</v>
      </c>
      <c r="F76" t="s">
        <v>28</v>
      </c>
      <c r="G76">
        <v>54852</v>
      </c>
      <c r="H76">
        <v>59</v>
      </c>
      <c r="I76" s="5">
        <v>42063</v>
      </c>
      <c r="J76" t="s">
        <v>23</v>
      </c>
      <c r="K76" s="4">
        <v>5045562386</v>
      </c>
      <c r="L76" t="str">
        <f>UPPER($M76)</f>
        <v>PYTHON</v>
      </c>
      <c r="M76" t="s">
        <v>19</v>
      </c>
      <c r="N76" t="str">
        <f>_xlfn.CONCAT(B76:M76)</f>
        <v>ScottBensonBensonScott BensonPart-time548525942063D5045562386PYTHONPython</v>
      </c>
      <c r="O76">
        <f>COUNTIF($N$2:$N$76,N76)</f>
        <v>1</v>
      </c>
      <c r="P76">
        <f>YEAR($I76)</f>
        <v>2015</v>
      </c>
    </row>
    <row r="79" spans="6:7">
      <c r="F79" s="1" t="s">
        <v>208</v>
      </c>
      <c r="G79" s="6">
        <f>AVERAGE(G2:G76)</f>
        <v>103925.637866667</v>
      </c>
    </row>
  </sheetData>
  <conditionalFormatting sqref="B2:M76">
    <cfRule type="expression" dxfId="2" priority="1">
      <formula>#REF!&gt;1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E25"/>
  <sheetViews>
    <sheetView workbookViewId="0">
      <selection activeCell="E24" sqref="E24"/>
    </sheetView>
  </sheetViews>
  <sheetFormatPr defaultColWidth="9" defaultRowHeight="14" outlineLevelCol="4"/>
  <cols>
    <col min="4" max="4" width="114.0546875" customWidth="1"/>
  </cols>
  <sheetData>
    <row r="5" spans="4:5">
      <c r="D5" t="s">
        <v>209</v>
      </c>
      <c r="E5" t="s">
        <v>210</v>
      </c>
    </row>
    <row r="6" ht="18" spans="4:5">
      <c r="D6" s="2" t="s">
        <v>211</v>
      </c>
      <c r="E6" t="s">
        <v>212</v>
      </c>
    </row>
    <row r="7" spans="4:4">
      <c r="D7" s="3" t="s">
        <v>213</v>
      </c>
    </row>
    <row r="8" ht="18" spans="4:5">
      <c r="D8" s="2" t="s">
        <v>214</v>
      </c>
      <c r="E8" t="s">
        <v>212</v>
      </c>
    </row>
    <row r="9" spans="4:4">
      <c r="D9" s="3" t="s">
        <v>215</v>
      </c>
    </row>
    <row r="10" ht="18" spans="4:5">
      <c r="D10" s="2" t="s">
        <v>216</v>
      </c>
      <c r="E10" t="s">
        <v>212</v>
      </c>
    </row>
    <row r="11" spans="4:4">
      <c r="D11" s="3" t="s">
        <v>217</v>
      </c>
    </row>
    <row r="12" ht="18" spans="4:5">
      <c r="D12" s="2" t="s">
        <v>218</v>
      </c>
      <c r="E12" t="s">
        <v>212</v>
      </c>
    </row>
    <row r="13" spans="4:4">
      <c r="D13" s="3" t="s">
        <v>219</v>
      </c>
    </row>
    <row r="14" ht="18" spans="4:5">
      <c r="D14" s="2" t="s">
        <v>220</v>
      </c>
      <c r="E14" t="s">
        <v>212</v>
      </c>
    </row>
    <row r="15" spans="4:4">
      <c r="D15" s="3" t="s">
        <v>221</v>
      </c>
    </row>
    <row r="16" ht="18" spans="4:5">
      <c r="D16" s="2" t="s">
        <v>222</v>
      </c>
      <c r="E16" t="s">
        <v>212</v>
      </c>
    </row>
    <row r="17" spans="4:4">
      <c r="D17" s="3" t="s">
        <v>223</v>
      </c>
    </row>
    <row r="18" ht="18" spans="4:5">
      <c r="D18" s="2" t="s">
        <v>224</v>
      </c>
      <c r="E18" t="s">
        <v>212</v>
      </c>
    </row>
    <row r="19" spans="4:4">
      <c r="D19" s="3" t="s">
        <v>225</v>
      </c>
    </row>
    <row r="20" ht="18" spans="4:5">
      <c r="D20" s="2" t="s">
        <v>226</v>
      </c>
      <c r="E20" t="s">
        <v>227</v>
      </c>
    </row>
    <row r="21" spans="4:4">
      <c r="D21" s="3" t="s">
        <v>228</v>
      </c>
    </row>
    <row r="22" ht="18" spans="4:5">
      <c r="D22" s="2" t="s">
        <v>229</v>
      </c>
      <c r="E22" t="s">
        <v>212</v>
      </c>
    </row>
    <row r="23" spans="4:4">
      <c r="D23" s="3" t="s">
        <v>230</v>
      </c>
    </row>
    <row r="24" ht="18" spans="4:5">
      <c r="D24" s="2" t="s">
        <v>231</v>
      </c>
      <c r="E24" t="s">
        <v>227</v>
      </c>
    </row>
    <row r="25" spans="4:4">
      <c r="D25" s="3" t="s">
        <v>232</v>
      </c>
    </row>
  </sheetData>
  <dataValidations count="1">
    <dataValidation type="list" allowBlank="1" showInputMessage="1" showErrorMessage="1" sqref="E6:E24">
      <formula1>"DONE , NOT YET,        "</formula1>
    </dataValidation>
  </dataValidations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2" sqref="B2"/>
    </sheetView>
  </sheetViews>
  <sheetFormatPr defaultColWidth="9" defaultRowHeight="14" outlineLevelRow="4" outlineLevelCol="1"/>
  <cols>
    <col min="1" max="1" width="11.4375"/>
    <col min="2" max="2" width="14.6875"/>
  </cols>
  <sheetData>
    <row r="2" spans="1:1">
      <c r="A2" s="1" t="s">
        <v>233</v>
      </c>
    </row>
    <row r="3" spans="1:2">
      <c r="A3" t="s">
        <v>2</v>
      </c>
      <c r="B3" t="s">
        <v>234</v>
      </c>
    </row>
    <row r="4" spans="1:2">
      <c r="A4" t="s">
        <v>11</v>
      </c>
      <c r="B4">
        <v>39.5263157894737</v>
      </c>
    </row>
    <row r="5" spans="1:2">
      <c r="A5" t="s">
        <v>235</v>
      </c>
      <c r="B5">
        <v>39.5263157894737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employee_data_uncleaned</vt:lpstr>
      <vt:lpstr>cleaned_data</vt:lpstr>
      <vt:lpstr>TASKS</vt:lpstr>
      <vt:lpstr>PIVOIT TABEL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giridharkarthik</cp:lastModifiedBy>
  <dcterms:created xsi:type="dcterms:W3CDTF">2024-09-02T08:33:50Z</dcterms:created>
  <dcterms:modified xsi:type="dcterms:W3CDTF">2024-09-02T14:42:49Z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