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activeTab="2"/>
  </bookViews>
  <sheets>
    <sheet name="Sheet1" sheetId="3" r:id="rId1"/>
    <sheet name="data" sheetId="1" r:id="rId2"/>
    <sheet name="tasks" sheetId="2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<sst xmlns="http://schemas.openxmlformats.org/spreadsheetml/2006/main" count="136" uniqueCount="70">
  <si>
    <t>Country</t>
  </si>
  <si>
    <t>Count of Name</t>
  </si>
  <si>
    <t>Average of Salary</t>
  </si>
  <si>
    <t>Australia</t>
  </si>
  <si>
    <t>Canada</t>
  </si>
  <si>
    <t>Germany</t>
  </si>
  <si>
    <t>India</t>
  </si>
  <si>
    <t>Spain</t>
  </si>
  <si>
    <t>UK</t>
  </si>
  <si>
    <t>USA</t>
  </si>
  <si>
    <t>Grand Total</t>
  </si>
  <si>
    <t>Min of Age</t>
  </si>
  <si>
    <t>Sum of Salary</t>
  </si>
  <si>
    <t>ID</t>
  </si>
  <si>
    <t>Name</t>
  </si>
  <si>
    <t>Age</t>
  </si>
  <si>
    <t>Salary</t>
  </si>
  <si>
    <t>Join Date</t>
  </si>
  <si>
    <t>no.of years worked</t>
  </si>
  <si>
    <t>total salary with 10% bonus</t>
  </si>
  <si>
    <t>Oliver White</t>
  </si>
  <si>
    <t>Michael Lee</t>
  </si>
  <si>
    <t>Lucas Ward</t>
  </si>
  <si>
    <t>Jack Cooper</t>
  </si>
  <si>
    <t>Emma Johnson</t>
  </si>
  <si>
    <t>Liam Turner</t>
  </si>
  <si>
    <t>Robert King</t>
  </si>
  <si>
    <t>Ella Green</t>
  </si>
  <si>
    <t>Ethan Scott</t>
  </si>
  <si>
    <t>id</t>
  </si>
  <si>
    <t>name</t>
  </si>
  <si>
    <t>age</t>
  </si>
  <si>
    <t>salary</t>
  </si>
  <si>
    <t>Chris Evans</t>
  </si>
  <si>
    <t>Amelia Ross</t>
  </si>
  <si>
    <t>Sarah Brown</t>
  </si>
  <si>
    <t>William Reed</t>
  </si>
  <si>
    <t>Grace Adams</t>
  </si>
  <si>
    <t>Jacob Baker</t>
  </si>
  <si>
    <t>Maria Garcia</t>
  </si>
  <si>
    <t>Mason Gray</t>
  </si>
  <si>
    <t>James Wilson</t>
  </si>
  <si>
    <t>Ava Foster</t>
  </si>
  <si>
    <t>NAME</t>
  </si>
  <si>
    <t>Noah Hughes</t>
  </si>
  <si>
    <t>Harper Bell</t>
  </si>
  <si>
    <t>Sophia Hall</t>
  </si>
  <si>
    <t>John Smith</t>
  </si>
  <si>
    <t>David Patel</t>
  </si>
  <si>
    <t>Emily Davis</t>
  </si>
  <si>
    <t>Benjamin Cox</t>
  </si>
  <si>
    <t>Anna Moore</t>
  </si>
  <si>
    <t>Linda Clark</t>
  </si>
  <si>
    <t>Mia Allen</t>
  </si>
  <si>
    <t>Chloe Ross</t>
  </si>
  <si>
    <t>S.NO</t>
  </si>
  <si>
    <t>TASKS</t>
  </si>
  <si>
    <t>UPDATE</t>
  </si>
  <si>
    <t>Filter and count employees by country.</t>
  </si>
  <si>
    <t xml:space="preserve">DONE </t>
  </si>
  <si>
    <t>Calculate the average salary by country.</t>
  </si>
  <si>
    <t>NOT YET</t>
  </si>
  <si>
    <t>Add a column to calculate the number of years each employee has worked.</t>
  </si>
  <si>
    <t>Highlight employees earning more than $70,000 using conditional formatting.</t>
  </si>
  <si>
    <t>Rank employees by salary in descending order.</t>
  </si>
  <si>
    <t>Find the oldest employee's name and age.</t>
  </si>
  <si>
    <t>Find the youngest employee in each country.</t>
  </si>
  <si>
    <t>Create a pivot table to summarize total and average salaries by country.</t>
  </si>
  <si>
    <t>Use VLOOKUP to retrieve an employee's name, age, and salary based on ID.</t>
  </si>
  <si>
    <t>Add a column to calculate total salary including a 10% bonus for each employee.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</si>
</sst>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177" formatCode="dd/mm/yyyy;@"/>
    <numFmt numFmtId="43" formatCode="_-* #,##0.00_-;\-* #,##0.00_-;_-* &quot;-&quot;??_-;_-@_-"/>
  </numFmts>
  <fonts count="22">
    <font>
      <sz val="12"/>
      <color theme="1"/>
      <name val="Aptos Narrow"/>
      <charset val="134"/>
      <scheme val="minor"/>
    </font>
    <font>
      <b/>
      <sz val="12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sz val="11"/>
      <color theme="1"/>
      <name val="Aptos Narrow"/>
      <charset val="134"/>
      <scheme val="minor"/>
    </font>
    <font>
      <sz val="11"/>
      <color theme="1"/>
      <name val="Aptos Narrow"/>
      <charset val="0"/>
      <scheme val="minor"/>
    </font>
    <font>
      <sz val="11"/>
      <color theme="0"/>
      <name val="Aptos Narrow"/>
      <charset val="0"/>
      <scheme val="minor"/>
    </font>
    <font>
      <b/>
      <sz val="11"/>
      <color theme="3"/>
      <name val="Aptos Narrow"/>
      <charset val="134"/>
      <scheme val="minor"/>
    </font>
    <font>
      <b/>
      <sz val="11"/>
      <color rgb="FFFFFFF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sz val="11"/>
      <color rgb="FF9C0006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i/>
      <sz val="11"/>
      <color rgb="FF7F7F7F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sz val="11"/>
      <color rgb="FF9C6500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3F3F76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8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4" applyNumberFormat="0" applyFont="0" applyAlignment="0" applyProtection="0">
      <alignment vertical="center"/>
    </xf>
    <xf numFmtId="0" fontId="21" fillId="31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numFmt numFmtId="176" formatCode="0.00_);[Red]\(0.00\)"/>
    </dxf>
    <dxf>
      <numFmt numFmtId="177" formatCode="dd/mm/yyyy;@"/>
      <alignment horizontal="right"/>
    </dxf>
    <dxf>
      <fill>
        <patternFill patternType="solid">
          <bgColor theme="5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8706018518" refreshedBy="giridharkarthik" recordCount="30">
  <cacheSource type="worksheet">
    <worksheetSource name="Table2"/>
  </cacheSource>
  <cacheFields count="6">
    <cacheField name="ID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Name" numFmtId="0">
      <sharedItems count="30">
        <s v="John Smith"/>
        <s v="Sarah Brown"/>
        <s v="Michael Lee"/>
        <s v="Linda Clark"/>
        <s v="James Wilson"/>
        <s v="Emily Davis"/>
        <s v="Robert King"/>
        <s v="Maria Garcia"/>
        <s v="David Patel"/>
        <s v="Emma Johnson"/>
        <s v="Chris Evans"/>
        <s v="Anna Moore"/>
        <s v="Jacob Baker"/>
        <s v="Oliver White"/>
        <s v="Sophia Hall"/>
        <s v="Liam Turner"/>
        <s v="Mia Allen"/>
        <s v="Ethan Scott"/>
        <s v="Grace Adams"/>
        <s v="Jack Cooper"/>
        <s v="Ava Foster"/>
        <s v="Noah Hughes"/>
        <s v="Chloe Ross"/>
        <s v="William Reed"/>
        <s v="Ella Green"/>
        <s v="Benjamin Cox"/>
        <s v="Lucas Ward"/>
        <s v="Harper Bell"/>
        <s v="Amelia Ross"/>
        <s v="Mason Gray"/>
      </sharedItems>
    </cacheField>
    <cacheField name="Age" numFmtId="0">
      <sharedItems containsSemiMixedTypes="0" containsString="0" containsNumber="1" containsInteger="1" minValue="22" maxValue="45" count="22">
        <n v="28"/>
        <n v="35"/>
        <n v="42"/>
        <n v="25"/>
        <n v="30"/>
        <n v="27"/>
        <n v="38"/>
        <n v="33"/>
        <n v="29"/>
        <n v="40"/>
        <n v="34"/>
        <n v="26"/>
        <n v="31"/>
        <n v="45"/>
        <n v="39"/>
        <n v="22"/>
        <n v="36"/>
        <n v="32"/>
        <n v="41"/>
        <n v="23"/>
        <n v="37"/>
        <n v="43"/>
      </sharedItems>
    </cacheField>
    <cacheField name="Country" numFmtId="0">
      <sharedItems count="7">
        <s v="USA"/>
        <s v="Canada"/>
        <s v="UK"/>
        <s v="Australia"/>
        <s v="Germany"/>
        <s v="India"/>
        <s v="Spain"/>
      </sharedItems>
    </cacheField>
    <cacheField name="Salary" numFmtId="0">
      <sharedItems count="30">
        <s v="$56,000"/>
        <s v="$72,000"/>
        <s v="$89,500"/>
        <s v="$49,200"/>
        <s v="$65,300"/>
        <s v="$53,600"/>
        <s v="$78,400"/>
        <s v="$67,800"/>
        <s v="$54,900"/>
        <s v="$81,200"/>
        <s v="$75,000"/>
        <s v="$50,400"/>
        <s v="$69,100"/>
        <s v="$92,500"/>
        <s v="$58,300"/>
        <s v="$80,600"/>
        <s v="$48,000"/>
        <s v="$76,900"/>
        <s v="$69,500"/>
        <s v="$85,100"/>
        <s v="$63,000"/>
        <s v="$60,700"/>
        <s v="$47,500"/>
        <s v="$71,400"/>
        <s v="$77,200"/>
        <s v="$52,800"/>
        <s v="$87,000"/>
        <s v="$59,100"/>
        <s v="$74,300"/>
        <s v="$66,700"/>
      </sharedItems>
    </cacheField>
    <cacheField name="Join Date" numFmtId="0">
      <sharedItems containsDate="1" containsMixedTypes="1" count="30">
        <d v="2019-05-01T00:00:00"/>
        <d v="2018-12-03T00:00:00"/>
        <s v="07/18/2017"/>
        <s v="09/24/2020"/>
        <s v="11/22/2016"/>
        <d v="2021-02-04T00:00:00"/>
        <d v="2019-10-08T00:00:00"/>
        <s v="10/15/2020"/>
        <d v="2019-07-05T00:00:00"/>
        <s v="02/27/2017"/>
        <s v="06/30/2018"/>
        <s v="03/23/2021"/>
        <d v="2019-11-12T00:00:00"/>
        <s v="05/19/2016"/>
        <s v="01/17/2021"/>
        <d v="2018-03-11T00:00:00"/>
        <s v="08/22/2022"/>
        <d v="2020-09-09T00:00:00"/>
        <s v="12/28/2019"/>
        <s v="02/16/2018"/>
        <s v="04/25/2019"/>
        <s v="06/13/2020"/>
        <d v="2021-01-07T00:00:00"/>
        <s v="01/21/2018"/>
        <d v="2019-05-03T00:00:00"/>
        <d v="2020-11-05T00:00:00"/>
        <s v="08/29/2017"/>
        <d v="2021-12-02T00:00:00"/>
        <d v="2018-09-10T00:00:00"/>
        <s v="06/24/201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0"/>
    <x v="4"/>
    <x v="4"/>
  </r>
  <r>
    <x v="5"/>
    <x v="5"/>
    <x v="5"/>
    <x v="4"/>
    <x v="5"/>
    <x v="5"/>
  </r>
  <r>
    <x v="6"/>
    <x v="6"/>
    <x v="6"/>
    <x v="5"/>
    <x v="6"/>
    <x v="6"/>
  </r>
  <r>
    <x v="7"/>
    <x v="7"/>
    <x v="7"/>
    <x v="6"/>
    <x v="7"/>
    <x v="7"/>
  </r>
  <r>
    <x v="8"/>
    <x v="8"/>
    <x v="8"/>
    <x v="5"/>
    <x v="8"/>
    <x v="8"/>
  </r>
  <r>
    <x v="9"/>
    <x v="9"/>
    <x v="9"/>
    <x v="2"/>
    <x v="9"/>
    <x v="9"/>
  </r>
  <r>
    <x v="10"/>
    <x v="10"/>
    <x v="10"/>
    <x v="0"/>
    <x v="10"/>
    <x v="10"/>
  </r>
  <r>
    <x v="11"/>
    <x v="11"/>
    <x v="11"/>
    <x v="1"/>
    <x v="11"/>
    <x v="11"/>
  </r>
  <r>
    <x v="12"/>
    <x v="12"/>
    <x v="12"/>
    <x v="3"/>
    <x v="12"/>
    <x v="12"/>
  </r>
  <r>
    <x v="13"/>
    <x v="13"/>
    <x v="13"/>
    <x v="4"/>
    <x v="13"/>
    <x v="13"/>
  </r>
  <r>
    <x v="14"/>
    <x v="14"/>
    <x v="0"/>
    <x v="2"/>
    <x v="14"/>
    <x v="14"/>
  </r>
  <r>
    <x v="15"/>
    <x v="15"/>
    <x v="14"/>
    <x v="0"/>
    <x v="15"/>
    <x v="15"/>
  </r>
  <r>
    <x v="16"/>
    <x v="16"/>
    <x v="15"/>
    <x v="1"/>
    <x v="16"/>
    <x v="16"/>
  </r>
  <r>
    <x v="17"/>
    <x v="17"/>
    <x v="16"/>
    <x v="5"/>
    <x v="17"/>
    <x v="17"/>
  </r>
  <r>
    <x v="18"/>
    <x v="18"/>
    <x v="17"/>
    <x v="6"/>
    <x v="18"/>
    <x v="18"/>
  </r>
  <r>
    <x v="19"/>
    <x v="19"/>
    <x v="18"/>
    <x v="3"/>
    <x v="19"/>
    <x v="19"/>
  </r>
  <r>
    <x v="20"/>
    <x v="20"/>
    <x v="4"/>
    <x v="4"/>
    <x v="20"/>
    <x v="20"/>
  </r>
  <r>
    <x v="21"/>
    <x v="21"/>
    <x v="8"/>
    <x v="0"/>
    <x v="21"/>
    <x v="21"/>
  </r>
  <r>
    <x v="22"/>
    <x v="22"/>
    <x v="19"/>
    <x v="1"/>
    <x v="22"/>
    <x v="22"/>
  </r>
  <r>
    <x v="23"/>
    <x v="23"/>
    <x v="7"/>
    <x v="2"/>
    <x v="23"/>
    <x v="23"/>
  </r>
  <r>
    <x v="24"/>
    <x v="24"/>
    <x v="20"/>
    <x v="3"/>
    <x v="24"/>
    <x v="24"/>
  </r>
  <r>
    <x v="25"/>
    <x v="25"/>
    <x v="11"/>
    <x v="6"/>
    <x v="25"/>
    <x v="25"/>
  </r>
  <r>
    <x v="26"/>
    <x v="26"/>
    <x v="21"/>
    <x v="5"/>
    <x v="26"/>
    <x v="26"/>
  </r>
  <r>
    <x v="27"/>
    <x v="27"/>
    <x v="0"/>
    <x v="4"/>
    <x v="27"/>
    <x v="27"/>
  </r>
  <r>
    <x v="28"/>
    <x v="28"/>
    <x v="10"/>
    <x v="0"/>
    <x v="28"/>
    <x v="28"/>
  </r>
  <r>
    <x v="29"/>
    <x v="29"/>
    <x v="12"/>
    <x v="1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1" firstHeaderRow="1" firstDataRow="1" firstDataCol="1"/>
  <pivotFields count="6"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31">
        <item x="28"/>
        <item x="11"/>
        <item x="20"/>
        <item x="25"/>
        <item x="22"/>
        <item x="10"/>
        <item x="8"/>
        <item x="24"/>
        <item x="5"/>
        <item x="9"/>
        <item x="17"/>
        <item x="18"/>
        <item x="27"/>
        <item x="19"/>
        <item x="12"/>
        <item x="4"/>
        <item x="0"/>
        <item x="15"/>
        <item x="3"/>
        <item x="26"/>
        <item x="7"/>
        <item x="29"/>
        <item x="16"/>
        <item x="2"/>
        <item x="21"/>
        <item x="13"/>
        <item x="6"/>
        <item x="1"/>
        <item x="14"/>
        <item x="23"/>
        <item t="default"/>
      </items>
    </pivotField>
    <pivotField compact="0" showAll="0"/>
    <pivotField axis="axisRow" compact="0" showAll="0">
      <items count="8">
        <item x="3"/>
        <item x="1"/>
        <item x="4"/>
        <item x="5"/>
        <item x="6"/>
        <item x="2"/>
        <item x="0"/>
        <item t="default"/>
      </items>
    </pivotField>
    <pivotField compact="0" showAll="0"/>
    <pivotField compact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3:E11" firstHeaderRow="1" firstDataRow="1" firstDataCol="1"/>
  <pivotFields count="6">
    <pivotField compact="0" showAll="0"/>
    <pivotField compact="0" showAll="0"/>
    <pivotField compact="0" showAll="0"/>
    <pivotField axis="axisRow" compact="0" showAll="0">
      <items count="8">
        <item x="3"/>
        <item x="1"/>
        <item x="4"/>
        <item x="5"/>
        <item x="6"/>
        <item x="2"/>
        <item x="0"/>
        <item t="default"/>
      </items>
    </pivotField>
    <pivotField dataField="1" compact="0" showAll="0"/>
    <pivotField compact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Salary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15:B22" firstHeaderRow="1" firstDataRow="1" firstDataCol="1"/>
  <pivotFields count="6"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compact="0" showAll="0">
      <items count="8">
        <item x="3"/>
        <item x="1"/>
        <item x="4"/>
        <item x="5"/>
        <item x="6"/>
        <item x="2"/>
        <item x="0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Min of Age" fld="2" subtotal="min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D15:F22" firstHeaderRow="0" firstDataRow="1" firstDataCol="1"/>
  <pivotFields count="6"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compact="0" showAll="0">
      <items count="8">
        <item x="3"/>
        <item x="1"/>
        <item x="4"/>
        <item x="5"/>
        <item x="6"/>
        <item x="2"/>
        <item x="0"/>
        <item t="default"/>
      </items>
    </pivotField>
    <pivotField dataField="1"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Average of Salary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31" totalsRowShown="0">
  <autoFilter ref="A1:H31"/>
  <sortState ref="A2:H31">
    <sortCondition ref="E1" descending="1"/>
  </sortState>
  <tableColumns count="8">
    <tableColumn id="1" name="ID"/>
    <tableColumn id="2" name="Name"/>
    <tableColumn id="3" name="Age"/>
    <tableColumn id="4" name="Country"/>
    <tableColumn id="5" name="Salary" dataDxfId="0"/>
    <tableColumn id="6" name="Join Date" dataDxfId="1"/>
    <tableColumn id="7" name="no.of years worked"/>
    <tableColumn id="8" name="total salary with 10% bonus"/>
  </tableColumns>
  <tableStyleInfo name="TableStyleLight9"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D5:F15" totalsRowShown="0">
  <tableColumns count="3">
    <tableColumn id="1" name="S.NO"/>
    <tableColumn id="2" name="TASKS"/>
    <tableColumn id="3" name="UP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2"/>
  <sheetViews>
    <sheetView workbookViewId="0">
      <selection activeCell="D15" sqref="D15:E22"/>
    </sheetView>
  </sheetViews>
  <sheetFormatPr defaultColWidth="8.88888888888889" defaultRowHeight="17.6" outlineLevelCol="5"/>
  <cols>
    <col min="1" max="1" width="9.55555555555556"/>
    <col min="2" max="2" width="10.0555555555556"/>
    <col min="4" max="4" width="9.55555555555556"/>
    <col min="5" max="5" width="12.8333333333333"/>
    <col min="6" max="6" width="15.9444444444444"/>
  </cols>
  <sheetData>
    <row r="3" spans="1:5">
      <c r="A3" t="s">
        <v>0</v>
      </c>
      <c r="B3" t="s">
        <v>1</v>
      </c>
      <c r="D3" t="s">
        <v>0</v>
      </c>
      <c r="E3" t="s">
        <v>2</v>
      </c>
    </row>
    <row r="4" spans="1:5">
      <c r="A4" t="s">
        <v>3</v>
      </c>
      <c r="B4">
        <v>4</v>
      </c>
      <c r="D4" t="s">
        <v>3</v>
      </c>
      <c r="E4" t="e">
        <v>#DIV/0!</v>
      </c>
    </row>
    <row r="5" spans="1:5">
      <c r="A5" t="s">
        <v>4</v>
      </c>
      <c r="B5">
        <v>5</v>
      </c>
      <c r="D5" t="s">
        <v>4</v>
      </c>
      <c r="E5" t="e">
        <v>#DIV/0!</v>
      </c>
    </row>
    <row r="6" spans="1:5">
      <c r="A6" t="s">
        <v>5</v>
      </c>
      <c r="B6">
        <v>4</v>
      </c>
      <c r="D6" t="s">
        <v>5</v>
      </c>
      <c r="E6" t="e">
        <v>#DIV/0!</v>
      </c>
    </row>
    <row r="7" spans="1:5">
      <c r="A7" t="s">
        <v>6</v>
      </c>
      <c r="B7">
        <v>4</v>
      </c>
      <c r="D7" t="s">
        <v>6</v>
      </c>
      <c r="E7" t="e">
        <v>#DIV/0!</v>
      </c>
    </row>
    <row r="8" spans="1:5">
      <c r="A8" t="s">
        <v>7</v>
      </c>
      <c r="B8">
        <v>3</v>
      </c>
      <c r="D8" t="s">
        <v>7</v>
      </c>
      <c r="E8" t="e">
        <v>#DIV/0!</v>
      </c>
    </row>
    <row r="9" spans="1:5">
      <c r="A9" t="s">
        <v>8</v>
      </c>
      <c r="B9">
        <v>4</v>
      </c>
      <c r="D9" t="s">
        <v>8</v>
      </c>
      <c r="E9" t="e">
        <v>#DIV/0!</v>
      </c>
    </row>
    <row r="10" spans="1:5">
      <c r="A10" t="s">
        <v>9</v>
      </c>
      <c r="B10">
        <v>6</v>
      </c>
      <c r="D10" t="s">
        <v>9</v>
      </c>
      <c r="E10" t="e">
        <v>#DIV/0!</v>
      </c>
    </row>
    <row r="11" spans="1:5">
      <c r="A11" t="s">
        <v>10</v>
      </c>
      <c r="B11">
        <v>30</v>
      </c>
      <c r="D11" t="s">
        <v>10</v>
      </c>
      <c r="E11" t="e">
        <v>#DIV/0!</v>
      </c>
    </row>
    <row r="15" spans="1:6">
      <c r="A15" t="s">
        <v>0</v>
      </c>
      <c r="B15" t="s">
        <v>11</v>
      </c>
      <c r="C15"/>
      <c r="D15" t="s">
        <v>0</v>
      </c>
      <c r="E15" t="s">
        <v>12</v>
      </c>
      <c r="F15" t="s">
        <v>2</v>
      </c>
    </row>
    <row r="16" spans="1:6">
      <c r="A16" t="s">
        <v>3</v>
      </c>
      <c r="B16">
        <v>25</v>
      </c>
      <c r="C16"/>
      <c r="D16" t="s">
        <v>3</v>
      </c>
      <c r="E16">
        <v>0</v>
      </c>
      <c r="F16" t="e">
        <v>#DIV/0!</v>
      </c>
    </row>
    <row r="17" spans="1:6">
      <c r="A17" t="s">
        <v>4</v>
      </c>
      <c r="B17">
        <v>22</v>
      </c>
      <c r="C17"/>
      <c r="D17" t="s">
        <v>4</v>
      </c>
      <c r="E17">
        <v>0</v>
      </c>
      <c r="F17" t="e">
        <v>#DIV/0!</v>
      </c>
    </row>
    <row r="18" spans="1:6">
      <c r="A18" t="s">
        <v>5</v>
      </c>
      <c r="B18">
        <v>27</v>
      </c>
      <c r="C18"/>
      <c r="D18" t="s">
        <v>5</v>
      </c>
      <c r="E18">
        <v>0</v>
      </c>
      <c r="F18" t="e">
        <v>#DIV/0!</v>
      </c>
    </row>
    <row r="19" spans="1:6">
      <c r="A19" t="s">
        <v>6</v>
      </c>
      <c r="B19">
        <v>29</v>
      </c>
      <c r="C19"/>
      <c r="D19" t="s">
        <v>6</v>
      </c>
      <c r="E19">
        <v>0</v>
      </c>
      <c r="F19" t="e">
        <v>#DIV/0!</v>
      </c>
    </row>
    <row r="20" spans="1:6">
      <c r="A20" t="s">
        <v>7</v>
      </c>
      <c r="B20">
        <v>26</v>
      </c>
      <c r="C20"/>
      <c r="D20" t="s">
        <v>7</v>
      </c>
      <c r="E20">
        <v>0</v>
      </c>
      <c r="F20" t="e">
        <v>#DIV/0!</v>
      </c>
    </row>
    <row r="21" spans="1:6">
      <c r="A21" t="s">
        <v>8</v>
      </c>
      <c r="B21">
        <v>28</v>
      </c>
      <c r="C21"/>
      <c r="D21" t="s">
        <v>8</v>
      </c>
      <c r="E21">
        <v>0</v>
      </c>
      <c r="F21" t="e">
        <v>#DIV/0!</v>
      </c>
    </row>
    <row r="22" spans="1:6">
      <c r="A22" t="s">
        <v>9</v>
      </c>
      <c r="B22">
        <v>28</v>
      </c>
      <c r="C22"/>
      <c r="D22" t="s">
        <v>9</v>
      </c>
      <c r="E22">
        <v>0</v>
      </c>
      <c r="F22" t="e"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workbookViewId="0">
      <selection activeCell="H2" sqref="H2"/>
    </sheetView>
  </sheetViews>
  <sheetFormatPr defaultColWidth="11" defaultRowHeight="17.6"/>
  <cols>
    <col min="1" max="1" width="5.4375" customWidth="1"/>
    <col min="2" max="2" width="17.7083333333333" customWidth="1"/>
    <col min="6" max="6" width="11.1111111111111"/>
    <col min="7" max="7" width="13.5347222222222" customWidth="1"/>
    <col min="8" max="8" width="25.6944444444444" customWidth="1"/>
  </cols>
  <sheetData>
    <row r="1" spans="1:8">
      <c r="A1" s="1" t="s">
        <v>13</v>
      </c>
      <c r="B1" s="1" t="s">
        <v>14</v>
      </c>
      <c r="C1" s="1" t="s">
        <v>15</v>
      </c>
      <c r="D1" s="1" t="s">
        <v>0</v>
      </c>
      <c r="E1" s="1" t="s">
        <v>16</v>
      </c>
      <c r="F1" s="1" t="s">
        <v>17</v>
      </c>
      <c r="G1" t="s">
        <v>18</v>
      </c>
      <c r="H1" t="s">
        <v>19</v>
      </c>
    </row>
    <row r="2" spans="1:8">
      <c r="A2">
        <v>14</v>
      </c>
      <c r="B2" t="s">
        <v>20</v>
      </c>
      <c r="C2">
        <v>45</v>
      </c>
      <c r="D2" t="s">
        <v>5</v>
      </c>
      <c r="E2" s="2">
        <v>92500</v>
      </c>
      <c r="F2" s="3">
        <v>42509</v>
      </c>
      <c r="G2" s="4">
        <f ca="1">YEAR(TODAY())-YEAR($F2)</f>
        <v>8</v>
      </c>
      <c r="H2" s="2">
        <f>$E2+(10/100*$E2)</f>
        <v>101750</v>
      </c>
    </row>
    <row r="3" spans="1:8">
      <c r="A3">
        <v>3</v>
      </c>
      <c r="B3" t="s">
        <v>21</v>
      </c>
      <c r="C3">
        <v>42</v>
      </c>
      <c r="D3" t="s">
        <v>8</v>
      </c>
      <c r="E3" s="2">
        <v>89500</v>
      </c>
      <c r="F3" s="3">
        <v>42934</v>
      </c>
      <c r="G3" s="4">
        <f ca="1">YEAR(TODAY())-YEAR($F3)</f>
        <v>7</v>
      </c>
      <c r="H3" s="2">
        <f t="shared" ref="H3:H31" si="0">$E3+(10/100*$E3)</f>
        <v>98450</v>
      </c>
    </row>
    <row r="4" spans="1:8">
      <c r="A4">
        <v>27</v>
      </c>
      <c r="B4" t="s">
        <v>22</v>
      </c>
      <c r="C4">
        <v>43</v>
      </c>
      <c r="D4" t="s">
        <v>6</v>
      </c>
      <c r="E4" s="2">
        <v>87000</v>
      </c>
      <c r="F4" s="3">
        <v>42976</v>
      </c>
      <c r="G4" s="4">
        <f ca="1">YEAR(TODAY())-YEAR($F4)</f>
        <v>7</v>
      </c>
      <c r="H4" s="2">
        <f t="shared" si="0"/>
        <v>95700</v>
      </c>
    </row>
    <row r="5" spans="1:8">
      <c r="A5">
        <v>20</v>
      </c>
      <c r="B5" t="s">
        <v>23</v>
      </c>
      <c r="C5">
        <v>41</v>
      </c>
      <c r="D5" t="s">
        <v>3</v>
      </c>
      <c r="E5" s="2">
        <v>85100</v>
      </c>
      <c r="F5" s="3">
        <v>43147</v>
      </c>
      <c r="G5" s="4">
        <f ca="1">YEAR(TODAY())-YEAR($F5)</f>
        <v>6</v>
      </c>
      <c r="H5" s="2">
        <f t="shared" si="0"/>
        <v>93610</v>
      </c>
    </row>
    <row r="6" spans="1:8">
      <c r="A6">
        <v>10</v>
      </c>
      <c r="B6" t="s">
        <v>24</v>
      </c>
      <c r="C6">
        <v>40</v>
      </c>
      <c r="D6" t="s">
        <v>8</v>
      </c>
      <c r="E6" s="2">
        <v>81200</v>
      </c>
      <c r="F6" s="3">
        <v>42793</v>
      </c>
      <c r="G6" s="4">
        <f ca="1">YEAR(TODAY())-YEAR($F6)</f>
        <v>7</v>
      </c>
      <c r="H6" s="2">
        <f t="shared" si="0"/>
        <v>89320</v>
      </c>
    </row>
    <row r="7" spans="1:8">
      <c r="A7">
        <v>16</v>
      </c>
      <c r="B7" t="s">
        <v>25</v>
      </c>
      <c r="C7">
        <v>39</v>
      </c>
      <c r="D7" t="s">
        <v>9</v>
      </c>
      <c r="E7" s="2">
        <v>80600</v>
      </c>
      <c r="F7" s="3">
        <v>43407</v>
      </c>
      <c r="G7" s="4">
        <f ca="1">YEAR(TODAY())-YEAR($F7)</f>
        <v>6</v>
      </c>
      <c r="H7" s="2">
        <f t="shared" si="0"/>
        <v>88660</v>
      </c>
    </row>
    <row r="8" spans="1:8">
      <c r="A8">
        <v>7</v>
      </c>
      <c r="B8" t="s">
        <v>26</v>
      </c>
      <c r="C8">
        <v>38</v>
      </c>
      <c r="D8" t="s">
        <v>6</v>
      </c>
      <c r="E8" s="2">
        <v>78400</v>
      </c>
      <c r="F8" s="3">
        <v>43687</v>
      </c>
      <c r="G8" s="4">
        <f ca="1">YEAR(TODAY())-YEAR($F8)</f>
        <v>5</v>
      </c>
      <c r="H8" s="2">
        <f t="shared" si="0"/>
        <v>86240</v>
      </c>
    </row>
    <row r="9" spans="1:8">
      <c r="A9">
        <v>25</v>
      </c>
      <c r="B9" t="s">
        <v>27</v>
      </c>
      <c r="C9">
        <v>37</v>
      </c>
      <c r="D9" t="s">
        <v>3</v>
      </c>
      <c r="E9" s="2">
        <v>77200</v>
      </c>
      <c r="F9" s="3">
        <v>43529</v>
      </c>
      <c r="G9" s="4">
        <f ca="1">YEAR(TODAY())-YEAR($F9)</f>
        <v>5</v>
      </c>
      <c r="H9" s="2">
        <f t="shared" si="0"/>
        <v>84920</v>
      </c>
    </row>
    <row r="10" spans="1:13">
      <c r="A10">
        <v>18</v>
      </c>
      <c r="B10" t="s">
        <v>28</v>
      </c>
      <c r="C10">
        <v>36</v>
      </c>
      <c r="D10" t="s">
        <v>6</v>
      </c>
      <c r="E10" s="2">
        <v>76900</v>
      </c>
      <c r="F10" s="3">
        <v>44083</v>
      </c>
      <c r="G10" s="4">
        <f ca="1">YEAR(TODAY())-YEAR($F10)</f>
        <v>4</v>
      </c>
      <c r="H10" s="2">
        <f t="shared" si="0"/>
        <v>84590</v>
      </c>
      <c r="J10" t="s">
        <v>29</v>
      </c>
      <c r="K10" t="s">
        <v>30</v>
      </c>
      <c r="L10" t="s">
        <v>31</v>
      </c>
      <c r="M10" t="s">
        <v>32</v>
      </c>
    </row>
    <row r="11" spans="1:13">
      <c r="A11">
        <v>11</v>
      </c>
      <c r="B11" t="s">
        <v>33</v>
      </c>
      <c r="C11">
        <v>34</v>
      </c>
      <c r="D11" t="s">
        <v>9</v>
      </c>
      <c r="E11" s="2">
        <v>75000</v>
      </c>
      <c r="F11" s="3">
        <v>43281</v>
      </c>
      <c r="G11" s="4">
        <f ca="1">YEAR(TODAY())-YEAR($F11)</f>
        <v>6</v>
      </c>
      <c r="H11" s="2">
        <f t="shared" si="0"/>
        <v>82500</v>
      </c>
      <c r="J11">
        <v>11</v>
      </c>
      <c r="K11" t="str">
        <f>VLOOKUP(J11,A2:E31,2,0)</f>
        <v>Chris Evans</v>
      </c>
      <c r="L11">
        <f>VLOOKUP(J11,A2:E31,3,0)</f>
        <v>34</v>
      </c>
      <c r="M11">
        <f>VLOOKUP(J11,A2:E31,5,0)</f>
        <v>75000</v>
      </c>
    </row>
    <row r="12" spans="1:8">
      <c r="A12">
        <v>29</v>
      </c>
      <c r="B12" t="s">
        <v>34</v>
      </c>
      <c r="C12">
        <v>34</v>
      </c>
      <c r="D12" t="s">
        <v>9</v>
      </c>
      <c r="E12" s="2">
        <v>74300</v>
      </c>
      <c r="F12" s="3">
        <v>43382</v>
      </c>
      <c r="G12" s="4">
        <f ca="1">YEAR(TODAY())-YEAR($F12)</f>
        <v>6</v>
      </c>
      <c r="H12" s="2">
        <f t="shared" si="0"/>
        <v>81730</v>
      </c>
    </row>
    <row r="13" spans="1:8">
      <c r="A13">
        <v>2</v>
      </c>
      <c r="B13" t="s">
        <v>35</v>
      </c>
      <c r="C13">
        <v>35</v>
      </c>
      <c r="D13" t="s">
        <v>4</v>
      </c>
      <c r="E13" s="2">
        <v>72000</v>
      </c>
      <c r="F13" s="3">
        <v>43171</v>
      </c>
      <c r="G13" s="4">
        <f ca="1">YEAR(TODAY())-YEAR($F13)</f>
        <v>6</v>
      </c>
      <c r="H13" s="2">
        <f t="shared" si="0"/>
        <v>79200</v>
      </c>
    </row>
    <row r="14" spans="1:8">
      <c r="A14">
        <v>24</v>
      </c>
      <c r="B14" t="s">
        <v>36</v>
      </c>
      <c r="C14">
        <v>33</v>
      </c>
      <c r="D14" t="s">
        <v>8</v>
      </c>
      <c r="E14" s="2">
        <v>71400</v>
      </c>
      <c r="F14" s="3">
        <v>43121</v>
      </c>
      <c r="G14" s="4">
        <f ca="1">YEAR(TODAY())-YEAR($F14)</f>
        <v>6</v>
      </c>
      <c r="H14" s="2">
        <f t="shared" si="0"/>
        <v>78540</v>
      </c>
    </row>
    <row r="15" spans="1:8">
      <c r="A15">
        <v>19</v>
      </c>
      <c r="B15" t="s">
        <v>37</v>
      </c>
      <c r="C15">
        <v>32</v>
      </c>
      <c r="D15" t="s">
        <v>7</v>
      </c>
      <c r="E15" s="2">
        <v>69500</v>
      </c>
      <c r="F15" s="3">
        <v>43827</v>
      </c>
      <c r="G15" s="4">
        <f ca="1">YEAR(TODAY())-YEAR($F15)</f>
        <v>5</v>
      </c>
      <c r="H15" s="2">
        <f t="shared" si="0"/>
        <v>76450</v>
      </c>
    </row>
    <row r="16" spans="1:8">
      <c r="A16">
        <v>13</v>
      </c>
      <c r="B16" t="s">
        <v>38</v>
      </c>
      <c r="C16">
        <v>31</v>
      </c>
      <c r="D16" t="s">
        <v>3</v>
      </c>
      <c r="E16" s="2">
        <v>69100</v>
      </c>
      <c r="F16" s="3">
        <v>43810</v>
      </c>
      <c r="G16" s="4">
        <f ca="1">YEAR(TODAY())-YEAR($F16)</f>
        <v>5</v>
      </c>
      <c r="H16" s="2">
        <f t="shared" si="0"/>
        <v>76010</v>
      </c>
    </row>
    <row r="17" spans="1:8">
      <c r="A17">
        <v>8</v>
      </c>
      <c r="B17" t="s">
        <v>39</v>
      </c>
      <c r="C17">
        <v>33</v>
      </c>
      <c r="D17" t="s">
        <v>7</v>
      </c>
      <c r="E17" s="2">
        <v>67800</v>
      </c>
      <c r="F17" s="3">
        <v>44119</v>
      </c>
      <c r="G17" s="4">
        <f ca="1">YEAR(TODAY())-YEAR($F17)</f>
        <v>4</v>
      </c>
      <c r="H17" s="2">
        <f t="shared" si="0"/>
        <v>74580</v>
      </c>
    </row>
    <row r="18" spans="1:8">
      <c r="A18">
        <v>30</v>
      </c>
      <c r="B18" t="s">
        <v>40</v>
      </c>
      <c r="C18">
        <v>31</v>
      </c>
      <c r="D18" t="s">
        <v>4</v>
      </c>
      <c r="E18" s="2">
        <v>66700</v>
      </c>
      <c r="F18" s="3">
        <v>43640</v>
      </c>
      <c r="G18" s="4">
        <f ca="1">YEAR(TODAY())-YEAR($F18)</f>
        <v>5</v>
      </c>
      <c r="H18" s="2">
        <f t="shared" si="0"/>
        <v>73370</v>
      </c>
    </row>
    <row r="19" spans="1:8">
      <c r="A19">
        <v>5</v>
      </c>
      <c r="B19" t="s">
        <v>41</v>
      </c>
      <c r="C19">
        <v>30</v>
      </c>
      <c r="D19" t="s">
        <v>9</v>
      </c>
      <c r="E19" s="2">
        <v>65300</v>
      </c>
      <c r="F19" s="3">
        <v>42696</v>
      </c>
      <c r="G19" s="4">
        <f ca="1">YEAR(TODAY())-YEAR($F19)</f>
        <v>8</v>
      </c>
      <c r="H19" s="2">
        <f t="shared" si="0"/>
        <v>71830</v>
      </c>
    </row>
    <row r="20" spans="1:10">
      <c r="A20">
        <v>21</v>
      </c>
      <c r="B20" t="s">
        <v>42</v>
      </c>
      <c r="C20">
        <v>30</v>
      </c>
      <c r="D20" t="s">
        <v>5</v>
      </c>
      <c r="E20" s="2">
        <v>63000</v>
      </c>
      <c r="F20" s="3">
        <v>43580</v>
      </c>
      <c r="G20" s="4">
        <f ca="1">YEAR(TODAY())-YEAR($F20)</f>
        <v>5</v>
      </c>
      <c r="H20" s="2">
        <f t="shared" si="0"/>
        <v>69300</v>
      </c>
      <c r="I20" t="s">
        <v>31</v>
      </c>
      <c r="J20" t="s">
        <v>43</v>
      </c>
    </row>
    <row r="21" spans="1:10">
      <c r="A21">
        <v>22</v>
      </c>
      <c r="B21" t="s">
        <v>44</v>
      </c>
      <c r="C21">
        <v>29</v>
      </c>
      <c r="D21" t="s">
        <v>9</v>
      </c>
      <c r="E21" s="2">
        <v>60700</v>
      </c>
      <c r="F21" s="3">
        <v>43995</v>
      </c>
      <c r="G21" s="4">
        <f ca="1">YEAR(TODAY())-YEAR($F21)</f>
        <v>4</v>
      </c>
      <c r="H21" s="2">
        <f t="shared" si="0"/>
        <v>66770</v>
      </c>
      <c r="I21">
        <f>MAX(C2:C31)</f>
        <v>45</v>
      </c>
      <c r="J21" s="6" t="e">
        <f>INDEX(C2:C31,MATCH(TRIM(I21),TRIM(B2:B31),0))</f>
        <v>#VALUE!</v>
      </c>
    </row>
    <row r="22" spans="1:8">
      <c r="A22">
        <v>28</v>
      </c>
      <c r="B22" t="s">
        <v>45</v>
      </c>
      <c r="C22">
        <v>28</v>
      </c>
      <c r="D22" t="s">
        <v>5</v>
      </c>
      <c r="E22" s="2">
        <v>59100</v>
      </c>
      <c r="F22" s="3">
        <v>44239</v>
      </c>
      <c r="G22" s="4">
        <f ca="1">YEAR(TODAY())-YEAR($F22)</f>
        <v>3</v>
      </c>
      <c r="H22" s="2">
        <f t="shared" si="0"/>
        <v>65010</v>
      </c>
    </row>
    <row r="23" spans="1:8">
      <c r="A23">
        <v>15</v>
      </c>
      <c r="B23" t="s">
        <v>46</v>
      </c>
      <c r="C23">
        <v>28</v>
      </c>
      <c r="D23" t="s">
        <v>8</v>
      </c>
      <c r="E23" s="2">
        <v>58300</v>
      </c>
      <c r="F23" s="3">
        <v>44213</v>
      </c>
      <c r="G23" s="4">
        <f ca="1">YEAR(TODAY())-YEAR($F23)</f>
        <v>3</v>
      </c>
      <c r="H23" s="2">
        <f t="shared" si="0"/>
        <v>64130</v>
      </c>
    </row>
    <row r="24" spans="1:8">
      <c r="A24">
        <v>1</v>
      </c>
      <c r="B24" t="s">
        <v>47</v>
      </c>
      <c r="C24">
        <v>28</v>
      </c>
      <c r="D24" t="s">
        <v>9</v>
      </c>
      <c r="E24" s="5">
        <v>56000</v>
      </c>
      <c r="F24" s="3">
        <v>43470</v>
      </c>
      <c r="G24" s="4">
        <f ca="1">YEAR(TODAY())-YEAR($F24)</f>
        <v>5</v>
      </c>
      <c r="H24" s="2">
        <f t="shared" si="0"/>
        <v>61600</v>
      </c>
    </row>
    <row r="25" spans="1:8">
      <c r="A25">
        <v>9</v>
      </c>
      <c r="B25" t="s">
        <v>48</v>
      </c>
      <c r="C25">
        <v>29</v>
      </c>
      <c r="D25" t="s">
        <v>6</v>
      </c>
      <c r="E25" s="2">
        <v>54900</v>
      </c>
      <c r="F25" s="3">
        <v>43592</v>
      </c>
      <c r="G25" s="4">
        <f ca="1">YEAR(TODAY())-YEAR($F25)</f>
        <v>5</v>
      </c>
      <c r="H25" s="2">
        <f t="shared" si="0"/>
        <v>60390</v>
      </c>
    </row>
    <row r="26" spans="1:8">
      <c r="A26">
        <v>6</v>
      </c>
      <c r="B26" t="s">
        <v>49</v>
      </c>
      <c r="C26">
        <v>27</v>
      </c>
      <c r="D26" t="s">
        <v>5</v>
      </c>
      <c r="E26" s="2">
        <v>53600</v>
      </c>
      <c r="F26" s="3">
        <v>44288</v>
      </c>
      <c r="G26" s="4">
        <f ca="1">YEAR(TODAY())-YEAR($F26)</f>
        <v>3</v>
      </c>
      <c r="H26" s="2">
        <f t="shared" si="0"/>
        <v>58960</v>
      </c>
    </row>
    <row r="27" spans="1:8">
      <c r="A27">
        <v>26</v>
      </c>
      <c r="B27" t="s">
        <v>50</v>
      </c>
      <c r="C27">
        <v>26</v>
      </c>
      <c r="D27" t="s">
        <v>7</v>
      </c>
      <c r="E27" s="2">
        <v>52800</v>
      </c>
      <c r="F27" s="3">
        <v>43962</v>
      </c>
      <c r="G27" s="4">
        <f ca="1">YEAR(TODAY())-YEAR($F27)</f>
        <v>4</v>
      </c>
      <c r="H27" s="2">
        <f t="shared" si="0"/>
        <v>58080</v>
      </c>
    </row>
    <row r="28" spans="1:8">
      <c r="A28">
        <v>12</v>
      </c>
      <c r="B28" t="s">
        <v>51</v>
      </c>
      <c r="C28">
        <v>26</v>
      </c>
      <c r="D28" t="s">
        <v>4</v>
      </c>
      <c r="E28" s="2">
        <v>50400</v>
      </c>
      <c r="F28" s="3">
        <v>44278</v>
      </c>
      <c r="G28" s="4">
        <f ca="1">YEAR(TODAY())-YEAR($F28)</f>
        <v>3</v>
      </c>
      <c r="H28" s="2">
        <f t="shared" si="0"/>
        <v>55440</v>
      </c>
    </row>
    <row r="29" spans="1:8">
      <c r="A29">
        <v>4</v>
      </c>
      <c r="B29" t="s">
        <v>52</v>
      </c>
      <c r="C29">
        <v>25</v>
      </c>
      <c r="D29" t="s">
        <v>3</v>
      </c>
      <c r="E29" s="2">
        <v>49200</v>
      </c>
      <c r="F29" s="3">
        <v>44098</v>
      </c>
      <c r="G29" s="4">
        <f ca="1">YEAR(TODAY())-YEAR($F29)</f>
        <v>4</v>
      </c>
      <c r="H29" s="2">
        <f t="shared" si="0"/>
        <v>54120</v>
      </c>
    </row>
    <row r="30" spans="1:8">
      <c r="A30">
        <v>17</v>
      </c>
      <c r="B30" t="s">
        <v>53</v>
      </c>
      <c r="C30">
        <v>22</v>
      </c>
      <c r="D30" t="s">
        <v>4</v>
      </c>
      <c r="E30" s="2">
        <v>48000</v>
      </c>
      <c r="F30" s="3">
        <v>44795</v>
      </c>
      <c r="G30" s="4">
        <f ca="1">YEAR(TODAY())-YEAR($F30)</f>
        <v>2</v>
      </c>
      <c r="H30" s="2">
        <f t="shared" si="0"/>
        <v>52800</v>
      </c>
    </row>
    <row r="31" spans="1:8">
      <c r="A31">
        <v>23</v>
      </c>
      <c r="B31" t="s">
        <v>54</v>
      </c>
      <c r="C31">
        <v>23</v>
      </c>
      <c r="D31" t="s">
        <v>4</v>
      </c>
      <c r="E31" s="2">
        <v>47500</v>
      </c>
      <c r="F31" s="3">
        <v>44378</v>
      </c>
      <c r="G31" s="4">
        <f ca="1">YEAR(TODAY())-YEAR($F31)</f>
        <v>3</v>
      </c>
      <c r="H31" s="2">
        <f t="shared" si="0"/>
        <v>52250</v>
      </c>
    </row>
  </sheetData>
  <conditionalFormatting sqref="A2:G31">
    <cfRule type="expression" dxfId="2" priority="1">
      <formula>$E2&gt;70000</formula>
    </cfRule>
  </conditionalFormatting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F15"/>
  <sheetViews>
    <sheetView tabSelected="1" workbookViewId="0">
      <selection activeCell="F15" sqref="F15"/>
    </sheetView>
  </sheetViews>
  <sheetFormatPr defaultColWidth="11" defaultRowHeight="17.6" outlineLevelCol="5"/>
  <cols>
    <col min="5" max="5" width="70.8333333333333" customWidth="1"/>
  </cols>
  <sheetData>
    <row r="5" spans="4:6">
      <c r="D5" t="s">
        <v>55</v>
      </c>
      <c r="E5" t="s">
        <v>56</v>
      </c>
      <c r="F5" t="s">
        <v>57</v>
      </c>
    </row>
    <row r="6" spans="4:6">
      <c r="D6">
        <v>1</v>
      </c>
      <c r="E6" t="s">
        <v>58</v>
      </c>
      <c r="F6" t="s">
        <v>59</v>
      </c>
    </row>
    <row r="7" spans="4:6">
      <c r="D7">
        <v>2</v>
      </c>
      <c r="E7" t="s">
        <v>60</v>
      </c>
      <c r="F7" t="s">
        <v>61</v>
      </c>
    </row>
    <row r="8" spans="4:6">
      <c r="D8">
        <v>3</v>
      </c>
      <c r="E8" t="s">
        <v>62</v>
      </c>
      <c r="F8" t="s">
        <v>59</v>
      </c>
    </row>
    <row r="9" spans="4:6">
      <c r="D9">
        <v>4</v>
      </c>
      <c r="E9" t="s">
        <v>63</v>
      </c>
      <c r="F9" t="s">
        <v>59</v>
      </c>
    </row>
    <row r="10" spans="4:6">
      <c r="D10">
        <v>5</v>
      </c>
      <c r="E10" t="s">
        <v>64</v>
      </c>
      <c r="F10" t="s">
        <v>59</v>
      </c>
    </row>
    <row r="11" spans="4:6">
      <c r="D11">
        <v>6</v>
      </c>
      <c r="E11" t="s">
        <v>65</v>
      </c>
      <c r="F11" t="s">
        <v>61</v>
      </c>
    </row>
    <row r="12" spans="4:6">
      <c r="D12">
        <v>7</v>
      </c>
      <c r="E12" t="s">
        <v>66</v>
      </c>
      <c r="F12" t="s">
        <v>59</v>
      </c>
    </row>
    <row r="13" spans="4:6">
      <c r="D13">
        <v>8</v>
      </c>
      <c r="E13" t="s">
        <v>67</v>
      </c>
      <c r="F13" t="s">
        <v>61</v>
      </c>
    </row>
    <row r="14" spans="4:6">
      <c r="D14">
        <v>9</v>
      </c>
      <c r="E14" t="s">
        <v>68</v>
      </c>
      <c r="F14" t="s">
        <v>59</v>
      </c>
    </row>
    <row r="15" spans="4:6">
      <c r="D15">
        <v>10</v>
      </c>
      <c r="E15" t="s">
        <v>69</v>
      </c>
      <c r="F15" t="s">
        <v>59</v>
      </c>
    </row>
  </sheetData>
  <dataValidations count="1">
    <dataValidation type="list" allowBlank="1" showInputMessage="1" showErrorMessage="1" sqref="F6:F15">
      <formula1>"DONE , NOT YET"</formula1>
    </dataValidation>
  </dataValidations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</vt:lpstr>
      <vt:lpstr>tasks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UPPADA GIRIDHAR KARTHIK</dc:creator>
  <cp:lastModifiedBy>giridharkarthik</cp:lastModifiedBy>
  <dcterms:created xsi:type="dcterms:W3CDTF">2024-09-10T14:02:00Z</dcterms:created>
  <dcterms:modified xsi:type="dcterms:W3CDTF">2024-09-12T15:47:05Z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