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0" windowWidth="14295" windowHeight="6165" activeTab="6"/>
  </bookViews>
  <sheets>
    <sheet name="Product catalog" sheetId="1" r:id="rId1"/>
    <sheet name="East" sheetId="2" r:id="rId2"/>
    <sheet name="North" sheetId="4" r:id="rId3"/>
    <sheet name="South" sheetId="5" r:id="rId4"/>
    <sheet name="West" sheetId="3" r:id="rId5"/>
    <sheet name="Sheet7" sheetId="7" r:id="rId6"/>
    <sheet name="Summary" sheetId="6" r:id="rId7"/>
  </sheets>
  <definedNames>
    <definedName name="Air_Conditioner_price">'Product catalog'!$C$8</definedName>
    <definedName name="Refrigeretor_price">'Product catalog'!$C$5</definedName>
    <definedName name="Television_price">'Product catalog'!$C$6</definedName>
    <definedName name="washing_Machine_price">'Product catalog'!$C$7</definedName>
  </definedNames>
  <calcPr calcId="124519"/>
  <pivotCaches>
    <pivotCache cacheId="2" r:id="rId8"/>
  </pivotCaches>
</workbook>
</file>

<file path=xl/calcChain.xml><?xml version="1.0" encoding="utf-8"?>
<calcChain xmlns="http://schemas.openxmlformats.org/spreadsheetml/2006/main">
  <c r="C5" i="6"/>
  <c r="C6"/>
  <c r="C7"/>
  <c r="H37" i="2"/>
  <c r="H32"/>
  <c r="H27"/>
  <c r="H22"/>
  <c r="H17"/>
  <c r="H12"/>
  <c r="H7"/>
  <c r="E8" i="4"/>
  <c r="G8" s="1"/>
  <c r="E9"/>
  <c r="G9" s="1"/>
  <c r="E10"/>
  <c r="G10" s="1"/>
  <c r="E11"/>
  <c r="G11" s="1"/>
  <c r="E13"/>
  <c r="G13" s="1"/>
  <c r="E14"/>
  <c r="G14" s="1"/>
  <c r="E15"/>
  <c r="G15" s="1"/>
  <c r="E16"/>
  <c r="G16" s="1"/>
  <c r="E18"/>
  <c r="G18" s="1"/>
  <c r="E19"/>
  <c r="G19" s="1"/>
  <c r="E20"/>
  <c r="G20" s="1"/>
  <c r="E21"/>
  <c r="G21" s="1"/>
  <c r="E23"/>
  <c r="G23" s="1"/>
  <c r="G27" s="1"/>
  <c r="E24"/>
  <c r="G24" s="1"/>
  <c r="E25"/>
  <c r="G25" s="1"/>
  <c r="E26"/>
  <c r="G26" s="1"/>
  <c r="E28"/>
  <c r="G28" s="1"/>
  <c r="G32" s="1"/>
  <c r="E29"/>
  <c r="G29" s="1"/>
  <c r="E30"/>
  <c r="G30" s="1"/>
  <c r="E31"/>
  <c r="G31" s="1"/>
  <c r="E33"/>
  <c r="G33" s="1"/>
  <c r="E34"/>
  <c r="G34" s="1"/>
  <c r="E35"/>
  <c r="G35" s="1"/>
  <c r="E36"/>
  <c r="G36" s="1"/>
  <c r="E8" i="5"/>
  <c r="G8" s="1"/>
  <c r="E9"/>
  <c r="G9" s="1"/>
  <c r="E10"/>
  <c r="G10" s="1"/>
  <c r="E11"/>
  <c r="G11" s="1"/>
  <c r="E13"/>
  <c r="G13" s="1"/>
  <c r="E14"/>
  <c r="G14" s="1"/>
  <c r="E15"/>
  <c r="G15" s="1"/>
  <c r="E16"/>
  <c r="G16" s="1"/>
  <c r="E18"/>
  <c r="G18" s="1"/>
  <c r="G22" s="1"/>
  <c r="E19"/>
  <c r="G19" s="1"/>
  <c r="E20"/>
  <c r="G20" s="1"/>
  <c r="E21"/>
  <c r="G21" s="1"/>
  <c r="E23"/>
  <c r="G23" s="1"/>
  <c r="E24"/>
  <c r="G24" s="1"/>
  <c r="E25"/>
  <c r="G25" s="1"/>
  <c r="E26"/>
  <c r="G26" s="1"/>
  <c r="E28"/>
  <c r="G28" s="1"/>
  <c r="E29"/>
  <c r="G29" s="1"/>
  <c r="E30"/>
  <c r="G30" s="1"/>
  <c r="E31"/>
  <c r="G31" s="1"/>
  <c r="E33"/>
  <c r="G33" s="1"/>
  <c r="G37" s="1"/>
  <c r="E34"/>
  <c r="G34" s="1"/>
  <c r="E35"/>
  <c r="G35" s="1"/>
  <c r="E36"/>
  <c r="G36" s="1"/>
  <c r="E8" i="3"/>
  <c r="G8" s="1"/>
  <c r="E9"/>
  <c r="G9" s="1"/>
  <c r="E10"/>
  <c r="G10" s="1"/>
  <c r="E11"/>
  <c r="G11" s="1"/>
  <c r="E13"/>
  <c r="G13" s="1"/>
  <c r="G17" s="1"/>
  <c r="E14"/>
  <c r="G14" s="1"/>
  <c r="E15"/>
  <c r="G15" s="1"/>
  <c r="E16"/>
  <c r="G16" s="1"/>
  <c r="E18"/>
  <c r="G18" s="1"/>
  <c r="E19"/>
  <c r="G19" s="1"/>
  <c r="E20"/>
  <c r="G20" s="1"/>
  <c r="E21"/>
  <c r="G21" s="1"/>
  <c r="E23"/>
  <c r="G23" s="1"/>
  <c r="E24"/>
  <c r="G24" s="1"/>
  <c r="E25"/>
  <c r="G25" s="1"/>
  <c r="E26"/>
  <c r="G26" s="1"/>
  <c r="E28"/>
  <c r="G28" s="1"/>
  <c r="E29"/>
  <c r="G29" s="1"/>
  <c r="E30"/>
  <c r="G30" s="1"/>
  <c r="E31"/>
  <c r="G31" s="1"/>
  <c r="E33"/>
  <c r="G33" s="1"/>
  <c r="G37" s="1"/>
  <c r="E34"/>
  <c r="G34" s="1"/>
  <c r="E35"/>
  <c r="G35" s="1"/>
  <c r="E36"/>
  <c r="G36" s="1"/>
  <c r="E8" i="2"/>
  <c r="G8" s="1"/>
  <c r="C4" i="6" s="1"/>
  <c r="E9" i="2"/>
  <c r="G9" s="1"/>
  <c r="E10"/>
  <c r="G10" s="1"/>
  <c r="E11"/>
  <c r="G11" s="1"/>
  <c r="E13"/>
  <c r="G13" s="1"/>
  <c r="C9" i="6" s="1"/>
  <c r="E14" i="2"/>
  <c r="G14" s="1"/>
  <c r="E15"/>
  <c r="G15" s="1"/>
  <c r="E16"/>
  <c r="G16" s="1"/>
  <c r="E18"/>
  <c r="G18" s="1"/>
  <c r="E19"/>
  <c r="G19" s="1"/>
  <c r="E20"/>
  <c r="G20" s="1"/>
  <c r="E21"/>
  <c r="G21" s="1"/>
  <c r="E23"/>
  <c r="G23" s="1"/>
  <c r="E24"/>
  <c r="G24" s="1"/>
  <c r="E25"/>
  <c r="G25" s="1"/>
  <c r="E26"/>
  <c r="G26" s="1"/>
  <c r="E28"/>
  <c r="G28" s="1"/>
  <c r="E29"/>
  <c r="G29" s="1"/>
  <c r="E30"/>
  <c r="G30" s="1"/>
  <c r="E31"/>
  <c r="G31" s="1"/>
  <c r="E33"/>
  <c r="G33" s="1"/>
  <c r="E34"/>
  <c r="G34" s="1"/>
  <c r="E35"/>
  <c r="G35" s="1"/>
  <c r="E36"/>
  <c r="G36" s="1"/>
  <c r="E6" i="4"/>
  <c r="G6" s="1"/>
  <c r="E6" i="5"/>
  <c r="G6" s="1"/>
  <c r="E6" i="3"/>
  <c r="G6" s="1"/>
  <c r="E6" i="2"/>
  <c r="G6" s="1"/>
  <c r="E5" i="4"/>
  <c r="G5" s="1"/>
  <c r="E5" i="5"/>
  <c r="G5" s="1"/>
  <c r="E5" i="3"/>
  <c r="G5" s="1"/>
  <c r="E5" i="2"/>
  <c r="G5" s="1"/>
  <c r="E4" i="4"/>
  <c r="G4" s="1"/>
  <c r="E4" i="5"/>
  <c r="G4" s="1"/>
  <c r="E4" i="3"/>
  <c r="G4" s="1"/>
  <c r="E4" i="2"/>
  <c r="G4" s="1"/>
  <c r="E3" i="4"/>
  <c r="G3" s="1"/>
  <c r="E3" i="5"/>
  <c r="G3" s="1"/>
  <c r="E3" i="3"/>
  <c r="G3" s="1"/>
  <c r="E3" i="2"/>
  <c r="G3" s="1"/>
  <c r="G37" l="1"/>
  <c r="G22"/>
  <c r="G32" i="3"/>
  <c r="G32" i="5"/>
  <c r="G27"/>
  <c r="G17"/>
  <c r="G37" i="4"/>
  <c r="H38" i="2"/>
  <c r="G32"/>
  <c r="G27"/>
  <c r="G7"/>
  <c r="C3" i="6" s="1"/>
  <c r="G17" i="2"/>
  <c r="G12"/>
  <c r="C8" i="6" s="1"/>
  <c r="G22" i="4"/>
  <c r="G17"/>
  <c r="G7"/>
  <c r="G38" s="1"/>
  <c r="G12"/>
  <c r="G7" i="5"/>
  <c r="G12"/>
  <c r="G27" i="3"/>
  <c r="G22"/>
  <c r="G7"/>
  <c r="G38" s="1"/>
  <c r="G12"/>
  <c r="C10" i="6" l="1"/>
  <c r="G38" i="5"/>
  <c r="G38" i="2"/>
</calcChain>
</file>

<file path=xl/sharedStrings.xml><?xml version="1.0" encoding="utf-8"?>
<sst xmlns="http://schemas.openxmlformats.org/spreadsheetml/2006/main" count="307" uniqueCount="34">
  <si>
    <t>Product</t>
  </si>
  <si>
    <t>Refrigeretor</t>
  </si>
  <si>
    <t>Television</t>
  </si>
  <si>
    <t>washing Machine</t>
  </si>
  <si>
    <t>Air Conditioner</t>
  </si>
  <si>
    <t>Price</t>
  </si>
  <si>
    <t>S.No</t>
  </si>
  <si>
    <t>Month</t>
  </si>
  <si>
    <t>No.of units</t>
  </si>
  <si>
    <t>Total Amount</t>
  </si>
  <si>
    <t>April</t>
  </si>
  <si>
    <t>May</t>
  </si>
  <si>
    <t>June</t>
  </si>
  <si>
    <t>July</t>
  </si>
  <si>
    <t>Refrigerator</t>
  </si>
  <si>
    <t>Washing Machine</t>
  </si>
  <si>
    <t>Total amount</t>
  </si>
  <si>
    <t>August</t>
  </si>
  <si>
    <t>august</t>
  </si>
  <si>
    <t>September</t>
  </si>
  <si>
    <t>september</t>
  </si>
  <si>
    <t>October</t>
  </si>
  <si>
    <t>Grand Total</t>
  </si>
  <si>
    <t>April Total</t>
  </si>
  <si>
    <t>May Total</t>
  </si>
  <si>
    <t>June Total</t>
  </si>
  <si>
    <t>July Total</t>
  </si>
  <si>
    <t>August Total</t>
  </si>
  <si>
    <t>September Total</t>
  </si>
  <si>
    <t>October Total</t>
  </si>
  <si>
    <t>Total Sales</t>
  </si>
  <si>
    <t>Total</t>
  </si>
  <si>
    <t>Row Labels</t>
  </si>
  <si>
    <t>Sum of Total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</si>
</sst>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NumberFormat="1" applyFon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 8.xlsx]Sheet7!PivotTable1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898840769903761"/>
          <c:y val="0.15776647710702829"/>
          <c:w val="0.67942957130358705"/>
          <c:h val="0.58471784776902891"/>
        </c:manualLayout>
      </c:layout>
      <c:barChart>
        <c:barDir val="col"/>
        <c:grouping val="clustered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Sheet7!$A$2:$A$10</c:f>
              <c:strCache>
                <c:ptCount val="8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Total</c:v>
                </c:pt>
              </c:strCache>
            </c:strRef>
          </c:cat>
          <c:val>
            <c:numRef>
              <c:f>Sheet7!$B$2:$B$10</c:f>
              <c:numCache>
                <c:formatCode>General</c:formatCode>
                <c:ptCount val="8"/>
                <c:pt idx="0">
                  <c:v>5442000</c:v>
                </c:pt>
                <c:pt idx="1">
                  <c:v>1962000</c:v>
                </c:pt>
                <c:pt idx="2">
                  <c:v>3465000</c:v>
                </c:pt>
                <c:pt idx="3">
                  <c:v>1224000</c:v>
                </c:pt>
                <c:pt idx="4">
                  <c:v>764000</c:v>
                </c:pt>
                <c:pt idx="5">
                  <c:v>7415000</c:v>
                </c:pt>
                <c:pt idx="6">
                  <c:v>4338000</c:v>
                </c:pt>
                <c:pt idx="7">
                  <c:v>24610000</c:v>
                </c:pt>
              </c:numCache>
            </c:numRef>
          </c:val>
        </c:ser>
        <c:axId val="94321664"/>
        <c:axId val="94331648"/>
      </c:barChart>
      <c:catAx>
        <c:axId val="94321664"/>
        <c:scaling>
          <c:orientation val="minMax"/>
        </c:scaling>
        <c:axPos val="b"/>
        <c:tickLblPos val="nextTo"/>
        <c:crossAx val="94331648"/>
        <c:crosses val="autoZero"/>
        <c:auto val="1"/>
        <c:lblAlgn val="ctr"/>
        <c:lblOffset val="100"/>
      </c:catAx>
      <c:valAx>
        <c:axId val="94331648"/>
        <c:scaling>
          <c:orientation val="minMax"/>
        </c:scaling>
        <c:axPos val="l"/>
        <c:majorGridlines/>
        <c:numFmt formatCode="General" sourceLinked="1"/>
        <c:tickLblPos val="nextTo"/>
        <c:crossAx val="9432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 8.xlsx]Sheet7!PivotTable1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898840769903767"/>
          <c:y val="0.15776647710702843"/>
          <c:w val="0.67942957130358761"/>
          <c:h val="0.58471784776902869"/>
        </c:manualLayout>
      </c:layout>
      <c:barChart>
        <c:barDir val="col"/>
        <c:grouping val="clustered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Sheet7!$A$2:$A$10</c:f>
              <c:strCache>
                <c:ptCount val="8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Total</c:v>
                </c:pt>
              </c:strCache>
            </c:strRef>
          </c:cat>
          <c:val>
            <c:numRef>
              <c:f>Sheet7!$B$2:$B$10</c:f>
              <c:numCache>
                <c:formatCode>General</c:formatCode>
                <c:ptCount val="8"/>
                <c:pt idx="0">
                  <c:v>5442000</c:v>
                </c:pt>
                <c:pt idx="1">
                  <c:v>1962000</c:v>
                </c:pt>
                <c:pt idx="2">
                  <c:v>3465000</c:v>
                </c:pt>
                <c:pt idx="3">
                  <c:v>1224000</c:v>
                </c:pt>
                <c:pt idx="4">
                  <c:v>764000</c:v>
                </c:pt>
                <c:pt idx="5">
                  <c:v>7415000</c:v>
                </c:pt>
                <c:pt idx="6">
                  <c:v>4338000</c:v>
                </c:pt>
                <c:pt idx="7">
                  <c:v>24610000</c:v>
                </c:pt>
              </c:numCache>
            </c:numRef>
          </c:val>
        </c:ser>
        <c:axId val="149049728"/>
        <c:axId val="149051264"/>
      </c:barChart>
      <c:catAx>
        <c:axId val="149049728"/>
        <c:scaling>
          <c:orientation val="minMax"/>
        </c:scaling>
        <c:axPos val="b"/>
        <c:tickLblPos val="nextTo"/>
        <c:crossAx val="149051264"/>
        <c:crosses val="autoZero"/>
        <c:auto val="1"/>
        <c:lblAlgn val="ctr"/>
        <c:lblOffset val="100"/>
      </c:catAx>
      <c:valAx>
        <c:axId val="149051264"/>
        <c:scaling>
          <c:orientation val="minMax"/>
        </c:scaling>
        <c:axPos val="l"/>
        <c:majorGridlines/>
        <c:numFmt formatCode="General" sourceLinked="1"/>
        <c:tickLblPos val="nextTo"/>
        <c:crossAx val="14904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12</xdr:row>
      <xdr:rowOff>123825</xdr:rowOff>
    </xdr:from>
    <xdr:to>
      <xdr:col>7</xdr:col>
      <xdr:colOff>276225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89.631430439818" createdVersion="3" refreshedVersion="3" minRefreshableVersion="3" recordCount="8">
  <cacheSource type="worksheet">
    <worksheetSource ref="B2:C10" sheet="Summary"/>
  </cacheSource>
  <cacheFields count="2">
    <cacheField name="Month" numFmtId="0">
      <sharedItems count="8">
        <s v="April"/>
        <s v="May"/>
        <s v="June"/>
        <s v="July"/>
        <s v="August"/>
        <s v="September"/>
        <s v="October"/>
        <s v="Total"/>
      </sharedItems>
    </cacheField>
    <cacheField name="Total Sales" numFmtId="0">
      <sharedItems containsSemiMixedTypes="0" containsString="0" containsNumber="1" containsInteger="1" minValue="764000" maxValue="2461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5442000"/>
  </r>
  <r>
    <x v="1"/>
    <n v="1962000"/>
  </r>
  <r>
    <x v="2"/>
    <n v="3465000"/>
  </r>
  <r>
    <x v="3"/>
    <n v="1224000"/>
  </r>
  <r>
    <x v="4"/>
    <n v="764000"/>
  </r>
  <r>
    <x v="5"/>
    <n v="7415000"/>
  </r>
  <r>
    <x v="6"/>
    <n v="4338000"/>
  </r>
  <r>
    <x v="7"/>
    <n v="246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8"/>
  <sheetViews>
    <sheetView workbookViewId="0">
      <selection activeCell="C12" sqref="C12"/>
    </sheetView>
  </sheetViews>
  <sheetFormatPr defaultRowHeight="15"/>
  <cols>
    <col min="1" max="1" width="12.7109375" customWidth="1"/>
    <col min="2" max="2" width="16.7109375" customWidth="1"/>
    <col min="3" max="3" width="15.5703125" customWidth="1"/>
  </cols>
  <sheetData>
    <row r="4" spans="2:3">
      <c r="B4" s="1" t="s">
        <v>0</v>
      </c>
      <c r="C4" s="1" t="s">
        <v>5</v>
      </c>
    </row>
    <row r="5" spans="2:3">
      <c r="B5" s="1" t="s">
        <v>1</v>
      </c>
      <c r="C5" s="1">
        <v>18000</v>
      </c>
    </row>
    <row r="6" spans="2:3">
      <c r="B6" s="1" t="s">
        <v>2</v>
      </c>
      <c r="C6" s="1">
        <v>35000</v>
      </c>
    </row>
    <row r="7" spans="2:3">
      <c r="B7" s="1" t="s">
        <v>3</v>
      </c>
      <c r="C7" s="1">
        <v>12000</v>
      </c>
    </row>
    <row r="8" spans="2:3">
      <c r="B8" s="1" t="s">
        <v>4</v>
      </c>
      <c r="C8" s="1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38"/>
  <sheetViews>
    <sheetView topLeftCell="A16" workbookViewId="0">
      <selection activeCell="D50" sqref="D50"/>
    </sheetView>
  </sheetViews>
  <sheetFormatPr defaultRowHeight="15" outlineLevelRow="2"/>
  <cols>
    <col min="3" max="3" width="11.85546875" customWidth="1"/>
    <col min="4" max="4" width="18.85546875" customWidth="1"/>
    <col min="5" max="5" width="12.5703125" customWidth="1"/>
    <col min="6" max="6" width="16.28515625" customWidth="1"/>
    <col min="7" max="7" width="13.7109375" customWidth="1"/>
  </cols>
  <sheetData>
    <row r="2" spans="2:8">
      <c r="B2" s="1" t="s">
        <v>6</v>
      </c>
      <c r="C2" s="1" t="s">
        <v>7</v>
      </c>
      <c r="D2" s="1" t="s">
        <v>5</v>
      </c>
      <c r="E2" s="1" t="s">
        <v>5</v>
      </c>
      <c r="F2" s="1" t="s">
        <v>8</v>
      </c>
      <c r="G2" s="2" t="s">
        <v>9</v>
      </c>
      <c r="H2" s="1"/>
    </row>
    <row r="3" spans="2:8" outlineLevel="2">
      <c r="B3" s="1">
        <v>1</v>
      </c>
      <c r="C3" s="1" t="s">
        <v>10</v>
      </c>
      <c r="D3" s="1" t="s">
        <v>14</v>
      </c>
      <c r="E3" s="1">
        <f>Refrigeretor_price</f>
        <v>18000</v>
      </c>
      <c r="F3" s="1">
        <v>10</v>
      </c>
      <c r="G3" s="1">
        <f>E3*F3</f>
        <v>180000</v>
      </c>
      <c r="H3" s="1"/>
    </row>
    <row r="4" spans="2:8" outlineLevel="2">
      <c r="B4" s="1">
        <v>2</v>
      </c>
      <c r="C4" s="1" t="s">
        <v>10</v>
      </c>
      <c r="D4" s="1" t="s">
        <v>2</v>
      </c>
      <c r="E4" s="1">
        <f>Television_price</f>
        <v>35000</v>
      </c>
      <c r="F4" s="1">
        <v>20</v>
      </c>
      <c r="G4" s="1">
        <f t="shared" ref="G4:G36" si="0">E4*F4</f>
        <v>700000</v>
      </c>
      <c r="H4" s="1"/>
    </row>
    <row r="5" spans="2:8" outlineLevel="2">
      <c r="B5" s="1">
        <v>3</v>
      </c>
      <c r="C5" s="1" t="s">
        <v>10</v>
      </c>
      <c r="D5" s="1" t="s">
        <v>15</v>
      </c>
      <c r="E5" s="1">
        <f>washing_Machine_price</f>
        <v>12000</v>
      </c>
      <c r="F5" s="1">
        <v>30</v>
      </c>
      <c r="G5" s="1">
        <f t="shared" si="0"/>
        <v>360000</v>
      </c>
      <c r="H5" s="1"/>
    </row>
    <row r="6" spans="2:8" outlineLevel="2">
      <c r="B6" s="1">
        <v>4</v>
      </c>
      <c r="C6" s="1" t="s">
        <v>10</v>
      </c>
      <c r="D6" s="1" t="s">
        <v>4</v>
      </c>
      <c r="E6" s="1">
        <f>Air_Conditioner_price</f>
        <v>4000</v>
      </c>
      <c r="F6" s="1">
        <v>5</v>
      </c>
      <c r="G6" s="1">
        <f t="shared" si="0"/>
        <v>20000</v>
      </c>
      <c r="H6" s="1"/>
    </row>
    <row r="7" spans="2:8" outlineLevel="1">
      <c r="B7" s="1"/>
      <c r="C7" s="3" t="s">
        <v>23</v>
      </c>
      <c r="D7" s="1"/>
      <c r="E7" s="1"/>
      <c r="F7" s="1"/>
      <c r="G7" s="1">
        <f>SUBTOTAL(9,G3:G6)</f>
        <v>1260000</v>
      </c>
      <c r="H7" s="1">
        <f>SUBTOTAL(9,H3:H6)</f>
        <v>0</v>
      </c>
    </row>
    <row r="8" spans="2:8" outlineLevel="2">
      <c r="B8" s="1">
        <v>5</v>
      </c>
      <c r="C8" s="1" t="s">
        <v>11</v>
      </c>
      <c r="D8" s="1" t="s">
        <v>14</v>
      </c>
      <c r="E8" s="1">
        <f>Refrigeretor_price</f>
        <v>18000</v>
      </c>
      <c r="F8" s="1">
        <v>8</v>
      </c>
      <c r="G8" s="1">
        <f t="shared" si="0"/>
        <v>144000</v>
      </c>
      <c r="H8" s="1"/>
    </row>
    <row r="9" spans="2:8" outlineLevel="2">
      <c r="B9" s="1">
        <v>6</v>
      </c>
      <c r="C9" s="1" t="s">
        <v>11</v>
      </c>
      <c r="D9" s="1" t="s">
        <v>2</v>
      </c>
      <c r="E9" s="1">
        <f>Television_price</f>
        <v>35000</v>
      </c>
      <c r="F9" s="1">
        <v>20</v>
      </c>
      <c r="G9" s="1">
        <f t="shared" si="0"/>
        <v>700000</v>
      </c>
      <c r="H9" s="1"/>
    </row>
    <row r="10" spans="2:8" outlineLevel="2">
      <c r="B10" s="1">
        <v>7</v>
      </c>
      <c r="C10" s="1" t="s">
        <v>11</v>
      </c>
      <c r="D10" s="1" t="s">
        <v>15</v>
      </c>
      <c r="E10" s="1">
        <f>washing_Machine_price</f>
        <v>12000</v>
      </c>
      <c r="F10" s="1">
        <v>13</v>
      </c>
      <c r="G10" s="1">
        <f t="shared" si="0"/>
        <v>156000</v>
      </c>
      <c r="H10" s="1"/>
    </row>
    <row r="11" spans="2:8" outlineLevel="2">
      <c r="B11" s="1">
        <v>8</v>
      </c>
      <c r="C11" s="1" t="s">
        <v>11</v>
      </c>
      <c r="D11" s="1" t="s">
        <v>4</v>
      </c>
      <c r="E11" s="1">
        <f>Air_Conditioner_price</f>
        <v>4000</v>
      </c>
      <c r="F11" s="1">
        <v>20</v>
      </c>
      <c r="G11" s="1">
        <f t="shared" si="0"/>
        <v>80000</v>
      </c>
      <c r="H11" s="1"/>
    </row>
    <row r="12" spans="2:8" outlineLevel="1">
      <c r="B12" s="1"/>
      <c r="C12" s="4" t="s">
        <v>24</v>
      </c>
      <c r="D12" s="1"/>
      <c r="E12" s="1"/>
      <c r="F12" s="1"/>
      <c r="G12" s="1">
        <f>SUBTOTAL(9,G8:G11)</f>
        <v>1080000</v>
      </c>
      <c r="H12" s="1">
        <f>SUBTOTAL(9,H8:H11)</f>
        <v>0</v>
      </c>
    </row>
    <row r="13" spans="2:8" outlineLevel="2">
      <c r="B13" s="1">
        <v>9</v>
      </c>
      <c r="C13" s="1" t="s">
        <v>12</v>
      </c>
      <c r="D13" s="1" t="s">
        <v>14</v>
      </c>
      <c r="E13" s="1">
        <f>Refrigeretor_price</f>
        <v>18000</v>
      </c>
      <c r="F13" s="1">
        <v>50</v>
      </c>
      <c r="G13" s="1">
        <f t="shared" si="0"/>
        <v>900000</v>
      </c>
      <c r="H13" s="1"/>
    </row>
    <row r="14" spans="2:8" outlineLevel="2">
      <c r="B14" s="1">
        <v>10</v>
      </c>
      <c r="C14" s="1" t="s">
        <v>12</v>
      </c>
      <c r="D14" s="1" t="s">
        <v>2</v>
      </c>
      <c r="E14" s="1">
        <f>Television_price</f>
        <v>35000</v>
      </c>
      <c r="F14" s="1">
        <v>39</v>
      </c>
      <c r="G14" s="1">
        <f t="shared" si="0"/>
        <v>1365000</v>
      </c>
      <c r="H14" s="1"/>
    </row>
    <row r="15" spans="2:8" outlineLevel="2">
      <c r="B15" s="1">
        <v>11</v>
      </c>
      <c r="C15" s="1" t="s">
        <v>12</v>
      </c>
      <c r="D15" s="1" t="s">
        <v>15</v>
      </c>
      <c r="E15" s="1">
        <f>washing_Machine_price</f>
        <v>12000</v>
      </c>
      <c r="F15" s="1">
        <v>50</v>
      </c>
      <c r="G15" s="1">
        <f t="shared" si="0"/>
        <v>600000</v>
      </c>
      <c r="H15" s="1"/>
    </row>
    <row r="16" spans="2:8" outlineLevel="2">
      <c r="B16" s="1">
        <v>12</v>
      </c>
      <c r="C16" s="1" t="s">
        <v>12</v>
      </c>
      <c r="D16" s="1" t="s">
        <v>4</v>
      </c>
      <c r="E16" s="1">
        <f>Air_Conditioner_price</f>
        <v>4000</v>
      </c>
      <c r="F16" s="1">
        <v>32</v>
      </c>
      <c r="G16" s="1">
        <f t="shared" si="0"/>
        <v>128000</v>
      </c>
      <c r="H16" s="1"/>
    </row>
    <row r="17" spans="2:8" outlineLevel="1">
      <c r="B17" s="1"/>
      <c r="C17" s="4" t="s">
        <v>25</v>
      </c>
      <c r="D17" s="1"/>
      <c r="E17" s="1"/>
      <c r="F17" s="1"/>
      <c r="G17" s="1">
        <f>SUBTOTAL(9,G13:G16)</f>
        <v>2993000</v>
      </c>
      <c r="H17" s="1">
        <f>SUBTOTAL(9,H13:H16)</f>
        <v>0</v>
      </c>
    </row>
    <row r="18" spans="2:8" outlineLevel="2">
      <c r="B18" s="1">
        <v>13</v>
      </c>
      <c r="C18" s="1" t="s">
        <v>13</v>
      </c>
      <c r="D18" s="1" t="s">
        <v>14</v>
      </c>
      <c r="E18" s="1">
        <f>Refrigeretor_price</f>
        <v>18000</v>
      </c>
      <c r="F18" s="1">
        <v>20</v>
      </c>
      <c r="G18" s="1">
        <f t="shared" si="0"/>
        <v>360000</v>
      </c>
      <c r="H18" s="1"/>
    </row>
    <row r="19" spans="2:8" outlineLevel="2">
      <c r="B19" s="1">
        <v>14</v>
      </c>
      <c r="C19" s="1" t="s">
        <v>13</v>
      </c>
      <c r="D19" s="1" t="s">
        <v>2</v>
      </c>
      <c r="E19" s="1">
        <f>Television_price</f>
        <v>35000</v>
      </c>
      <c r="F19" s="1">
        <v>12</v>
      </c>
      <c r="G19" s="1">
        <f t="shared" si="0"/>
        <v>420000</v>
      </c>
      <c r="H19" s="1"/>
    </row>
    <row r="20" spans="2:8" outlineLevel="2">
      <c r="B20" s="1">
        <v>15</v>
      </c>
      <c r="C20" s="1" t="s">
        <v>13</v>
      </c>
      <c r="D20" s="1" t="s">
        <v>15</v>
      </c>
      <c r="E20" s="1">
        <f>washing_Machine_price</f>
        <v>12000</v>
      </c>
      <c r="F20" s="1">
        <v>10</v>
      </c>
      <c r="G20" s="1">
        <f t="shared" si="0"/>
        <v>120000</v>
      </c>
      <c r="H20" s="1"/>
    </row>
    <row r="21" spans="2:8" outlineLevel="2">
      <c r="B21" s="1">
        <v>16</v>
      </c>
      <c r="C21" s="1" t="s">
        <v>13</v>
      </c>
      <c r="D21" s="1" t="s">
        <v>4</v>
      </c>
      <c r="E21" s="1">
        <f>Air_Conditioner_price</f>
        <v>4000</v>
      </c>
      <c r="F21" s="1">
        <v>4</v>
      </c>
      <c r="G21" s="1">
        <f t="shared" si="0"/>
        <v>16000</v>
      </c>
      <c r="H21" s="1"/>
    </row>
    <row r="22" spans="2:8" outlineLevel="1">
      <c r="B22" s="1"/>
      <c r="C22" s="4" t="s">
        <v>26</v>
      </c>
      <c r="D22" s="1"/>
      <c r="E22" s="1"/>
      <c r="F22" s="1"/>
      <c r="G22" s="1">
        <f>SUBTOTAL(9,G18:G21)</f>
        <v>916000</v>
      </c>
      <c r="H22" s="1">
        <f>SUBTOTAL(9,H18:H21)</f>
        <v>0</v>
      </c>
    </row>
    <row r="23" spans="2:8" outlineLevel="2">
      <c r="B23" s="1">
        <v>17</v>
      </c>
      <c r="C23" s="1" t="s">
        <v>17</v>
      </c>
      <c r="D23" s="1" t="s">
        <v>14</v>
      </c>
      <c r="E23" s="1">
        <f>Refrigeretor_price</f>
        <v>18000</v>
      </c>
      <c r="F23" s="1">
        <v>9</v>
      </c>
      <c r="G23" s="1">
        <f t="shared" si="0"/>
        <v>162000</v>
      </c>
      <c r="H23" s="1"/>
    </row>
    <row r="24" spans="2:8" outlineLevel="2">
      <c r="B24" s="1">
        <v>18</v>
      </c>
      <c r="C24" s="1" t="s">
        <v>18</v>
      </c>
      <c r="D24" s="1" t="s">
        <v>2</v>
      </c>
      <c r="E24" s="1">
        <f>Television_price</f>
        <v>35000</v>
      </c>
      <c r="F24" s="1">
        <v>8</v>
      </c>
      <c r="G24" s="1">
        <f t="shared" si="0"/>
        <v>280000</v>
      </c>
      <c r="H24" s="1"/>
    </row>
    <row r="25" spans="2:8" outlineLevel="2">
      <c r="B25" s="1">
        <v>19</v>
      </c>
      <c r="C25" s="1" t="s">
        <v>17</v>
      </c>
      <c r="D25" s="1" t="s">
        <v>15</v>
      </c>
      <c r="E25" s="1">
        <f>washing_Machine_price</f>
        <v>12000</v>
      </c>
      <c r="F25" s="1">
        <v>3</v>
      </c>
      <c r="G25" s="1">
        <f t="shared" si="0"/>
        <v>36000</v>
      </c>
      <c r="H25" s="1"/>
    </row>
    <row r="26" spans="2:8" outlineLevel="2">
      <c r="B26" s="1">
        <v>20</v>
      </c>
      <c r="C26" s="1" t="s">
        <v>17</v>
      </c>
      <c r="D26" s="1" t="s">
        <v>4</v>
      </c>
      <c r="E26" s="1">
        <f>Air_Conditioner_price</f>
        <v>4000</v>
      </c>
      <c r="F26" s="1">
        <v>6</v>
      </c>
      <c r="G26" s="1">
        <f t="shared" si="0"/>
        <v>24000</v>
      </c>
      <c r="H26" s="1"/>
    </row>
    <row r="27" spans="2:8" outlineLevel="1">
      <c r="B27" s="1"/>
      <c r="C27" s="4" t="s">
        <v>27</v>
      </c>
      <c r="D27" s="1"/>
      <c r="E27" s="1"/>
      <c r="F27" s="1"/>
      <c r="G27" s="1">
        <f>SUBTOTAL(9,G23:G26)</f>
        <v>502000</v>
      </c>
      <c r="H27" s="1">
        <f>SUBTOTAL(9,H23:H26)</f>
        <v>0</v>
      </c>
    </row>
    <row r="28" spans="2:8" outlineLevel="2">
      <c r="B28" s="1">
        <v>21</v>
      </c>
      <c r="C28" s="1" t="s">
        <v>19</v>
      </c>
      <c r="D28" s="1" t="s">
        <v>14</v>
      </c>
      <c r="E28" s="1">
        <f>Refrigeretor_price</f>
        <v>18000</v>
      </c>
      <c r="F28" s="1">
        <v>10</v>
      </c>
      <c r="G28" s="1">
        <f t="shared" si="0"/>
        <v>180000</v>
      </c>
      <c r="H28" s="1"/>
    </row>
    <row r="29" spans="2:8" outlineLevel="2">
      <c r="B29" s="1">
        <v>22</v>
      </c>
      <c r="C29" s="1" t="s">
        <v>20</v>
      </c>
      <c r="D29" s="1" t="s">
        <v>2</v>
      </c>
      <c r="E29" s="1">
        <f>Television_price</f>
        <v>35000</v>
      </c>
      <c r="F29" s="1">
        <v>15</v>
      </c>
      <c r="G29" s="1">
        <f t="shared" si="0"/>
        <v>525000</v>
      </c>
      <c r="H29" s="1"/>
    </row>
    <row r="30" spans="2:8" outlineLevel="2">
      <c r="B30" s="1">
        <v>23</v>
      </c>
      <c r="C30" s="1" t="s">
        <v>19</v>
      </c>
      <c r="D30" s="1" t="s">
        <v>15</v>
      </c>
      <c r="E30" s="1">
        <f>washing_Machine_price</f>
        <v>12000</v>
      </c>
      <c r="F30" s="1">
        <v>18</v>
      </c>
      <c r="G30" s="1">
        <f t="shared" si="0"/>
        <v>216000</v>
      </c>
      <c r="H30" s="1"/>
    </row>
    <row r="31" spans="2:8" outlineLevel="2">
      <c r="B31" s="1">
        <v>24</v>
      </c>
      <c r="C31" s="1" t="s">
        <v>19</v>
      </c>
      <c r="D31" s="1" t="s">
        <v>4</v>
      </c>
      <c r="E31" s="1">
        <f>Air_Conditioner_price</f>
        <v>4000</v>
      </c>
      <c r="F31" s="1">
        <v>20</v>
      </c>
      <c r="G31" s="1">
        <f t="shared" si="0"/>
        <v>80000</v>
      </c>
      <c r="H31" s="1"/>
    </row>
    <row r="32" spans="2:8" outlineLevel="1">
      <c r="B32" s="1"/>
      <c r="C32" s="4" t="s">
        <v>28</v>
      </c>
      <c r="D32" s="1"/>
      <c r="E32" s="1"/>
      <c r="F32" s="1"/>
      <c r="G32" s="1">
        <f>SUBTOTAL(9,G28:G31)</f>
        <v>1001000</v>
      </c>
      <c r="H32" s="1">
        <f>SUBTOTAL(9,H28:H31)</f>
        <v>0</v>
      </c>
    </row>
    <row r="33" spans="2:8" outlineLevel="2">
      <c r="B33" s="1">
        <v>25</v>
      </c>
      <c r="C33" s="1" t="s">
        <v>21</v>
      </c>
      <c r="D33" s="1" t="s">
        <v>14</v>
      </c>
      <c r="E33" s="1">
        <f>Refrigeretor_price</f>
        <v>18000</v>
      </c>
      <c r="F33" s="1">
        <v>40</v>
      </c>
      <c r="G33" s="1">
        <f t="shared" si="0"/>
        <v>720000</v>
      </c>
      <c r="H33" s="1"/>
    </row>
    <row r="34" spans="2:8" outlineLevel="2">
      <c r="B34" s="1">
        <v>26</v>
      </c>
      <c r="C34" s="1" t="s">
        <v>21</v>
      </c>
      <c r="D34" s="1" t="s">
        <v>2</v>
      </c>
      <c r="E34" s="1">
        <f>Television_price</f>
        <v>35000</v>
      </c>
      <c r="F34" s="1">
        <v>40</v>
      </c>
      <c r="G34" s="1">
        <f t="shared" si="0"/>
        <v>1400000</v>
      </c>
      <c r="H34" s="1"/>
    </row>
    <row r="35" spans="2:8" outlineLevel="2">
      <c r="B35" s="1">
        <v>27</v>
      </c>
      <c r="C35" s="1" t="s">
        <v>21</v>
      </c>
      <c r="D35" s="1" t="s">
        <v>15</v>
      </c>
      <c r="E35" s="1">
        <f>washing_Machine_price</f>
        <v>12000</v>
      </c>
      <c r="F35" s="1">
        <v>44</v>
      </c>
      <c r="G35" s="1">
        <f t="shared" si="0"/>
        <v>528000</v>
      </c>
      <c r="H35" s="1"/>
    </row>
    <row r="36" spans="2:8" outlineLevel="2">
      <c r="B36" s="1">
        <v>28</v>
      </c>
      <c r="C36" s="1" t="s">
        <v>21</v>
      </c>
      <c r="D36" s="1" t="s">
        <v>4</v>
      </c>
      <c r="E36" s="1">
        <f>Air_Conditioner_price</f>
        <v>4000</v>
      </c>
      <c r="F36" s="1">
        <v>50</v>
      </c>
      <c r="G36" s="1">
        <f t="shared" si="0"/>
        <v>200000</v>
      </c>
      <c r="H36" s="1"/>
    </row>
    <row r="37" spans="2:8" outlineLevel="1">
      <c r="B37" s="5"/>
      <c r="C37" s="6" t="s">
        <v>29</v>
      </c>
      <c r="D37" s="5"/>
      <c r="E37" s="5"/>
      <c r="F37" s="5"/>
      <c r="G37" s="5">
        <f>SUBTOTAL(9,G33:G36)</f>
        <v>2848000</v>
      </c>
      <c r="H37" s="5">
        <f>SUBTOTAL(9,H33:H36)</f>
        <v>0</v>
      </c>
    </row>
    <row r="38" spans="2:8">
      <c r="B38" s="5"/>
      <c r="C38" s="6" t="s">
        <v>22</v>
      </c>
      <c r="D38" s="5"/>
      <c r="E38" s="5"/>
      <c r="F38" s="5"/>
      <c r="G38" s="5">
        <f>SUBTOTAL(9,G3:G36)</f>
        <v>10600000</v>
      </c>
      <c r="H38" s="5">
        <f>SUBTOTAL(9,H3:H36)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8"/>
  <sheetViews>
    <sheetView workbookViewId="0">
      <selection activeCell="B2" sqref="B2:G38"/>
    </sheetView>
  </sheetViews>
  <sheetFormatPr defaultRowHeight="15" outlineLevelRow="2"/>
  <cols>
    <col min="3" max="3" width="11.85546875" customWidth="1"/>
    <col min="4" max="4" width="18.85546875" customWidth="1"/>
    <col min="5" max="5" width="12.5703125" customWidth="1"/>
    <col min="6" max="6" width="16.28515625" customWidth="1"/>
    <col min="7" max="7" width="13.7109375" customWidth="1"/>
  </cols>
  <sheetData>
    <row r="2" spans="2:8">
      <c r="B2" s="1" t="s">
        <v>6</v>
      </c>
      <c r="C2" s="1" t="s">
        <v>7</v>
      </c>
      <c r="D2" s="1" t="s">
        <v>5</v>
      </c>
      <c r="E2" s="1" t="s">
        <v>5</v>
      </c>
      <c r="F2" s="1" t="s">
        <v>8</v>
      </c>
      <c r="G2" s="2" t="s">
        <v>9</v>
      </c>
      <c r="H2" s="1"/>
    </row>
    <row r="3" spans="2:8" hidden="1" outlineLevel="2">
      <c r="B3" s="1">
        <v>1</v>
      </c>
      <c r="C3" s="1" t="s">
        <v>10</v>
      </c>
      <c r="D3" s="1" t="s">
        <v>14</v>
      </c>
      <c r="E3" s="1">
        <f>Refrigeretor_price</f>
        <v>18000</v>
      </c>
      <c r="F3" s="1">
        <v>17</v>
      </c>
      <c r="G3" s="1">
        <f>E3*F3</f>
        <v>306000</v>
      </c>
      <c r="H3" s="1"/>
    </row>
    <row r="4" spans="2:8" hidden="1" outlineLevel="2">
      <c r="B4" s="1">
        <v>2</v>
      </c>
      <c r="C4" s="1" t="s">
        <v>10</v>
      </c>
      <c r="D4" s="1" t="s">
        <v>2</v>
      </c>
      <c r="E4" s="1">
        <f>Television_price</f>
        <v>35000</v>
      </c>
      <c r="F4" s="1">
        <v>24</v>
      </c>
      <c r="G4" s="1">
        <f t="shared" ref="G4:G36" si="0">E4*F4</f>
        <v>840000</v>
      </c>
      <c r="H4" s="1"/>
    </row>
    <row r="5" spans="2:8" hidden="1" outlineLevel="2">
      <c r="B5" s="1">
        <v>3</v>
      </c>
      <c r="C5" s="1" t="s">
        <v>10</v>
      </c>
      <c r="D5" s="1" t="s">
        <v>15</v>
      </c>
      <c r="E5" s="1">
        <f>washing_Machine_price</f>
        <v>12000</v>
      </c>
      <c r="F5" s="1">
        <v>44</v>
      </c>
      <c r="G5" s="1">
        <f t="shared" si="0"/>
        <v>528000</v>
      </c>
      <c r="H5" s="1"/>
    </row>
    <row r="6" spans="2:8" hidden="1" outlineLevel="2">
      <c r="B6" s="1">
        <v>4</v>
      </c>
      <c r="C6" s="1" t="s">
        <v>10</v>
      </c>
      <c r="D6" s="1" t="s">
        <v>4</v>
      </c>
      <c r="E6" s="1">
        <f>Air_Conditioner_price</f>
        <v>4000</v>
      </c>
      <c r="F6" s="1">
        <v>23</v>
      </c>
      <c r="G6" s="1">
        <f t="shared" si="0"/>
        <v>92000</v>
      </c>
      <c r="H6" s="1"/>
    </row>
    <row r="7" spans="2:8" outlineLevel="1" collapsed="1">
      <c r="B7" s="1"/>
      <c r="C7" s="3" t="s">
        <v>23</v>
      </c>
      <c r="D7" s="1"/>
      <c r="E7" s="1"/>
      <c r="F7" s="1"/>
      <c r="G7" s="1">
        <f>SUBTOTAL(9,G3:G6)</f>
        <v>1766000</v>
      </c>
      <c r="H7" s="1"/>
    </row>
    <row r="8" spans="2:8" hidden="1" outlineLevel="2">
      <c r="B8" s="1">
        <v>5</v>
      </c>
      <c r="C8" s="1" t="s">
        <v>11</v>
      </c>
      <c r="D8" s="1" t="s">
        <v>14</v>
      </c>
      <c r="E8" s="1">
        <f>Refrigeretor_price</f>
        <v>18000</v>
      </c>
      <c r="F8" s="1">
        <v>60</v>
      </c>
      <c r="G8" s="1">
        <f t="shared" si="0"/>
        <v>1080000</v>
      </c>
      <c r="H8" s="1"/>
    </row>
    <row r="9" spans="2:8" hidden="1" outlineLevel="2">
      <c r="B9" s="1">
        <v>6</v>
      </c>
      <c r="C9" s="1" t="s">
        <v>11</v>
      </c>
      <c r="D9" s="1" t="s">
        <v>2</v>
      </c>
      <c r="E9" s="1">
        <f>Television_price</f>
        <v>35000</v>
      </c>
      <c r="F9" s="1">
        <v>34</v>
      </c>
      <c r="G9" s="1">
        <f t="shared" si="0"/>
        <v>1190000</v>
      </c>
      <c r="H9" s="1"/>
    </row>
    <row r="10" spans="2:8" hidden="1" outlineLevel="2">
      <c r="B10" s="1">
        <v>7</v>
      </c>
      <c r="C10" s="1" t="s">
        <v>11</v>
      </c>
      <c r="D10" s="1" t="s">
        <v>15</v>
      </c>
      <c r="E10" s="1">
        <f>washing_Machine_price</f>
        <v>12000</v>
      </c>
      <c r="F10" s="1">
        <v>22</v>
      </c>
      <c r="G10" s="1">
        <f t="shared" si="0"/>
        <v>264000</v>
      </c>
      <c r="H10" s="1"/>
    </row>
    <row r="11" spans="2:8" hidden="1" outlineLevel="2">
      <c r="B11" s="1">
        <v>8</v>
      </c>
      <c r="C11" s="1" t="s">
        <v>11</v>
      </c>
      <c r="D11" s="1" t="s">
        <v>4</v>
      </c>
      <c r="E11" s="1">
        <f>Air_Conditioner_price</f>
        <v>4000</v>
      </c>
      <c r="F11" s="1">
        <v>16</v>
      </c>
      <c r="G11" s="1">
        <f t="shared" si="0"/>
        <v>64000</v>
      </c>
      <c r="H11" s="1"/>
    </row>
    <row r="12" spans="2:8" outlineLevel="1" collapsed="1">
      <c r="B12" s="1"/>
      <c r="C12" s="4" t="s">
        <v>24</v>
      </c>
      <c r="D12" s="1"/>
      <c r="E12" s="1"/>
      <c r="F12" s="1"/>
      <c r="G12" s="1">
        <f>SUBTOTAL(9,G8:G11)</f>
        <v>2598000</v>
      </c>
      <c r="H12" s="1"/>
    </row>
    <row r="13" spans="2:8" hidden="1" outlineLevel="2">
      <c r="B13" s="1">
        <v>9</v>
      </c>
      <c r="C13" s="1" t="s">
        <v>12</v>
      </c>
      <c r="D13" s="1" t="s">
        <v>14</v>
      </c>
      <c r="E13" s="1">
        <f>Refrigeretor_price</f>
        <v>18000</v>
      </c>
      <c r="F13" s="1">
        <v>37</v>
      </c>
      <c r="G13" s="1">
        <f t="shared" si="0"/>
        <v>666000</v>
      </c>
      <c r="H13" s="1"/>
    </row>
    <row r="14" spans="2:8" hidden="1" outlineLevel="2">
      <c r="B14" s="1">
        <v>10</v>
      </c>
      <c r="C14" s="1" t="s">
        <v>12</v>
      </c>
      <c r="D14" s="1" t="s">
        <v>2</v>
      </c>
      <c r="E14" s="1">
        <f>Television_price</f>
        <v>35000</v>
      </c>
      <c r="F14" s="1">
        <v>44</v>
      </c>
      <c r="G14" s="1">
        <f t="shared" si="0"/>
        <v>1540000</v>
      </c>
      <c r="H14" s="1"/>
    </row>
    <row r="15" spans="2:8" hidden="1" outlineLevel="2">
      <c r="B15" s="1">
        <v>11</v>
      </c>
      <c r="C15" s="1" t="s">
        <v>12</v>
      </c>
      <c r="D15" s="1" t="s">
        <v>15</v>
      </c>
      <c r="E15" s="1">
        <f>washing_Machine_price</f>
        <v>12000</v>
      </c>
      <c r="F15" s="1">
        <v>44</v>
      </c>
      <c r="G15" s="1">
        <f t="shared" si="0"/>
        <v>528000</v>
      </c>
      <c r="H15" s="1"/>
    </row>
    <row r="16" spans="2:8" hidden="1" outlineLevel="2">
      <c r="B16" s="1">
        <v>12</v>
      </c>
      <c r="C16" s="1" t="s">
        <v>12</v>
      </c>
      <c r="D16" s="1" t="s">
        <v>4</v>
      </c>
      <c r="E16" s="1">
        <f>Air_Conditioner_price</f>
        <v>4000</v>
      </c>
      <c r="F16" s="1">
        <v>78</v>
      </c>
      <c r="G16" s="1">
        <f t="shared" si="0"/>
        <v>312000</v>
      </c>
      <c r="H16" s="1"/>
    </row>
    <row r="17" spans="2:8" outlineLevel="1" collapsed="1">
      <c r="B17" s="1"/>
      <c r="C17" s="4" t="s">
        <v>25</v>
      </c>
      <c r="D17" s="1"/>
      <c r="E17" s="1"/>
      <c r="F17" s="1"/>
      <c r="G17" s="1">
        <f>SUBTOTAL(9,G13:G16)</f>
        <v>3046000</v>
      </c>
      <c r="H17" s="1"/>
    </row>
    <row r="18" spans="2:8" hidden="1" outlineLevel="2">
      <c r="B18" s="1">
        <v>13</v>
      </c>
      <c r="C18" s="1" t="s">
        <v>13</v>
      </c>
      <c r="D18" s="1" t="s">
        <v>14</v>
      </c>
      <c r="E18" s="1">
        <f>Refrigeretor_price</f>
        <v>18000</v>
      </c>
      <c r="F18" s="1">
        <v>3</v>
      </c>
      <c r="G18" s="1">
        <f t="shared" si="0"/>
        <v>54000</v>
      </c>
      <c r="H18" s="1"/>
    </row>
    <row r="19" spans="2:8" hidden="1" outlineLevel="2">
      <c r="B19" s="1">
        <v>14</v>
      </c>
      <c r="C19" s="1" t="s">
        <v>13</v>
      </c>
      <c r="D19" s="1" t="s">
        <v>2</v>
      </c>
      <c r="E19" s="1">
        <f>Television_price</f>
        <v>35000</v>
      </c>
      <c r="F19" s="1">
        <v>8</v>
      </c>
      <c r="G19" s="1">
        <f t="shared" si="0"/>
        <v>280000</v>
      </c>
      <c r="H19" s="1"/>
    </row>
    <row r="20" spans="2:8" hidden="1" outlineLevel="2">
      <c r="B20" s="1">
        <v>15</v>
      </c>
      <c r="C20" s="1" t="s">
        <v>13</v>
      </c>
      <c r="D20" s="1" t="s">
        <v>15</v>
      </c>
      <c r="E20" s="1">
        <f>washing_Machine_price</f>
        <v>12000</v>
      </c>
      <c r="F20" s="1">
        <v>2</v>
      </c>
      <c r="G20" s="1">
        <f t="shared" si="0"/>
        <v>24000</v>
      </c>
      <c r="H20" s="1"/>
    </row>
    <row r="21" spans="2:8" hidden="1" outlineLevel="2">
      <c r="B21" s="1">
        <v>16</v>
      </c>
      <c r="C21" s="1" t="s">
        <v>13</v>
      </c>
      <c r="D21" s="1" t="s">
        <v>4</v>
      </c>
      <c r="E21" s="1">
        <f>Air_Conditioner_price</f>
        <v>4000</v>
      </c>
      <c r="F21" s="1">
        <v>1</v>
      </c>
      <c r="G21" s="1">
        <f t="shared" si="0"/>
        <v>4000</v>
      </c>
      <c r="H21" s="1"/>
    </row>
    <row r="22" spans="2:8" outlineLevel="1" collapsed="1">
      <c r="B22" s="1"/>
      <c r="C22" s="4" t="s">
        <v>26</v>
      </c>
      <c r="D22" s="1"/>
      <c r="E22" s="1"/>
      <c r="F22" s="1"/>
      <c r="G22" s="1">
        <f>SUBTOTAL(9,G18:G21)</f>
        <v>362000</v>
      </c>
      <c r="H22" s="1"/>
    </row>
    <row r="23" spans="2:8" hidden="1" outlineLevel="2">
      <c r="B23" s="1">
        <v>17</v>
      </c>
      <c r="C23" s="1" t="s">
        <v>17</v>
      </c>
      <c r="D23" s="1" t="s">
        <v>14</v>
      </c>
      <c r="E23" s="1">
        <f>Refrigeretor_price</f>
        <v>18000</v>
      </c>
      <c r="F23" s="1">
        <v>4</v>
      </c>
      <c r="G23" s="1">
        <f t="shared" si="0"/>
        <v>72000</v>
      </c>
      <c r="H23" s="1"/>
    </row>
    <row r="24" spans="2:8" hidden="1" outlineLevel="2">
      <c r="B24" s="1">
        <v>18</v>
      </c>
      <c r="C24" s="1" t="s">
        <v>18</v>
      </c>
      <c r="D24" s="1" t="s">
        <v>2</v>
      </c>
      <c r="E24" s="1">
        <f>Television_price</f>
        <v>35000</v>
      </c>
      <c r="F24" s="1">
        <v>43</v>
      </c>
      <c r="G24" s="1">
        <f t="shared" si="0"/>
        <v>1505000</v>
      </c>
      <c r="H24" s="1"/>
    </row>
    <row r="25" spans="2:8" hidden="1" outlineLevel="2">
      <c r="B25" s="1">
        <v>19</v>
      </c>
      <c r="C25" s="1" t="s">
        <v>17</v>
      </c>
      <c r="D25" s="1" t="s">
        <v>15</v>
      </c>
      <c r="E25" s="1">
        <f>washing_Machine_price</f>
        <v>12000</v>
      </c>
      <c r="F25" s="1">
        <v>56</v>
      </c>
      <c r="G25" s="1">
        <f t="shared" si="0"/>
        <v>672000</v>
      </c>
      <c r="H25" s="1"/>
    </row>
    <row r="26" spans="2:8" hidden="1" outlineLevel="2">
      <c r="B26" s="1">
        <v>20</v>
      </c>
      <c r="C26" s="1" t="s">
        <v>17</v>
      </c>
      <c r="D26" s="1" t="s">
        <v>4</v>
      </c>
      <c r="E26" s="1">
        <f>Air_Conditioner_price</f>
        <v>4000</v>
      </c>
      <c r="F26" s="1">
        <v>78</v>
      </c>
      <c r="G26" s="1">
        <f t="shared" si="0"/>
        <v>312000</v>
      </c>
      <c r="H26" s="1"/>
    </row>
    <row r="27" spans="2:8" outlineLevel="1" collapsed="1">
      <c r="B27" s="1"/>
      <c r="C27" s="4" t="s">
        <v>27</v>
      </c>
      <c r="D27" s="1"/>
      <c r="E27" s="1"/>
      <c r="F27" s="1"/>
      <c r="G27" s="1">
        <f>SUBTOTAL(9,G23:G26)</f>
        <v>2561000</v>
      </c>
      <c r="H27" s="1"/>
    </row>
    <row r="28" spans="2:8" hidden="1" outlineLevel="2">
      <c r="B28" s="1">
        <v>21</v>
      </c>
      <c r="C28" s="1" t="s">
        <v>19</v>
      </c>
      <c r="D28" s="1" t="s">
        <v>14</v>
      </c>
      <c r="E28" s="1">
        <f>Refrigeretor_price</f>
        <v>18000</v>
      </c>
      <c r="F28" s="1">
        <v>22</v>
      </c>
      <c r="G28" s="1">
        <f t="shared" si="0"/>
        <v>396000</v>
      </c>
      <c r="H28" s="1"/>
    </row>
    <row r="29" spans="2:8" hidden="1" outlineLevel="2">
      <c r="B29" s="1">
        <v>22</v>
      </c>
      <c r="C29" s="1" t="s">
        <v>20</v>
      </c>
      <c r="D29" s="1" t="s">
        <v>2</v>
      </c>
      <c r="E29" s="1">
        <f>Television_price</f>
        <v>35000</v>
      </c>
      <c r="F29" s="1">
        <v>34</v>
      </c>
      <c r="G29" s="1">
        <f t="shared" si="0"/>
        <v>1190000</v>
      </c>
      <c r="H29" s="1"/>
    </row>
    <row r="30" spans="2:8" hidden="1" outlineLevel="2">
      <c r="B30" s="1">
        <v>23</v>
      </c>
      <c r="C30" s="1" t="s">
        <v>19</v>
      </c>
      <c r="D30" s="1" t="s">
        <v>15</v>
      </c>
      <c r="E30" s="1">
        <f>washing_Machine_price</f>
        <v>12000</v>
      </c>
      <c r="F30" s="1">
        <v>4</v>
      </c>
      <c r="G30" s="1">
        <f t="shared" si="0"/>
        <v>48000</v>
      </c>
      <c r="H30" s="1"/>
    </row>
    <row r="31" spans="2:8" hidden="1" outlineLevel="2">
      <c r="B31" s="1">
        <v>24</v>
      </c>
      <c r="C31" s="1" t="s">
        <v>19</v>
      </c>
      <c r="D31" s="1" t="s">
        <v>4</v>
      </c>
      <c r="E31" s="1">
        <f>Air_Conditioner_price</f>
        <v>4000</v>
      </c>
      <c r="F31" s="1">
        <v>56</v>
      </c>
      <c r="G31" s="1">
        <f t="shared" si="0"/>
        <v>224000</v>
      </c>
      <c r="H31" s="1"/>
    </row>
    <row r="32" spans="2:8" outlineLevel="1" collapsed="1">
      <c r="B32" s="1"/>
      <c r="C32" s="4" t="s">
        <v>28</v>
      </c>
      <c r="D32" s="1"/>
      <c r="E32" s="1"/>
      <c r="F32" s="1"/>
      <c r="G32" s="1">
        <f>SUBTOTAL(9,G28:G31)</f>
        <v>1858000</v>
      </c>
      <c r="H32" s="1"/>
    </row>
    <row r="33" spans="2:8" hidden="1" outlineLevel="2">
      <c r="B33" s="1">
        <v>25</v>
      </c>
      <c r="C33" s="1" t="s">
        <v>21</v>
      </c>
      <c r="D33" s="1" t="s">
        <v>14</v>
      </c>
      <c r="E33" s="1">
        <f>Refrigeretor_price</f>
        <v>18000</v>
      </c>
      <c r="F33" s="1">
        <v>7</v>
      </c>
      <c r="G33" s="1">
        <f t="shared" si="0"/>
        <v>126000</v>
      </c>
      <c r="H33" s="1"/>
    </row>
    <row r="34" spans="2:8" hidden="1" outlineLevel="2">
      <c r="B34" s="1">
        <v>26</v>
      </c>
      <c r="C34" s="1" t="s">
        <v>21</v>
      </c>
      <c r="D34" s="1" t="s">
        <v>2</v>
      </c>
      <c r="E34" s="1">
        <f>Television_price</f>
        <v>35000</v>
      </c>
      <c r="F34" s="1">
        <v>3</v>
      </c>
      <c r="G34" s="1">
        <f t="shared" si="0"/>
        <v>105000</v>
      </c>
      <c r="H34" s="1"/>
    </row>
    <row r="35" spans="2:8" hidden="1" outlineLevel="2">
      <c r="B35" s="1">
        <v>27</v>
      </c>
      <c r="C35" s="1" t="s">
        <v>21</v>
      </c>
      <c r="D35" s="1" t="s">
        <v>15</v>
      </c>
      <c r="E35" s="1">
        <f>washing_Machine_price</f>
        <v>12000</v>
      </c>
      <c r="F35" s="1">
        <v>22</v>
      </c>
      <c r="G35" s="1">
        <f t="shared" si="0"/>
        <v>264000</v>
      </c>
      <c r="H35" s="1"/>
    </row>
    <row r="36" spans="2:8" hidden="1" outlineLevel="2">
      <c r="B36" s="1">
        <v>28</v>
      </c>
      <c r="C36" s="1" t="s">
        <v>21</v>
      </c>
      <c r="D36" s="1" t="s">
        <v>4</v>
      </c>
      <c r="E36" s="1">
        <f>Air_Conditioner_price</f>
        <v>4000</v>
      </c>
      <c r="F36" s="1">
        <v>1</v>
      </c>
      <c r="G36" s="1">
        <f t="shared" si="0"/>
        <v>4000</v>
      </c>
      <c r="H36" s="1"/>
    </row>
    <row r="37" spans="2:8" outlineLevel="1" collapsed="1">
      <c r="B37" s="5"/>
      <c r="C37" s="6" t="s">
        <v>29</v>
      </c>
      <c r="D37" s="5"/>
      <c r="E37" s="5"/>
      <c r="F37" s="5"/>
      <c r="G37" s="5">
        <f>SUBTOTAL(9,G33:G36)</f>
        <v>499000</v>
      </c>
      <c r="H37" s="5"/>
    </row>
    <row r="38" spans="2:8">
      <c r="B38" s="5"/>
      <c r="C38" s="6" t="s">
        <v>22</v>
      </c>
      <c r="D38" s="5"/>
      <c r="E38" s="5"/>
      <c r="F38" s="5"/>
      <c r="G38" s="5">
        <f>SUBTOTAL(9,G3:G36)</f>
        <v>12690000</v>
      </c>
      <c r="H3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38"/>
  <sheetViews>
    <sheetView workbookViewId="0">
      <selection activeCell="B2" sqref="B2:G38"/>
    </sheetView>
  </sheetViews>
  <sheetFormatPr defaultRowHeight="15" outlineLevelRow="2"/>
  <cols>
    <col min="3" max="3" width="11.85546875" customWidth="1"/>
    <col min="4" max="4" width="18.85546875" customWidth="1"/>
    <col min="5" max="5" width="12.5703125" customWidth="1"/>
    <col min="6" max="6" width="16.28515625" customWidth="1"/>
    <col min="7" max="7" width="13.7109375" customWidth="1"/>
  </cols>
  <sheetData>
    <row r="2" spans="2:8">
      <c r="B2" s="1" t="s">
        <v>6</v>
      </c>
      <c r="C2" s="1" t="s">
        <v>7</v>
      </c>
      <c r="D2" s="1" t="s">
        <v>5</v>
      </c>
      <c r="E2" s="1" t="s">
        <v>5</v>
      </c>
      <c r="F2" s="1" t="s">
        <v>8</v>
      </c>
      <c r="G2" s="2" t="s">
        <v>16</v>
      </c>
      <c r="H2" s="1"/>
    </row>
    <row r="3" spans="2:8" hidden="1" outlineLevel="2">
      <c r="B3" s="1">
        <v>1</v>
      </c>
      <c r="C3" s="1" t="s">
        <v>10</v>
      </c>
      <c r="D3" s="1" t="s">
        <v>14</v>
      </c>
      <c r="E3" s="1">
        <f>Refrigeretor_price</f>
        <v>18000</v>
      </c>
      <c r="F3" s="1">
        <v>10</v>
      </c>
      <c r="G3" s="1">
        <f>E3*F3</f>
        <v>180000</v>
      </c>
      <c r="H3" s="1"/>
    </row>
    <row r="4" spans="2:8" hidden="1" outlineLevel="2">
      <c r="B4" s="1">
        <v>2</v>
      </c>
      <c r="C4" s="1" t="s">
        <v>10</v>
      </c>
      <c r="D4" s="1" t="s">
        <v>2</v>
      </c>
      <c r="E4" s="1">
        <f>Television_price</f>
        <v>35000</v>
      </c>
      <c r="F4" s="1">
        <v>20</v>
      </c>
      <c r="G4" s="1">
        <f t="shared" ref="G4:G36" si="0">E4*F4</f>
        <v>700000</v>
      </c>
      <c r="H4" s="1"/>
    </row>
    <row r="5" spans="2:8" hidden="1" outlineLevel="2">
      <c r="B5" s="1">
        <v>3</v>
      </c>
      <c r="C5" s="1" t="s">
        <v>10</v>
      </c>
      <c r="D5" s="1" t="s">
        <v>15</v>
      </c>
      <c r="E5" s="1">
        <f>washing_Machine_price</f>
        <v>12000</v>
      </c>
      <c r="F5" s="1">
        <v>8</v>
      </c>
      <c r="G5" s="1">
        <f t="shared" si="0"/>
        <v>96000</v>
      </c>
      <c r="H5" s="1"/>
    </row>
    <row r="6" spans="2:8" hidden="1" outlineLevel="2">
      <c r="B6" s="1">
        <v>4</v>
      </c>
      <c r="C6" s="1" t="s">
        <v>10</v>
      </c>
      <c r="D6" s="1" t="s">
        <v>4</v>
      </c>
      <c r="E6" s="1">
        <f>Air_Conditioner_price</f>
        <v>4000</v>
      </c>
      <c r="F6" s="1">
        <v>45</v>
      </c>
      <c r="G6" s="1">
        <f t="shared" si="0"/>
        <v>180000</v>
      </c>
      <c r="H6" s="1"/>
    </row>
    <row r="7" spans="2:8" outlineLevel="1" collapsed="1">
      <c r="B7" s="1"/>
      <c r="C7" s="4" t="s">
        <v>23</v>
      </c>
      <c r="D7" s="1"/>
      <c r="E7" s="1"/>
      <c r="F7" s="1"/>
      <c r="G7" s="1">
        <f>SUBTOTAL(9,G3:G6)</f>
        <v>1156000</v>
      </c>
      <c r="H7" s="1"/>
    </row>
    <row r="8" spans="2:8" hidden="1" outlineLevel="2">
      <c r="B8" s="1">
        <v>5</v>
      </c>
      <c r="C8" s="1" t="s">
        <v>11</v>
      </c>
      <c r="D8" s="1" t="s">
        <v>14</v>
      </c>
      <c r="E8" s="1">
        <f>Refrigeretor_price</f>
        <v>18000</v>
      </c>
      <c r="F8" s="1">
        <v>33</v>
      </c>
      <c r="G8" s="1">
        <f t="shared" si="0"/>
        <v>594000</v>
      </c>
      <c r="H8" s="1"/>
    </row>
    <row r="9" spans="2:8" hidden="1" outlineLevel="2">
      <c r="B9" s="1">
        <v>6</v>
      </c>
      <c r="C9" s="1" t="s">
        <v>11</v>
      </c>
      <c r="D9" s="1" t="s">
        <v>2</v>
      </c>
      <c r="E9" s="1">
        <f>Television_price</f>
        <v>35000</v>
      </c>
      <c r="F9" s="1">
        <v>23</v>
      </c>
      <c r="G9" s="1">
        <f t="shared" si="0"/>
        <v>805000</v>
      </c>
      <c r="H9" s="1"/>
    </row>
    <row r="10" spans="2:8" hidden="1" outlineLevel="2">
      <c r="B10" s="1">
        <v>7</v>
      </c>
      <c r="C10" s="1" t="s">
        <v>11</v>
      </c>
      <c r="D10" s="1" t="s">
        <v>15</v>
      </c>
      <c r="E10" s="1">
        <f>washing_Machine_price</f>
        <v>12000</v>
      </c>
      <c r="F10" s="1">
        <v>12</v>
      </c>
      <c r="G10" s="1">
        <f t="shared" si="0"/>
        <v>144000</v>
      </c>
      <c r="H10" s="1"/>
    </row>
    <row r="11" spans="2:8" hidden="1" outlineLevel="2">
      <c r="B11" s="1">
        <v>8</v>
      </c>
      <c r="C11" s="1" t="s">
        <v>11</v>
      </c>
      <c r="D11" s="1" t="s">
        <v>4</v>
      </c>
      <c r="E11" s="1">
        <f>Air_Conditioner_price</f>
        <v>4000</v>
      </c>
      <c r="F11" s="1">
        <v>78</v>
      </c>
      <c r="G11" s="1">
        <f t="shared" si="0"/>
        <v>312000</v>
      </c>
      <c r="H11" s="1"/>
    </row>
    <row r="12" spans="2:8" outlineLevel="1" collapsed="1">
      <c r="B12" s="1"/>
      <c r="C12" s="4" t="s">
        <v>24</v>
      </c>
      <c r="D12" s="1"/>
      <c r="E12" s="1"/>
      <c r="F12" s="1"/>
      <c r="G12" s="1">
        <f>SUBTOTAL(9,G8:G11)</f>
        <v>1855000</v>
      </c>
      <c r="H12" s="1"/>
    </row>
    <row r="13" spans="2:8" hidden="1" outlineLevel="2">
      <c r="B13" s="1">
        <v>9</v>
      </c>
      <c r="C13" s="1" t="s">
        <v>12</v>
      </c>
      <c r="D13" s="1" t="s">
        <v>14</v>
      </c>
      <c r="E13" s="1">
        <f>Refrigeretor_price</f>
        <v>18000</v>
      </c>
      <c r="F13" s="1">
        <v>66</v>
      </c>
      <c r="G13" s="1">
        <f t="shared" si="0"/>
        <v>1188000</v>
      </c>
      <c r="H13" s="1"/>
    </row>
    <row r="14" spans="2:8" hidden="1" outlineLevel="2">
      <c r="B14" s="1">
        <v>10</v>
      </c>
      <c r="C14" s="1" t="s">
        <v>12</v>
      </c>
      <c r="D14" s="1" t="s">
        <v>2</v>
      </c>
      <c r="E14" s="1">
        <f>Television_price</f>
        <v>35000</v>
      </c>
      <c r="F14" s="1">
        <v>55</v>
      </c>
      <c r="G14" s="1">
        <f t="shared" si="0"/>
        <v>1925000</v>
      </c>
      <c r="H14" s="1"/>
    </row>
    <row r="15" spans="2:8" hidden="1" outlineLevel="2">
      <c r="B15" s="1">
        <v>11</v>
      </c>
      <c r="C15" s="1" t="s">
        <v>12</v>
      </c>
      <c r="D15" s="1" t="s">
        <v>15</v>
      </c>
      <c r="E15" s="1">
        <f>washing_Machine_price</f>
        <v>12000</v>
      </c>
      <c r="F15" s="1">
        <v>44</v>
      </c>
      <c r="G15" s="1">
        <f t="shared" si="0"/>
        <v>528000</v>
      </c>
      <c r="H15" s="1"/>
    </row>
    <row r="16" spans="2:8" hidden="1" outlineLevel="2">
      <c r="B16" s="1">
        <v>12</v>
      </c>
      <c r="C16" s="1" t="s">
        <v>12</v>
      </c>
      <c r="D16" s="1" t="s">
        <v>4</v>
      </c>
      <c r="E16" s="1">
        <f>Air_Conditioner_price</f>
        <v>4000</v>
      </c>
      <c r="F16" s="1">
        <v>33</v>
      </c>
      <c r="G16" s="1">
        <f t="shared" si="0"/>
        <v>132000</v>
      </c>
      <c r="H16" s="1"/>
    </row>
    <row r="17" spans="2:8" outlineLevel="1" collapsed="1">
      <c r="B17" s="1"/>
      <c r="C17" s="4" t="s">
        <v>25</v>
      </c>
      <c r="D17" s="1"/>
      <c r="E17" s="1"/>
      <c r="F17" s="1"/>
      <c r="G17" s="1">
        <f>SUBTOTAL(9,G13:G16)</f>
        <v>3773000</v>
      </c>
      <c r="H17" s="1"/>
    </row>
    <row r="18" spans="2:8" hidden="1" outlineLevel="2">
      <c r="B18" s="1">
        <v>13</v>
      </c>
      <c r="C18" s="1" t="s">
        <v>13</v>
      </c>
      <c r="D18" s="1" t="s">
        <v>14</v>
      </c>
      <c r="E18" s="1">
        <f>Refrigeretor_price</f>
        <v>18000</v>
      </c>
      <c r="F18" s="1">
        <v>22</v>
      </c>
      <c r="G18" s="1">
        <f t="shared" si="0"/>
        <v>396000</v>
      </c>
      <c r="H18" s="1"/>
    </row>
    <row r="19" spans="2:8" hidden="1" outlineLevel="2">
      <c r="B19" s="1">
        <v>14</v>
      </c>
      <c r="C19" s="1" t="s">
        <v>13</v>
      </c>
      <c r="D19" s="1" t="s">
        <v>2</v>
      </c>
      <c r="E19" s="1">
        <f>Television_price</f>
        <v>35000</v>
      </c>
      <c r="F19" s="1">
        <v>11</v>
      </c>
      <c r="G19" s="1">
        <f t="shared" si="0"/>
        <v>385000</v>
      </c>
      <c r="H19" s="1"/>
    </row>
    <row r="20" spans="2:8" hidden="1" outlineLevel="2">
      <c r="B20" s="1">
        <v>15</v>
      </c>
      <c r="C20" s="1" t="s">
        <v>13</v>
      </c>
      <c r="D20" s="1" t="s">
        <v>15</v>
      </c>
      <c r="E20" s="1">
        <f>washing_Machine_price</f>
        <v>12000</v>
      </c>
      <c r="F20" s="1">
        <v>8</v>
      </c>
      <c r="G20" s="1">
        <f t="shared" si="0"/>
        <v>96000</v>
      </c>
      <c r="H20" s="1"/>
    </row>
    <row r="21" spans="2:8" hidden="1" outlineLevel="2">
      <c r="B21" s="1">
        <v>16</v>
      </c>
      <c r="C21" s="1" t="s">
        <v>13</v>
      </c>
      <c r="D21" s="1" t="s">
        <v>4</v>
      </c>
      <c r="E21" s="1">
        <f>Air_Conditioner_price</f>
        <v>4000</v>
      </c>
      <c r="F21" s="1">
        <v>9</v>
      </c>
      <c r="G21" s="1">
        <f t="shared" si="0"/>
        <v>36000</v>
      </c>
      <c r="H21" s="1"/>
    </row>
    <row r="22" spans="2:8" outlineLevel="1" collapsed="1">
      <c r="B22" s="1"/>
      <c r="C22" s="4" t="s">
        <v>26</v>
      </c>
      <c r="D22" s="1"/>
      <c r="E22" s="1"/>
      <c r="F22" s="1"/>
      <c r="G22" s="1">
        <f>SUBTOTAL(9,G18:G21)</f>
        <v>913000</v>
      </c>
      <c r="H22" s="1"/>
    </row>
    <row r="23" spans="2:8" hidden="1" outlineLevel="2">
      <c r="B23" s="1">
        <v>17</v>
      </c>
      <c r="C23" s="1" t="s">
        <v>17</v>
      </c>
      <c r="D23" s="1" t="s">
        <v>14</v>
      </c>
      <c r="E23" s="1">
        <f>Refrigeretor_price</f>
        <v>18000</v>
      </c>
      <c r="F23" s="1">
        <v>6</v>
      </c>
      <c r="G23" s="1">
        <f t="shared" si="0"/>
        <v>108000</v>
      </c>
      <c r="H23" s="1"/>
    </row>
    <row r="24" spans="2:8" hidden="1" outlineLevel="2">
      <c r="B24" s="1">
        <v>18</v>
      </c>
      <c r="C24" s="1" t="s">
        <v>18</v>
      </c>
      <c r="D24" s="1" t="s">
        <v>2</v>
      </c>
      <c r="E24" s="1">
        <f>Television_price</f>
        <v>35000</v>
      </c>
      <c r="F24" s="1">
        <v>5</v>
      </c>
      <c r="G24" s="1">
        <f t="shared" si="0"/>
        <v>175000</v>
      </c>
      <c r="H24" s="1"/>
    </row>
    <row r="25" spans="2:8" hidden="1" outlineLevel="2">
      <c r="B25" s="1">
        <v>19</v>
      </c>
      <c r="C25" s="1" t="s">
        <v>17</v>
      </c>
      <c r="D25" s="1" t="s">
        <v>15</v>
      </c>
      <c r="E25" s="1">
        <f>washing_Machine_price</f>
        <v>12000</v>
      </c>
      <c r="F25" s="1">
        <v>3</v>
      </c>
      <c r="G25" s="1">
        <f t="shared" si="0"/>
        <v>36000</v>
      </c>
      <c r="H25" s="1"/>
    </row>
    <row r="26" spans="2:8" hidden="1" outlineLevel="2">
      <c r="B26" s="1">
        <v>20</v>
      </c>
      <c r="C26" s="1" t="s">
        <v>17</v>
      </c>
      <c r="D26" s="1" t="s">
        <v>4</v>
      </c>
      <c r="E26" s="1">
        <f>Air_Conditioner_price</f>
        <v>4000</v>
      </c>
      <c r="F26" s="1">
        <v>33</v>
      </c>
      <c r="G26" s="1">
        <f t="shared" si="0"/>
        <v>132000</v>
      </c>
      <c r="H26" s="1"/>
    </row>
    <row r="27" spans="2:8" outlineLevel="1" collapsed="1">
      <c r="B27" s="1"/>
      <c r="C27" s="4" t="s">
        <v>27</v>
      </c>
      <c r="D27" s="1"/>
      <c r="E27" s="1"/>
      <c r="F27" s="1"/>
      <c r="G27" s="1">
        <f>SUBTOTAL(9,G23:G26)</f>
        <v>451000</v>
      </c>
      <c r="H27" s="1"/>
    </row>
    <row r="28" spans="2:8" hidden="1" outlineLevel="2">
      <c r="B28" s="1">
        <v>21</v>
      </c>
      <c r="C28" s="1" t="s">
        <v>19</v>
      </c>
      <c r="D28" s="1" t="s">
        <v>14</v>
      </c>
      <c r="E28" s="1">
        <f>Refrigeretor_price</f>
        <v>18000</v>
      </c>
      <c r="F28" s="1">
        <v>5</v>
      </c>
      <c r="G28" s="1">
        <f t="shared" si="0"/>
        <v>90000</v>
      </c>
      <c r="H28" s="1"/>
    </row>
    <row r="29" spans="2:8" hidden="1" outlineLevel="2">
      <c r="B29" s="1">
        <v>22</v>
      </c>
      <c r="C29" s="1" t="s">
        <v>20</v>
      </c>
      <c r="D29" s="1" t="s">
        <v>2</v>
      </c>
      <c r="E29" s="1">
        <f>Television_price</f>
        <v>35000</v>
      </c>
      <c r="F29" s="1">
        <v>6</v>
      </c>
      <c r="G29" s="1">
        <f t="shared" si="0"/>
        <v>210000</v>
      </c>
      <c r="H29" s="1"/>
    </row>
    <row r="30" spans="2:8" hidden="1" outlineLevel="2">
      <c r="B30" s="1">
        <v>23</v>
      </c>
      <c r="C30" s="1" t="s">
        <v>19</v>
      </c>
      <c r="D30" s="1" t="s">
        <v>15</v>
      </c>
      <c r="E30" s="1">
        <f>washing_Machine_price</f>
        <v>12000</v>
      </c>
      <c r="F30" s="1">
        <v>2</v>
      </c>
      <c r="G30" s="1">
        <f t="shared" si="0"/>
        <v>24000</v>
      </c>
      <c r="H30" s="1"/>
    </row>
    <row r="31" spans="2:8" hidden="1" outlineLevel="2">
      <c r="B31" s="1">
        <v>24</v>
      </c>
      <c r="C31" s="1" t="s">
        <v>19</v>
      </c>
      <c r="D31" s="1" t="s">
        <v>4</v>
      </c>
      <c r="E31" s="1">
        <f>Air_Conditioner_price</f>
        <v>4000</v>
      </c>
      <c r="F31" s="1">
        <v>1</v>
      </c>
      <c r="G31" s="1">
        <f t="shared" si="0"/>
        <v>4000</v>
      </c>
      <c r="H31" s="1"/>
    </row>
    <row r="32" spans="2:8" outlineLevel="1" collapsed="1">
      <c r="B32" s="1"/>
      <c r="C32" s="4" t="s">
        <v>28</v>
      </c>
      <c r="D32" s="1"/>
      <c r="E32" s="1"/>
      <c r="F32" s="1"/>
      <c r="G32" s="1">
        <f>SUBTOTAL(9,G28:G31)</f>
        <v>328000</v>
      </c>
      <c r="H32" s="1"/>
    </row>
    <row r="33" spans="2:8" hidden="1" outlineLevel="2">
      <c r="B33" s="1">
        <v>25</v>
      </c>
      <c r="C33" s="1" t="s">
        <v>21</v>
      </c>
      <c r="D33" s="1" t="s">
        <v>14</v>
      </c>
      <c r="E33" s="1">
        <f>Refrigeretor_price</f>
        <v>18000</v>
      </c>
      <c r="F33" s="1">
        <v>4</v>
      </c>
      <c r="G33" s="1">
        <f t="shared" si="0"/>
        <v>72000</v>
      </c>
      <c r="H33" s="1"/>
    </row>
    <row r="34" spans="2:8" hidden="1" outlineLevel="2">
      <c r="B34" s="1">
        <v>26</v>
      </c>
      <c r="C34" s="1" t="s">
        <v>21</v>
      </c>
      <c r="D34" s="1" t="s">
        <v>2</v>
      </c>
      <c r="E34" s="1">
        <f>Television_price</f>
        <v>35000</v>
      </c>
      <c r="F34" s="1">
        <v>6</v>
      </c>
      <c r="G34" s="1">
        <f t="shared" si="0"/>
        <v>210000</v>
      </c>
      <c r="H34" s="1"/>
    </row>
    <row r="35" spans="2:8" hidden="1" outlineLevel="2">
      <c r="B35" s="1">
        <v>27</v>
      </c>
      <c r="C35" s="1" t="s">
        <v>21</v>
      </c>
      <c r="D35" s="1" t="s">
        <v>15</v>
      </c>
      <c r="E35" s="1">
        <f>washing_Machine_price</f>
        <v>12000</v>
      </c>
      <c r="F35" s="1">
        <v>8</v>
      </c>
      <c r="G35" s="1">
        <f t="shared" si="0"/>
        <v>96000</v>
      </c>
      <c r="H35" s="1"/>
    </row>
    <row r="36" spans="2:8" hidden="1" outlineLevel="2">
      <c r="B36" s="1">
        <v>28</v>
      </c>
      <c r="C36" s="1" t="s">
        <v>21</v>
      </c>
      <c r="D36" s="1" t="s">
        <v>4</v>
      </c>
      <c r="E36" s="1">
        <f>Air_Conditioner_price</f>
        <v>4000</v>
      </c>
      <c r="F36" s="1">
        <v>9</v>
      </c>
      <c r="G36" s="1">
        <f t="shared" si="0"/>
        <v>36000</v>
      </c>
      <c r="H36" s="1"/>
    </row>
    <row r="37" spans="2:8" outlineLevel="1" collapsed="1">
      <c r="B37" s="5"/>
      <c r="C37" s="6" t="s">
        <v>29</v>
      </c>
      <c r="D37" s="5"/>
      <c r="E37" s="5"/>
      <c r="F37" s="5"/>
      <c r="G37" s="5">
        <f>SUBTOTAL(9,G33:G36)</f>
        <v>414000</v>
      </c>
      <c r="H37" s="5"/>
    </row>
    <row r="38" spans="2:8">
      <c r="B38" s="5"/>
      <c r="C38" s="6" t="s">
        <v>22</v>
      </c>
      <c r="D38" s="5"/>
      <c r="E38" s="5"/>
      <c r="F38" s="5"/>
      <c r="G38" s="5">
        <f>SUBTOTAL(9,G3:G36)</f>
        <v>8890000</v>
      </c>
      <c r="H3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38"/>
  <sheetViews>
    <sheetView workbookViewId="0">
      <selection activeCell="B2" sqref="B2:G38"/>
    </sheetView>
  </sheetViews>
  <sheetFormatPr defaultRowHeight="15" outlineLevelRow="2"/>
  <cols>
    <col min="3" max="3" width="11.85546875" customWidth="1"/>
    <col min="4" max="4" width="18.85546875" customWidth="1"/>
    <col min="5" max="5" width="12.5703125" customWidth="1"/>
    <col min="6" max="6" width="30.140625" customWidth="1"/>
    <col min="7" max="7" width="13.7109375" customWidth="1"/>
  </cols>
  <sheetData>
    <row r="2" spans="2:8">
      <c r="B2" s="1" t="s">
        <v>6</v>
      </c>
      <c r="C2" s="1" t="s">
        <v>7</v>
      </c>
      <c r="D2" s="1" t="s">
        <v>5</v>
      </c>
      <c r="E2" s="1" t="s">
        <v>5</v>
      </c>
      <c r="F2" s="1" t="s">
        <v>8</v>
      </c>
      <c r="G2" s="2" t="s">
        <v>16</v>
      </c>
      <c r="H2" s="1"/>
    </row>
    <row r="3" spans="2:8" hidden="1" outlineLevel="2">
      <c r="B3" s="1">
        <v>1</v>
      </c>
      <c r="C3" s="1" t="s">
        <v>10</v>
      </c>
      <c r="D3" s="1" t="s">
        <v>14</v>
      </c>
      <c r="E3" s="1">
        <f>Refrigeretor_price</f>
        <v>18000</v>
      </c>
      <c r="F3" s="1">
        <v>10</v>
      </c>
      <c r="G3" s="1">
        <f>E3*F3</f>
        <v>180000</v>
      </c>
      <c r="H3" s="1"/>
    </row>
    <row r="4" spans="2:8" hidden="1" outlineLevel="2">
      <c r="B4" s="1">
        <v>2</v>
      </c>
      <c r="C4" s="1" t="s">
        <v>10</v>
      </c>
      <c r="D4" s="1" t="s">
        <v>2</v>
      </c>
      <c r="E4" s="1">
        <f>Television_price</f>
        <v>35000</v>
      </c>
      <c r="F4" s="1">
        <v>20</v>
      </c>
      <c r="G4" s="1">
        <f t="shared" ref="G4:G36" si="0">E4*F4</f>
        <v>700000</v>
      </c>
      <c r="H4" s="1"/>
    </row>
    <row r="5" spans="2:8" hidden="1" outlineLevel="2">
      <c r="B5" s="1">
        <v>3</v>
      </c>
      <c r="C5" s="1" t="s">
        <v>10</v>
      </c>
      <c r="D5" s="1" t="s">
        <v>15</v>
      </c>
      <c r="E5" s="1">
        <f>washing_Machine_price</f>
        <v>12000</v>
      </c>
      <c r="F5" s="1">
        <v>30</v>
      </c>
      <c r="G5" s="1">
        <f t="shared" si="0"/>
        <v>360000</v>
      </c>
      <c r="H5" s="1"/>
    </row>
    <row r="6" spans="2:8" hidden="1" outlineLevel="2">
      <c r="B6" s="1">
        <v>4</v>
      </c>
      <c r="C6" s="1" t="s">
        <v>10</v>
      </c>
      <c r="D6" s="1" t="s">
        <v>4</v>
      </c>
      <c r="E6" s="1">
        <f>Air_Conditioner_price</f>
        <v>4000</v>
      </c>
      <c r="F6" s="1">
        <v>5</v>
      </c>
      <c r="G6" s="1">
        <f t="shared" si="0"/>
        <v>20000</v>
      </c>
      <c r="H6" s="1"/>
    </row>
    <row r="7" spans="2:8" outlineLevel="1" collapsed="1">
      <c r="B7" s="1"/>
      <c r="C7" s="3" t="s">
        <v>23</v>
      </c>
      <c r="D7" s="1"/>
      <c r="E7" s="1"/>
      <c r="F7" s="1"/>
      <c r="G7" s="1">
        <f>SUBTOTAL(9,G3:G6)</f>
        <v>1260000</v>
      </c>
      <c r="H7" s="1"/>
    </row>
    <row r="8" spans="2:8" hidden="1" outlineLevel="2">
      <c r="B8" s="1">
        <v>5</v>
      </c>
      <c r="C8" s="1" t="s">
        <v>11</v>
      </c>
      <c r="D8" s="1" t="s">
        <v>14</v>
      </c>
      <c r="E8" s="1">
        <f>Refrigeretor_price</f>
        <v>18000</v>
      </c>
      <c r="F8" s="1">
        <v>8</v>
      </c>
      <c r="G8" s="1">
        <f t="shared" si="0"/>
        <v>144000</v>
      </c>
      <c r="H8" s="1"/>
    </row>
    <row r="9" spans="2:8" hidden="1" outlineLevel="2">
      <c r="B9" s="1">
        <v>6</v>
      </c>
      <c r="C9" s="1" t="s">
        <v>11</v>
      </c>
      <c r="D9" s="1" t="s">
        <v>2</v>
      </c>
      <c r="E9" s="1">
        <f>Television_price</f>
        <v>35000</v>
      </c>
      <c r="F9" s="1">
        <v>22</v>
      </c>
      <c r="G9" s="1">
        <f t="shared" si="0"/>
        <v>770000</v>
      </c>
      <c r="H9" s="1"/>
    </row>
    <row r="10" spans="2:8" hidden="1" outlineLevel="2">
      <c r="B10" s="1">
        <v>7</v>
      </c>
      <c r="C10" s="1" t="s">
        <v>11</v>
      </c>
      <c r="D10" s="1" t="s">
        <v>15</v>
      </c>
      <c r="E10" s="1">
        <f>washing_Machine_price</f>
        <v>12000</v>
      </c>
      <c r="F10" s="1">
        <v>55</v>
      </c>
      <c r="G10" s="1">
        <f t="shared" si="0"/>
        <v>660000</v>
      </c>
      <c r="H10" s="1"/>
    </row>
    <row r="11" spans="2:8" hidden="1" outlineLevel="2">
      <c r="B11" s="1">
        <v>8</v>
      </c>
      <c r="C11" s="1" t="s">
        <v>11</v>
      </c>
      <c r="D11" s="1" t="s">
        <v>4</v>
      </c>
      <c r="E11" s="1">
        <f>Air_Conditioner_price</f>
        <v>4000</v>
      </c>
      <c r="F11" s="1">
        <v>77</v>
      </c>
      <c r="G11" s="1">
        <f t="shared" si="0"/>
        <v>308000</v>
      </c>
      <c r="H11" s="1"/>
    </row>
    <row r="12" spans="2:8" outlineLevel="1" collapsed="1">
      <c r="B12" s="1"/>
      <c r="C12" s="4" t="s">
        <v>24</v>
      </c>
      <c r="D12" s="1"/>
      <c r="E12" s="1"/>
      <c r="F12" s="1"/>
      <c r="G12" s="1">
        <f>SUBTOTAL(9,G8:G11)</f>
        <v>1882000</v>
      </c>
      <c r="H12" s="1"/>
    </row>
    <row r="13" spans="2:8" hidden="1" outlineLevel="2">
      <c r="B13" s="1">
        <v>9</v>
      </c>
      <c r="C13" s="1" t="s">
        <v>12</v>
      </c>
      <c r="D13" s="1" t="s">
        <v>14</v>
      </c>
      <c r="E13" s="1">
        <f>Refrigeretor_price</f>
        <v>18000</v>
      </c>
      <c r="F13" s="1">
        <v>88</v>
      </c>
      <c r="G13" s="1">
        <f t="shared" si="0"/>
        <v>1584000</v>
      </c>
      <c r="H13" s="1"/>
    </row>
    <row r="14" spans="2:8" hidden="1" outlineLevel="2">
      <c r="B14" s="1">
        <v>10</v>
      </c>
      <c r="C14" s="1" t="s">
        <v>12</v>
      </c>
      <c r="D14" s="1" t="s">
        <v>2</v>
      </c>
      <c r="E14" s="1">
        <f>Television_price</f>
        <v>35000</v>
      </c>
      <c r="F14" s="1">
        <v>33</v>
      </c>
      <c r="G14" s="1">
        <f t="shared" si="0"/>
        <v>1155000</v>
      </c>
      <c r="H14" s="1"/>
    </row>
    <row r="15" spans="2:8" hidden="1" outlineLevel="2">
      <c r="B15" s="1">
        <v>11</v>
      </c>
      <c r="C15" s="1" t="s">
        <v>12</v>
      </c>
      <c r="D15" s="1" t="s">
        <v>15</v>
      </c>
      <c r="E15" s="1">
        <f>washing_Machine_price</f>
        <v>12000</v>
      </c>
      <c r="F15" s="1">
        <v>22</v>
      </c>
      <c r="G15" s="1">
        <f t="shared" si="0"/>
        <v>264000</v>
      </c>
      <c r="H15" s="1"/>
    </row>
    <row r="16" spans="2:8" hidden="1" outlineLevel="2">
      <c r="B16" s="1">
        <v>12</v>
      </c>
      <c r="C16" s="1" t="s">
        <v>12</v>
      </c>
      <c r="D16" s="1" t="s">
        <v>4</v>
      </c>
      <c r="E16" s="1">
        <f>Air_Conditioner_price</f>
        <v>4000</v>
      </c>
      <c r="F16" s="1">
        <v>11</v>
      </c>
      <c r="G16" s="1">
        <f t="shared" si="0"/>
        <v>44000</v>
      </c>
      <c r="H16" s="1"/>
    </row>
    <row r="17" spans="2:8" outlineLevel="1" collapsed="1">
      <c r="B17" s="1"/>
      <c r="C17" s="4" t="s">
        <v>25</v>
      </c>
      <c r="D17" s="1"/>
      <c r="E17" s="1"/>
      <c r="F17" s="1"/>
      <c r="G17" s="1">
        <f>SUBTOTAL(9,G13:G16)</f>
        <v>3047000</v>
      </c>
      <c r="H17" s="1"/>
    </row>
    <row r="18" spans="2:8" hidden="1" outlineLevel="2">
      <c r="B18" s="1">
        <v>13</v>
      </c>
      <c r="C18" s="1" t="s">
        <v>13</v>
      </c>
      <c r="D18" s="1" t="s">
        <v>14</v>
      </c>
      <c r="E18" s="1">
        <f>Refrigeretor_price</f>
        <v>18000</v>
      </c>
      <c r="F18" s="1">
        <v>44</v>
      </c>
      <c r="G18" s="1">
        <f t="shared" si="0"/>
        <v>792000</v>
      </c>
      <c r="H18" s="1"/>
    </row>
    <row r="19" spans="2:8" hidden="1" outlineLevel="2">
      <c r="B19" s="1">
        <v>14</v>
      </c>
      <c r="C19" s="1" t="s">
        <v>13</v>
      </c>
      <c r="D19" s="1" t="s">
        <v>2</v>
      </c>
      <c r="E19" s="1">
        <f>Television_price</f>
        <v>35000</v>
      </c>
      <c r="F19" s="1">
        <v>66</v>
      </c>
      <c r="G19" s="1">
        <f t="shared" si="0"/>
        <v>2310000</v>
      </c>
      <c r="H19" s="1"/>
    </row>
    <row r="20" spans="2:8" hidden="1" outlineLevel="2">
      <c r="B20" s="1">
        <v>15</v>
      </c>
      <c r="C20" s="1" t="s">
        <v>13</v>
      </c>
      <c r="D20" s="1" t="s">
        <v>15</v>
      </c>
      <c r="E20" s="1">
        <f>washing_Machine_price</f>
        <v>12000</v>
      </c>
      <c r="F20" s="1">
        <v>77</v>
      </c>
      <c r="G20" s="1">
        <f t="shared" si="0"/>
        <v>924000</v>
      </c>
      <c r="H20" s="1"/>
    </row>
    <row r="21" spans="2:8" hidden="1" outlineLevel="2">
      <c r="B21" s="1">
        <v>16</v>
      </c>
      <c r="C21" s="1" t="s">
        <v>13</v>
      </c>
      <c r="D21" s="1" t="s">
        <v>4</v>
      </c>
      <c r="E21" s="1">
        <f>Air_Conditioner_price</f>
        <v>4000</v>
      </c>
      <c r="F21" s="1">
        <v>99</v>
      </c>
      <c r="G21" s="1">
        <f t="shared" si="0"/>
        <v>396000</v>
      </c>
      <c r="H21" s="1"/>
    </row>
    <row r="22" spans="2:8" outlineLevel="1" collapsed="1">
      <c r="B22" s="1"/>
      <c r="C22" s="4" t="s">
        <v>26</v>
      </c>
      <c r="D22" s="1"/>
      <c r="E22" s="1"/>
      <c r="F22" s="1"/>
      <c r="G22" s="1">
        <f>SUBTOTAL(9,G18:G21)</f>
        <v>4422000</v>
      </c>
      <c r="H22" s="1"/>
    </row>
    <row r="23" spans="2:8" hidden="1" outlineLevel="2">
      <c r="B23" s="1">
        <v>17</v>
      </c>
      <c r="C23" s="1" t="s">
        <v>17</v>
      </c>
      <c r="D23" s="1" t="s">
        <v>14</v>
      </c>
      <c r="E23" s="1">
        <f>Refrigeretor_price</f>
        <v>18000</v>
      </c>
      <c r="F23" s="1">
        <v>66</v>
      </c>
      <c r="G23" s="1">
        <f t="shared" si="0"/>
        <v>1188000</v>
      </c>
      <c r="H23" s="1"/>
    </row>
    <row r="24" spans="2:8" hidden="1" outlineLevel="2">
      <c r="B24" s="1">
        <v>18</v>
      </c>
      <c r="C24" s="1" t="s">
        <v>18</v>
      </c>
      <c r="D24" s="1" t="s">
        <v>2</v>
      </c>
      <c r="E24" s="1">
        <f>Television_price</f>
        <v>35000</v>
      </c>
      <c r="F24" s="1">
        <v>33</v>
      </c>
      <c r="G24" s="1">
        <f t="shared" si="0"/>
        <v>1155000</v>
      </c>
      <c r="H24" s="1"/>
    </row>
    <row r="25" spans="2:8" hidden="1" outlineLevel="2">
      <c r="B25" s="1">
        <v>19</v>
      </c>
      <c r="C25" s="1" t="s">
        <v>17</v>
      </c>
      <c r="D25" s="1" t="s">
        <v>15</v>
      </c>
      <c r="E25" s="1">
        <f>washing_Machine_price</f>
        <v>12000</v>
      </c>
      <c r="F25" s="1">
        <v>22</v>
      </c>
      <c r="G25" s="1">
        <f t="shared" si="0"/>
        <v>264000</v>
      </c>
      <c r="H25" s="1"/>
    </row>
    <row r="26" spans="2:8" hidden="1" outlineLevel="2">
      <c r="B26" s="1">
        <v>20</v>
      </c>
      <c r="C26" s="1" t="s">
        <v>17</v>
      </c>
      <c r="D26" s="1" t="s">
        <v>4</v>
      </c>
      <c r="E26" s="1">
        <f>Air_Conditioner_price</f>
        <v>4000</v>
      </c>
      <c r="F26" s="1">
        <v>11</v>
      </c>
      <c r="G26" s="1">
        <f t="shared" si="0"/>
        <v>44000</v>
      </c>
      <c r="H26" s="1"/>
    </row>
    <row r="27" spans="2:8" outlineLevel="1" collapsed="1">
      <c r="B27" s="1"/>
      <c r="C27" s="4" t="s">
        <v>27</v>
      </c>
      <c r="D27" s="1"/>
      <c r="E27" s="1"/>
      <c r="F27" s="1"/>
      <c r="G27" s="1">
        <f>SUBTOTAL(9,G23:G26)</f>
        <v>2651000</v>
      </c>
      <c r="H27" s="1"/>
    </row>
    <row r="28" spans="2:8" hidden="1" outlineLevel="2">
      <c r="B28" s="1">
        <v>21</v>
      </c>
      <c r="C28" s="1" t="s">
        <v>19</v>
      </c>
      <c r="D28" s="1" t="s">
        <v>14</v>
      </c>
      <c r="E28" s="1">
        <f>Refrigeretor_price</f>
        <v>18000</v>
      </c>
      <c r="F28" s="1">
        <v>33</v>
      </c>
      <c r="G28" s="1">
        <f t="shared" si="0"/>
        <v>594000</v>
      </c>
      <c r="H28" s="1"/>
    </row>
    <row r="29" spans="2:8" hidden="1" outlineLevel="2">
      <c r="B29" s="1">
        <v>22</v>
      </c>
      <c r="C29" s="1" t="s">
        <v>20</v>
      </c>
      <c r="D29" s="1" t="s">
        <v>2</v>
      </c>
      <c r="E29" s="1">
        <f>Television_price</f>
        <v>35000</v>
      </c>
      <c r="F29" s="1">
        <v>44</v>
      </c>
      <c r="G29" s="1">
        <f t="shared" si="0"/>
        <v>1540000</v>
      </c>
      <c r="H29" s="1"/>
    </row>
    <row r="30" spans="2:8" hidden="1" outlineLevel="2">
      <c r="B30" s="1">
        <v>23</v>
      </c>
      <c r="C30" s="1" t="s">
        <v>19</v>
      </c>
      <c r="D30" s="1" t="s">
        <v>15</v>
      </c>
      <c r="E30" s="1">
        <f>washing_Machine_price</f>
        <v>12000</v>
      </c>
      <c r="F30" s="1">
        <v>34</v>
      </c>
      <c r="G30" s="1">
        <f t="shared" si="0"/>
        <v>408000</v>
      </c>
      <c r="H30" s="1"/>
    </row>
    <row r="31" spans="2:8" hidden="1" outlineLevel="2">
      <c r="B31" s="1">
        <v>24</v>
      </c>
      <c r="C31" s="1" t="s">
        <v>19</v>
      </c>
      <c r="D31" s="1" t="s">
        <v>4</v>
      </c>
      <c r="E31" s="1">
        <f>Air_Conditioner_price</f>
        <v>4000</v>
      </c>
      <c r="F31" s="1">
        <v>44</v>
      </c>
      <c r="G31" s="1">
        <f t="shared" si="0"/>
        <v>176000</v>
      </c>
      <c r="H31" s="1"/>
    </row>
    <row r="32" spans="2:8" outlineLevel="1" collapsed="1">
      <c r="B32" s="1"/>
      <c r="C32" s="4" t="s">
        <v>28</v>
      </c>
      <c r="D32" s="1"/>
      <c r="E32" s="1"/>
      <c r="F32" s="1"/>
      <c r="G32" s="1">
        <f>SUBTOTAL(9,G28:G31)</f>
        <v>2718000</v>
      </c>
      <c r="H32" s="1"/>
    </row>
    <row r="33" spans="2:8" hidden="1" outlineLevel="2">
      <c r="B33" s="1">
        <v>25</v>
      </c>
      <c r="C33" s="1" t="s">
        <v>21</v>
      </c>
      <c r="D33" s="1" t="s">
        <v>14</v>
      </c>
      <c r="E33" s="1">
        <f>Refrigeretor_price</f>
        <v>18000</v>
      </c>
      <c r="F33" s="1">
        <v>44</v>
      </c>
      <c r="G33" s="1">
        <f t="shared" si="0"/>
        <v>792000</v>
      </c>
      <c r="H33" s="1"/>
    </row>
    <row r="34" spans="2:8" hidden="1" outlineLevel="2">
      <c r="B34" s="1">
        <v>26</v>
      </c>
      <c r="C34" s="1" t="s">
        <v>21</v>
      </c>
      <c r="D34" s="1" t="s">
        <v>2</v>
      </c>
      <c r="E34" s="1">
        <f>Television_price</f>
        <v>35000</v>
      </c>
      <c r="F34" s="1">
        <v>40</v>
      </c>
      <c r="G34" s="1">
        <f t="shared" si="0"/>
        <v>1400000</v>
      </c>
      <c r="H34" s="1"/>
    </row>
    <row r="35" spans="2:8" hidden="1" outlineLevel="2">
      <c r="B35" s="1">
        <v>27</v>
      </c>
      <c r="C35" s="1" t="s">
        <v>21</v>
      </c>
      <c r="D35" s="1" t="s">
        <v>15</v>
      </c>
      <c r="E35" s="1">
        <f>washing_Machine_price</f>
        <v>12000</v>
      </c>
      <c r="F35" s="1">
        <v>44</v>
      </c>
      <c r="G35" s="1">
        <f t="shared" si="0"/>
        <v>528000</v>
      </c>
      <c r="H35" s="1"/>
    </row>
    <row r="36" spans="2:8" hidden="1" outlineLevel="2">
      <c r="B36" s="1">
        <v>28</v>
      </c>
      <c r="C36" s="1" t="s">
        <v>21</v>
      </c>
      <c r="D36" s="1" t="s">
        <v>4</v>
      </c>
      <c r="E36" s="1">
        <f>Air_Conditioner_price</f>
        <v>4000</v>
      </c>
      <c r="F36" s="1">
        <v>50</v>
      </c>
      <c r="G36" s="1">
        <f t="shared" si="0"/>
        <v>200000</v>
      </c>
      <c r="H36" s="1"/>
    </row>
    <row r="37" spans="2:8" outlineLevel="1" collapsed="1">
      <c r="B37" s="5"/>
      <c r="C37" s="6" t="s">
        <v>29</v>
      </c>
      <c r="D37" s="5"/>
      <c r="E37" s="5"/>
      <c r="F37" s="5"/>
      <c r="G37" s="5">
        <f>SUBTOTAL(9,G33:G36)</f>
        <v>2920000</v>
      </c>
      <c r="H37" s="5"/>
    </row>
    <row r="38" spans="2:8">
      <c r="B38" s="5"/>
      <c r="C38" s="6" t="s">
        <v>22</v>
      </c>
      <c r="D38" s="5"/>
      <c r="E38" s="5"/>
      <c r="F38" s="5"/>
      <c r="G38" s="5">
        <f>SUBTOTAL(9,G3:G36)</f>
        <v>18900000</v>
      </c>
      <c r="H3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cols>
    <col min="1" max="1" width="13.140625" bestFit="1" customWidth="1"/>
    <col min="2" max="2" width="17.28515625" bestFit="1" customWidth="1"/>
  </cols>
  <sheetData>
    <row r="1" spans="1:2">
      <c r="A1" s="7" t="s">
        <v>32</v>
      </c>
      <c r="B1" t="s">
        <v>33</v>
      </c>
    </row>
    <row r="2" spans="1:2">
      <c r="A2" s="8" t="s">
        <v>10</v>
      </c>
      <c r="B2" s="9">
        <v>5442000</v>
      </c>
    </row>
    <row r="3" spans="1:2">
      <c r="A3" s="8" t="s">
        <v>11</v>
      </c>
      <c r="B3" s="9">
        <v>1962000</v>
      </c>
    </row>
    <row r="4" spans="1:2">
      <c r="A4" s="8" t="s">
        <v>12</v>
      </c>
      <c r="B4" s="9">
        <v>3465000</v>
      </c>
    </row>
    <row r="5" spans="1:2">
      <c r="A5" s="8" t="s">
        <v>13</v>
      </c>
      <c r="B5" s="9">
        <v>1224000</v>
      </c>
    </row>
    <row r="6" spans="1:2">
      <c r="A6" s="8" t="s">
        <v>17</v>
      </c>
      <c r="B6" s="9">
        <v>764000</v>
      </c>
    </row>
    <row r="7" spans="1:2">
      <c r="A7" s="8" t="s">
        <v>19</v>
      </c>
      <c r="B7" s="9">
        <v>7415000</v>
      </c>
    </row>
    <row r="8" spans="1:2">
      <c r="A8" s="8" t="s">
        <v>21</v>
      </c>
      <c r="B8" s="9">
        <v>4338000</v>
      </c>
    </row>
    <row r="9" spans="1:2">
      <c r="A9" s="8" t="s">
        <v>31</v>
      </c>
      <c r="B9" s="9">
        <v>24610000</v>
      </c>
    </row>
    <row r="10" spans="1:2">
      <c r="A10" s="8" t="s">
        <v>22</v>
      </c>
      <c r="B10" s="9">
        <v>49220000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C10"/>
  <sheetViews>
    <sheetView tabSelected="1" workbookViewId="0">
      <selection activeCell="K7" sqref="K7"/>
    </sheetView>
  </sheetViews>
  <sheetFormatPr defaultRowHeight="15"/>
  <cols>
    <col min="2" max="2" width="10.85546875" customWidth="1"/>
    <col min="3" max="3" width="20" customWidth="1"/>
  </cols>
  <sheetData>
    <row r="2" spans="2:3">
      <c r="B2" s="1" t="s">
        <v>7</v>
      </c>
      <c r="C2" s="1" t="s">
        <v>30</v>
      </c>
    </row>
    <row r="3" spans="2:3">
      <c r="B3" s="1" t="s">
        <v>10</v>
      </c>
      <c r="C3" s="1">
        <f>SUM(East:West!G7)</f>
        <v>5442000</v>
      </c>
    </row>
    <row r="4" spans="2:3">
      <c r="B4" s="1" t="s">
        <v>11</v>
      </c>
      <c r="C4" s="1">
        <f>SUM(East:West!G8)</f>
        <v>1962000</v>
      </c>
    </row>
    <row r="5" spans="2:3">
      <c r="B5" s="1" t="s">
        <v>12</v>
      </c>
      <c r="C5" s="1">
        <f>SUM(East:West!G9)</f>
        <v>3465000</v>
      </c>
    </row>
    <row r="6" spans="2:3">
      <c r="B6" s="1" t="s">
        <v>13</v>
      </c>
      <c r="C6" s="1">
        <f>SUM(East:West!G10)</f>
        <v>1224000</v>
      </c>
    </row>
    <row r="7" spans="2:3">
      <c r="B7" s="1" t="s">
        <v>17</v>
      </c>
      <c r="C7" s="1">
        <f>SUM(East:West!G11)</f>
        <v>764000</v>
      </c>
    </row>
    <row r="8" spans="2:3">
      <c r="B8" s="1" t="s">
        <v>19</v>
      </c>
      <c r="C8" s="1">
        <f>SUM(East:West!G12)</f>
        <v>7415000</v>
      </c>
    </row>
    <row r="9" spans="2:3">
      <c r="B9" s="1" t="s">
        <v>21</v>
      </c>
      <c r="C9" s="1">
        <f>SUM(East:West!G13)</f>
        <v>4338000</v>
      </c>
    </row>
    <row r="10" spans="2:3">
      <c r="B10" s="1" t="s">
        <v>31</v>
      </c>
      <c r="C10" s="1">
        <f>SUM(C3+C4+C5+C6+C7+C8+C9)</f>
        <v>24610000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Product catalog</vt:lpstr>
      <vt:lpstr>East</vt:lpstr>
      <vt:lpstr>North</vt:lpstr>
      <vt:lpstr>South</vt:lpstr>
      <vt:lpstr>West</vt:lpstr>
      <vt:lpstr>Sheet7</vt:lpstr>
      <vt:lpstr>Summary</vt:lpstr>
      <vt:lpstr>Air_Conditioner_price</vt:lpstr>
      <vt:lpstr>Refrigeretor_price</vt:lpstr>
      <vt:lpstr>Television_price</vt:lpstr>
      <vt:lpstr>washing_Machine_price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2024-10-24T08:27:09Z</dcterms:created>
  <dcterms:modified xsi:type="dcterms:W3CDTF">2024-10-24T10:04:28Z</dcterms:modified>
</cp:coreProperties>
</file>