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3180" yWindow="-75" windowWidth="19320" windowHeight="14775"/>
  </bookViews>
  <sheets>
    <sheet name="CLASSPLAN LIBRARY" sheetId="3" r:id="rId1"/>
    <sheet name="Sheet2" sheetId="5" r:id="rId2"/>
    <sheet name="Sheet1" sheetId="4" r:id="rId3"/>
    <sheet name="Sheet3" sheetId="6" r:id="rId4"/>
    <sheet name="Mapping" sheetId="7" r:id="rId5"/>
  </sheets>
  <definedNames>
    <definedName name="_xlnm._FilterDatabase" localSheetId="0" hidden="1">'CLASSPLAN LIBRARY'!$B$1:$N$799</definedName>
    <definedName name="_xlnm._FilterDatabase" localSheetId="4" hidden="1">Mapping!$B$2:$I$2</definedName>
    <definedName name="_xlnm._FilterDatabase" localSheetId="2" hidden="1">Sheet1!$A$1:$N$807</definedName>
    <definedName name="_xlnm._FilterDatabase" localSheetId="3" hidden="1">Sheet3!$A$1:$B$822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97" i="7"/>
  <c r="C797"/>
  <c r="D796"/>
  <c r="C796"/>
  <c r="D795"/>
  <c r="C795"/>
  <c r="D794"/>
  <c r="C794"/>
  <c r="D793"/>
  <c r="C793"/>
  <c r="D792"/>
  <c r="C792"/>
  <c r="D791"/>
  <c r="C791"/>
  <c r="D790"/>
  <c r="C790"/>
  <c r="D789"/>
  <c r="C789"/>
  <c r="D788"/>
  <c r="C788"/>
  <c r="D787"/>
  <c r="C787"/>
  <c r="D786"/>
  <c r="C786"/>
  <c r="D785"/>
  <c r="C785"/>
  <c r="D784"/>
  <c r="C784"/>
  <c r="D783"/>
  <c r="C783"/>
  <c r="D782"/>
  <c r="C782"/>
  <c r="D781"/>
  <c r="C781"/>
  <c r="D780"/>
  <c r="C780"/>
  <c r="D779"/>
  <c r="C779"/>
  <c r="D778"/>
  <c r="C778"/>
  <c r="D777"/>
  <c r="C777"/>
  <c r="D776"/>
  <c r="C776"/>
  <c r="D775"/>
  <c r="C775"/>
  <c r="D774"/>
  <c r="C774"/>
  <c r="D773"/>
  <c r="C773"/>
  <c r="D772"/>
  <c r="C772"/>
  <c r="D771"/>
  <c r="C771"/>
  <c r="D770"/>
  <c r="C770"/>
  <c r="D769"/>
  <c r="C769"/>
  <c r="D768"/>
  <c r="C768"/>
  <c r="D767"/>
  <c r="C767"/>
  <c r="D766"/>
  <c r="C766"/>
  <c r="D765"/>
  <c r="C765"/>
  <c r="D764"/>
  <c r="C764"/>
  <c r="D763"/>
  <c r="C763"/>
  <c r="D762"/>
  <c r="C762"/>
  <c r="D761"/>
  <c r="C761"/>
  <c r="D760"/>
  <c r="C760"/>
  <c r="D759"/>
  <c r="C759"/>
  <c r="D758"/>
  <c r="C758"/>
  <c r="D757"/>
  <c r="C757"/>
  <c r="D756"/>
  <c r="C756"/>
  <c r="D755"/>
  <c r="C755"/>
  <c r="D754"/>
  <c r="C754"/>
  <c r="D753"/>
  <c r="C753"/>
  <c r="D752"/>
  <c r="C752"/>
  <c r="D751"/>
  <c r="C751"/>
  <c r="D750"/>
  <c r="C750"/>
  <c r="D749"/>
  <c r="C749"/>
  <c r="D748"/>
  <c r="C748"/>
  <c r="D747"/>
  <c r="C747"/>
  <c r="D746"/>
  <c r="C746"/>
  <c r="D745"/>
  <c r="C745"/>
  <c r="D744"/>
  <c r="C744"/>
  <c r="D743"/>
  <c r="C743"/>
  <c r="D742"/>
  <c r="C742"/>
  <c r="D741"/>
  <c r="C741"/>
  <c r="D740"/>
  <c r="C740"/>
  <c r="D739"/>
  <c r="C739"/>
  <c r="D738"/>
  <c r="C738"/>
  <c r="D737"/>
  <c r="C737"/>
  <c r="D736"/>
  <c r="C736"/>
  <c r="D735"/>
  <c r="C735"/>
  <c r="D734"/>
  <c r="C734"/>
  <c r="D733"/>
  <c r="C733"/>
  <c r="D732"/>
  <c r="C732"/>
  <c r="D731"/>
  <c r="C731"/>
  <c r="D730"/>
  <c r="C730"/>
  <c r="D729"/>
  <c r="C729"/>
  <c r="D728"/>
  <c r="C728"/>
  <c r="D727"/>
  <c r="C727"/>
  <c r="D726"/>
  <c r="C726"/>
  <c r="D725"/>
  <c r="C725"/>
  <c r="D724"/>
  <c r="C724"/>
  <c r="D723"/>
  <c r="C723"/>
  <c r="D722"/>
  <c r="C722"/>
  <c r="D721"/>
  <c r="C721"/>
  <c r="D720"/>
  <c r="C720"/>
  <c r="D719"/>
  <c r="C719"/>
  <c r="D718"/>
  <c r="C718"/>
  <c r="D717"/>
  <c r="C717"/>
  <c r="D716"/>
  <c r="C716"/>
  <c r="D715"/>
  <c r="C715"/>
  <c r="D714"/>
  <c r="C714"/>
  <c r="D713"/>
  <c r="C713"/>
  <c r="D712"/>
  <c r="C712"/>
  <c r="D711"/>
  <c r="C711"/>
  <c r="D710"/>
  <c r="C710"/>
  <c r="D709"/>
  <c r="C709"/>
  <c r="D708"/>
  <c r="C708"/>
  <c r="D707"/>
  <c r="C707"/>
  <c r="D706"/>
  <c r="C706"/>
  <c r="D705"/>
  <c r="C705"/>
  <c r="D704"/>
  <c r="C704"/>
  <c r="D703"/>
  <c r="C703"/>
  <c r="D702"/>
  <c r="C702"/>
  <c r="D701"/>
  <c r="C701"/>
  <c r="D700"/>
  <c r="C700"/>
  <c r="D699"/>
  <c r="C699"/>
  <c r="D698"/>
  <c r="C698"/>
  <c r="D697"/>
  <c r="C697"/>
  <c r="D696"/>
  <c r="C696"/>
  <c r="D695"/>
  <c r="C695"/>
  <c r="D694"/>
  <c r="C694"/>
  <c r="D693"/>
  <c r="C693"/>
  <c r="D692"/>
  <c r="C692"/>
  <c r="D691"/>
  <c r="C691"/>
  <c r="D690"/>
  <c r="C690"/>
  <c r="D689"/>
  <c r="C689"/>
  <c r="D688"/>
  <c r="C688"/>
  <c r="D687"/>
  <c r="C687"/>
  <c r="D686"/>
  <c r="C686"/>
  <c r="D685"/>
  <c r="C685"/>
  <c r="D684"/>
  <c r="C684"/>
  <c r="D683"/>
  <c r="C683"/>
  <c r="D682"/>
  <c r="C682"/>
  <c r="D681"/>
  <c r="C681"/>
  <c r="D680"/>
  <c r="C680"/>
  <c r="D679"/>
  <c r="C679"/>
  <c r="D678"/>
  <c r="C678"/>
  <c r="D677"/>
  <c r="C677"/>
  <c r="D676"/>
  <c r="C676"/>
  <c r="D675"/>
  <c r="C675"/>
  <c r="D674"/>
  <c r="C674"/>
  <c r="D673"/>
  <c r="C673"/>
  <c r="D672"/>
  <c r="C672"/>
  <c r="D671"/>
  <c r="C671"/>
  <c r="D670"/>
  <c r="C670"/>
  <c r="D669"/>
  <c r="C669"/>
  <c r="D668"/>
  <c r="C668"/>
  <c r="D667"/>
  <c r="C667"/>
  <c r="D666"/>
  <c r="C666"/>
  <c r="D665"/>
  <c r="C665"/>
  <c r="D664"/>
  <c r="C664"/>
  <c r="D663"/>
  <c r="C663"/>
  <c r="D662"/>
  <c r="C662"/>
  <c r="D661"/>
  <c r="C661"/>
  <c r="D660"/>
  <c r="C660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D631"/>
  <c r="C631"/>
  <c r="D630"/>
  <c r="C630"/>
  <c r="D629"/>
  <c r="C629"/>
  <c r="D628"/>
  <c r="C628"/>
  <c r="D627"/>
  <c r="C627"/>
  <c r="D626"/>
  <c r="C626"/>
  <c r="D625"/>
  <c r="C625"/>
  <c r="D624"/>
  <c r="C624"/>
  <c r="D623"/>
  <c r="C623"/>
  <c r="D622"/>
  <c r="C622"/>
  <c r="D621"/>
  <c r="C621"/>
  <c r="D620"/>
  <c r="C620"/>
  <c r="D619"/>
  <c r="C619"/>
  <c r="D618"/>
  <c r="C618"/>
  <c r="D617"/>
  <c r="C617"/>
  <c r="D616"/>
  <c r="C616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2"/>
  <c r="I2" i="4"/>
  <c r="E20" i="5"/>
  <c r="E19"/>
  <c r="D20" i="4"/>
  <c r="B21" i="5"/>
  <c r="B20"/>
  <c r="B21" i="4"/>
  <c r="E22" i="5"/>
  <c r="E21"/>
  <c r="D22" i="4"/>
  <c r="B23" i="5"/>
  <c r="B22"/>
  <c r="B23" i="4"/>
  <c r="C25" i="5"/>
  <c r="C24"/>
  <c r="C25" i="4"/>
  <c r="G25" i="5"/>
  <c r="G24"/>
  <c r="E25" i="4"/>
  <c r="E330" i="5"/>
  <c r="E329"/>
  <c r="D330" i="4"/>
  <c r="E331" i="5"/>
  <c r="D331" i="4"/>
  <c r="E332" i="5"/>
  <c r="D332" i="4"/>
  <c r="E333" i="5"/>
  <c r="D333" i="4"/>
  <c r="E334" i="5"/>
  <c r="D334" i="4"/>
  <c r="E335" i="5"/>
  <c r="D335" i="4"/>
  <c r="E336" i="5"/>
  <c r="D336" i="4"/>
  <c r="B5" i="5"/>
  <c r="B4"/>
  <c r="B5" i="4"/>
  <c r="C5" i="5"/>
  <c r="C4"/>
  <c r="C5" i="4"/>
  <c r="E5" i="5"/>
  <c r="E4"/>
  <c r="D5" i="4"/>
  <c r="G5" i="5"/>
  <c r="G4"/>
  <c r="E5" i="4"/>
  <c r="I5" i="5"/>
  <c r="I5" i="4"/>
  <c r="B6" i="5"/>
  <c r="B6" i="4"/>
  <c r="C6" i="5"/>
  <c r="C6" i="4"/>
  <c r="E6" i="5"/>
  <c r="D6" i="4"/>
  <c r="G6" i="5"/>
  <c r="E6" i="4"/>
  <c r="I6" i="5"/>
  <c r="I6" i="4"/>
  <c r="B7" i="5"/>
  <c r="B7" i="4"/>
  <c r="C7" i="5"/>
  <c r="C7" i="4"/>
  <c r="E7" i="5"/>
  <c r="D7" i="4"/>
  <c r="G7" i="5"/>
  <c r="E7" i="4"/>
  <c r="I7" i="5"/>
  <c r="I7" i="4"/>
  <c r="B8" i="5"/>
  <c r="B8" i="4"/>
  <c r="C8" i="5"/>
  <c r="C8" i="4"/>
  <c r="E8" i="5"/>
  <c r="D8" i="4"/>
  <c r="G8" i="5"/>
  <c r="E8" i="4"/>
  <c r="I8" i="5"/>
  <c r="I8" i="4"/>
  <c r="B9" i="5"/>
  <c r="B9" i="4"/>
  <c r="C9" i="5"/>
  <c r="C9" i="4"/>
  <c r="E9" i="5"/>
  <c r="D9" i="4"/>
  <c r="G9" i="5"/>
  <c r="E9" i="4"/>
  <c r="I9" i="5"/>
  <c r="I9" i="4"/>
  <c r="B10" i="5"/>
  <c r="B10" i="4"/>
  <c r="C10" i="5"/>
  <c r="C10" i="4"/>
  <c r="E10" i="5"/>
  <c r="D10" i="4"/>
  <c r="G10" i="5"/>
  <c r="E10" i="4"/>
  <c r="I10" i="5"/>
  <c r="I10" i="4"/>
  <c r="B11" i="5"/>
  <c r="B11" i="4"/>
  <c r="C11" i="5"/>
  <c r="C11" i="4"/>
  <c r="E11" i="5"/>
  <c r="D11" i="4"/>
  <c r="G11" i="5"/>
  <c r="E11" i="4"/>
  <c r="I11" i="5"/>
  <c r="I11" i="4"/>
  <c r="B12" i="5"/>
  <c r="B12" i="4"/>
  <c r="C12" i="5"/>
  <c r="C12" i="4"/>
  <c r="E12" i="5"/>
  <c r="D12" i="4"/>
  <c r="G12" i="5"/>
  <c r="E12" i="4"/>
  <c r="I12" i="5"/>
  <c r="I12" i="4"/>
  <c r="B13" i="5"/>
  <c r="B13" i="4"/>
  <c r="C13" i="5"/>
  <c r="C13" i="4"/>
  <c r="E13" i="5"/>
  <c r="D13" i="4"/>
  <c r="G13" i="5"/>
  <c r="E13" i="4"/>
  <c r="I13" i="5"/>
  <c r="I13" i="4"/>
  <c r="B14" i="5"/>
  <c r="B14" i="4"/>
  <c r="C14" i="5"/>
  <c r="C14" i="4"/>
  <c r="E14" i="5"/>
  <c r="D14" i="4"/>
  <c r="G14" i="5"/>
  <c r="E14" i="4"/>
  <c r="I14" i="5"/>
  <c r="I14" i="4"/>
  <c r="B15" i="5"/>
  <c r="B15" i="4"/>
  <c r="C15" i="5"/>
  <c r="C15" i="4"/>
  <c r="E15" i="5"/>
  <c r="D15" i="4"/>
  <c r="G15" i="5"/>
  <c r="E15" i="4"/>
  <c r="I15" i="5"/>
  <c r="I15" i="4"/>
  <c r="B16" i="5"/>
  <c r="B16" i="4"/>
  <c r="C16" i="5"/>
  <c r="C16" i="4"/>
  <c r="E16" i="5"/>
  <c r="D16" i="4"/>
  <c r="G16" i="5"/>
  <c r="E16" i="4"/>
  <c r="I16" i="5"/>
  <c r="I16" i="4"/>
  <c r="B17" i="5"/>
  <c r="B17" i="4"/>
  <c r="C17" i="5"/>
  <c r="C17" i="4"/>
  <c r="E17" i="5"/>
  <c r="D17" i="4"/>
  <c r="G17" i="5"/>
  <c r="E17" i="4"/>
  <c r="I17" i="5"/>
  <c r="I17" i="4"/>
  <c r="B18" i="5"/>
  <c r="B18" i="4"/>
  <c r="C18" i="5"/>
  <c r="C18" i="4"/>
  <c r="E18" i="5"/>
  <c r="D18" i="4"/>
  <c r="G18" i="5"/>
  <c r="E18" i="4"/>
  <c r="I18" i="5"/>
  <c r="I18" i="4"/>
  <c r="B19" i="5"/>
  <c r="B19" i="4"/>
  <c r="D19"/>
  <c r="I19" i="5"/>
  <c r="I19" i="4"/>
  <c r="B20"/>
  <c r="I20" i="5"/>
  <c r="I20" i="4"/>
  <c r="I21" i="5"/>
  <c r="I21" i="4"/>
  <c r="I22" i="5"/>
  <c r="I22" i="4"/>
  <c r="I23" i="5"/>
  <c r="I23" i="4"/>
  <c r="I24" i="5"/>
  <c r="I24" i="4"/>
  <c r="B25" i="5"/>
  <c r="B24"/>
  <c r="B25" i="4"/>
  <c r="E25" i="5"/>
  <c r="E24"/>
  <c r="D25" i="4"/>
  <c r="I25" i="5"/>
  <c r="I25" i="4"/>
  <c r="B26" i="5"/>
  <c r="B26" i="4"/>
  <c r="C26" i="5"/>
  <c r="C26" i="4"/>
  <c r="E26" i="5"/>
  <c r="D26" i="4"/>
  <c r="G26" i="5"/>
  <c r="E26" i="4"/>
  <c r="I26" i="5"/>
  <c r="I26" i="4"/>
  <c r="B27" i="5"/>
  <c r="B27" i="4"/>
  <c r="C27" i="5"/>
  <c r="C27" i="4"/>
  <c r="E27" i="5"/>
  <c r="D27" i="4"/>
  <c r="G27" i="5"/>
  <c r="E27" i="4"/>
  <c r="I27" i="5"/>
  <c r="I27" i="4"/>
  <c r="B28" i="5"/>
  <c r="B28" i="4"/>
  <c r="C28" i="5"/>
  <c r="C28" i="4"/>
  <c r="E28" i="5"/>
  <c r="D28" i="4"/>
  <c r="G28" i="5"/>
  <c r="E28" i="4"/>
  <c r="I28" i="5"/>
  <c r="I28" i="4"/>
  <c r="B29" i="5"/>
  <c r="B29" i="4"/>
  <c r="C29" i="5"/>
  <c r="C29" i="4"/>
  <c r="E29" i="5"/>
  <c r="D29" i="4"/>
  <c r="G29" i="5"/>
  <c r="E29" i="4"/>
  <c r="I29" i="5"/>
  <c r="I29" i="4"/>
  <c r="B30" i="5"/>
  <c r="B30" i="4"/>
  <c r="C30" i="5"/>
  <c r="C30" i="4"/>
  <c r="E30" i="5"/>
  <c r="D30" i="4"/>
  <c r="G30" i="5"/>
  <c r="E30" i="4"/>
  <c r="I30" i="5"/>
  <c r="I30" i="4"/>
  <c r="B31" i="5"/>
  <c r="B31" i="4"/>
  <c r="C31" i="5"/>
  <c r="C31" i="4"/>
  <c r="E31" i="5"/>
  <c r="D31" i="4"/>
  <c r="G31" i="5"/>
  <c r="E31" i="4"/>
  <c r="I31" i="5"/>
  <c r="I31" i="4"/>
  <c r="B32" i="5"/>
  <c r="B32" i="4"/>
  <c r="C32" i="5"/>
  <c r="C32" i="4"/>
  <c r="E32" i="5"/>
  <c r="D32" i="4"/>
  <c r="G32" i="5"/>
  <c r="E32" i="4"/>
  <c r="I32" i="5"/>
  <c r="I32" i="4"/>
  <c r="B33" i="5"/>
  <c r="B33" i="4"/>
  <c r="C33" i="5"/>
  <c r="C33" i="4"/>
  <c r="E33" i="5"/>
  <c r="D33" i="4"/>
  <c r="G33" i="5"/>
  <c r="E33" i="4"/>
  <c r="I33" i="5"/>
  <c r="I33" i="4"/>
  <c r="B34" i="5"/>
  <c r="B34" i="4"/>
  <c r="C34" i="5"/>
  <c r="C34" i="4"/>
  <c r="E34" i="5"/>
  <c r="D34" i="4"/>
  <c r="G34" i="5"/>
  <c r="E34" i="4"/>
  <c r="I34" i="5"/>
  <c r="I34" i="4"/>
  <c r="B35" i="5"/>
  <c r="B35" i="4"/>
  <c r="C35" i="5"/>
  <c r="C35" i="4"/>
  <c r="E35" i="5"/>
  <c r="D35" i="4"/>
  <c r="B36" i="5"/>
  <c r="B36" i="4"/>
  <c r="C36" i="5"/>
  <c r="C36" i="4"/>
  <c r="E36" i="5"/>
  <c r="D36" i="4"/>
  <c r="I36" i="5"/>
  <c r="I36" i="4"/>
  <c r="B37" i="5"/>
  <c r="B37" i="4"/>
  <c r="C37" i="5"/>
  <c r="C37" i="4"/>
  <c r="G37" i="5"/>
  <c r="G36"/>
  <c r="E37" i="4"/>
  <c r="I37" i="5"/>
  <c r="I37" i="4"/>
  <c r="B38" i="5"/>
  <c r="B38" i="4"/>
  <c r="C38" i="5"/>
  <c r="C38" i="4"/>
  <c r="G38" i="5"/>
  <c r="E38" i="4"/>
  <c r="I38" i="5"/>
  <c r="I38" i="4"/>
  <c r="B39" i="5"/>
  <c r="B39" i="4"/>
  <c r="C39" i="5"/>
  <c r="C39" i="4"/>
  <c r="E39" i="5"/>
  <c r="E38"/>
  <c r="D39" i="4"/>
  <c r="G39" i="5"/>
  <c r="E39" i="4"/>
  <c r="I39" i="5"/>
  <c r="I39" i="4"/>
  <c r="B40" i="5"/>
  <c r="B40" i="4"/>
  <c r="C40" i="5"/>
  <c r="C40" i="4"/>
  <c r="E40" i="5"/>
  <c r="D40" i="4"/>
  <c r="G40" i="5"/>
  <c r="E40" i="4"/>
  <c r="I40" i="5"/>
  <c r="I40" i="4"/>
  <c r="B41" i="5"/>
  <c r="B41" i="4"/>
  <c r="C41" i="5"/>
  <c r="C41" i="4"/>
  <c r="E41" i="5"/>
  <c r="D41" i="4"/>
  <c r="G41" i="5"/>
  <c r="E41" i="4"/>
  <c r="I41" i="5"/>
  <c r="I41" i="4"/>
  <c r="B42" i="5"/>
  <c r="B42" i="4"/>
  <c r="C42" i="5"/>
  <c r="C42" i="4"/>
  <c r="E42" i="5"/>
  <c r="D42" i="4"/>
  <c r="G42" i="5"/>
  <c r="E42" i="4"/>
  <c r="I42" i="5"/>
  <c r="I42" i="4"/>
  <c r="B43" i="5"/>
  <c r="B43" i="4"/>
  <c r="C43" i="5"/>
  <c r="C43" i="4"/>
  <c r="E43" i="5"/>
  <c r="D43" i="4"/>
  <c r="G43" i="5"/>
  <c r="E43" i="4"/>
  <c r="I43" i="5"/>
  <c r="I43" i="4"/>
  <c r="B44" i="5"/>
  <c r="B44" i="4"/>
  <c r="C44" i="5"/>
  <c r="C44" i="4"/>
  <c r="E44" i="5"/>
  <c r="D44" i="4"/>
  <c r="G44" i="5"/>
  <c r="E44" i="4"/>
  <c r="I44" i="5"/>
  <c r="I44" i="4"/>
  <c r="B45" i="5"/>
  <c r="B45" i="4"/>
  <c r="C45" i="5"/>
  <c r="C45" i="4"/>
  <c r="E45" i="5"/>
  <c r="D45" i="4"/>
  <c r="G45" i="5"/>
  <c r="E45" i="4"/>
  <c r="I45" i="5"/>
  <c r="I45" i="4"/>
  <c r="B46" i="5"/>
  <c r="B46" i="4"/>
  <c r="C46" i="5"/>
  <c r="C46" i="4"/>
  <c r="E46" i="5"/>
  <c r="D46" i="4"/>
  <c r="G46" i="5"/>
  <c r="E46" i="4"/>
  <c r="I46" i="5"/>
  <c r="I46" i="4"/>
  <c r="B47" i="5"/>
  <c r="B47" i="4"/>
  <c r="C47" i="5"/>
  <c r="C47" i="4"/>
  <c r="E47" i="5"/>
  <c r="D47" i="4"/>
  <c r="G47" i="5"/>
  <c r="E47" i="4"/>
  <c r="I47" i="5"/>
  <c r="I47" i="4"/>
  <c r="B48" i="5"/>
  <c r="B48" i="4"/>
  <c r="C48" i="5"/>
  <c r="C48" i="4"/>
  <c r="E48" i="5"/>
  <c r="D48" i="4"/>
  <c r="G48" i="5"/>
  <c r="E48" i="4"/>
  <c r="I48" i="5"/>
  <c r="I48" i="4"/>
  <c r="B49" i="5"/>
  <c r="B49" i="4"/>
  <c r="C49" i="5"/>
  <c r="C49" i="4"/>
  <c r="E49" i="5"/>
  <c r="D49" i="4"/>
  <c r="G49" i="5"/>
  <c r="E49" i="4"/>
  <c r="I49" i="5"/>
  <c r="I49" i="4"/>
  <c r="B50" i="5"/>
  <c r="B50" i="4"/>
  <c r="C50" i="5"/>
  <c r="C50" i="4"/>
  <c r="E50" i="5"/>
  <c r="D50" i="4"/>
  <c r="G50" i="5"/>
  <c r="E50" i="4"/>
  <c r="I50" i="5"/>
  <c r="I50" i="4"/>
  <c r="B51" i="5"/>
  <c r="B51" i="4"/>
  <c r="C51" i="5"/>
  <c r="C51" i="4"/>
  <c r="E51" i="5"/>
  <c r="D51" i="4"/>
  <c r="G51" i="5"/>
  <c r="E51" i="4"/>
  <c r="I51" i="5"/>
  <c r="I51" i="4"/>
  <c r="B52" i="5"/>
  <c r="B52" i="4"/>
  <c r="C52" i="5"/>
  <c r="C52" i="4"/>
  <c r="E52" i="5"/>
  <c r="D52" i="4"/>
  <c r="G52" i="5"/>
  <c r="E52" i="4"/>
  <c r="I52" i="5"/>
  <c r="I52" i="4"/>
  <c r="B53" i="5"/>
  <c r="B53" i="4"/>
  <c r="C53" i="5"/>
  <c r="C53" i="4"/>
  <c r="E53" i="5"/>
  <c r="D53" i="4"/>
  <c r="G53" i="5"/>
  <c r="E53" i="4"/>
  <c r="I53" i="5"/>
  <c r="I53" i="4"/>
  <c r="B54" i="5"/>
  <c r="B54" i="4"/>
  <c r="C54" i="5"/>
  <c r="C54" i="4"/>
  <c r="E54" i="5"/>
  <c r="D54" i="4"/>
  <c r="G54" i="5"/>
  <c r="E54" i="4"/>
  <c r="I54" i="5"/>
  <c r="I54" i="4"/>
  <c r="B55" i="5"/>
  <c r="B55" i="4"/>
  <c r="C55" i="5"/>
  <c r="C55" i="4"/>
  <c r="E55" i="5"/>
  <c r="D55" i="4"/>
  <c r="G55" i="5"/>
  <c r="E55" i="4"/>
  <c r="I55" i="5"/>
  <c r="I55" i="4"/>
  <c r="B56" i="5"/>
  <c r="B56" i="4"/>
  <c r="C56" i="5"/>
  <c r="C56" i="4"/>
  <c r="E56" i="5"/>
  <c r="D56" i="4"/>
  <c r="G56" i="5"/>
  <c r="E56" i="4"/>
  <c r="I56" i="5"/>
  <c r="I56" i="4"/>
  <c r="B57" i="5"/>
  <c r="B57" i="4"/>
  <c r="C57" i="5"/>
  <c r="C57" i="4"/>
  <c r="E57" i="5"/>
  <c r="D57" i="4"/>
  <c r="G57" i="5"/>
  <c r="E57" i="4"/>
  <c r="I57" i="5"/>
  <c r="I57" i="4"/>
  <c r="B58" i="5"/>
  <c r="B58" i="4"/>
  <c r="C58" i="5"/>
  <c r="C58" i="4"/>
  <c r="E58" i="5"/>
  <c r="D58" i="4"/>
  <c r="G58" i="5"/>
  <c r="E58" i="4"/>
  <c r="I58" i="5"/>
  <c r="I58" i="4"/>
  <c r="B59" i="5"/>
  <c r="B59" i="4"/>
  <c r="C59" i="5"/>
  <c r="C59" i="4"/>
  <c r="E59" i="5"/>
  <c r="D59" i="4"/>
  <c r="G59" i="5"/>
  <c r="E59" i="4"/>
  <c r="I59" i="5"/>
  <c r="I59" i="4"/>
  <c r="B60" i="5"/>
  <c r="B60" i="4"/>
  <c r="C60" i="5"/>
  <c r="C60" i="4"/>
  <c r="E60" i="5"/>
  <c r="D60" i="4"/>
  <c r="G60" i="5"/>
  <c r="E60" i="4"/>
  <c r="I60" i="5"/>
  <c r="I60" i="4"/>
  <c r="B61" i="5"/>
  <c r="B61" i="4"/>
  <c r="C61" i="5"/>
  <c r="C61" i="4"/>
  <c r="E61" i="5"/>
  <c r="D61" i="4"/>
  <c r="G61" i="5"/>
  <c r="E61" i="4"/>
  <c r="I61" i="5"/>
  <c r="I61" i="4"/>
  <c r="B62" i="5"/>
  <c r="B62" i="4"/>
  <c r="C62" i="5"/>
  <c r="C62" i="4"/>
  <c r="E62" i="5"/>
  <c r="D62" i="4"/>
  <c r="G62" i="5"/>
  <c r="E62" i="4"/>
  <c r="I62" i="5"/>
  <c r="I62" i="4"/>
  <c r="B63" i="5"/>
  <c r="B63" i="4"/>
  <c r="C63" i="5"/>
  <c r="C63" i="4"/>
  <c r="E63" i="5"/>
  <c r="D63" i="4"/>
  <c r="G63" i="5"/>
  <c r="E63" i="4"/>
  <c r="I63" i="5"/>
  <c r="I63" i="4"/>
  <c r="B64" i="5"/>
  <c r="B64" i="4"/>
  <c r="C64" i="5"/>
  <c r="C64" i="4"/>
  <c r="E64" i="5"/>
  <c r="D64" i="4"/>
  <c r="G64" i="5"/>
  <c r="E64" i="4"/>
  <c r="I64" i="5"/>
  <c r="I64" i="4"/>
  <c r="B65" i="5"/>
  <c r="B65" i="4"/>
  <c r="C65" i="5"/>
  <c r="C65" i="4"/>
  <c r="E65" i="5"/>
  <c r="D65" i="4"/>
  <c r="G65" i="5"/>
  <c r="E65" i="4"/>
  <c r="I65" i="5"/>
  <c r="I65" i="4"/>
  <c r="B66" i="5"/>
  <c r="B66" i="4"/>
  <c r="C66" i="5"/>
  <c r="C66" i="4"/>
  <c r="E66" i="5"/>
  <c r="D66" i="4"/>
  <c r="G66" i="5"/>
  <c r="E66" i="4"/>
  <c r="I66" i="5"/>
  <c r="I66" i="4"/>
  <c r="B67" i="5"/>
  <c r="B67" i="4"/>
  <c r="C67" i="5"/>
  <c r="C67" i="4"/>
  <c r="E67" i="5"/>
  <c r="D67" i="4"/>
  <c r="G67" i="5"/>
  <c r="E67" i="4"/>
  <c r="I67" i="5"/>
  <c r="I67" i="4"/>
  <c r="B68" i="5"/>
  <c r="B68" i="4"/>
  <c r="C68" i="5"/>
  <c r="C68" i="4"/>
  <c r="E68" i="5"/>
  <c r="D68" i="4"/>
  <c r="G68" i="5"/>
  <c r="E68" i="4"/>
  <c r="I68" i="5"/>
  <c r="I68" i="4"/>
  <c r="B69" i="5"/>
  <c r="B69" i="4"/>
  <c r="C69" i="5"/>
  <c r="C69" i="4"/>
  <c r="E69" i="5"/>
  <c r="D69" i="4"/>
  <c r="G69" i="5"/>
  <c r="E69" i="4"/>
  <c r="I69" i="5"/>
  <c r="I69" i="4"/>
  <c r="B70" i="5"/>
  <c r="B70" i="4"/>
  <c r="C70" i="5"/>
  <c r="C70" i="4"/>
  <c r="E70" i="5"/>
  <c r="D70" i="4"/>
  <c r="G70" i="5"/>
  <c r="E70" i="4"/>
  <c r="I70" i="5"/>
  <c r="I70" i="4"/>
  <c r="B71" i="5"/>
  <c r="B71" i="4"/>
  <c r="C71" i="5"/>
  <c r="C71" i="4"/>
  <c r="E71" i="5"/>
  <c r="D71" i="4"/>
  <c r="G71" i="5"/>
  <c r="E71" i="4"/>
  <c r="I71" i="5"/>
  <c r="I71" i="4"/>
  <c r="B72" i="5"/>
  <c r="B72" i="4"/>
  <c r="C72" i="5"/>
  <c r="C72" i="4"/>
  <c r="E72" i="5"/>
  <c r="D72" i="4"/>
  <c r="G72" i="5"/>
  <c r="E72" i="4"/>
  <c r="I72" i="5"/>
  <c r="I72" i="4"/>
  <c r="B73" i="5"/>
  <c r="B73" i="4"/>
  <c r="C73" i="5"/>
  <c r="C73" i="4"/>
  <c r="E73" i="5"/>
  <c r="D73" i="4"/>
  <c r="G73" i="5"/>
  <c r="E73" i="4"/>
  <c r="I73" i="5"/>
  <c r="I73" i="4"/>
  <c r="B74" i="5"/>
  <c r="B74" i="4"/>
  <c r="C74" i="5"/>
  <c r="C74" i="4"/>
  <c r="E74" i="5"/>
  <c r="D74" i="4"/>
  <c r="G74" i="5"/>
  <c r="E74" i="4"/>
  <c r="I74" i="5"/>
  <c r="I74" i="4"/>
  <c r="B75" i="5"/>
  <c r="B75" i="4"/>
  <c r="C75" i="5"/>
  <c r="C75" i="4"/>
  <c r="E75" i="5"/>
  <c r="D75" i="4"/>
  <c r="G75" i="5"/>
  <c r="E75" i="4"/>
  <c r="I75" i="5"/>
  <c r="I75" i="4"/>
  <c r="B76" i="5"/>
  <c r="B76" i="4"/>
  <c r="C76" i="5"/>
  <c r="C76" i="4"/>
  <c r="E76" i="5"/>
  <c r="D76" i="4"/>
  <c r="G76" i="5"/>
  <c r="E76" i="4"/>
  <c r="I76" i="5"/>
  <c r="I76" i="4"/>
  <c r="B77" i="5"/>
  <c r="B77" i="4"/>
  <c r="C77" i="5"/>
  <c r="C77" i="4"/>
  <c r="E77" i="5"/>
  <c r="D77" i="4"/>
  <c r="G77" i="5"/>
  <c r="E77" i="4"/>
  <c r="I77" i="5"/>
  <c r="I77" i="4"/>
  <c r="B78" i="5"/>
  <c r="B78" i="4"/>
  <c r="C78" i="5"/>
  <c r="C78" i="4"/>
  <c r="E78" i="5"/>
  <c r="D78" i="4"/>
  <c r="G78" i="5"/>
  <c r="E78" i="4"/>
  <c r="I78" i="5"/>
  <c r="I78" i="4"/>
  <c r="B79" i="5"/>
  <c r="B79" i="4"/>
  <c r="C79" i="5"/>
  <c r="C79" i="4"/>
  <c r="E79" i="5"/>
  <c r="D79" i="4"/>
  <c r="G79" i="5"/>
  <c r="E79" i="4"/>
  <c r="I79" i="5"/>
  <c r="I79" i="4"/>
  <c r="B80" i="5"/>
  <c r="B80" i="4"/>
  <c r="C80" i="5"/>
  <c r="C80" i="4"/>
  <c r="E80" i="5"/>
  <c r="D80" i="4"/>
  <c r="G80" i="5"/>
  <c r="E80" i="4"/>
  <c r="I80" i="5"/>
  <c r="I80" i="4"/>
  <c r="B81" i="5"/>
  <c r="B81" i="4"/>
  <c r="C81" i="5"/>
  <c r="C81" i="4"/>
  <c r="E81" i="5"/>
  <c r="D81" i="4"/>
  <c r="G81" i="5"/>
  <c r="E81" i="4"/>
  <c r="I81" i="5"/>
  <c r="I81" i="4"/>
  <c r="B82" i="5"/>
  <c r="B82" i="4"/>
  <c r="C82" i="5"/>
  <c r="C82" i="4"/>
  <c r="E82" i="5"/>
  <c r="D82" i="4"/>
  <c r="G82" i="5"/>
  <c r="E82" i="4"/>
  <c r="I82" i="5"/>
  <c r="I82" i="4"/>
  <c r="B83" i="5"/>
  <c r="B83" i="4"/>
  <c r="C83" i="5"/>
  <c r="C83" i="4"/>
  <c r="E83" i="5"/>
  <c r="D83" i="4"/>
  <c r="G83" i="5"/>
  <c r="E83" i="4"/>
  <c r="I83" i="5"/>
  <c r="I83" i="4"/>
  <c r="B84" i="5"/>
  <c r="B84" i="4"/>
  <c r="C84" i="5"/>
  <c r="C84" i="4"/>
  <c r="E84" i="5"/>
  <c r="D84" i="4"/>
  <c r="G84" i="5"/>
  <c r="E84" i="4"/>
  <c r="I84" i="5"/>
  <c r="I84" i="4"/>
  <c r="B85" i="5"/>
  <c r="B85" i="4"/>
  <c r="C85" i="5"/>
  <c r="C85" i="4"/>
  <c r="E85" i="5"/>
  <c r="D85" i="4"/>
  <c r="G85" i="5"/>
  <c r="E85" i="4"/>
  <c r="I85" i="5"/>
  <c r="I85" i="4"/>
  <c r="B86" i="5"/>
  <c r="B86" i="4"/>
  <c r="C86" i="5"/>
  <c r="C86" i="4"/>
  <c r="E86" i="5"/>
  <c r="D86" i="4"/>
  <c r="G86" i="5"/>
  <c r="E86" i="4"/>
  <c r="I86" i="5"/>
  <c r="I86" i="4"/>
  <c r="B87" i="5"/>
  <c r="B87" i="4"/>
  <c r="C87" i="5"/>
  <c r="C87" i="4"/>
  <c r="E87" i="5"/>
  <c r="D87" i="4"/>
  <c r="G87" i="5"/>
  <c r="E87" i="4"/>
  <c r="I87" i="5"/>
  <c r="I87" i="4"/>
  <c r="B88" i="5"/>
  <c r="B88" i="4"/>
  <c r="C88" i="5"/>
  <c r="C88" i="4"/>
  <c r="E88" i="5"/>
  <c r="D88" i="4"/>
  <c r="G88" i="5"/>
  <c r="E88" i="4"/>
  <c r="I88" i="5"/>
  <c r="I88" i="4"/>
  <c r="B89" i="5"/>
  <c r="B89" i="4"/>
  <c r="C89" i="5"/>
  <c r="C89" i="4"/>
  <c r="E89" i="5"/>
  <c r="D89" i="4"/>
  <c r="G89" i="5"/>
  <c r="E89" i="4"/>
  <c r="I89" i="5"/>
  <c r="I89" i="4"/>
  <c r="B90" i="5"/>
  <c r="B90" i="4"/>
  <c r="C90" i="5"/>
  <c r="C90" i="4"/>
  <c r="E90" i="5"/>
  <c r="D90" i="4"/>
  <c r="G90" i="5"/>
  <c r="E90" i="4"/>
  <c r="I90" i="5"/>
  <c r="I90" i="4"/>
  <c r="B91" i="5"/>
  <c r="B91" i="4"/>
  <c r="C91" i="5"/>
  <c r="C91" i="4"/>
  <c r="E91" i="5"/>
  <c r="D91" i="4"/>
  <c r="G91" i="5"/>
  <c r="E91" i="4"/>
  <c r="I91" i="5"/>
  <c r="I91" i="4"/>
  <c r="B92" i="5"/>
  <c r="B92" i="4"/>
  <c r="C92" i="5"/>
  <c r="C92" i="4"/>
  <c r="E92" i="5"/>
  <c r="D92" i="4"/>
  <c r="G92" i="5"/>
  <c r="E92" i="4"/>
  <c r="I92" i="5"/>
  <c r="I92" i="4"/>
  <c r="B93" i="5"/>
  <c r="B93" i="4"/>
  <c r="C93" i="5"/>
  <c r="C93" i="4"/>
  <c r="E93" i="5"/>
  <c r="D93" i="4"/>
  <c r="G93" i="5"/>
  <c r="E93" i="4"/>
  <c r="I93" i="5"/>
  <c r="I93" i="4"/>
  <c r="B94" i="5"/>
  <c r="B94" i="4"/>
  <c r="C94" i="5"/>
  <c r="C94" i="4"/>
  <c r="E94" i="5"/>
  <c r="D94" i="4"/>
  <c r="G94" i="5"/>
  <c r="E94" i="4"/>
  <c r="I94" i="5"/>
  <c r="I94" i="4"/>
  <c r="B95" i="5"/>
  <c r="B95" i="4"/>
  <c r="C95" i="5"/>
  <c r="C95" i="4"/>
  <c r="E95" i="5"/>
  <c r="D95" i="4"/>
  <c r="G95" i="5"/>
  <c r="E95" i="4"/>
  <c r="I95" i="5"/>
  <c r="I95" i="4"/>
  <c r="B96" i="5"/>
  <c r="B96" i="4"/>
  <c r="C96" i="5"/>
  <c r="C96" i="4"/>
  <c r="E96" i="5"/>
  <c r="D96" i="4"/>
  <c r="G96" i="5"/>
  <c r="E96" i="4"/>
  <c r="I96" i="5"/>
  <c r="I96" i="4"/>
  <c r="B97" i="5"/>
  <c r="B97" i="4"/>
  <c r="C97" i="5"/>
  <c r="C97" i="4"/>
  <c r="E97" i="5"/>
  <c r="D97" i="4"/>
  <c r="G97" i="5"/>
  <c r="E97" i="4"/>
  <c r="I97" i="5"/>
  <c r="I97" i="4"/>
  <c r="B98" i="5"/>
  <c r="B98" i="4"/>
  <c r="C98" i="5"/>
  <c r="C98" i="4"/>
  <c r="E98" i="5"/>
  <c r="D98" i="4"/>
  <c r="G98" i="5"/>
  <c r="E98" i="4"/>
  <c r="I98" i="5"/>
  <c r="I98" i="4"/>
  <c r="B99" i="5"/>
  <c r="B99" i="4"/>
  <c r="C99" i="5"/>
  <c r="C99" i="4"/>
  <c r="E99" i="5"/>
  <c r="D99" i="4"/>
  <c r="G99" i="5"/>
  <c r="E99" i="4"/>
  <c r="I99" i="5"/>
  <c r="I99" i="4"/>
  <c r="B100" i="5"/>
  <c r="B100" i="4"/>
  <c r="C100" i="5"/>
  <c r="C100" i="4"/>
  <c r="E100" i="5"/>
  <c r="D100" i="4"/>
  <c r="G100" i="5"/>
  <c r="E100" i="4"/>
  <c r="I100" i="5"/>
  <c r="I100" i="4"/>
  <c r="B101" i="5"/>
  <c r="B101" i="4"/>
  <c r="C101" i="5"/>
  <c r="C101" i="4"/>
  <c r="E101" i="5"/>
  <c r="D101" i="4"/>
  <c r="G101" i="5"/>
  <c r="E101" i="4"/>
  <c r="I101" i="5"/>
  <c r="I101" i="4"/>
  <c r="B102" i="5"/>
  <c r="B102" i="4"/>
  <c r="C102" i="5"/>
  <c r="C102" i="4"/>
  <c r="E102" i="5"/>
  <c r="D102" i="4"/>
  <c r="G102" i="5"/>
  <c r="E102" i="4"/>
  <c r="I102" i="5"/>
  <c r="I102" i="4"/>
  <c r="B103" i="5"/>
  <c r="B103" i="4"/>
  <c r="C103" i="5"/>
  <c r="C103" i="4"/>
  <c r="E103" i="5"/>
  <c r="D103" i="4"/>
  <c r="G103" i="5"/>
  <c r="E103" i="4"/>
  <c r="I103" i="5"/>
  <c r="I103" i="4"/>
  <c r="B104" i="5"/>
  <c r="B104" i="4"/>
  <c r="C104" i="5"/>
  <c r="C104" i="4"/>
  <c r="E104" i="5"/>
  <c r="D104" i="4"/>
  <c r="G104" i="5"/>
  <c r="E104" i="4"/>
  <c r="I104" i="5"/>
  <c r="I104" i="4"/>
  <c r="B105" i="5"/>
  <c r="B105" i="4"/>
  <c r="C105" i="5"/>
  <c r="C105" i="4"/>
  <c r="E105" i="5"/>
  <c r="D105" i="4"/>
  <c r="G105" i="5"/>
  <c r="E105" i="4"/>
  <c r="I105" i="5"/>
  <c r="I105" i="4"/>
  <c r="B106" i="5"/>
  <c r="B106" i="4"/>
  <c r="C106" i="5"/>
  <c r="C106" i="4"/>
  <c r="E106" i="5"/>
  <c r="D106" i="4"/>
  <c r="G106" i="5"/>
  <c r="E106" i="4"/>
  <c r="I106" i="5"/>
  <c r="I106" i="4"/>
  <c r="B107" i="5"/>
  <c r="B107" i="4"/>
  <c r="C107" i="5"/>
  <c r="C107" i="4"/>
  <c r="E107" i="5"/>
  <c r="D107" i="4"/>
  <c r="G107" i="5"/>
  <c r="E107" i="4"/>
  <c r="I107" i="5"/>
  <c r="I107" i="4"/>
  <c r="B108" i="5"/>
  <c r="B108" i="4"/>
  <c r="C108" i="5"/>
  <c r="C108" i="4"/>
  <c r="E108" i="5"/>
  <c r="D108" i="4"/>
  <c r="G108" i="5"/>
  <c r="E108" i="4"/>
  <c r="I108" i="5"/>
  <c r="I108" i="4"/>
  <c r="B109" i="5"/>
  <c r="B109" i="4"/>
  <c r="C109" i="5"/>
  <c r="C109" i="4"/>
  <c r="E109" i="5"/>
  <c r="D109" i="4"/>
  <c r="G109" i="5"/>
  <c r="E109" i="4"/>
  <c r="I109" i="5"/>
  <c r="I109" i="4"/>
  <c r="B110" i="5"/>
  <c r="B110" i="4"/>
  <c r="C110" i="5"/>
  <c r="C110" i="4"/>
  <c r="E110" i="5"/>
  <c r="D110" i="4"/>
  <c r="G110" i="5"/>
  <c r="E110" i="4"/>
  <c r="I110" i="5"/>
  <c r="I110" i="4"/>
  <c r="B111" i="5"/>
  <c r="B111" i="4"/>
  <c r="C111" i="5"/>
  <c r="C111" i="4"/>
  <c r="E111" i="5"/>
  <c r="D111" i="4"/>
  <c r="G111" i="5"/>
  <c r="E111" i="4"/>
  <c r="I111" i="5"/>
  <c r="I111" i="4"/>
  <c r="B112" i="5"/>
  <c r="B112" i="4"/>
  <c r="C112" i="5"/>
  <c r="C112" i="4"/>
  <c r="E112" i="5"/>
  <c r="D112" i="4"/>
  <c r="G112" i="5"/>
  <c r="E112" i="4"/>
  <c r="I112" i="5"/>
  <c r="I112" i="4"/>
  <c r="B113" i="5"/>
  <c r="B113" i="4"/>
  <c r="C113" i="5"/>
  <c r="C113" i="4"/>
  <c r="E113" i="5"/>
  <c r="D113" i="4"/>
  <c r="G113" i="5"/>
  <c r="E113" i="4"/>
  <c r="I113" i="5"/>
  <c r="I113" i="4"/>
  <c r="B114" i="5"/>
  <c r="B114" i="4"/>
  <c r="C114" i="5"/>
  <c r="C114" i="4"/>
  <c r="E114" i="5"/>
  <c r="D114" i="4"/>
  <c r="G114" i="5"/>
  <c r="E114" i="4"/>
  <c r="I114" i="5"/>
  <c r="I114" i="4"/>
  <c r="B115" i="5"/>
  <c r="B115" i="4"/>
  <c r="C115" i="5"/>
  <c r="C115" i="4"/>
  <c r="E115" i="5"/>
  <c r="D115" i="4"/>
  <c r="G115" i="5"/>
  <c r="E115" i="4"/>
  <c r="I115" i="5"/>
  <c r="I115" i="4"/>
  <c r="B116" i="5"/>
  <c r="B116" i="4"/>
  <c r="C116" i="5"/>
  <c r="C116" i="4"/>
  <c r="E116" i="5"/>
  <c r="D116" i="4"/>
  <c r="G116" i="5"/>
  <c r="E116" i="4"/>
  <c r="I116" i="5"/>
  <c r="I116" i="4"/>
  <c r="B117" i="5"/>
  <c r="B117" i="4"/>
  <c r="C117" i="5"/>
  <c r="C117" i="4"/>
  <c r="E117" i="5"/>
  <c r="D117" i="4"/>
  <c r="G117" i="5"/>
  <c r="E117" i="4"/>
  <c r="I117" i="5"/>
  <c r="I117" i="4"/>
  <c r="B118" i="5"/>
  <c r="B118" i="4"/>
  <c r="C118" i="5"/>
  <c r="C118" i="4"/>
  <c r="E118" i="5"/>
  <c r="D118" i="4"/>
  <c r="G118" i="5"/>
  <c r="E118" i="4"/>
  <c r="I118" i="5"/>
  <c r="I118" i="4"/>
  <c r="B119" i="5"/>
  <c r="B119" i="4"/>
  <c r="C119" i="5"/>
  <c r="C119" i="4"/>
  <c r="E119" i="5"/>
  <c r="D119" i="4"/>
  <c r="G119" i="5"/>
  <c r="E119" i="4"/>
  <c r="I119" i="5"/>
  <c r="I119" i="4"/>
  <c r="B120" i="5"/>
  <c r="B120" i="4"/>
  <c r="C120" i="5"/>
  <c r="C120" i="4"/>
  <c r="E120" i="5"/>
  <c r="D120" i="4"/>
  <c r="G120" i="5"/>
  <c r="E120" i="4"/>
  <c r="I120" i="5"/>
  <c r="I120" i="4"/>
  <c r="B121" i="5"/>
  <c r="B121" i="4"/>
  <c r="C121" i="5"/>
  <c r="C121" i="4"/>
  <c r="E121" i="5"/>
  <c r="D121" i="4"/>
  <c r="G121" i="5"/>
  <c r="E121" i="4"/>
  <c r="I121" i="5"/>
  <c r="I121" i="4"/>
  <c r="B122" i="5"/>
  <c r="B122" i="4"/>
  <c r="C122" i="5"/>
  <c r="C122" i="4"/>
  <c r="E122" i="5"/>
  <c r="D122" i="4"/>
  <c r="G122" i="5"/>
  <c r="E122" i="4"/>
  <c r="I122" i="5"/>
  <c r="I122" i="4"/>
  <c r="B123" i="5"/>
  <c r="B123" i="4"/>
  <c r="C123" i="5"/>
  <c r="C123" i="4"/>
  <c r="E123" i="5"/>
  <c r="D123" i="4"/>
  <c r="G123" i="5"/>
  <c r="E123" i="4"/>
  <c r="I123" i="5"/>
  <c r="I123" i="4"/>
  <c r="B124" i="5"/>
  <c r="B124" i="4"/>
  <c r="C124" i="5"/>
  <c r="C124" i="4"/>
  <c r="E124" i="5"/>
  <c r="D124" i="4"/>
  <c r="G124" i="5"/>
  <c r="E124" i="4"/>
  <c r="I124" i="5"/>
  <c r="I124" i="4"/>
  <c r="B125" i="5"/>
  <c r="B125" i="4"/>
  <c r="C125" i="5"/>
  <c r="C125" i="4"/>
  <c r="E125" i="5"/>
  <c r="D125" i="4"/>
  <c r="G125" i="5"/>
  <c r="E125" i="4"/>
  <c r="I125" i="5"/>
  <c r="I125" i="4"/>
  <c r="B126" i="5"/>
  <c r="B126" i="4"/>
  <c r="C126" i="5"/>
  <c r="C126" i="4"/>
  <c r="E126" i="5"/>
  <c r="D126" i="4"/>
  <c r="G126" i="5"/>
  <c r="E126" i="4"/>
  <c r="I126" i="5"/>
  <c r="I126" i="4"/>
  <c r="B127" i="5"/>
  <c r="B127" i="4"/>
  <c r="C127" i="5"/>
  <c r="C127" i="4"/>
  <c r="E127" i="5"/>
  <c r="D127" i="4"/>
  <c r="G127" i="5"/>
  <c r="E127" i="4"/>
  <c r="I127" i="5"/>
  <c r="I127" i="4"/>
  <c r="B128" i="5"/>
  <c r="B128" i="4"/>
  <c r="C128" i="5"/>
  <c r="C128" i="4"/>
  <c r="E128" i="5"/>
  <c r="D128" i="4"/>
  <c r="G128" i="5"/>
  <c r="E128" i="4"/>
  <c r="I128" i="5"/>
  <c r="I128" i="4"/>
  <c r="B129" i="5"/>
  <c r="B129" i="4"/>
  <c r="C129" i="5"/>
  <c r="C129" i="4"/>
  <c r="E129" i="5"/>
  <c r="D129" i="4"/>
  <c r="G129" i="5"/>
  <c r="E129" i="4"/>
  <c r="I129" i="5"/>
  <c r="I129" i="4"/>
  <c r="B130" i="5"/>
  <c r="B130" i="4"/>
  <c r="C130" i="5"/>
  <c r="C130" i="4"/>
  <c r="E130" i="5"/>
  <c r="D130" i="4"/>
  <c r="G130" i="5"/>
  <c r="E130" i="4"/>
  <c r="I130" i="5"/>
  <c r="I130" i="4"/>
  <c r="B131" i="5"/>
  <c r="B131" i="4"/>
  <c r="C131" i="5"/>
  <c r="C131" i="4"/>
  <c r="E131" i="5"/>
  <c r="D131" i="4"/>
  <c r="G131" i="5"/>
  <c r="E131" i="4"/>
  <c r="I131" i="5"/>
  <c r="I131" i="4"/>
  <c r="B132" i="5"/>
  <c r="B132" i="4"/>
  <c r="C132" i="5"/>
  <c r="C132" i="4"/>
  <c r="E132" i="5"/>
  <c r="D132" i="4"/>
  <c r="G132" i="5"/>
  <c r="E132" i="4"/>
  <c r="I132" i="5"/>
  <c r="I132" i="4"/>
  <c r="B133" i="5"/>
  <c r="B133" i="4"/>
  <c r="C133" i="5"/>
  <c r="C133" i="4"/>
  <c r="E133" i="5"/>
  <c r="D133" i="4"/>
  <c r="G133" i="5"/>
  <c r="E133" i="4"/>
  <c r="I133" i="5"/>
  <c r="I133" i="4"/>
  <c r="B134" i="5"/>
  <c r="B134" i="4"/>
  <c r="C134" i="5"/>
  <c r="C134" i="4"/>
  <c r="E134" i="5"/>
  <c r="D134" i="4"/>
  <c r="G134" i="5"/>
  <c r="E134" i="4"/>
  <c r="I134" i="5"/>
  <c r="I134" i="4"/>
  <c r="B135" i="5"/>
  <c r="B135" i="4"/>
  <c r="C135" i="5"/>
  <c r="C135" i="4"/>
  <c r="E135" i="5"/>
  <c r="D135" i="4"/>
  <c r="G135" i="5"/>
  <c r="E135" i="4"/>
  <c r="I135" i="5"/>
  <c r="I135" i="4"/>
  <c r="B136" i="5"/>
  <c r="B136" i="4"/>
  <c r="C136" i="5"/>
  <c r="C136" i="4"/>
  <c r="E136" i="5"/>
  <c r="D136" i="4"/>
  <c r="G136" i="5"/>
  <c r="E136" i="4"/>
  <c r="I136" i="5"/>
  <c r="I136" i="4"/>
  <c r="B137" i="5"/>
  <c r="B137" i="4"/>
  <c r="C137" i="5"/>
  <c r="C137" i="4"/>
  <c r="E137" i="5"/>
  <c r="D137" i="4"/>
  <c r="G137" i="5"/>
  <c r="E137" i="4"/>
  <c r="I137" i="5"/>
  <c r="I137" i="4"/>
  <c r="B138" i="5"/>
  <c r="B138" i="4"/>
  <c r="C138" i="5"/>
  <c r="C138" i="4"/>
  <c r="E138" i="5"/>
  <c r="D138" i="4"/>
  <c r="G138" i="5"/>
  <c r="E138" i="4"/>
  <c r="I138" i="5"/>
  <c r="I138" i="4"/>
  <c r="B139" i="5"/>
  <c r="B139" i="4"/>
  <c r="C139" i="5"/>
  <c r="C139" i="4"/>
  <c r="E139" i="5"/>
  <c r="D139" i="4"/>
  <c r="G139" i="5"/>
  <c r="E139" i="4"/>
  <c r="I139" i="5"/>
  <c r="I139" i="4"/>
  <c r="B140" i="5"/>
  <c r="B140" i="4"/>
  <c r="C140" i="5"/>
  <c r="C140" i="4"/>
  <c r="E140" i="5"/>
  <c r="D140" i="4"/>
  <c r="G140" i="5"/>
  <c r="E140" i="4"/>
  <c r="I140" i="5"/>
  <c r="I140" i="4"/>
  <c r="B141" i="5"/>
  <c r="B141" i="4"/>
  <c r="C141" i="5"/>
  <c r="C141" i="4"/>
  <c r="E141" i="5"/>
  <c r="D141" i="4"/>
  <c r="G141" i="5"/>
  <c r="E141" i="4"/>
  <c r="I141" i="5"/>
  <c r="I141" i="4"/>
  <c r="B142" i="5"/>
  <c r="B142" i="4"/>
  <c r="C142" i="5"/>
  <c r="C142" i="4"/>
  <c r="E142" i="5"/>
  <c r="D142" i="4"/>
  <c r="G142" i="5"/>
  <c r="E142" i="4"/>
  <c r="I142" i="5"/>
  <c r="I142" i="4"/>
  <c r="B143" i="5"/>
  <c r="B143" i="4"/>
  <c r="C143" i="5"/>
  <c r="C143" i="4"/>
  <c r="E143" i="5"/>
  <c r="D143" i="4"/>
  <c r="G143" i="5"/>
  <c r="E143" i="4"/>
  <c r="I143" i="5"/>
  <c r="I143" i="4"/>
  <c r="B144" i="5"/>
  <c r="B144" i="4"/>
  <c r="C144" i="5"/>
  <c r="C144" i="4"/>
  <c r="E144" i="5"/>
  <c r="D144" i="4"/>
  <c r="G144" i="5"/>
  <c r="E144" i="4"/>
  <c r="I144" i="5"/>
  <c r="I144" i="4"/>
  <c r="B145" i="5"/>
  <c r="B145" i="4"/>
  <c r="C145" i="5"/>
  <c r="C145" i="4"/>
  <c r="E145" i="5"/>
  <c r="D145" i="4"/>
  <c r="G145" i="5"/>
  <c r="E145" i="4"/>
  <c r="I145" i="5"/>
  <c r="I145" i="4"/>
  <c r="B146" i="5"/>
  <c r="B146" i="4"/>
  <c r="C146" i="5"/>
  <c r="C146" i="4"/>
  <c r="E146" i="5"/>
  <c r="D146" i="4"/>
  <c r="G146" i="5"/>
  <c r="E146" i="4"/>
  <c r="I146" i="5"/>
  <c r="I146" i="4"/>
  <c r="B147" i="5"/>
  <c r="B147" i="4"/>
  <c r="C147" i="5"/>
  <c r="C147" i="4"/>
  <c r="E147" i="5"/>
  <c r="D147" i="4"/>
  <c r="G147" i="5"/>
  <c r="E147" i="4"/>
  <c r="I147" i="5"/>
  <c r="I147" i="4"/>
  <c r="B148" i="5"/>
  <c r="B148" i="4"/>
  <c r="C148" i="5"/>
  <c r="C148" i="4"/>
  <c r="E148" i="5"/>
  <c r="D148" i="4"/>
  <c r="G148" i="5"/>
  <c r="E148" i="4"/>
  <c r="I148" i="5"/>
  <c r="I148" i="4"/>
  <c r="B149" i="5"/>
  <c r="B149" i="4"/>
  <c r="C149" i="5"/>
  <c r="C149" i="4"/>
  <c r="E149" i="5"/>
  <c r="D149" i="4"/>
  <c r="G149" i="5"/>
  <c r="E149" i="4"/>
  <c r="I149" i="5"/>
  <c r="I149" i="4"/>
  <c r="B150" i="5"/>
  <c r="B150" i="4"/>
  <c r="C150" i="5"/>
  <c r="C150" i="4"/>
  <c r="E150" i="5"/>
  <c r="D150" i="4"/>
  <c r="G150" i="5"/>
  <c r="E150" i="4"/>
  <c r="I150" i="5"/>
  <c r="I150" i="4"/>
  <c r="B151" i="5"/>
  <c r="B151" i="4"/>
  <c r="C151" i="5"/>
  <c r="C151" i="4"/>
  <c r="E151" i="5"/>
  <c r="D151" i="4"/>
  <c r="G151" i="5"/>
  <c r="E151" i="4"/>
  <c r="I151" i="5"/>
  <c r="I151" i="4"/>
  <c r="B152" i="5"/>
  <c r="B152" i="4"/>
  <c r="C152" i="5"/>
  <c r="C152" i="4"/>
  <c r="E152" i="5"/>
  <c r="D152" i="4"/>
  <c r="G152" i="5"/>
  <c r="E152" i="4"/>
  <c r="I152" i="5"/>
  <c r="I152" i="4"/>
  <c r="B153" i="5"/>
  <c r="B153" i="4"/>
  <c r="C153" i="5"/>
  <c r="C153" i="4"/>
  <c r="E153" i="5"/>
  <c r="D153" i="4"/>
  <c r="I153" i="5"/>
  <c r="I153" i="4"/>
  <c r="B154" i="5"/>
  <c r="B154" i="4"/>
  <c r="C154" i="5"/>
  <c r="C154" i="4"/>
  <c r="E154" i="5"/>
  <c r="D154" i="4"/>
  <c r="I154" i="5"/>
  <c r="I154" i="4"/>
  <c r="B155" i="5"/>
  <c r="B155" i="4"/>
  <c r="C155" i="5"/>
  <c r="C155" i="4"/>
  <c r="E155" i="5"/>
  <c r="D155" i="4"/>
  <c r="G155" i="5"/>
  <c r="G154"/>
  <c r="E155" i="4"/>
  <c r="I155" i="5"/>
  <c r="I155" i="4"/>
  <c r="B156" i="5"/>
  <c r="B156" i="4"/>
  <c r="C156" i="5"/>
  <c r="C156" i="4"/>
  <c r="E156" i="5"/>
  <c r="D156" i="4"/>
  <c r="G156" i="5"/>
  <c r="E156" i="4"/>
  <c r="I156" i="5"/>
  <c r="I156" i="4"/>
  <c r="B157" i="5"/>
  <c r="B157" i="4"/>
  <c r="C157" i="5"/>
  <c r="C157" i="4"/>
  <c r="E157" i="5"/>
  <c r="D157" i="4"/>
  <c r="G157" i="5"/>
  <c r="E157" i="4"/>
  <c r="I157" i="5"/>
  <c r="I157" i="4"/>
  <c r="B158" i="5"/>
  <c r="B158" i="4"/>
  <c r="C158" i="5"/>
  <c r="C158" i="4"/>
  <c r="E158" i="5"/>
  <c r="D158" i="4"/>
  <c r="G158" i="5"/>
  <c r="E158" i="4"/>
  <c r="I158" i="5"/>
  <c r="I158" i="4"/>
  <c r="B159" i="5"/>
  <c r="B159" i="4"/>
  <c r="C159" i="5"/>
  <c r="C159" i="4"/>
  <c r="E159" i="5"/>
  <c r="D159" i="4"/>
  <c r="G159" i="5"/>
  <c r="E159" i="4"/>
  <c r="I159" i="5"/>
  <c r="I159" i="4"/>
  <c r="B160" i="5"/>
  <c r="B160" i="4"/>
  <c r="C160" i="5"/>
  <c r="C160" i="4"/>
  <c r="E160" i="5"/>
  <c r="D160" i="4"/>
  <c r="G160" i="5"/>
  <c r="E160" i="4"/>
  <c r="I160" i="5"/>
  <c r="I160" i="4"/>
  <c r="B161" i="5"/>
  <c r="B161" i="4"/>
  <c r="C161" i="5"/>
  <c r="C161" i="4"/>
  <c r="E161" i="5"/>
  <c r="D161" i="4"/>
  <c r="G161" i="5"/>
  <c r="E161" i="4"/>
  <c r="I161" i="5"/>
  <c r="I161" i="4"/>
  <c r="B162" i="5"/>
  <c r="B162" i="4"/>
  <c r="C162" i="5"/>
  <c r="C162" i="4"/>
  <c r="E162" i="5"/>
  <c r="D162" i="4"/>
  <c r="G162" i="5"/>
  <c r="E162" i="4"/>
  <c r="I162" i="5"/>
  <c r="I162" i="4"/>
  <c r="B163" i="5"/>
  <c r="B163" i="4"/>
  <c r="C163" i="5"/>
  <c r="C163" i="4"/>
  <c r="E163" i="5"/>
  <c r="D163" i="4"/>
  <c r="G163" i="5"/>
  <c r="E163" i="4"/>
  <c r="I163" i="5"/>
  <c r="I163" i="4"/>
  <c r="B164" i="5"/>
  <c r="B164" i="4"/>
  <c r="C164" i="5"/>
  <c r="C164" i="4"/>
  <c r="E164" i="5"/>
  <c r="D164" i="4"/>
  <c r="G164" i="5"/>
  <c r="E164" i="4"/>
  <c r="I164" i="5"/>
  <c r="I164" i="4"/>
  <c r="B165" i="5"/>
  <c r="B165" i="4"/>
  <c r="C165" i="5"/>
  <c r="C165" i="4"/>
  <c r="E165" i="5"/>
  <c r="D165" i="4"/>
  <c r="G165" i="5"/>
  <c r="E165" i="4"/>
  <c r="I165" i="5"/>
  <c r="I165" i="4"/>
  <c r="B166" i="5"/>
  <c r="B166" i="4"/>
  <c r="C166" i="5"/>
  <c r="C166" i="4"/>
  <c r="E166" i="5"/>
  <c r="D166" i="4"/>
  <c r="G166" i="5"/>
  <c r="E166" i="4"/>
  <c r="I166" i="5"/>
  <c r="I166" i="4"/>
  <c r="B167" i="5"/>
  <c r="B167" i="4"/>
  <c r="C167" i="5"/>
  <c r="C167" i="4"/>
  <c r="E167" i="5"/>
  <c r="D167" i="4"/>
  <c r="G167" i="5"/>
  <c r="E167" i="4"/>
  <c r="I167" i="5"/>
  <c r="I167" i="4"/>
  <c r="B168" i="5"/>
  <c r="B168" i="4"/>
  <c r="C168" i="5"/>
  <c r="C168" i="4"/>
  <c r="E168" i="5"/>
  <c r="D168" i="4"/>
  <c r="G168" i="5"/>
  <c r="E168" i="4"/>
  <c r="I168" i="5"/>
  <c r="I168" i="4"/>
  <c r="B169" i="5"/>
  <c r="B169" i="4"/>
  <c r="C169" i="5"/>
  <c r="C169" i="4"/>
  <c r="E169" i="5"/>
  <c r="D169" i="4"/>
  <c r="G169" i="5"/>
  <c r="E169" i="4"/>
  <c r="I169" i="5"/>
  <c r="I169" i="4"/>
  <c r="B170" i="5"/>
  <c r="B170" i="4"/>
  <c r="C170" i="5"/>
  <c r="C170" i="4"/>
  <c r="E170" i="5"/>
  <c r="D170" i="4"/>
  <c r="G170" i="5"/>
  <c r="E170" i="4"/>
  <c r="I170" i="5"/>
  <c r="I170" i="4"/>
  <c r="B171" i="5"/>
  <c r="B171" i="4"/>
  <c r="C171" i="5"/>
  <c r="C171" i="4"/>
  <c r="E171" i="5"/>
  <c r="D171" i="4"/>
  <c r="G171" i="5"/>
  <c r="E171" i="4"/>
  <c r="I171" i="5"/>
  <c r="I171" i="4"/>
  <c r="B172" i="5"/>
  <c r="B172" i="4"/>
  <c r="C172" i="5"/>
  <c r="C172" i="4"/>
  <c r="E172" i="5"/>
  <c r="D172" i="4"/>
  <c r="G172" i="5"/>
  <c r="E172" i="4"/>
  <c r="I172" i="5"/>
  <c r="I172" i="4"/>
  <c r="B173" i="5"/>
  <c r="B173" i="4"/>
  <c r="C173" i="5"/>
  <c r="C173" i="4"/>
  <c r="E173" i="5"/>
  <c r="D173" i="4"/>
  <c r="G173" i="5"/>
  <c r="E173" i="4"/>
  <c r="I173" i="5"/>
  <c r="I173" i="4"/>
  <c r="B174" i="5"/>
  <c r="B174" i="4"/>
  <c r="C174" i="5"/>
  <c r="C174" i="4"/>
  <c r="E174" i="5"/>
  <c r="D174" i="4"/>
  <c r="G174" i="5"/>
  <c r="E174" i="4"/>
  <c r="I174" i="5"/>
  <c r="I174" i="4"/>
  <c r="B175" i="5"/>
  <c r="B175" i="4"/>
  <c r="C175" i="5"/>
  <c r="C175" i="4"/>
  <c r="E175" i="5"/>
  <c r="D175" i="4"/>
  <c r="G175" i="5"/>
  <c r="E175" i="4"/>
  <c r="I175" i="5"/>
  <c r="I175" i="4"/>
  <c r="B176" i="5"/>
  <c r="B176" i="4"/>
  <c r="C176" i="5"/>
  <c r="C176" i="4"/>
  <c r="E176" i="5"/>
  <c r="D176" i="4"/>
  <c r="G176" i="5"/>
  <c r="E176" i="4"/>
  <c r="I176" i="5"/>
  <c r="I176" i="4"/>
  <c r="B177" i="5"/>
  <c r="B177" i="4"/>
  <c r="C177" i="5"/>
  <c r="C177" i="4"/>
  <c r="E177" i="5"/>
  <c r="D177" i="4"/>
  <c r="G177" i="5"/>
  <c r="E177" i="4"/>
  <c r="I177" i="5"/>
  <c r="I177" i="4"/>
  <c r="B178" i="5"/>
  <c r="B178" i="4"/>
  <c r="C178" i="5"/>
  <c r="C178" i="4"/>
  <c r="E178" i="5"/>
  <c r="D178" i="4"/>
  <c r="G178" i="5"/>
  <c r="E178" i="4"/>
  <c r="I178" i="5"/>
  <c r="I178" i="4"/>
  <c r="B179" i="5"/>
  <c r="B179" i="4"/>
  <c r="C179" i="5"/>
  <c r="C179" i="4"/>
  <c r="E179" i="5"/>
  <c r="D179" i="4"/>
  <c r="G179" i="5"/>
  <c r="E179" i="4"/>
  <c r="I179" i="5"/>
  <c r="I179" i="4"/>
  <c r="B180" i="5"/>
  <c r="B180" i="4"/>
  <c r="C180" i="5"/>
  <c r="C180" i="4"/>
  <c r="E180" i="5"/>
  <c r="D180" i="4"/>
  <c r="G180" i="5"/>
  <c r="E180" i="4"/>
  <c r="I180" i="5"/>
  <c r="I180" i="4"/>
  <c r="B181" i="5"/>
  <c r="B181" i="4"/>
  <c r="C181" i="5"/>
  <c r="C181" i="4"/>
  <c r="E181" i="5"/>
  <c r="D181" i="4"/>
  <c r="G181" i="5"/>
  <c r="E181" i="4"/>
  <c r="I181" i="5"/>
  <c r="I181" i="4"/>
  <c r="B182" i="5"/>
  <c r="B182" i="4"/>
  <c r="C182" i="5"/>
  <c r="C182" i="4"/>
  <c r="E182" i="5"/>
  <c r="D182" i="4"/>
  <c r="G182" i="5"/>
  <c r="E182" i="4"/>
  <c r="I182" i="5"/>
  <c r="I182" i="4"/>
  <c r="B183" i="5"/>
  <c r="B183" i="4"/>
  <c r="C183" i="5"/>
  <c r="C183" i="4"/>
  <c r="E183" i="5"/>
  <c r="D183" i="4"/>
  <c r="G183" i="5"/>
  <c r="E183" i="4"/>
  <c r="I183" i="5"/>
  <c r="I183" i="4"/>
  <c r="B184" i="5"/>
  <c r="B184" i="4"/>
  <c r="C184" i="5"/>
  <c r="C184" i="4"/>
  <c r="E184" i="5"/>
  <c r="D184" i="4"/>
  <c r="G184" i="5"/>
  <c r="E184" i="4"/>
  <c r="I184" i="5"/>
  <c r="I184" i="4"/>
  <c r="B185" i="5"/>
  <c r="B185" i="4"/>
  <c r="C185" i="5"/>
  <c r="C185" i="4"/>
  <c r="E185" i="5"/>
  <c r="D185" i="4"/>
  <c r="G185" i="5"/>
  <c r="E185" i="4"/>
  <c r="I185" i="5"/>
  <c r="I185" i="4"/>
  <c r="B186" i="5"/>
  <c r="B186" i="4"/>
  <c r="C186" i="5"/>
  <c r="C186" i="4"/>
  <c r="E186" i="5"/>
  <c r="D186" i="4"/>
  <c r="G186" i="5"/>
  <c r="E186" i="4"/>
  <c r="I186" i="5"/>
  <c r="I186" i="4"/>
  <c r="B187" i="5"/>
  <c r="B187" i="4"/>
  <c r="C187" i="5"/>
  <c r="C187" i="4"/>
  <c r="E187" i="5"/>
  <c r="D187" i="4"/>
  <c r="G187" i="5"/>
  <c r="E187" i="4"/>
  <c r="I187" i="5"/>
  <c r="I187" i="4"/>
  <c r="B188" i="5"/>
  <c r="B188" i="4"/>
  <c r="C188" i="5"/>
  <c r="C188" i="4"/>
  <c r="E188" i="5"/>
  <c r="D188" i="4"/>
  <c r="G188" i="5"/>
  <c r="E188" i="4"/>
  <c r="I188" i="5"/>
  <c r="I188" i="4"/>
  <c r="B189" i="5"/>
  <c r="B189" i="4"/>
  <c r="C189" i="5"/>
  <c r="C189" i="4"/>
  <c r="E189" i="5"/>
  <c r="D189" i="4"/>
  <c r="G189" i="5"/>
  <c r="E189" i="4"/>
  <c r="I189" i="5"/>
  <c r="I189" i="4"/>
  <c r="B190" i="5"/>
  <c r="B190" i="4"/>
  <c r="C190" i="5"/>
  <c r="C190" i="4"/>
  <c r="E190" i="5"/>
  <c r="D190" i="4"/>
  <c r="G190" i="5"/>
  <c r="E190" i="4"/>
  <c r="I190" i="5"/>
  <c r="I190" i="4"/>
  <c r="B191" i="5"/>
  <c r="B191" i="4"/>
  <c r="C191" i="5"/>
  <c r="C191" i="4"/>
  <c r="E191" i="5"/>
  <c r="D191" i="4"/>
  <c r="G191" i="5"/>
  <c r="E191" i="4"/>
  <c r="I191" i="5"/>
  <c r="I191" i="4"/>
  <c r="B192" i="5"/>
  <c r="B192" i="4"/>
  <c r="C192" i="5"/>
  <c r="C192" i="4"/>
  <c r="E192" i="5"/>
  <c r="D192" i="4"/>
  <c r="G192" i="5"/>
  <c r="E192" i="4"/>
  <c r="I192" i="5"/>
  <c r="I192" i="4"/>
  <c r="B193" i="5"/>
  <c r="B193" i="4"/>
  <c r="C193" i="5"/>
  <c r="C193" i="4"/>
  <c r="E193" i="5"/>
  <c r="D193" i="4"/>
  <c r="G193" i="5"/>
  <c r="E193" i="4"/>
  <c r="I193" i="5"/>
  <c r="I193" i="4"/>
  <c r="B194" i="5"/>
  <c r="B194" i="4"/>
  <c r="C194" i="5"/>
  <c r="C194" i="4"/>
  <c r="E194" i="5"/>
  <c r="D194" i="4"/>
  <c r="G194" i="5"/>
  <c r="E194" i="4"/>
  <c r="I194" i="5"/>
  <c r="I194" i="4"/>
  <c r="B195" i="5"/>
  <c r="B195" i="4"/>
  <c r="C195" i="5"/>
  <c r="C195" i="4"/>
  <c r="E195" i="5"/>
  <c r="D195" i="4"/>
  <c r="G195" i="5"/>
  <c r="E195" i="4"/>
  <c r="I195" i="5"/>
  <c r="I195" i="4"/>
  <c r="B196" i="5"/>
  <c r="B196" i="4"/>
  <c r="C196" i="5"/>
  <c r="C196" i="4"/>
  <c r="E196" i="5"/>
  <c r="D196" i="4"/>
  <c r="G196" i="5"/>
  <c r="E196" i="4"/>
  <c r="I196" i="5"/>
  <c r="I196" i="4"/>
  <c r="B197" i="5"/>
  <c r="B197" i="4"/>
  <c r="C197" i="5"/>
  <c r="C197" i="4"/>
  <c r="E197" i="5"/>
  <c r="D197" i="4"/>
  <c r="G197" i="5"/>
  <c r="E197" i="4"/>
  <c r="I197" i="5"/>
  <c r="I197" i="4"/>
  <c r="B198" i="5"/>
  <c r="B198" i="4"/>
  <c r="C198" i="5"/>
  <c r="C198" i="4"/>
  <c r="E198" i="5"/>
  <c r="D198" i="4"/>
  <c r="G198" i="5"/>
  <c r="E198" i="4"/>
  <c r="I198" i="5"/>
  <c r="I198" i="4"/>
  <c r="B199" i="5"/>
  <c r="B199" i="4"/>
  <c r="C199" i="5"/>
  <c r="C199" i="4"/>
  <c r="E199" i="5"/>
  <c r="D199" i="4"/>
  <c r="G199" i="5"/>
  <c r="E199" i="4"/>
  <c r="I199" i="5"/>
  <c r="I199" i="4"/>
  <c r="B200" i="5"/>
  <c r="B200" i="4"/>
  <c r="C200" i="5"/>
  <c r="C200" i="4"/>
  <c r="E200" i="5"/>
  <c r="D200" i="4"/>
  <c r="G200" i="5"/>
  <c r="E200" i="4"/>
  <c r="I200" i="5"/>
  <c r="I200" i="4"/>
  <c r="B201" i="5"/>
  <c r="B201" i="4"/>
  <c r="C201" i="5"/>
  <c r="C201" i="4"/>
  <c r="E201" i="5"/>
  <c r="D201" i="4"/>
  <c r="I201" i="5"/>
  <c r="I201" i="4"/>
  <c r="B202" i="5"/>
  <c r="B202" i="4"/>
  <c r="C202" i="5"/>
  <c r="C202" i="4"/>
  <c r="E202" i="5"/>
  <c r="D202" i="4"/>
  <c r="I202" i="5"/>
  <c r="I202" i="4"/>
  <c r="B203" i="5"/>
  <c r="B203" i="4"/>
  <c r="C203" i="5"/>
  <c r="C203" i="4"/>
  <c r="E203" i="5"/>
  <c r="D203" i="4"/>
  <c r="G203" i="5"/>
  <c r="G202"/>
  <c r="E203" i="4"/>
  <c r="I203" i="5"/>
  <c r="I203" i="4"/>
  <c r="B204" i="5"/>
  <c r="B204" i="4"/>
  <c r="C204" i="5"/>
  <c r="C204" i="4"/>
  <c r="E204" i="5"/>
  <c r="D204" i="4"/>
  <c r="G204" i="5"/>
  <c r="E204" i="4"/>
  <c r="I204" i="5"/>
  <c r="I204" i="4"/>
  <c r="B205" i="5"/>
  <c r="B205" i="4"/>
  <c r="C205" i="5"/>
  <c r="C205" i="4"/>
  <c r="E205" i="5"/>
  <c r="D205" i="4"/>
  <c r="G205" i="5"/>
  <c r="E205" i="4"/>
  <c r="I205" i="5"/>
  <c r="I205" i="4"/>
  <c r="B206" i="5"/>
  <c r="B206" i="4"/>
  <c r="C206" i="5"/>
  <c r="C206" i="4"/>
  <c r="E206" i="5"/>
  <c r="D206" i="4"/>
  <c r="G206" i="5"/>
  <c r="E206" i="4"/>
  <c r="I206" i="5"/>
  <c r="I206" i="4"/>
  <c r="B207" i="5"/>
  <c r="B207" i="4"/>
  <c r="C207" i="5"/>
  <c r="C207" i="4"/>
  <c r="E207" i="5"/>
  <c r="D207" i="4"/>
  <c r="G207" i="5"/>
  <c r="E207" i="4"/>
  <c r="I207" i="5"/>
  <c r="I207" i="4"/>
  <c r="B208" i="5"/>
  <c r="B208" i="4"/>
  <c r="C208" i="5"/>
  <c r="C208" i="4"/>
  <c r="E208" i="5"/>
  <c r="D208" i="4"/>
  <c r="G208" i="5"/>
  <c r="E208" i="4"/>
  <c r="I208" i="5"/>
  <c r="I208" i="4"/>
  <c r="B209" i="5"/>
  <c r="B209" i="4"/>
  <c r="C209" i="5"/>
  <c r="C209" i="4"/>
  <c r="E209" i="5"/>
  <c r="D209" i="4"/>
  <c r="G209" i="5"/>
  <c r="E209" i="4"/>
  <c r="I209" i="5"/>
  <c r="I209" i="4"/>
  <c r="B210" i="5"/>
  <c r="B210" i="4"/>
  <c r="C210" i="5"/>
  <c r="C210" i="4"/>
  <c r="E210" i="5"/>
  <c r="D210" i="4"/>
  <c r="G210" i="5"/>
  <c r="E210" i="4"/>
  <c r="I210" i="5"/>
  <c r="I210" i="4"/>
  <c r="B211" i="5"/>
  <c r="B211" i="4"/>
  <c r="C211" i="5"/>
  <c r="C211" i="4"/>
  <c r="E211" i="5"/>
  <c r="D211" i="4"/>
  <c r="G211" i="5"/>
  <c r="E211" i="4"/>
  <c r="I211" i="5"/>
  <c r="I211" i="4"/>
  <c r="B212" i="5"/>
  <c r="B212" i="4"/>
  <c r="C212" i="5"/>
  <c r="C212" i="4"/>
  <c r="E212" i="5"/>
  <c r="D212" i="4"/>
  <c r="G212" i="5"/>
  <c r="E212" i="4"/>
  <c r="I212" i="5"/>
  <c r="I212" i="4"/>
  <c r="B213" i="5"/>
  <c r="B213" i="4"/>
  <c r="C213" i="5"/>
  <c r="C213" i="4"/>
  <c r="E213" i="5"/>
  <c r="D213" i="4"/>
  <c r="G213" i="5"/>
  <c r="E213" i="4"/>
  <c r="I213" i="5"/>
  <c r="I213" i="4"/>
  <c r="B214" i="5"/>
  <c r="B214" i="4"/>
  <c r="C214" i="5"/>
  <c r="C214" i="4"/>
  <c r="E214" i="5"/>
  <c r="D214" i="4"/>
  <c r="G214" i="5"/>
  <c r="E214" i="4"/>
  <c r="I214" i="5"/>
  <c r="I214" i="4"/>
  <c r="B215" i="5"/>
  <c r="B215" i="4"/>
  <c r="C215" i="5"/>
  <c r="C215" i="4"/>
  <c r="E215" i="5"/>
  <c r="D215" i="4"/>
  <c r="G215" i="5"/>
  <c r="E215" i="4"/>
  <c r="I215" i="5"/>
  <c r="I215" i="4"/>
  <c r="B216" i="5"/>
  <c r="B216" i="4"/>
  <c r="C216" i="5"/>
  <c r="C216" i="4"/>
  <c r="E216" i="5"/>
  <c r="D216" i="4"/>
  <c r="G216" i="5"/>
  <c r="E216" i="4"/>
  <c r="I216" i="5"/>
  <c r="I216" i="4"/>
  <c r="B217" i="5"/>
  <c r="B217" i="4"/>
  <c r="C217" i="5"/>
  <c r="C217" i="4"/>
  <c r="E217" i="5"/>
  <c r="D217" i="4"/>
  <c r="G217" i="5"/>
  <c r="E217" i="4"/>
  <c r="I217" i="5"/>
  <c r="I217" i="4"/>
  <c r="B218" i="5"/>
  <c r="B218" i="4"/>
  <c r="C218" i="5"/>
  <c r="C218" i="4"/>
  <c r="E218" i="5"/>
  <c r="D218" i="4"/>
  <c r="G218" i="5"/>
  <c r="E218" i="4"/>
  <c r="I218" i="5"/>
  <c r="I218" i="4"/>
  <c r="B219" i="5"/>
  <c r="B219" i="4"/>
  <c r="C219" i="5"/>
  <c r="C219" i="4"/>
  <c r="E219" i="5"/>
  <c r="D219" i="4"/>
  <c r="G219" i="5"/>
  <c r="E219" i="4"/>
  <c r="I219" i="5"/>
  <c r="I219" i="4"/>
  <c r="B220" i="5"/>
  <c r="B220" i="4"/>
  <c r="C220" i="5"/>
  <c r="C220" i="4"/>
  <c r="E220" i="5"/>
  <c r="D220" i="4"/>
  <c r="G220" i="5"/>
  <c r="E220" i="4"/>
  <c r="I220" i="5"/>
  <c r="I220" i="4"/>
  <c r="B221" i="5"/>
  <c r="B221" i="4"/>
  <c r="C221" i="5"/>
  <c r="C221" i="4"/>
  <c r="E221" i="5"/>
  <c r="D221" i="4"/>
  <c r="G221" i="5"/>
  <c r="E221" i="4"/>
  <c r="I221" i="5"/>
  <c r="I221" i="4"/>
  <c r="B222" i="5"/>
  <c r="B222" i="4"/>
  <c r="C222" i="5"/>
  <c r="C222" i="4"/>
  <c r="E222" i="5"/>
  <c r="D222" i="4"/>
  <c r="G222" i="5"/>
  <c r="E222" i="4"/>
  <c r="I222" i="5"/>
  <c r="I222" i="4"/>
  <c r="B223" i="5"/>
  <c r="B223" i="4"/>
  <c r="C223" i="5"/>
  <c r="C223" i="4"/>
  <c r="E223" i="5"/>
  <c r="D223" i="4"/>
  <c r="G223" i="5"/>
  <c r="E223" i="4"/>
  <c r="I223" i="5"/>
  <c r="I223" i="4"/>
  <c r="B224" i="5"/>
  <c r="B224" i="4"/>
  <c r="C224" i="5"/>
  <c r="C224" i="4"/>
  <c r="E224" i="5"/>
  <c r="D224" i="4"/>
  <c r="G224" i="5"/>
  <c r="E224" i="4"/>
  <c r="I224" i="5"/>
  <c r="I224" i="4"/>
  <c r="B225" i="5"/>
  <c r="B225" i="4"/>
  <c r="C225" i="5"/>
  <c r="C225" i="4"/>
  <c r="E225" i="5"/>
  <c r="D225" i="4"/>
  <c r="G225" i="5"/>
  <c r="E225" i="4"/>
  <c r="I225" i="5"/>
  <c r="I225" i="4"/>
  <c r="B226" i="5"/>
  <c r="B226" i="4"/>
  <c r="C226" i="5"/>
  <c r="C226" i="4"/>
  <c r="E226" i="5"/>
  <c r="D226" i="4"/>
  <c r="G226" i="5"/>
  <c r="E226" i="4"/>
  <c r="I226" i="5"/>
  <c r="I226" i="4"/>
  <c r="B227" i="5"/>
  <c r="B227" i="4"/>
  <c r="C227" i="5"/>
  <c r="C227" i="4"/>
  <c r="E227" i="5"/>
  <c r="D227" i="4"/>
  <c r="G227" i="5"/>
  <c r="E227" i="4"/>
  <c r="I227" i="5"/>
  <c r="I227" i="4"/>
  <c r="B228" i="5"/>
  <c r="B228" i="4"/>
  <c r="C228" i="5"/>
  <c r="C228" i="4"/>
  <c r="E228" i="5"/>
  <c r="D228" i="4"/>
  <c r="G228" i="5"/>
  <c r="E228" i="4"/>
  <c r="I228" i="5"/>
  <c r="I228" i="4"/>
  <c r="B229" i="5"/>
  <c r="B229" i="4"/>
  <c r="C229" i="5"/>
  <c r="C229" i="4"/>
  <c r="E229" i="5"/>
  <c r="D229" i="4"/>
  <c r="G229" i="5"/>
  <c r="E229" i="4"/>
  <c r="I229" i="5"/>
  <c r="I229" i="4"/>
  <c r="B230" i="5"/>
  <c r="B230" i="4"/>
  <c r="C230" i="5"/>
  <c r="C230" i="4"/>
  <c r="E230" i="5"/>
  <c r="D230" i="4"/>
  <c r="G230" i="5"/>
  <c r="E230" i="4"/>
  <c r="I230" i="5"/>
  <c r="I230" i="4"/>
  <c r="B231" i="5"/>
  <c r="B231" i="4"/>
  <c r="C231" i="5"/>
  <c r="C231" i="4"/>
  <c r="E231" i="5"/>
  <c r="D231" i="4"/>
  <c r="G231" i="5"/>
  <c r="E231" i="4"/>
  <c r="I231" i="5"/>
  <c r="I231" i="4"/>
  <c r="B232" i="5"/>
  <c r="B232" i="4"/>
  <c r="C232" i="5"/>
  <c r="C232" i="4"/>
  <c r="E232" i="5"/>
  <c r="D232" i="4"/>
  <c r="G232" i="5"/>
  <c r="E232" i="4"/>
  <c r="I232" i="5"/>
  <c r="I232" i="4"/>
  <c r="B233" i="5"/>
  <c r="B233" i="4"/>
  <c r="C233" i="5"/>
  <c r="C233" i="4"/>
  <c r="E233" i="5"/>
  <c r="D233" i="4"/>
  <c r="G233" i="5"/>
  <c r="E233" i="4"/>
  <c r="I233" i="5"/>
  <c r="I233" i="4"/>
  <c r="B234" i="5"/>
  <c r="B234" i="4"/>
  <c r="C234" i="5"/>
  <c r="C234" i="4"/>
  <c r="E234" i="5"/>
  <c r="D234" i="4"/>
  <c r="G234" i="5"/>
  <c r="E234" i="4"/>
  <c r="I234" i="5"/>
  <c r="I234" i="4"/>
  <c r="B235" i="5"/>
  <c r="B235" i="4"/>
  <c r="C235" i="5"/>
  <c r="C235" i="4"/>
  <c r="E235" i="5"/>
  <c r="D235" i="4"/>
  <c r="G235" i="5"/>
  <c r="E235" i="4"/>
  <c r="I235" i="5"/>
  <c r="I235" i="4"/>
  <c r="B236" i="5"/>
  <c r="B236" i="4"/>
  <c r="C236" i="5"/>
  <c r="C236" i="4"/>
  <c r="E236" i="5"/>
  <c r="D236" i="4"/>
  <c r="G236" i="5"/>
  <c r="E236" i="4"/>
  <c r="I236" i="5"/>
  <c r="I236" i="4"/>
  <c r="B237" i="5"/>
  <c r="B237" i="4"/>
  <c r="C237" i="5"/>
  <c r="C237" i="4"/>
  <c r="E237" i="5"/>
  <c r="D237" i="4"/>
  <c r="G237" i="5"/>
  <c r="E237" i="4"/>
  <c r="I237" i="5"/>
  <c r="I237" i="4"/>
  <c r="B238" i="5"/>
  <c r="B238" i="4"/>
  <c r="C238" i="5"/>
  <c r="C238" i="4"/>
  <c r="E238" i="5"/>
  <c r="D238" i="4"/>
  <c r="G238" i="5"/>
  <c r="E238" i="4"/>
  <c r="I238" i="5"/>
  <c r="I238" i="4"/>
  <c r="B239" i="5"/>
  <c r="B239" i="4"/>
  <c r="C239" i="5"/>
  <c r="C239" i="4"/>
  <c r="E239" i="5"/>
  <c r="D239" i="4"/>
  <c r="G239" i="5"/>
  <c r="E239" i="4"/>
  <c r="I239" i="5"/>
  <c r="I239" i="4"/>
  <c r="B240" i="5"/>
  <c r="B240" i="4"/>
  <c r="C240" i="5"/>
  <c r="C240" i="4"/>
  <c r="E240" i="5"/>
  <c r="D240" i="4"/>
  <c r="G240" i="5"/>
  <c r="E240" i="4"/>
  <c r="I240" i="5"/>
  <c r="I240" i="4"/>
  <c r="B241" i="5"/>
  <c r="B241" i="4"/>
  <c r="C241" i="5"/>
  <c r="C241" i="4"/>
  <c r="E241" i="5"/>
  <c r="D241" i="4"/>
  <c r="G241" i="5"/>
  <c r="E241" i="4"/>
  <c r="I241" i="5"/>
  <c r="I241" i="4"/>
  <c r="B242" i="5"/>
  <c r="B242" i="4"/>
  <c r="C242" i="5"/>
  <c r="C242" i="4"/>
  <c r="E242" i="5"/>
  <c r="D242" i="4"/>
  <c r="G242" i="5"/>
  <c r="E242" i="4"/>
  <c r="I242" i="5"/>
  <c r="I242" i="4"/>
  <c r="B243" i="5"/>
  <c r="B243" i="4"/>
  <c r="C243" i="5"/>
  <c r="C243" i="4"/>
  <c r="E243" i="5"/>
  <c r="D243" i="4"/>
  <c r="G243" i="5"/>
  <c r="E243" i="4"/>
  <c r="I243" i="5"/>
  <c r="I243" i="4"/>
  <c r="B244" i="5"/>
  <c r="B244" i="4"/>
  <c r="C244" i="5"/>
  <c r="C244" i="4"/>
  <c r="E244" i="5"/>
  <c r="D244" i="4"/>
  <c r="G244" i="5"/>
  <c r="E244" i="4"/>
  <c r="I244" i="5"/>
  <c r="I244" i="4"/>
  <c r="B245" i="5"/>
  <c r="B245" i="4"/>
  <c r="C245" i="5"/>
  <c r="C245" i="4"/>
  <c r="E245" i="5"/>
  <c r="D245" i="4"/>
  <c r="G245" i="5"/>
  <c r="E245" i="4"/>
  <c r="I245" i="5"/>
  <c r="I245" i="4"/>
  <c r="B246" i="5"/>
  <c r="B246" i="4"/>
  <c r="C246" i="5"/>
  <c r="C246" i="4"/>
  <c r="E246" i="5"/>
  <c r="D246" i="4"/>
  <c r="G246" i="5"/>
  <c r="E246" i="4"/>
  <c r="I246" i="5"/>
  <c r="I246" i="4"/>
  <c r="B247" i="5"/>
  <c r="B247" i="4"/>
  <c r="C247" i="5"/>
  <c r="C247" i="4"/>
  <c r="E247" i="5"/>
  <c r="D247" i="4"/>
  <c r="G247" i="5"/>
  <c r="E247" i="4"/>
  <c r="I247" i="5"/>
  <c r="I247" i="4"/>
  <c r="B248" i="5"/>
  <c r="B248" i="4"/>
  <c r="C248" i="5"/>
  <c r="C248" i="4"/>
  <c r="E248" i="5"/>
  <c r="D248" i="4"/>
  <c r="G248" i="5"/>
  <c r="E248" i="4"/>
  <c r="I248" i="5"/>
  <c r="I248" i="4"/>
  <c r="B249" i="5"/>
  <c r="B249" i="4"/>
  <c r="C249" i="5"/>
  <c r="C249" i="4"/>
  <c r="E249" i="5"/>
  <c r="D249" i="4"/>
  <c r="G249" i="5"/>
  <c r="E249" i="4"/>
  <c r="I249" i="5"/>
  <c r="I249" i="4"/>
  <c r="B250" i="5"/>
  <c r="B250" i="4"/>
  <c r="C250" i="5"/>
  <c r="C250" i="4"/>
  <c r="E250" i="5"/>
  <c r="D250" i="4"/>
  <c r="G250" i="5"/>
  <c r="E250" i="4"/>
  <c r="I250" i="5"/>
  <c r="I250" i="4"/>
  <c r="B251" i="5"/>
  <c r="B251" i="4"/>
  <c r="C251" i="5"/>
  <c r="C251" i="4"/>
  <c r="E251" i="5"/>
  <c r="D251" i="4"/>
  <c r="G251" i="5"/>
  <c r="E251" i="4"/>
  <c r="I251" i="5"/>
  <c r="I251" i="4"/>
  <c r="B252" i="5"/>
  <c r="B252" i="4"/>
  <c r="C252" i="5"/>
  <c r="C252" i="4"/>
  <c r="E252" i="5"/>
  <c r="D252" i="4"/>
  <c r="G252" i="5"/>
  <c r="E252" i="4"/>
  <c r="I252" i="5"/>
  <c r="I252" i="4"/>
  <c r="B253" i="5"/>
  <c r="B253" i="4"/>
  <c r="C253" i="5"/>
  <c r="C253" i="4"/>
  <c r="E253" i="5"/>
  <c r="D253" i="4"/>
  <c r="G253" i="5"/>
  <c r="E253" i="4"/>
  <c r="I253" i="5"/>
  <c r="I253" i="4"/>
  <c r="B254" i="5"/>
  <c r="B254" i="4"/>
  <c r="C254" i="5"/>
  <c r="C254" i="4"/>
  <c r="E254" i="5"/>
  <c r="D254" i="4"/>
  <c r="G254" i="5"/>
  <c r="E254" i="4"/>
  <c r="I254" i="5"/>
  <c r="I254" i="4"/>
  <c r="B255" i="5"/>
  <c r="B255" i="4"/>
  <c r="C255" i="5"/>
  <c r="C255" i="4"/>
  <c r="E255" i="5"/>
  <c r="D255" i="4"/>
  <c r="G255" i="5"/>
  <c r="E255" i="4"/>
  <c r="I255" i="5"/>
  <c r="I255" i="4"/>
  <c r="B256" i="5"/>
  <c r="B256" i="4"/>
  <c r="C256" i="5"/>
  <c r="C256" i="4"/>
  <c r="E256" i="5"/>
  <c r="D256" i="4"/>
  <c r="G256" i="5"/>
  <c r="E256" i="4"/>
  <c r="I256" i="5"/>
  <c r="I256" i="4"/>
  <c r="B257" i="5"/>
  <c r="B257" i="4"/>
  <c r="C257" i="5"/>
  <c r="C257" i="4"/>
  <c r="E257" i="5"/>
  <c r="D257" i="4"/>
  <c r="G257" i="5"/>
  <c r="E257" i="4"/>
  <c r="I257" i="5"/>
  <c r="I257" i="4"/>
  <c r="B258" i="5"/>
  <c r="B258" i="4"/>
  <c r="C258" i="5"/>
  <c r="C258" i="4"/>
  <c r="E258" i="5"/>
  <c r="D258" i="4"/>
  <c r="G258" i="5"/>
  <c r="E258" i="4"/>
  <c r="I258" i="5"/>
  <c r="I258" i="4"/>
  <c r="B259" i="5"/>
  <c r="B259" i="4"/>
  <c r="C259" i="5"/>
  <c r="C259" i="4"/>
  <c r="E259" i="5"/>
  <c r="D259" i="4"/>
  <c r="G259" i="5"/>
  <c r="E259" i="4"/>
  <c r="I259" i="5"/>
  <c r="I259" i="4"/>
  <c r="B260" i="5"/>
  <c r="B260" i="4"/>
  <c r="C260" i="5"/>
  <c r="C260" i="4"/>
  <c r="E260" i="5"/>
  <c r="D260" i="4"/>
  <c r="G260" i="5"/>
  <c r="E260" i="4"/>
  <c r="I260" i="5"/>
  <c r="I260" i="4"/>
  <c r="B261" i="5"/>
  <c r="B261" i="4"/>
  <c r="C261" i="5"/>
  <c r="C261" i="4"/>
  <c r="E261" i="5"/>
  <c r="D261" i="4"/>
  <c r="G261" i="5"/>
  <c r="E261" i="4"/>
  <c r="I261" i="5"/>
  <c r="I261" i="4"/>
  <c r="B262" i="5"/>
  <c r="B262" i="4"/>
  <c r="C262" i="5"/>
  <c r="C262" i="4"/>
  <c r="E262" i="5"/>
  <c r="D262" i="4"/>
  <c r="G262" i="5"/>
  <c r="E262" i="4"/>
  <c r="I262" i="5"/>
  <c r="I262" i="4"/>
  <c r="B263" i="5"/>
  <c r="B263" i="4"/>
  <c r="C263" i="5"/>
  <c r="C263" i="4"/>
  <c r="E263" i="5"/>
  <c r="D263" i="4"/>
  <c r="G263" i="5"/>
  <c r="E263" i="4"/>
  <c r="I263" i="5"/>
  <c r="I263" i="4"/>
  <c r="B264" i="5"/>
  <c r="B264" i="4"/>
  <c r="C264" i="5"/>
  <c r="C264" i="4"/>
  <c r="E264" i="5"/>
  <c r="D264" i="4"/>
  <c r="G264" i="5"/>
  <c r="E264" i="4"/>
  <c r="I264" i="5"/>
  <c r="I264" i="4"/>
  <c r="B265" i="5"/>
  <c r="B265" i="4"/>
  <c r="C265" i="5"/>
  <c r="C265" i="4"/>
  <c r="E265" i="5"/>
  <c r="D265" i="4"/>
  <c r="G265" i="5"/>
  <c r="E265" i="4"/>
  <c r="I265" i="5"/>
  <c r="I265" i="4"/>
  <c r="B266" i="5"/>
  <c r="B266" i="4"/>
  <c r="C266" i="5"/>
  <c r="C266" i="4"/>
  <c r="E266" i="5"/>
  <c r="D266" i="4"/>
  <c r="G266" i="5"/>
  <c r="E266" i="4"/>
  <c r="I266" i="5"/>
  <c r="I266" i="4"/>
  <c r="B267" i="5"/>
  <c r="B267" i="4"/>
  <c r="C267" i="5"/>
  <c r="C267" i="4"/>
  <c r="E267" i="5"/>
  <c r="D267" i="4"/>
  <c r="G267" i="5"/>
  <c r="E267" i="4"/>
  <c r="I267" i="5"/>
  <c r="I267" i="4"/>
  <c r="B268" i="5"/>
  <c r="B268" i="4"/>
  <c r="C268" i="5"/>
  <c r="C268" i="4"/>
  <c r="E268" i="5"/>
  <c r="D268" i="4"/>
  <c r="G268" i="5"/>
  <c r="E268" i="4"/>
  <c r="I268" i="5"/>
  <c r="I268" i="4"/>
  <c r="B269" i="5"/>
  <c r="B269" i="4"/>
  <c r="C269" i="5"/>
  <c r="C269" i="4"/>
  <c r="E269" i="5"/>
  <c r="D269" i="4"/>
  <c r="G269" i="5"/>
  <c r="E269" i="4"/>
  <c r="I269" i="5"/>
  <c r="I269" i="4"/>
  <c r="B270" i="5"/>
  <c r="B270" i="4"/>
  <c r="C270" i="5"/>
  <c r="C270" i="4"/>
  <c r="E270" i="5"/>
  <c r="D270" i="4"/>
  <c r="G270" i="5"/>
  <c r="E270" i="4"/>
  <c r="I270" i="5"/>
  <c r="I270" i="4"/>
  <c r="B271" i="5"/>
  <c r="B271" i="4"/>
  <c r="C271" i="5"/>
  <c r="C271" i="4"/>
  <c r="E271" i="5"/>
  <c r="D271" i="4"/>
  <c r="G271" i="5"/>
  <c r="E271" i="4"/>
  <c r="I271" i="5"/>
  <c r="I271" i="4"/>
  <c r="B272" i="5"/>
  <c r="B272" i="4"/>
  <c r="C272" i="5"/>
  <c r="C272" i="4"/>
  <c r="E272" i="5"/>
  <c r="D272" i="4"/>
  <c r="G272" i="5"/>
  <c r="E272" i="4"/>
  <c r="I272" i="5"/>
  <c r="I272" i="4"/>
  <c r="B273" i="5"/>
  <c r="B273" i="4"/>
  <c r="C273" i="5"/>
  <c r="C273" i="4"/>
  <c r="E273" i="5"/>
  <c r="D273" i="4"/>
  <c r="G273" i="5"/>
  <c r="E273" i="4"/>
  <c r="I273" i="5"/>
  <c r="I273" i="4"/>
  <c r="B274" i="5"/>
  <c r="B274" i="4"/>
  <c r="C274" i="5"/>
  <c r="C274" i="4"/>
  <c r="E274" i="5"/>
  <c r="D274" i="4"/>
  <c r="G274" i="5"/>
  <c r="E274" i="4"/>
  <c r="I274" i="5"/>
  <c r="I274" i="4"/>
  <c r="B275" i="5"/>
  <c r="B275" i="4"/>
  <c r="C275" i="5"/>
  <c r="C275" i="4"/>
  <c r="E275" i="5"/>
  <c r="D275" i="4"/>
  <c r="G275" i="5"/>
  <c r="E275" i="4"/>
  <c r="I275" i="5"/>
  <c r="I275" i="4"/>
  <c r="B276" i="5"/>
  <c r="B276" i="4"/>
  <c r="C276" i="5"/>
  <c r="C276" i="4"/>
  <c r="E276" i="5"/>
  <c r="D276" i="4"/>
  <c r="G276" i="5"/>
  <c r="E276" i="4"/>
  <c r="I276" i="5"/>
  <c r="I276" i="4"/>
  <c r="B277" i="5"/>
  <c r="B277" i="4"/>
  <c r="C277" i="5"/>
  <c r="C277" i="4"/>
  <c r="E277" i="5"/>
  <c r="D277" i="4"/>
  <c r="G277" i="5"/>
  <c r="E277" i="4"/>
  <c r="I277" i="5"/>
  <c r="I277" i="4"/>
  <c r="B278" i="5"/>
  <c r="B278" i="4"/>
  <c r="C278" i="5"/>
  <c r="C278" i="4"/>
  <c r="E278" i="5"/>
  <c r="D278" i="4"/>
  <c r="G278" i="5"/>
  <c r="E278" i="4"/>
  <c r="I278" i="5"/>
  <c r="I278" i="4"/>
  <c r="B279" i="5"/>
  <c r="B279" i="4"/>
  <c r="C279" i="5"/>
  <c r="C279" i="4"/>
  <c r="E279" i="5"/>
  <c r="D279" i="4"/>
  <c r="G279" i="5"/>
  <c r="E279" i="4"/>
  <c r="I279" i="5"/>
  <c r="I279" i="4"/>
  <c r="B280" i="5"/>
  <c r="B280" i="4"/>
  <c r="C280" i="5"/>
  <c r="C280" i="4"/>
  <c r="E280" i="5"/>
  <c r="D280" i="4"/>
  <c r="G280" i="5"/>
  <c r="E280" i="4"/>
  <c r="I280" i="5"/>
  <c r="I280" i="4"/>
  <c r="B281" i="5"/>
  <c r="B281" i="4"/>
  <c r="C281" i="5"/>
  <c r="C281" i="4"/>
  <c r="E281" i="5"/>
  <c r="D281" i="4"/>
  <c r="G281" i="5"/>
  <c r="E281" i="4"/>
  <c r="I281" i="5"/>
  <c r="I281" i="4"/>
  <c r="B282" i="5"/>
  <c r="B282" i="4"/>
  <c r="C282" i="5"/>
  <c r="C282" i="4"/>
  <c r="E282" i="5"/>
  <c r="D282" i="4"/>
  <c r="G282" i="5"/>
  <c r="E282" i="4"/>
  <c r="I282" i="5"/>
  <c r="I282" i="4"/>
  <c r="B283" i="5"/>
  <c r="B283" i="4"/>
  <c r="C283" i="5"/>
  <c r="C283" i="4"/>
  <c r="E283" i="5"/>
  <c r="D283" i="4"/>
  <c r="G283" i="5"/>
  <c r="E283" i="4"/>
  <c r="I283" i="5"/>
  <c r="I283" i="4"/>
  <c r="B284" i="5"/>
  <c r="B284" i="4"/>
  <c r="C284" i="5"/>
  <c r="C284" i="4"/>
  <c r="E284" i="5"/>
  <c r="D284" i="4"/>
  <c r="G284" i="5"/>
  <c r="E284" i="4"/>
  <c r="I284" i="5"/>
  <c r="I284" i="4"/>
  <c r="B285" i="5"/>
  <c r="B285" i="4"/>
  <c r="C285" i="5"/>
  <c r="C285" i="4"/>
  <c r="E285" i="5"/>
  <c r="D285" i="4"/>
  <c r="G285" i="5"/>
  <c r="E285" i="4"/>
  <c r="I285" i="5"/>
  <c r="I285" i="4"/>
  <c r="B286" i="5"/>
  <c r="B286" i="4"/>
  <c r="C286" i="5"/>
  <c r="C286" i="4"/>
  <c r="E286" i="5"/>
  <c r="D286" i="4"/>
  <c r="G286" i="5"/>
  <c r="E286" i="4"/>
  <c r="I286" i="5"/>
  <c r="I286" i="4"/>
  <c r="B287" i="5"/>
  <c r="B287" i="4"/>
  <c r="C287" i="5"/>
  <c r="C287" i="4"/>
  <c r="E287" i="5"/>
  <c r="D287" i="4"/>
  <c r="G287" i="5"/>
  <c r="E287" i="4"/>
  <c r="I287" i="5"/>
  <c r="I287" i="4"/>
  <c r="B288" i="5"/>
  <c r="B288" i="4"/>
  <c r="C288" i="5"/>
  <c r="C288" i="4"/>
  <c r="E288" i="5"/>
  <c r="D288" i="4"/>
  <c r="G288" i="5"/>
  <c r="E288" i="4"/>
  <c r="I288" i="5"/>
  <c r="I288" i="4"/>
  <c r="B289" i="5"/>
  <c r="B289" i="4"/>
  <c r="C289" i="5"/>
  <c r="C289" i="4"/>
  <c r="E289" i="5"/>
  <c r="D289" i="4"/>
  <c r="G289" i="5"/>
  <c r="E289" i="4"/>
  <c r="I289" i="5"/>
  <c r="I289" i="4"/>
  <c r="B290" i="5"/>
  <c r="B290" i="4"/>
  <c r="C290" i="5"/>
  <c r="C290" i="4"/>
  <c r="E290" i="5"/>
  <c r="D290" i="4"/>
  <c r="G290" i="5"/>
  <c r="E290" i="4"/>
  <c r="I290" i="5"/>
  <c r="I290" i="4"/>
  <c r="B291" i="5"/>
  <c r="B291" i="4"/>
  <c r="C291" i="5"/>
  <c r="C291" i="4"/>
  <c r="E291" i="5"/>
  <c r="D291" i="4"/>
  <c r="G291" i="5"/>
  <c r="E291" i="4"/>
  <c r="I291" i="5"/>
  <c r="I291" i="4"/>
  <c r="B292" i="5"/>
  <c r="B292" i="4"/>
  <c r="C292" i="5"/>
  <c r="C292" i="4"/>
  <c r="E292" i="5"/>
  <c r="D292" i="4"/>
  <c r="G292" i="5"/>
  <c r="E292" i="4"/>
  <c r="I292" i="5"/>
  <c r="I292" i="4"/>
  <c r="B293" i="5"/>
  <c r="B293" i="4"/>
  <c r="C293" i="5"/>
  <c r="C293" i="4"/>
  <c r="E293" i="5"/>
  <c r="D293" i="4"/>
  <c r="G293" i="5"/>
  <c r="E293" i="4"/>
  <c r="I293" i="5"/>
  <c r="I293" i="4"/>
  <c r="B294" i="5"/>
  <c r="B294" i="4"/>
  <c r="C294" i="5"/>
  <c r="C294" i="4"/>
  <c r="E294" i="5"/>
  <c r="D294" i="4"/>
  <c r="G294" i="5"/>
  <c r="E294" i="4"/>
  <c r="I294" i="5"/>
  <c r="I294" i="4"/>
  <c r="B295" i="5"/>
  <c r="B295" i="4"/>
  <c r="C295" i="5"/>
  <c r="C295" i="4"/>
  <c r="E295" i="5"/>
  <c r="D295" i="4"/>
  <c r="G295" i="5"/>
  <c r="E295" i="4"/>
  <c r="I295" i="5"/>
  <c r="I295" i="4"/>
  <c r="B296" i="5"/>
  <c r="B296" i="4"/>
  <c r="C296" i="5"/>
  <c r="C296" i="4"/>
  <c r="E296" i="5"/>
  <c r="D296" i="4"/>
  <c r="G296" i="5"/>
  <c r="E296" i="4"/>
  <c r="I296" i="5"/>
  <c r="I296" i="4"/>
  <c r="B297" i="5"/>
  <c r="B297" i="4"/>
  <c r="C297" i="5"/>
  <c r="C297" i="4"/>
  <c r="E297" i="5"/>
  <c r="D297" i="4"/>
  <c r="G297" i="5"/>
  <c r="E297" i="4"/>
  <c r="I297" i="5"/>
  <c r="I297" i="4"/>
  <c r="B298" i="5"/>
  <c r="B298" i="4"/>
  <c r="C298" i="5"/>
  <c r="C298" i="4"/>
  <c r="E298" i="5"/>
  <c r="D298" i="4"/>
  <c r="G298" i="5"/>
  <c r="E298" i="4"/>
  <c r="I298" i="5"/>
  <c r="I298" i="4"/>
  <c r="B299" i="5"/>
  <c r="B299" i="4"/>
  <c r="C299" i="5"/>
  <c r="C299" i="4"/>
  <c r="E299" i="5"/>
  <c r="D299" i="4"/>
  <c r="G299" i="5"/>
  <c r="E299" i="4"/>
  <c r="I299" i="5"/>
  <c r="I299" i="4"/>
  <c r="B300" i="5"/>
  <c r="B300" i="4"/>
  <c r="C300" i="5"/>
  <c r="C300" i="4"/>
  <c r="E300" i="5"/>
  <c r="D300" i="4"/>
  <c r="G300" i="5"/>
  <c r="E300" i="4"/>
  <c r="I300" i="5"/>
  <c r="I300" i="4"/>
  <c r="B301" i="5"/>
  <c r="B301" i="4"/>
  <c r="C301" i="5"/>
  <c r="C301" i="4"/>
  <c r="E301" i="5"/>
  <c r="D301" i="4"/>
  <c r="G301" i="5"/>
  <c r="E301" i="4"/>
  <c r="I301" i="5"/>
  <c r="I301" i="4"/>
  <c r="B302" i="5"/>
  <c r="B302" i="4"/>
  <c r="C302" i="5"/>
  <c r="C302" i="4"/>
  <c r="E302" i="5"/>
  <c r="D302" i="4"/>
  <c r="G302" i="5"/>
  <c r="E302" i="4"/>
  <c r="I302" i="5"/>
  <c r="I302" i="4"/>
  <c r="B303" i="5"/>
  <c r="B303" i="4"/>
  <c r="C303" i="5"/>
  <c r="C303" i="4"/>
  <c r="E303" i="5"/>
  <c r="D303" i="4"/>
  <c r="G303" i="5"/>
  <c r="E303" i="4"/>
  <c r="I303" i="5"/>
  <c r="I303" i="4"/>
  <c r="B304" i="5"/>
  <c r="B304" i="4"/>
  <c r="C304" i="5"/>
  <c r="C304" i="4"/>
  <c r="E304" i="5"/>
  <c r="D304" i="4"/>
  <c r="G304" i="5"/>
  <c r="E304" i="4"/>
  <c r="I304" i="5"/>
  <c r="I304" i="4"/>
  <c r="B305" i="5"/>
  <c r="B305" i="4"/>
  <c r="C305" i="5"/>
  <c r="C305" i="4"/>
  <c r="E305" i="5"/>
  <c r="D305" i="4"/>
  <c r="G305" i="5"/>
  <c r="E305" i="4"/>
  <c r="I305" i="5"/>
  <c r="I305" i="4"/>
  <c r="B306" i="5"/>
  <c r="B306" i="4"/>
  <c r="C306" i="5"/>
  <c r="C306" i="4"/>
  <c r="E306" i="5"/>
  <c r="D306" i="4"/>
  <c r="G306" i="5"/>
  <c r="E306" i="4"/>
  <c r="I306" i="5"/>
  <c r="I306" i="4"/>
  <c r="B307" i="5"/>
  <c r="B307" i="4"/>
  <c r="C307" i="5"/>
  <c r="C307" i="4"/>
  <c r="E307" i="5"/>
  <c r="D307" i="4"/>
  <c r="G307" i="5"/>
  <c r="E307" i="4"/>
  <c r="I307" i="5"/>
  <c r="I307" i="4"/>
  <c r="B308" i="5"/>
  <c r="B308" i="4"/>
  <c r="C308" i="5"/>
  <c r="C308" i="4"/>
  <c r="E308" i="5"/>
  <c r="D308" i="4"/>
  <c r="G308" i="5"/>
  <c r="E308" i="4"/>
  <c r="I308" i="5"/>
  <c r="I308" i="4"/>
  <c r="B309" i="5"/>
  <c r="B309" i="4"/>
  <c r="C309" i="5"/>
  <c r="C309" i="4"/>
  <c r="E309" i="5"/>
  <c r="D309" i="4"/>
  <c r="G309" i="5"/>
  <c r="E309" i="4"/>
  <c r="I309" i="5"/>
  <c r="I309" i="4"/>
  <c r="B310" i="5"/>
  <c r="B310" i="4"/>
  <c r="C310" i="5"/>
  <c r="C310" i="4"/>
  <c r="E310" i="5"/>
  <c r="D310" i="4"/>
  <c r="G310" i="5"/>
  <c r="E310" i="4"/>
  <c r="I310" i="5"/>
  <c r="I310" i="4"/>
  <c r="B311" i="5"/>
  <c r="B311" i="4"/>
  <c r="C311" i="5"/>
  <c r="C311" i="4"/>
  <c r="E311" i="5"/>
  <c r="D311" i="4"/>
  <c r="G311" i="5"/>
  <c r="E311" i="4"/>
  <c r="I311" i="5"/>
  <c r="I311" i="4"/>
  <c r="B312" i="5"/>
  <c r="B312" i="4"/>
  <c r="C312" i="5"/>
  <c r="C312" i="4"/>
  <c r="E312" i="5"/>
  <c r="D312" i="4"/>
  <c r="G312" i="5"/>
  <c r="E312" i="4"/>
  <c r="I312" i="5"/>
  <c r="I312" i="4"/>
  <c r="B313" i="5"/>
  <c r="B313" i="4"/>
  <c r="C313" i="5"/>
  <c r="C313" i="4"/>
  <c r="E313" i="5"/>
  <c r="D313" i="4"/>
  <c r="G313" i="5"/>
  <c r="E313" i="4"/>
  <c r="I313" i="5"/>
  <c r="I313" i="4"/>
  <c r="B314" i="5"/>
  <c r="B314" i="4"/>
  <c r="C314" i="5"/>
  <c r="C314" i="4"/>
  <c r="E314" i="5"/>
  <c r="D314" i="4"/>
  <c r="G314" i="5"/>
  <c r="E314" i="4"/>
  <c r="I314" i="5"/>
  <c r="I314" i="4"/>
  <c r="B315" i="5"/>
  <c r="B315" i="4"/>
  <c r="C315" i="5"/>
  <c r="C315" i="4"/>
  <c r="E315" i="5"/>
  <c r="D315" i="4"/>
  <c r="G315" i="5"/>
  <c r="E315" i="4"/>
  <c r="I315" i="5"/>
  <c r="I315" i="4"/>
  <c r="B316" i="5"/>
  <c r="B316" i="4"/>
  <c r="C316" i="5"/>
  <c r="C316" i="4"/>
  <c r="E316" i="5"/>
  <c r="D316" i="4"/>
  <c r="G316" i="5"/>
  <c r="E316" i="4"/>
  <c r="I316" i="5"/>
  <c r="I316" i="4"/>
  <c r="B317" i="5"/>
  <c r="B317" i="4"/>
  <c r="C317" i="5"/>
  <c r="C317" i="4"/>
  <c r="E317" i="5"/>
  <c r="D317" i="4"/>
  <c r="G317" i="5"/>
  <c r="E317" i="4"/>
  <c r="I317" i="5"/>
  <c r="I317" i="4"/>
  <c r="B318" i="5"/>
  <c r="B318" i="4"/>
  <c r="C318" i="5"/>
  <c r="C318" i="4"/>
  <c r="E318" i="5"/>
  <c r="D318" i="4"/>
  <c r="G318" i="5"/>
  <c r="E318" i="4"/>
  <c r="I318" i="5"/>
  <c r="I318" i="4"/>
  <c r="B319" i="5"/>
  <c r="B319" i="4"/>
  <c r="C319" i="5"/>
  <c r="C319" i="4"/>
  <c r="E319" i="5"/>
  <c r="D319" i="4"/>
  <c r="G319" i="5"/>
  <c r="E319" i="4"/>
  <c r="I319" i="5"/>
  <c r="I319" i="4"/>
  <c r="B320" i="5"/>
  <c r="B320" i="4"/>
  <c r="C320" i="5"/>
  <c r="C320" i="4"/>
  <c r="E320" i="5"/>
  <c r="D320" i="4"/>
  <c r="G320" i="5"/>
  <c r="E320" i="4"/>
  <c r="I320" i="5"/>
  <c r="I320" i="4"/>
  <c r="B321" i="5"/>
  <c r="B321" i="4"/>
  <c r="C321" i="5"/>
  <c r="C321" i="4"/>
  <c r="E321" i="5"/>
  <c r="D321" i="4"/>
  <c r="G321" i="5"/>
  <c r="E321" i="4"/>
  <c r="I321" i="5"/>
  <c r="I321" i="4"/>
  <c r="B322" i="5"/>
  <c r="B322" i="4"/>
  <c r="C322" i="5"/>
  <c r="C322" i="4"/>
  <c r="E322" i="5"/>
  <c r="D322" i="4"/>
  <c r="G322" i="5"/>
  <c r="E322" i="4"/>
  <c r="I322" i="5"/>
  <c r="I322" i="4"/>
  <c r="B323" i="5"/>
  <c r="B323" i="4"/>
  <c r="C323" i="5"/>
  <c r="C323" i="4"/>
  <c r="E323" i="5"/>
  <c r="D323" i="4"/>
  <c r="G323" i="5"/>
  <c r="E323" i="4"/>
  <c r="I323" i="5"/>
  <c r="I323" i="4"/>
  <c r="B324" i="5"/>
  <c r="B324" i="4"/>
  <c r="C324" i="5"/>
  <c r="C324" i="4"/>
  <c r="E324" i="5"/>
  <c r="D324" i="4"/>
  <c r="G324" i="5"/>
  <c r="E324" i="4"/>
  <c r="I324" i="5"/>
  <c r="I324" i="4"/>
  <c r="B325" i="5"/>
  <c r="B325" i="4"/>
  <c r="C325" i="5"/>
  <c r="C325" i="4"/>
  <c r="E325" i="5"/>
  <c r="D325" i="4"/>
  <c r="G325" i="5"/>
  <c r="E325" i="4"/>
  <c r="I325" i="5"/>
  <c r="I325" i="4"/>
  <c r="B326" i="5"/>
  <c r="B326" i="4"/>
  <c r="C326" i="5"/>
  <c r="C326" i="4"/>
  <c r="E326" i="5"/>
  <c r="D326" i="4"/>
  <c r="G326" i="5"/>
  <c r="E326" i="4"/>
  <c r="I326" i="5"/>
  <c r="I326" i="4"/>
  <c r="B327" i="5"/>
  <c r="B327" i="4"/>
  <c r="C327" i="5"/>
  <c r="C327" i="4"/>
  <c r="E327" i="5"/>
  <c r="D327" i="4"/>
  <c r="G327" i="5"/>
  <c r="E327" i="4"/>
  <c r="I327" i="5"/>
  <c r="I327" i="4"/>
  <c r="B328" i="5"/>
  <c r="B328" i="4"/>
  <c r="C328" i="5"/>
  <c r="C328" i="4"/>
  <c r="E328" i="5"/>
  <c r="D328" i="4"/>
  <c r="G328" i="5"/>
  <c r="E328" i="4"/>
  <c r="I328" i="5"/>
  <c r="I328" i="4"/>
  <c r="B329" i="5"/>
  <c r="B329" i="4"/>
  <c r="C329" i="5"/>
  <c r="C329" i="4"/>
  <c r="D329"/>
  <c r="G329" i="5"/>
  <c r="E329" i="4"/>
  <c r="I329" i="5"/>
  <c r="I329" i="4"/>
  <c r="B330" i="5"/>
  <c r="B330" i="4"/>
  <c r="C330" i="5"/>
  <c r="C330" i="4"/>
  <c r="G330" i="5"/>
  <c r="E330" i="4"/>
  <c r="I330" i="5"/>
  <c r="I330" i="4"/>
  <c r="B331" i="5"/>
  <c r="B331" i="4"/>
  <c r="C331" i="5"/>
  <c r="C331" i="4"/>
  <c r="G331" i="5"/>
  <c r="E331" i="4"/>
  <c r="I331" i="5"/>
  <c r="I331" i="4"/>
  <c r="B332" i="5"/>
  <c r="B332" i="4"/>
  <c r="C332" i="5"/>
  <c r="C332" i="4"/>
  <c r="G332" i="5"/>
  <c r="E332" i="4"/>
  <c r="I332" i="5"/>
  <c r="I332" i="4"/>
  <c r="B333" i="5"/>
  <c r="B333" i="4"/>
  <c r="C333" i="5"/>
  <c r="C333" i="4"/>
  <c r="G333" i="5"/>
  <c r="E333" i="4"/>
  <c r="I333" i="5"/>
  <c r="I333" i="4"/>
  <c r="B334" i="5"/>
  <c r="B334" i="4"/>
  <c r="C334" i="5"/>
  <c r="C334" i="4"/>
  <c r="G334" i="5"/>
  <c r="E334" i="4"/>
  <c r="I334" i="5"/>
  <c r="I334" i="4"/>
  <c r="B335" i="5"/>
  <c r="B335" i="4"/>
  <c r="C335" i="5"/>
  <c r="C335" i="4"/>
  <c r="G335" i="5"/>
  <c r="E335" i="4"/>
  <c r="I335" i="5"/>
  <c r="I335" i="4"/>
  <c r="B336" i="5"/>
  <c r="B336" i="4"/>
  <c r="C336" i="5"/>
  <c r="C336" i="4"/>
  <c r="G336" i="5"/>
  <c r="E336" i="4"/>
  <c r="I336" i="5"/>
  <c r="I336" i="4"/>
  <c r="B337" i="5"/>
  <c r="B337" i="4"/>
  <c r="C337" i="5"/>
  <c r="C337" i="4"/>
  <c r="E337" i="5"/>
  <c r="D337" i="4"/>
  <c r="G337" i="5"/>
  <c r="E337" i="4"/>
  <c r="I337" i="5"/>
  <c r="I337" i="4"/>
  <c r="B338" i="5"/>
  <c r="B338" i="4"/>
  <c r="C338" i="5"/>
  <c r="C338" i="4"/>
  <c r="E338" i="5"/>
  <c r="D338" i="4"/>
  <c r="G338" i="5"/>
  <c r="E338" i="4"/>
  <c r="I338" i="5"/>
  <c r="I338" i="4"/>
  <c r="B339" i="5"/>
  <c r="B339" i="4"/>
  <c r="C339" i="5"/>
  <c r="C339" i="4"/>
  <c r="E339" i="5"/>
  <c r="D339" i="4"/>
  <c r="G339" i="5"/>
  <c r="E339" i="4"/>
  <c r="I339" i="5"/>
  <c r="I339" i="4"/>
  <c r="B340" i="5"/>
  <c r="B340" i="4"/>
  <c r="C340" i="5"/>
  <c r="C340" i="4"/>
  <c r="E340" i="5"/>
  <c r="D340" i="4"/>
  <c r="G340" i="5"/>
  <c r="E340" i="4"/>
  <c r="I340" i="5"/>
  <c r="I340" i="4"/>
  <c r="B341" i="5"/>
  <c r="B341" i="4"/>
  <c r="C341" i="5"/>
  <c r="C341" i="4"/>
  <c r="E341" i="5"/>
  <c r="D341" i="4"/>
  <c r="G341" i="5"/>
  <c r="E341" i="4"/>
  <c r="I341" i="5"/>
  <c r="I341" i="4"/>
  <c r="B342" i="5"/>
  <c r="B342" i="4"/>
  <c r="C342" i="5"/>
  <c r="C342" i="4"/>
  <c r="E342" i="5"/>
  <c r="D342" i="4"/>
  <c r="G342" i="5"/>
  <c r="E342" i="4"/>
  <c r="I342" i="5"/>
  <c r="I342" i="4"/>
  <c r="B343" i="5"/>
  <c r="B343" i="4"/>
  <c r="C343" i="5"/>
  <c r="C343" i="4"/>
  <c r="E343" i="5"/>
  <c r="D343" i="4"/>
  <c r="G343" i="5"/>
  <c r="E343" i="4"/>
  <c r="I343" i="5"/>
  <c r="I343" i="4"/>
  <c r="B344" i="5"/>
  <c r="B344" i="4"/>
  <c r="C344" i="5"/>
  <c r="C344" i="4"/>
  <c r="E344" i="5"/>
  <c r="D344" i="4"/>
  <c r="G344" i="5"/>
  <c r="E344" i="4"/>
  <c r="I344" i="5"/>
  <c r="I344" i="4"/>
  <c r="B345" i="5"/>
  <c r="B345" i="4"/>
  <c r="C345" i="5"/>
  <c r="C345" i="4"/>
  <c r="E345" i="5"/>
  <c r="D345" i="4"/>
  <c r="G345" i="5"/>
  <c r="E345" i="4"/>
  <c r="I345" i="5"/>
  <c r="I345" i="4"/>
  <c r="B346" i="5"/>
  <c r="B346" i="4"/>
  <c r="C346" i="5"/>
  <c r="C346" i="4"/>
  <c r="E346" i="5"/>
  <c r="D346" i="4"/>
  <c r="G346" i="5"/>
  <c r="E346" i="4"/>
  <c r="I346" i="5"/>
  <c r="I346" i="4"/>
  <c r="B347" i="5"/>
  <c r="B347" i="4"/>
  <c r="C347" i="5"/>
  <c r="C347" i="4"/>
  <c r="E347" i="5"/>
  <c r="D347" i="4"/>
  <c r="G347" i="5"/>
  <c r="E347" i="4"/>
  <c r="I347" i="5"/>
  <c r="I347" i="4"/>
  <c r="B348" i="5"/>
  <c r="B348" i="4"/>
  <c r="C348" i="5"/>
  <c r="C348" i="4"/>
  <c r="E348" i="5"/>
  <c r="D348" i="4"/>
  <c r="G348" i="5"/>
  <c r="E348" i="4"/>
  <c r="I348" i="5"/>
  <c r="I348" i="4"/>
  <c r="B349" i="5"/>
  <c r="B349" i="4"/>
  <c r="C349" i="5"/>
  <c r="C349" i="4"/>
  <c r="E349" i="5"/>
  <c r="D349" i="4"/>
  <c r="G349" i="5"/>
  <c r="E349" i="4"/>
  <c r="I349" i="5"/>
  <c r="I349" i="4"/>
  <c r="B350" i="5"/>
  <c r="B350" i="4"/>
  <c r="C350" i="5"/>
  <c r="C350" i="4"/>
  <c r="E350" i="5"/>
  <c r="D350" i="4"/>
  <c r="G350" i="5"/>
  <c r="E350" i="4"/>
  <c r="I350" i="5"/>
  <c r="I350" i="4"/>
  <c r="B351" i="5"/>
  <c r="B351" i="4"/>
  <c r="C351" i="5"/>
  <c r="C351" i="4"/>
  <c r="E351" i="5"/>
  <c r="D351" i="4"/>
  <c r="G351" i="5"/>
  <c r="E351" i="4"/>
  <c r="I351" i="5"/>
  <c r="I351" i="4"/>
  <c r="B352" i="5"/>
  <c r="B352" i="4"/>
  <c r="C352" i="5"/>
  <c r="C352" i="4"/>
  <c r="E352" i="5"/>
  <c r="D352" i="4"/>
  <c r="G352" i="5"/>
  <c r="E352" i="4"/>
  <c r="I352" i="5"/>
  <c r="I352" i="4"/>
  <c r="B353" i="5"/>
  <c r="B353" i="4"/>
  <c r="C353" i="5"/>
  <c r="C353" i="4"/>
  <c r="E353" i="5"/>
  <c r="D353" i="4"/>
  <c r="G353" i="5"/>
  <c r="E353" i="4"/>
  <c r="I353" i="5"/>
  <c r="I353" i="4"/>
  <c r="B354" i="5"/>
  <c r="B354" i="4"/>
  <c r="C354" i="5"/>
  <c r="C354" i="4"/>
  <c r="E354" i="5"/>
  <c r="D354" i="4"/>
  <c r="G354" i="5"/>
  <c r="E354" i="4"/>
  <c r="I354" i="5"/>
  <c r="I354" i="4"/>
  <c r="B355" i="5"/>
  <c r="B355" i="4"/>
  <c r="C355" i="5"/>
  <c r="C355" i="4"/>
  <c r="E355" i="5"/>
  <c r="D355" i="4"/>
  <c r="G355" i="5"/>
  <c r="E355" i="4"/>
  <c r="I355" i="5"/>
  <c r="I355" i="4"/>
  <c r="B356" i="5"/>
  <c r="B356" i="4"/>
  <c r="C356" i="5"/>
  <c r="C356" i="4"/>
  <c r="E356" i="5"/>
  <c r="D356" i="4"/>
  <c r="G356" i="5"/>
  <c r="E356" i="4"/>
  <c r="I356" i="5"/>
  <c r="I356" i="4"/>
  <c r="B357" i="5"/>
  <c r="B357" i="4"/>
  <c r="C357" i="5"/>
  <c r="C357" i="4"/>
  <c r="E357" i="5"/>
  <c r="D357" i="4"/>
  <c r="G357" i="5"/>
  <c r="E357" i="4"/>
  <c r="I357" i="5"/>
  <c r="I357" i="4"/>
  <c r="B358" i="5"/>
  <c r="B358" i="4"/>
  <c r="C358" i="5"/>
  <c r="C358" i="4"/>
  <c r="E358" i="5"/>
  <c r="D358" i="4"/>
  <c r="G358" i="5"/>
  <c r="E358" i="4"/>
  <c r="I358" i="5"/>
  <c r="I358" i="4"/>
  <c r="B359" i="5"/>
  <c r="B359" i="4"/>
  <c r="C359" i="5"/>
  <c r="C359" i="4"/>
  <c r="E359" i="5"/>
  <c r="D359" i="4"/>
  <c r="G359" i="5"/>
  <c r="E359" i="4"/>
  <c r="I359" i="5"/>
  <c r="I359" i="4"/>
  <c r="B360" i="5"/>
  <c r="B360" i="4"/>
  <c r="C360" i="5"/>
  <c r="C360" i="4"/>
  <c r="E360" i="5"/>
  <c r="D360" i="4"/>
  <c r="G360" i="5"/>
  <c r="E360" i="4"/>
  <c r="I360" i="5"/>
  <c r="I360" i="4"/>
  <c r="B361" i="5"/>
  <c r="B361" i="4"/>
  <c r="C361" i="5"/>
  <c r="C361" i="4"/>
  <c r="E361" i="5"/>
  <c r="D361" i="4"/>
  <c r="G361" i="5"/>
  <c r="E361" i="4"/>
  <c r="I361" i="5"/>
  <c r="I361" i="4"/>
  <c r="B362" i="5"/>
  <c r="B362" i="4"/>
  <c r="C362" i="5"/>
  <c r="C362" i="4"/>
  <c r="E362" i="5"/>
  <c r="D362" i="4"/>
  <c r="G362" i="5"/>
  <c r="E362" i="4"/>
  <c r="I362" i="5"/>
  <c r="I362" i="4"/>
  <c r="B363" i="5"/>
  <c r="B363" i="4"/>
  <c r="C363" i="5"/>
  <c r="C363" i="4"/>
  <c r="E363" i="5"/>
  <c r="D363" i="4"/>
  <c r="G363" i="5"/>
  <c r="E363" i="4"/>
  <c r="I363" i="5"/>
  <c r="I363" i="4"/>
  <c r="B364" i="5"/>
  <c r="B364" i="4"/>
  <c r="C364" i="5"/>
  <c r="C364" i="4"/>
  <c r="E364" i="5"/>
  <c r="D364" i="4"/>
  <c r="G364" i="5"/>
  <c r="E364" i="4"/>
  <c r="I364" i="5"/>
  <c r="I364" i="4"/>
  <c r="B365" i="5"/>
  <c r="B365" i="4"/>
  <c r="C365" i="5"/>
  <c r="C365" i="4"/>
  <c r="E365" i="5"/>
  <c r="D365" i="4"/>
  <c r="G365" i="5"/>
  <c r="E365" i="4"/>
  <c r="I365" i="5"/>
  <c r="I365" i="4"/>
  <c r="B366" i="5"/>
  <c r="B366" i="4"/>
  <c r="C366" i="5"/>
  <c r="C366" i="4"/>
  <c r="E366" i="5"/>
  <c r="D366" i="4"/>
  <c r="G366" i="5"/>
  <c r="E366" i="4"/>
  <c r="I366" i="5"/>
  <c r="I366" i="4"/>
  <c r="B367" i="5"/>
  <c r="B367" i="4"/>
  <c r="C367" i="5"/>
  <c r="C367" i="4"/>
  <c r="E367" i="5"/>
  <c r="D367" i="4"/>
  <c r="G367" i="5"/>
  <c r="E367" i="4"/>
  <c r="I367" i="5"/>
  <c r="I367" i="4"/>
  <c r="B368" i="5"/>
  <c r="B368" i="4"/>
  <c r="C368" i="5"/>
  <c r="C368" i="4"/>
  <c r="E368" i="5"/>
  <c r="D368" i="4"/>
  <c r="G368" i="5"/>
  <c r="E368" i="4"/>
  <c r="I368" i="5"/>
  <c r="I368" i="4"/>
  <c r="B369" i="5"/>
  <c r="B369" i="4"/>
  <c r="C369" i="5"/>
  <c r="C369" i="4"/>
  <c r="E369" i="5"/>
  <c r="D369" i="4"/>
  <c r="G369" i="5"/>
  <c r="E369" i="4"/>
  <c r="I369" i="5"/>
  <c r="I369" i="4"/>
  <c r="B370" i="5"/>
  <c r="B370" i="4"/>
  <c r="C370" i="5"/>
  <c r="C370" i="4"/>
  <c r="E370" i="5"/>
  <c r="D370" i="4"/>
  <c r="I370" i="5"/>
  <c r="I370" i="4"/>
  <c r="B371" i="5"/>
  <c r="B371" i="4"/>
  <c r="C371" i="5"/>
  <c r="C371" i="4"/>
  <c r="E371" i="5"/>
  <c r="D371" i="4"/>
  <c r="I371" i="5"/>
  <c r="I371" i="4"/>
  <c r="B372" i="5"/>
  <c r="B372" i="4"/>
  <c r="C372" i="5"/>
  <c r="C372" i="4"/>
  <c r="E372" i="5"/>
  <c r="D372" i="4"/>
  <c r="G372" i="5"/>
  <c r="G371"/>
  <c r="E372" i="4"/>
  <c r="I372" i="5"/>
  <c r="I372" i="4"/>
  <c r="B373" i="5"/>
  <c r="B373" i="4"/>
  <c r="C373" i="5"/>
  <c r="C373" i="4"/>
  <c r="E373" i="5"/>
  <c r="D373" i="4"/>
  <c r="G373" i="5"/>
  <c r="E373" i="4"/>
  <c r="I373" i="5"/>
  <c r="I373" i="4"/>
  <c r="B374" i="5"/>
  <c r="B374" i="4"/>
  <c r="C374" i="5"/>
  <c r="C374" i="4"/>
  <c r="E374" i="5"/>
  <c r="D374" i="4"/>
  <c r="G374" i="5"/>
  <c r="E374" i="4"/>
  <c r="I374" i="5"/>
  <c r="I374" i="4"/>
  <c r="B375" i="5"/>
  <c r="B375" i="4"/>
  <c r="C375" i="5"/>
  <c r="C375" i="4"/>
  <c r="E375" i="5"/>
  <c r="D375" i="4"/>
  <c r="G375" i="5"/>
  <c r="E375" i="4"/>
  <c r="I375" i="5"/>
  <c r="I375" i="4"/>
  <c r="B376" i="5"/>
  <c r="B376" i="4"/>
  <c r="C376" i="5"/>
  <c r="C376" i="4"/>
  <c r="E376" i="5"/>
  <c r="D376" i="4"/>
  <c r="G376" i="5"/>
  <c r="E376" i="4"/>
  <c r="I376" i="5"/>
  <c r="I376" i="4"/>
  <c r="B377" i="5"/>
  <c r="B377" i="4"/>
  <c r="C377" i="5"/>
  <c r="C377" i="4"/>
  <c r="E377" i="5"/>
  <c r="D377" i="4"/>
  <c r="G377" i="5"/>
  <c r="E377" i="4"/>
  <c r="I377" i="5"/>
  <c r="I377" i="4"/>
  <c r="B378" i="5"/>
  <c r="B378" i="4"/>
  <c r="C378" i="5"/>
  <c r="C378" i="4"/>
  <c r="E378" i="5"/>
  <c r="D378" i="4"/>
  <c r="G378" i="5"/>
  <c r="E378" i="4"/>
  <c r="I378" i="5"/>
  <c r="I378" i="4"/>
  <c r="B379" i="5"/>
  <c r="B379" i="4"/>
  <c r="C379" i="5"/>
  <c r="C379" i="4"/>
  <c r="E379" i="5"/>
  <c r="D379" i="4"/>
  <c r="G379" i="5"/>
  <c r="E379" i="4"/>
  <c r="I379" i="5"/>
  <c r="I379" i="4"/>
  <c r="B380" i="5"/>
  <c r="B380" i="4"/>
  <c r="C380" i="5"/>
  <c r="C380" i="4"/>
  <c r="E380" i="5"/>
  <c r="D380" i="4"/>
  <c r="G380" i="5"/>
  <c r="E380" i="4"/>
  <c r="I380" i="5"/>
  <c r="I380" i="4"/>
  <c r="B381" i="5"/>
  <c r="B381" i="4"/>
  <c r="C381" i="5"/>
  <c r="C381" i="4"/>
  <c r="E381" i="5"/>
  <c r="D381" i="4"/>
  <c r="G381" i="5"/>
  <c r="E381" i="4"/>
  <c r="I381" i="5"/>
  <c r="I381" i="4"/>
  <c r="B382" i="5"/>
  <c r="B382" i="4"/>
  <c r="C382" i="5"/>
  <c r="C382" i="4"/>
  <c r="E382" i="5"/>
  <c r="D382" i="4"/>
  <c r="G382" i="5"/>
  <c r="E382" i="4"/>
  <c r="I382" i="5"/>
  <c r="I382" i="4"/>
  <c r="B383" i="5"/>
  <c r="B383" i="4"/>
  <c r="C383" i="5"/>
  <c r="C383" i="4"/>
  <c r="E383" i="5"/>
  <c r="D383" i="4"/>
  <c r="G383" i="5"/>
  <c r="E383" i="4"/>
  <c r="I383" i="5"/>
  <c r="I383" i="4"/>
  <c r="B384" i="5"/>
  <c r="B384" i="4"/>
  <c r="C384" i="5"/>
  <c r="C384" i="4"/>
  <c r="E384" i="5"/>
  <c r="D384" i="4"/>
  <c r="G384" i="5"/>
  <c r="E384" i="4"/>
  <c r="I384" i="5"/>
  <c r="I384" i="4"/>
  <c r="B385" i="5"/>
  <c r="B385" i="4"/>
  <c r="C385" i="5"/>
  <c r="C385" i="4"/>
  <c r="E385" i="5"/>
  <c r="D385" i="4"/>
  <c r="G385" i="5"/>
  <c r="E385" i="4"/>
  <c r="I385" i="5"/>
  <c r="I385" i="4"/>
  <c r="B386" i="5"/>
  <c r="B386" i="4"/>
  <c r="C386" i="5"/>
  <c r="C386" i="4"/>
  <c r="E386" i="5"/>
  <c r="D386" i="4"/>
  <c r="G386" i="5"/>
  <c r="E386" i="4"/>
  <c r="I386" i="5"/>
  <c r="I386" i="4"/>
  <c r="B387" i="5"/>
  <c r="B387" i="4"/>
  <c r="C387" i="5"/>
  <c r="C387" i="4"/>
  <c r="E387" i="5"/>
  <c r="D387" i="4"/>
  <c r="G387" i="5"/>
  <c r="E387" i="4"/>
  <c r="I387" i="5"/>
  <c r="I387" i="4"/>
  <c r="B388" i="5"/>
  <c r="B388" i="4"/>
  <c r="C388" i="5"/>
  <c r="C388" i="4"/>
  <c r="E388" i="5"/>
  <c r="D388" i="4"/>
  <c r="G388" i="5"/>
  <c r="E388" i="4"/>
  <c r="I388" i="5"/>
  <c r="I388" i="4"/>
  <c r="B389" i="5"/>
  <c r="B389" i="4"/>
  <c r="C389" i="5"/>
  <c r="C389" i="4"/>
  <c r="E389" i="5"/>
  <c r="D389" i="4"/>
  <c r="G389" i="5"/>
  <c r="E389" i="4"/>
  <c r="I389" i="5"/>
  <c r="I389" i="4"/>
  <c r="B390" i="5"/>
  <c r="B390" i="4"/>
  <c r="C390" i="5"/>
  <c r="C390" i="4"/>
  <c r="E390" i="5"/>
  <c r="D390" i="4"/>
  <c r="G390" i="5"/>
  <c r="E390" i="4"/>
  <c r="I390" i="5"/>
  <c r="I390" i="4"/>
  <c r="B391" i="5"/>
  <c r="B391" i="4"/>
  <c r="C391" i="5"/>
  <c r="C391" i="4"/>
  <c r="E391" i="5"/>
  <c r="D391" i="4"/>
  <c r="G391" i="5"/>
  <c r="E391" i="4"/>
  <c r="I391" i="5"/>
  <c r="I391" i="4"/>
  <c r="B392" i="5"/>
  <c r="B392" i="4"/>
  <c r="C392" i="5"/>
  <c r="C392" i="4"/>
  <c r="E392" i="5"/>
  <c r="D392" i="4"/>
  <c r="G392" i="5"/>
  <c r="E392" i="4"/>
  <c r="I392" i="5"/>
  <c r="I392" i="4"/>
  <c r="B393" i="5"/>
  <c r="B393" i="4"/>
  <c r="C393" i="5"/>
  <c r="C393" i="4"/>
  <c r="E393" i="5"/>
  <c r="D393" i="4"/>
  <c r="G393" i="5"/>
  <c r="E393" i="4"/>
  <c r="I393" i="5"/>
  <c r="I393" i="4"/>
  <c r="B394" i="5"/>
  <c r="B394" i="4"/>
  <c r="C394" i="5"/>
  <c r="C394" i="4"/>
  <c r="E394" i="5"/>
  <c r="D394" i="4"/>
  <c r="G394" i="5"/>
  <c r="E394" i="4"/>
  <c r="I394" i="5"/>
  <c r="I394" i="4"/>
  <c r="B395" i="5"/>
  <c r="B395" i="4"/>
  <c r="C395" i="5"/>
  <c r="C395" i="4"/>
  <c r="E395" i="5"/>
  <c r="D395" i="4"/>
  <c r="G395" i="5"/>
  <c r="E395" i="4"/>
  <c r="I395" i="5"/>
  <c r="I395" i="4"/>
  <c r="B396" i="5"/>
  <c r="B396" i="4"/>
  <c r="C396" i="5"/>
  <c r="C396" i="4"/>
  <c r="E396" i="5"/>
  <c r="D396" i="4"/>
  <c r="G396" i="5"/>
  <c r="E396" i="4"/>
  <c r="I396" i="5"/>
  <c r="I396" i="4"/>
  <c r="B397" i="5"/>
  <c r="B397" i="4"/>
  <c r="C397" i="5"/>
  <c r="C397" i="4"/>
  <c r="E397" i="5"/>
  <c r="D397" i="4"/>
  <c r="G397" i="5"/>
  <c r="E397" i="4"/>
  <c r="I397" i="5"/>
  <c r="I397" i="4"/>
  <c r="B398" i="5"/>
  <c r="B398" i="4"/>
  <c r="C398" i="5"/>
  <c r="C398" i="4"/>
  <c r="E398" i="5"/>
  <c r="D398" i="4"/>
  <c r="G398" i="5"/>
  <c r="E398" i="4"/>
  <c r="I398" i="5"/>
  <c r="I398" i="4"/>
  <c r="B399" i="5"/>
  <c r="B399" i="4"/>
  <c r="C399" i="5"/>
  <c r="C399" i="4"/>
  <c r="E399" i="5"/>
  <c r="D399" i="4"/>
  <c r="G399" i="5"/>
  <c r="E399" i="4"/>
  <c r="I399" i="5"/>
  <c r="I399" i="4"/>
  <c r="B400" i="5"/>
  <c r="B400" i="4"/>
  <c r="C400" i="5"/>
  <c r="C400" i="4"/>
  <c r="E400" i="5"/>
  <c r="D400" i="4"/>
  <c r="G400" i="5"/>
  <c r="E400" i="4"/>
  <c r="I400" i="5"/>
  <c r="I400" i="4"/>
  <c r="B401" i="5"/>
  <c r="B401" i="4"/>
  <c r="C401" i="5"/>
  <c r="C401" i="4"/>
  <c r="E401" i="5"/>
  <c r="D401" i="4"/>
  <c r="G401" i="5"/>
  <c r="E401" i="4"/>
  <c r="B402" i="5"/>
  <c r="B402" i="4"/>
  <c r="C402" i="5"/>
  <c r="C402" i="4"/>
  <c r="E402" i="5"/>
  <c r="D402" i="4"/>
  <c r="G402" i="5"/>
  <c r="E402" i="4"/>
  <c r="I402" i="5"/>
  <c r="I402" i="4"/>
  <c r="B403" i="5"/>
  <c r="B403" i="4"/>
  <c r="C403" i="5"/>
  <c r="C403" i="4"/>
  <c r="E403" i="5"/>
  <c r="D403" i="4"/>
  <c r="G403" i="5"/>
  <c r="E403" i="4"/>
  <c r="I403" i="5"/>
  <c r="I403" i="4"/>
  <c r="B404" i="5"/>
  <c r="B404" i="4"/>
  <c r="C404" i="5"/>
  <c r="C404" i="4"/>
  <c r="E404" i="5"/>
  <c r="D404" i="4"/>
  <c r="G404" i="5"/>
  <c r="E404" i="4"/>
  <c r="I404" i="5"/>
  <c r="I404" i="4"/>
  <c r="B405" i="5"/>
  <c r="B405" i="4"/>
  <c r="C405" i="5"/>
  <c r="C405" i="4"/>
  <c r="E405" i="5"/>
  <c r="D405" i="4"/>
  <c r="G405" i="5"/>
  <c r="E405" i="4"/>
  <c r="I405" i="5"/>
  <c r="I405" i="4"/>
  <c r="B406" i="5"/>
  <c r="B406" i="4"/>
  <c r="C406" i="5"/>
  <c r="C406" i="4"/>
  <c r="E406" i="5"/>
  <c r="D406" i="4"/>
  <c r="G406" i="5"/>
  <c r="E406" i="4"/>
  <c r="I406" i="5"/>
  <c r="I406" i="4"/>
  <c r="B407" i="5"/>
  <c r="B407" i="4"/>
  <c r="C407" i="5"/>
  <c r="C407" i="4"/>
  <c r="E407" i="5"/>
  <c r="D407" i="4"/>
  <c r="G407" i="5"/>
  <c r="E407" i="4"/>
  <c r="I407" i="5"/>
  <c r="I407" i="4"/>
  <c r="B408" i="5"/>
  <c r="B408" i="4"/>
  <c r="C408" i="5"/>
  <c r="C408" i="4"/>
  <c r="E408" i="5"/>
  <c r="D408" i="4"/>
  <c r="G408" i="5"/>
  <c r="E408" i="4"/>
  <c r="I408" i="5"/>
  <c r="I408" i="4"/>
  <c r="B409" i="5"/>
  <c r="B409" i="4"/>
  <c r="C409" i="5"/>
  <c r="C409" i="4"/>
  <c r="E409" i="5"/>
  <c r="D409" i="4"/>
  <c r="G409" i="5"/>
  <c r="E409" i="4"/>
  <c r="I409" i="5"/>
  <c r="I409" i="4"/>
  <c r="B410" i="5"/>
  <c r="B410" i="4"/>
  <c r="C410" i="5"/>
  <c r="C410" i="4"/>
  <c r="E410" i="5"/>
  <c r="D410" i="4"/>
  <c r="G410" i="5"/>
  <c r="E410" i="4"/>
  <c r="I410" i="5"/>
  <c r="I410" i="4"/>
  <c r="B411" i="5"/>
  <c r="B411" i="4"/>
  <c r="C411" i="5"/>
  <c r="C411" i="4"/>
  <c r="E411" i="5"/>
  <c r="D411" i="4"/>
  <c r="G411" i="5"/>
  <c r="E411" i="4"/>
  <c r="I411" i="5"/>
  <c r="I411" i="4"/>
  <c r="B412" i="5"/>
  <c r="B412" i="4"/>
  <c r="C412" i="5"/>
  <c r="C412" i="4"/>
  <c r="E412" i="5"/>
  <c r="D412" i="4"/>
  <c r="G412" i="5"/>
  <c r="E412" i="4"/>
  <c r="I412" i="5"/>
  <c r="I412" i="4"/>
  <c r="B413" i="5"/>
  <c r="B413" i="4"/>
  <c r="C413" i="5"/>
  <c r="C413" i="4"/>
  <c r="E413" i="5"/>
  <c r="D413" i="4"/>
  <c r="G413" i="5"/>
  <c r="E413" i="4"/>
  <c r="I413" i="5"/>
  <c r="I413" i="4"/>
  <c r="B414" i="5"/>
  <c r="B414" i="4"/>
  <c r="C414" i="5"/>
  <c r="C414" i="4"/>
  <c r="E414" i="5"/>
  <c r="D414" i="4"/>
  <c r="G414" i="5"/>
  <c r="E414" i="4"/>
  <c r="I414" i="5"/>
  <c r="I414" i="4"/>
  <c r="B415" i="5"/>
  <c r="B415" i="4"/>
  <c r="C415" i="5"/>
  <c r="C415" i="4"/>
  <c r="E415" i="5"/>
  <c r="D415" i="4"/>
  <c r="G415" i="5"/>
  <c r="E415" i="4"/>
  <c r="I415" i="5"/>
  <c r="I415" i="4"/>
  <c r="B416" i="5"/>
  <c r="B416" i="4"/>
  <c r="C416" i="5"/>
  <c r="C416" i="4"/>
  <c r="E416" i="5"/>
  <c r="D416" i="4"/>
  <c r="G416" i="5"/>
  <c r="E416" i="4"/>
  <c r="I416" i="5"/>
  <c r="I416" i="4"/>
  <c r="B417" i="5"/>
  <c r="B417" i="4"/>
  <c r="C417" i="5"/>
  <c r="C417" i="4"/>
  <c r="E417" i="5"/>
  <c r="D417" i="4"/>
  <c r="G417" i="5"/>
  <c r="E417" i="4"/>
  <c r="I417" i="5"/>
  <c r="I417" i="4"/>
  <c r="B418" i="5"/>
  <c r="B418" i="4"/>
  <c r="C418" i="5"/>
  <c r="C418" i="4"/>
  <c r="E418" i="5"/>
  <c r="D418" i="4"/>
  <c r="G418" i="5"/>
  <c r="E418" i="4"/>
  <c r="I418" i="5"/>
  <c r="I418" i="4"/>
  <c r="B419" i="5"/>
  <c r="B419" i="4"/>
  <c r="C419" i="5"/>
  <c r="C419" i="4"/>
  <c r="E419" i="5"/>
  <c r="D419" i="4"/>
  <c r="G419" i="5"/>
  <c r="E419" i="4"/>
  <c r="I419" i="5"/>
  <c r="I419" i="4"/>
  <c r="B420" i="5"/>
  <c r="B420" i="4"/>
  <c r="C420" i="5"/>
  <c r="C420" i="4"/>
  <c r="E420" i="5"/>
  <c r="D420" i="4"/>
  <c r="G420" i="5"/>
  <c r="E420" i="4"/>
  <c r="I420" i="5"/>
  <c r="I420" i="4"/>
  <c r="B421" i="5"/>
  <c r="B421" i="4"/>
  <c r="C421" i="5"/>
  <c r="C421" i="4"/>
  <c r="E421" i="5"/>
  <c r="D421" i="4"/>
  <c r="G421" i="5"/>
  <c r="E421" i="4"/>
  <c r="I421" i="5"/>
  <c r="I421" i="4"/>
  <c r="B422" i="5"/>
  <c r="B422" i="4"/>
  <c r="C422" i="5"/>
  <c r="C422" i="4"/>
  <c r="E422" i="5"/>
  <c r="D422" i="4"/>
  <c r="G422" i="5"/>
  <c r="E422" i="4"/>
  <c r="I422" i="5"/>
  <c r="I422" i="4"/>
  <c r="B423" i="5"/>
  <c r="B423" i="4"/>
  <c r="C423" i="5"/>
  <c r="C423" i="4"/>
  <c r="E423" i="5"/>
  <c r="D423" i="4"/>
  <c r="G423" i="5"/>
  <c r="E423" i="4"/>
  <c r="I423" i="5"/>
  <c r="I423" i="4"/>
  <c r="B424" i="5"/>
  <c r="B424" i="4"/>
  <c r="C424" i="5"/>
  <c r="C424" i="4"/>
  <c r="E424" i="5"/>
  <c r="D424" i="4"/>
  <c r="G424" i="5"/>
  <c r="E424" i="4"/>
  <c r="I424" i="5"/>
  <c r="I424" i="4"/>
  <c r="B425" i="5"/>
  <c r="B425" i="4"/>
  <c r="C425" i="5"/>
  <c r="C425" i="4"/>
  <c r="E425" i="5"/>
  <c r="D425" i="4"/>
  <c r="G425" i="5"/>
  <c r="E425" i="4"/>
  <c r="I425" i="5"/>
  <c r="I425" i="4"/>
  <c r="B426" i="5"/>
  <c r="B426" i="4"/>
  <c r="C426" i="5"/>
  <c r="C426" i="4"/>
  <c r="E426" i="5"/>
  <c r="D426" i="4"/>
  <c r="G426" i="5"/>
  <c r="E426" i="4"/>
  <c r="I426" i="5"/>
  <c r="I426" i="4"/>
  <c r="B427" i="5"/>
  <c r="B427" i="4"/>
  <c r="C427" i="5"/>
  <c r="C427" i="4"/>
  <c r="E427" i="5"/>
  <c r="D427" i="4"/>
  <c r="G427" i="5"/>
  <c r="E427" i="4"/>
  <c r="I427" i="5"/>
  <c r="I427" i="4"/>
  <c r="B428" i="5"/>
  <c r="B428" i="4"/>
  <c r="C428" i="5"/>
  <c r="C428" i="4"/>
  <c r="E428" i="5"/>
  <c r="D428" i="4"/>
  <c r="G428" i="5"/>
  <c r="E428" i="4"/>
  <c r="I428" i="5"/>
  <c r="I428" i="4"/>
  <c r="B429" i="5"/>
  <c r="B429" i="4"/>
  <c r="C429" i="5"/>
  <c r="C429" i="4"/>
  <c r="E429" i="5"/>
  <c r="D429" i="4"/>
  <c r="G429" i="5"/>
  <c r="E429" i="4"/>
  <c r="I429" i="5"/>
  <c r="I429" i="4"/>
  <c r="B430" i="5"/>
  <c r="B430" i="4"/>
  <c r="C430" i="5"/>
  <c r="C430" i="4"/>
  <c r="E430" i="5"/>
  <c r="D430" i="4"/>
  <c r="G430" i="5"/>
  <c r="E430" i="4"/>
  <c r="I430" i="5"/>
  <c r="I430" i="4"/>
  <c r="B431" i="5"/>
  <c r="B431" i="4"/>
  <c r="C431" i="5"/>
  <c r="C431" i="4"/>
  <c r="E431" i="5"/>
  <c r="D431" i="4"/>
  <c r="G431" i="5"/>
  <c r="E431" i="4"/>
  <c r="I431" i="5"/>
  <c r="I431" i="4"/>
  <c r="B432" i="5"/>
  <c r="B432" i="4"/>
  <c r="C432" i="5"/>
  <c r="C432" i="4"/>
  <c r="E432" i="5"/>
  <c r="D432" i="4"/>
  <c r="G432" i="5"/>
  <c r="E432" i="4"/>
  <c r="I432" i="5"/>
  <c r="I432" i="4"/>
  <c r="B433" i="5"/>
  <c r="B433" i="4"/>
  <c r="C433" i="5"/>
  <c r="C433" i="4"/>
  <c r="E433" i="5"/>
  <c r="D433" i="4"/>
  <c r="G433" i="5"/>
  <c r="E433" i="4"/>
  <c r="I433" i="5"/>
  <c r="I433" i="4"/>
  <c r="B434" i="5"/>
  <c r="B434" i="4"/>
  <c r="C434" i="5"/>
  <c r="C434" i="4"/>
  <c r="E434" i="5"/>
  <c r="D434" i="4"/>
  <c r="G434" i="5"/>
  <c r="E434" i="4"/>
  <c r="I434" i="5"/>
  <c r="I434" i="4"/>
  <c r="B435" i="5"/>
  <c r="B435" i="4"/>
  <c r="C435" i="5"/>
  <c r="C435" i="4"/>
  <c r="E435" i="5"/>
  <c r="D435" i="4"/>
  <c r="G435" i="5"/>
  <c r="E435" i="4"/>
  <c r="I435" i="5"/>
  <c r="I435" i="4"/>
  <c r="B436" i="5"/>
  <c r="B436" i="4"/>
  <c r="C436" i="5"/>
  <c r="C436" i="4"/>
  <c r="E436" i="5"/>
  <c r="D436" i="4"/>
  <c r="G436" i="5"/>
  <c r="E436" i="4"/>
  <c r="I436" i="5"/>
  <c r="I436" i="4"/>
  <c r="B437" i="5"/>
  <c r="B437" i="4"/>
  <c r="C437" i="5"/>
  <c r="C437" i="4"/>
  <c r="E437" i="5"/>
  <c r="D437" i="4"/>
  <c r="G437" i="5"/>
  <c r="E437" i="4"/>
  <c r="I437" i="5"/>
  <c r="I437" i="4"/>
  <c r="B438" i="5"/>
  <c r="B438" i="4"/>
  <c r="C438" i="5"/>
  <c r="C438" i="4"/>
  <c r="E438" i="5"/>
  <c r="D438" i="4"/>
  <c r="G438" i="5"/>
  <c r="E438" i="4"/>
  <c r="I438" i="5"/>
  <c r="I438" i="4"/>
  <c r="B439" i="5"/>
  <c r="B439" i="4"/>
  <c r="C439" i="5"/>
  <c r="C439" i="4"/>
  <c r="E439" i="5"/>
  <c r="D439" i="4"/>
  <c r="G439" i="5"/>
  <c r="E439" i="4"/>
  <c r="I439" i="5"/>
  <c r="I439" i="4"/>
  <c r="B440" i="5"/>
  <c r="B440" i="4"/>
  <c r="C440" i="5"/>
  <c r="C440" i="4"/>
  <c r="E440" i="5"/>
  <c r="D440" i="4"/>
  <c r="G440" i="5"/>
  <c r="E440" i="4"/>
  <c r="I440" i="5"/>
  <c r="I440" i="4"/>
  <c r="B441" i="5"/>
  <c r="B441" i="4"/>
  <c r="C441" i="5"/>
  <c r="C441" i="4"/>
  <c r="E441" i="5"/>
  <c r="D441" i="4"/>
  <c r="G441" i="5"/>
  <c r="E441" i="4"/>
  <c r="I441" i="5"/>
  <c r="I441" i="4"/>
  <c r="B442" i="5"/>
  <c r="B442" i="4"/>
  <c r="C442" i="5"/>
  <c r="C442" i="4"/>
  <c r="E442" i="5"/>
  <c r="D442" i="4"/>
  <c r="G442" i="5"/>
  <c r="E442" i="4"/>
  <c r="I442" i="5"/>
  <c r="I442" i="4"/>
  <c r="B443" i="5"/>
  <c r="B443" i="4"/>
  <c r="C443" i="5"/>
  <c r="C443" i="4"/>
  <c r="E443" i="5"/>
  <c r="D443" i="4"/>
  <c r="G443" i="5"/>
  <c r="E443" i="4"/>
  <c r="I443" i="5"/>
  <c r="I443" i="4"/>
  <c r="B444" i="5"/>
  <c r="B444" i="4"/>
  <c r="C444" i="5"/>
  <c r="C444" i="4"/>
  <c r="E444" i="5"/>
  <c r="D444" i="4"/>
  <c r="G444" i="5"/>
  <c r="E444" i="4"/>
  <c r="I444" i="5"/>
  <c r="I444" i="4"/>
  <c r="B445" i="5"/>
  <c r="B445" i="4"/>
  <c r="C445" i="5"/>
  <c r="C445" i="4"/>
  <c r="E445" i="5"/>
  <c r="D445" i="4"/>
  <c r="G445" i="5"/>
  <c r="E445" i="4"/>
  <c r="I445" i="5"/>
  <c r="I445" i="4"/>
  <c r="B446" i="5"/>
  <c r="B446" i="4"/>
  <c r="C446" i="5"/>
  <c r="C446" i="4"/>
  <c r="E446" i="5"/>
  <c r="D446" i="4"/>
  <c r="G446" i="5"/>
  <c r="E446" i="4"/>
  <c r="I446" i="5"/>
  <c r="I446" i="4"/>
  <c r="B447" i="5"/>
  <c r="B447" i="4"/>
  <c r="C447" i="5"/>
  <c r="C447" i="4"/>
  <c r="E447" i="5"/>
  <c r="D447" i="4"/>
  <c r="G447" i="5"/>
  <c r="E447" i="4"/>
  <c r="I447" i="5"/>
  <c r="I447" i="4"/>
  <c r="B448" i="5"/>
  <c r="B448" i="4"/>
  <c r="C448" i="5"/>
  <c r="C448" i="4"/>
  <c r="E448" i="5"/>
  <c r="D448" i="4"/>
  <c r="G448" i="5"/>
  <c r="E448" i="4"/>
  <c r="I448" i="5"/>
  <c r="I448" i="4"/>
  <c r="B449" i="5"/>
  <c r="B449" i="4"/>
  <c r="C449" i="5"/>
  <c r="C449" i="4"/>
  <c r="E449" i="5"/>
  <c r="D449" i="4"/>
  <c r="G449" i="5"/>
  <c r="E449" i="4"/>
  <c r="I449" i="5"/>
  <c r="I449" i="4"/>
  <c r="B450" i="5"/>
  <c r="B450" i="4"/>
  <c r="C450" i="5"/>
  <c r="C450" i="4"/>
  <c r="E450" i="5"/>
  <c r="D450" i="4"/>
  <c r="G450" i="5"/>
  <c r="E450" i="4"/>
  <c r="I450" i="5"/>
  <c r="I450" i="4"/>
  <c r="B451" i="5"/>
  <c r="B451" i="4"/>
  <c r="C451" i="5"/>
  <c r="C451" i="4"/>
  <c r="E451" i="5"/>
  <c r="D451" i="4"/>
  <c r="G451" i="5"/>
  <c r="E451" i="4"/>
  <c r="I451" i="5"/>
  <c r="I451" i="4"/>
  <c r="B452" i="5"/>
  <c r="B452" i="4"/>
  <c r="C452" i="5"/>
  <c r="C452" i="4"/>
  <c r="E452" i="5"/>
  <c r="D452" i="4"/>
  <c r="G452" i="5"/>
  <c r="E452" i="4"/>
  <c r="I452" i="5"/>
  <c r="I452" i="4"/>
  <c r="B453" i="5"/>
  <c r="B453" i="4"/>
  <c r="C453" i="5"/>
  <c r="C453" i="4"/>
  <c r="E453" i="5"/>
  <c r="D453" i="4"/>
  <c r="G453" i="5"/>
  <c r="E453" i="4"/>
  <c r="I453" i="5"/>
  <c r="I453" i="4"/>
  <c r="B454" i="5"/>
  <c r="B454" i="4"/>
  <c r="C454" i="5"/>
  <c r="C454" i="4"/>
  <c r="E454" i="5"/>
  <c r="D454" i="4"/>
  <c r="G454" i="5"/>
  <c r="E454" i="4"/>
  <c r="I454" i="5"/>
  <c r="I454" i="4"/>
  <c r="B455" i="5"/>
  <c r="B455" i="4"/>
  <c r="C455" i="5"/>
  <c r="C455" i="4"/>
  <c r="E455" i="5"/>
  <c r="D455" i="4"/>
  <c r="G455" i="5"/>
  <c r="E455" i="4"/>
  <c r="I455" i="5"/>
  <c r="I455" i="4"/>
  <c r="B456" i="5"/>
  <c r="B456" i="4"/>
  <c r="C456" i="5"/>
  <c r="C456" i="4"/>
  <c r="E456" i="5"/>
  <c r="D456" i="4"/>
  <c r="G456" i="5"/>
  <c r="E456" i="4"/>
  <c r="I456" i="5"/>
  <c r="I456" i="4"/>
  <c r="B457" i="5"/>
  <c r="B457" i="4"/>
  <c r="C457" i="5"/>
  <c r="C457" i="4"/>
  <c r="E457" i="5"/>
  <c r="D457" i="4"/>
  <c r="G457" i="5"/>
  <c r="E457" i="4"/>
  <c r="I457" i="5"/>
  <c r="I457" i="4"/>
  <c r="B458" i="5"/>
  <c r="B458" i="4"/>
  <c r="C458" i="5"/>
  <c r="C458" i="4"/>
  <c r="E458" i="5"/>
  <c r="D458" i="4"/>
  <c r="G458" i="5"/>
  <c r="E458" i="4"/>
  <c r="I458" i="5"/>
  <c r="I458" i="4"/>
  <c r="B459" i="5"/>
  <c r="B459" i="4"/>
  <c r="C459" i="5"/>
  <c r="C459" i="4"/>
  <c r="E459" i="5"/>
  <c r="D459" i="4"/>
  <c r="G459" i="5"/>
  <c r="E459" i="4"/>
  <c r="I459" i="5"/>
  <c r="I459" i="4"/>
  <c r="B460" i="5"/>
  <c r="B460" i="4"/>
  <c r="C460" i="5"/>
  <c r="C460" i="4"/>
  <c r="E460" i="5"/>
  <c r="D460" i="4"/>
  <c r="G460" i="5"/>
  <c r="E460" i="4"/>
  <c r="I460" i="5"/>
  <c r="I460" i="4"/>
  <c r="B461" i="5"/>
  <c r="B461" i="4"/>
  <c r="C461" i="5"/>
  <c r="C461" i="4"/>
  <c r="E461" i="5"/>
  <c r="D461" i="4"/>
  <c r="G461" i="5"/>
  <c r="E461" i="4"/>
  <c r="I461" i="5"/>
  <c r="I461" i="4"/>
  <c r="B462" i="5"/>
  <c r="B462" i="4"/>
  <c r="C462" i="5"/>
  <c r="C462" i="4"/>
  <c r="E462" i="5"/>
  <c r="D462" i="4"/>
  <c r="G462" i="5"/>
  <c r="E462" i="4"/>
  <c r="I462" i="5"/>
  <c r="I462" i="4"/>
  <c r="B463" i="5"/>
  <c r="B463" i="4"/>
  <c r="C463" i="5"/>
  <c r="C463" i="4"/>
  <c r="E463" i="5"/>
  <c r="D463" i="4"/>
  <c r="G463" i="5"/>
  <c r="E463" i="4"/>
  <c r="I463" i="5"/>
  <c r="I463" i="4"/>
  <c r="B464" i="5"/>
  <c r="B464" i="4"/>
  <c r="C464" i="5"/>
  <c r="C464" i="4"/>
  <c r="E464" i="5"/>
  <c r="D464" i="4"/>
  <c r="G464" i="5"/>
  <c r="E464" i="4"/>
  <c r="I464" i="5"/>
  <c r="I464" i="4"/>
  <c r="B465" i="5"/>
  <c r="B465" i="4"/>
  <c r="C465" i="5"/>
  <c r="C465" i="4"/>
  <c r="E465" i="5"/>
  <c r="D465" i="4"/>
  <c r="G465" i="5"/>
  <c r="E465" i="4"/>
  <c r="I465" i="5"/>
  <c r="I465" i="4"/>
  <c r="B466" i="5"/>
  <c r="B466" i="4"/>
  <c r="C466" i="5"/>
  <c r="C466" i="4"/>
  <c r="E466" i="5"/>
  <c r="D466" i="4"/>
  <c r="G466" i="5"/>
  <c r="E466" i="4"/>
  <c r="I466" i="5"/>
  <c r="I466" i="4"/>
  <c r="B467" i="5"/>
  <c r="B467" i="4"/>
  <c r="C467" i="5"/>
  <c r="C467" i="4"/>
  <c r="E467" i="5"/>
  <c r="D467" i="4"/>
  <c r="G467" i="5"/>
  <c r="E467" i="4"/>
  <c r="I467" i="5"/>
  <c r="I467" i="4"/>
  <c r="B468" i="5"/>
  <c r="B468" i="4"/>
  <c r="C468" i="5"/>
  <c r="C468" i="4"/>
  <c r="E468" i="5"/>
  <c r="D468" i="4"/>
  <c r="G468" i="5"/>
  <c r="E468" i="4"/>
  <c r="I468" i="5"/>
  <c r="I468" i="4"/>
  <c r="B469" i="5"/>
  <c r="B469" i="4"/>
  <c r="C469" i="5"/>
  <c r="C469" i="4"/>
  <c r="E469" i="5"/>
  <c r="D469" i="4"/>
  <c r="G469" i="5"/>
  <c r="E469" i="4"/>
  <c r="I469" i="5"/>
  <c r="I469" i="4"/>
  <c r="B470" i="5"/>
  <c r="B470" i="4"/>
  <c r="C470" i="5"/>
  <c r="C470" i="4"/>
  <c r="E470" i="5"/>
  <c r="D470" i="4"/>
  <c r="G470" i="5"/>
  <c r="E470" i="4"/>
  <c r="I470" i="5"/>
  <c r="I470" i="4"/>
  <c r="B471" i="5"/>
  <c r="B471" i="4"/>
  <c r="C471" i="5"/>
  <c r="C471" i="4"/>
  <c r="E471" i="5"/>
  <c r="D471" i="4"/>
  <c r="G471" i="5"/>
  <c r="E471" i="4"/>
  <c r="I471" i="5"/>
  <c r="I471" i="4"/>
  <c r="B472" i="5"/>
  <c r="B472" i="4"/>
  <c r="C472" i="5"/>
  <c r="C472" i="4"/>
  <c r="E472" i="5"/>
  <c r="D472" i="4"/>
  <c r="G472" i="5"/>
  <c r="E472" i="4"/>
  <c r="I472" i="5"/>
  <c r="I472" i="4"/>
  <c r="B473" i="5"/>
  <c r="B473" i="4"/>
  <c r="C473" i="5"/>
  <c r="C473" i="4"/>
  <c r="E473" i="5"/>
  <c r="D473" i="4"/>
  <c r="G473" i="5"/>
  <c r="E473" i="4"/>
  <c r="I473" i="5"/>
  <c r="I473" i="4"/>
  <c r="B474" i="5"/>
  <c r="B474" i="4"/>
  <c r="C474" i="5"/>
  <c r="C474" i="4"/>
  <c r="E474" i="5"/>
  <c r="D474" i="4"/>
  <c r="G474" i="5"/>
  <c r="E474" i="4"/>
  <c r="I474" i="5"/>
  <c r="I474" i="4"/>
  <c r="B475" i="5"/>
  <c r="B475" i="4"/>
  <c r="C475" i="5"/>
  <c r="C475" i="4"/>
  <c r="E475" i="5"/>
  <c r="D475" i="4"/>
  <c r="G475" i="5"/>
  <c r="E475" i="4"/>
  <c r="I475" i="5"/>
  <c r="I475" i="4"/>
  <c r="B476" i="5"/>
  <c r="B476" i="4"/>
  <c r="C476" i="5"/>
  <c r="C476" i="4"/>
  <c r="E476" i="5"/>
  <c r="D476" i="4"/>
  <c r="G476" i="5"/>
  <c r="E476" i="4"/>
  <c r="I476" i="5"/>
  <c r="I476" i="4"/>
  <c r="B477" i="5"/>
  <c r="B477" i="4"/>
  <c r="C477" i="5"/>
  <c r="C477" i="4"/>
  <c r="E477" i="5"/>
  <c r="D477" i="4"/>
  <c r="G477" i="5"/>
  <c r="E477" i="4"/>
  <c r="I477" i="5"/>
  <c r="I477" i="4"/>
  <c r="B478" i="5"/>
  <c r="B478" i="4"/>
  <c r="C478" i="5"/>
  <c r="C478" i="4"/>
  <c r="E478" i="5"/>
  <c r="D478" i="4"/>
  <c r="G478" i="5"/>
  <c r="E478" i="4"/>
  <c r="I478" i="5"/>
  <c r="I478" i="4"/>
  <c r="B479" i="5"/>
  <c r="B479" i="4"/>
  <c r="C479" i="5"/>
  <c r="C479" i="4"/>
  <c r="E479" i="5"/>
  <c r="D479" i="4"/>
  <c r="G479" i="5"/>
  <c r="E479" i="4"/>
  <c r="I479" i="5"/>
  <c r="I479" i="4"/>
  <c r="B480" i="5"/>
  <c r="B480" i="4"/>
  <c r="C480" i="5"/>
  <c r="C480" i="4"/>
  <c r="E480" i="5"/>
  <c r="D480" i="4"/>
  <c r="I480" i="5"/>
  <c r="I480" i="4"/>
  <c r="B481" i="5"/>
  <c r="B481" i="4"/>
  <c r="C481" i="5"/>
  <c r="C481" i="4"/>
  <c r="E481" i="5"/>
  <c r="D481" i="4"/>
  <c r="I481" i="5"/>
  <c r="I481" i="4"/>
  <c r="B482" i="5"/>
  <c r="B482" i="4"/>
  <c r="C482" i="5"/>
  <c r="C482" i="4"/>
  <c r="E482" i="5"/>
  <c r="D482" i="4"/>
  <c r="G482" i="5"/>
  <c r="G481"/>
  <c r="E482" i="4"/>
  <c r="I482" i="5"/>
  <c r="I482" i="4"/>
  <c r="B483" i="5"/>
  <c r="B483" i="4"/>
  <c r="C483" i="5"/>
  <c r="C483" i="4"/>
  <c r="E483" i="5"/>
  <c r="D483" i="4"/>
  <c r="G483" i="5"/>
  <c r="E483" i="4"/>
  <c r="I483" i="5"/>
  <c r="I483" i="4"/>
  <c r="B484" i="5"/>
  <c r="B484" i="4"/>
  <c r="C484" i="5"/>
  <c r="C484" i="4"/>
  <c r="E484" i="5"/>
  <c r="D484" i="4"/>
  <c r="G484" i="5"/>
  <c r="E484" i="4"/>
  <c r="I484" i="5"/>
  <c r="I484" i="4"/>
  <c r="B485" i="5"/>
  <c r="B485" i="4"/>
  <c r="C485" i="5"/>
  <c r="C485" i="4"/>
  <c r="E485" i="5"/>
  <c r="D485" i="4"/>
  <c r="G485" i="5"/>
  <c r="E485" i="4"/>
  <c r="I485" i="5"/>
  <c r="I485" i="4"/>
  <c r="B486" i="5"/>
  <c r="B486" i="4"/>
  <c r="C486" i="5"/>
  <c r="C486" i="4"/>
  <c r="E486" i="5"/>
  <c r="D486" i="4"/>
  <c r="G486" i="5"/>
  <c r="E486" i="4"/>
  <c r="I486" i="5"/>
  <c r="I486" i="4"/>
  <c r="B487" i="5"/>
  <c r="B487" i="4"/>
  <c r="C487" i="5"/>
  <c r="C487" i="4"/>
  <c r="E487" i="5"/>
  <c r="D487" i="4"/>
  <c r="G487" i="5"/>
  <c r="E487" i="4"/>
  <c r="I487" i="5"/>
  <c r="I487" i="4"/>
  <c r="B488" i="5"/>
  <c r="B488" i="4"/>
  <c r="C488" i="5"/>
  <c r="C488" i="4"/>
  <c r="E488" i="5"/>
  <c r="D488" i="4"/>
  <c r="G488" i="5"/>
  <c r="E488" i="4"/>
  <c r="I488" i="5"/>
  <c r="I488" i="4"/>
  <c r="B489" i="5"/>
  <c r="B489" i="4"/>
  <c r="C489" i="5"/>
  <c r="C489" i="4"/>
  <c r="E489" i="5"/>
  <c r="D489" i="4"/>
  <c r="G489" i="5"/>
  <c r="E489" i="4"/>
  <c r="I489" i="5"/>
  <c r="I489" i="4"/>
  <c r="B490" i="5"/>
  <c r="B490" i="4"/>
  <c r="C490" i="5"/>
  <c r="C490" i="4"/>
  <c r="E490" i="5"/>
  <c r="D490" i="4"/>
  <c r="G490" i="5"/>
  <c r="E490" i="4"/>
  <c r="I490" i="5"/>
  <c r="I490" i="4"/>
  <c r="B491" i="5"/>
  <c r="B491" i="4"/>
  <c r="C491" i="5"/>
  <c r="C491" i="4"/>
  <c r="E491" i="5"/>
  <c r="D491" i="4"/>
  <c r="G491" i="5"/>
  <c r="E491" i="4"/>
  <c r="I491" i="5"/>
  <c r="I491" i="4"/>
  <c r="B492" i="5"/>
  <c r="B492" i="4"/>
  <c r="C492" i="5"/>
  <c r="C492" i="4"/>
  <c r="E492" i="5"/>
  <c r="D492" i="4"/>
  <c r="G492" i="5"/>
  <c r="E492" i="4"/>
  <c r="I492" i="5"/>
  <c r="I492" i="4"/>
  <c r="B493" i="5"/>
  <c r="B493" i="4"/>
  <c r="C493" i="5"/>
  <c r="C493" i="4"/>
  <c r="E493" i="5"/>
  <c r="D493" i="4"/>
  <c r="G493" i="5"/>
  <c r="E493" i="4"/>
  <c r="I493" i="5"/>
  <c r="I493" i="4"/>
  <c r="B494" i="5"/>
  <c r="B494" i="4"/>
  <c r="C494" i="5"/>
  <c r="C494" i="4"/>
  <c r="E494" i="5"/>
  <c r="D494" i="4"/>
  <c r="G494" i="5"/>
  <c r="E494" i="4"/>
  <c r="I494" i="5"/>
  <c r="I494" i="4"/>
  <c r="B495" i="5"/>
  <c r="B495" i="4"/>
  <c r="C495" i="5"/>
  <c r="C495" i="4"/>
  <c r="E495" i="5"/>
  <c r="D495" i="4"/>
  <c r="G495" i="5"/>
  <c r="E495" i="4"/>
  <c r="I495" i="5"/>
  <c r="I495" i="4"/>
  <c r="B496" i="5"/>
  <c r="B496" i="4"/>
  <c r="C496" i="5"/>
  <c r="C496" i="4"/>
  <c r="E496" i="5"/>
  <c r="D496" i="4"/>
  <c r="G496" i="5"/>
  <c r="E496" i="4"/>
  <c r="I496" i="5"/>
  <c r="I496" i="4"/>
  <c r="B497" i="5"/>
  <c r="B497" i="4"/>
  <c r="C497" i="5"/>
  <c r="C497" i="4"/>
  <c r="E497" i="5"/>
  <c r="D497" i="4"/>
  <c r="G497" i="5"/>
  <c r="E497" i="4"/>
  <c r="I497" i="5"/>
  <c r="I497" i="4"/>
  <c r="B498" i="5"/>
  <c r="B498" i="4"/>
  <c r="C498" i="5"/>
  <c r="C498" i="4"/>
  <c r="E498" i="5"/>
  <c r="D498" i="4"/>
  <c r="G498" i="5"/>
  <c r="E498" i="4"/>
  <c r="I498" i="5"/>
  <c r="I498" i="4"/>
  <c r="B499" i="5"/>
  <c r="B499" i="4"/>
  <c r="C499" i="5"/>
  <c r="C499" i="4"/>
  <c r="E499" i="5"/>
  <c r="D499" i="4"/>
  <c r="G499" i="5"/>
  <c r="E499" i="4"/>
  <c r="I499" i="5"/>
  <c r="I499" i="4"/>
  <c r="B500" i="5"/>
  <c r="B500" i="4"/>
  <c r="C500" i="5"/>
  <c r="C500" i="4"/>
  <c r="E500" i="5"/>
  <c r="D500" i="4"/>
  <c r="G500" i="5"/>
  <c r="E500" i="4"/>
  <c r="I500" i="5"/>
  <c r="I500" i="4"/>
  <c r="B501" i="5"/>
  <c r="B501" i="4"/>
  <c r="C501" i="5"/>
  <c r="C501" i="4"/>
  <c r="E501" i="5"/>
  <c r="D501" i="4"/>
  <c r="G501" i="5"/>
  <c r="E501" i="4"/>
  <c r="I501" i="5"/>
  <c r="I501" i="4"/>
  <c r="B502" i="5"/>
  <c r="B502" i="4"/>
  <c r="C502" i="5"/>
  <c r="C502" i="4"/>
  <c r="E502" i="5"/>
  <c r="D502" i="4"/>
  <c r="G502" i="5"/>
  <c r="E502" i="4"/>
  <c r="I502" i="5"/>
  <c r="I502" i="4"/>
  <c r="B503" i="5"/>
  <c r="B503" i="4"/>
  <c r="C503" i="5"/>
  <c r="C503" i="4"/>
  <c r="E503" i="5"/>
  <c r="D503" i="4"/>
  <c r="G503" i="5"/>
  <c r="E503" i="4"/>
  <c r="I503" i="5"/>
  <c r="I503" i="4"/>
  <c r="B504" i="5"/>
  <c r="B504" i="4"/>
  <c r="C504" i="5"/>
  <c r="C504" i="4"/>
  <c r="E504" i="5"/>
  <c r="D504" i="4"/>
  <c r="G504" i="5"/>
  <c r="E504" i="4"/>
  <c r="I504" i="5"/>
  <c r="I504" i="4"/>
  <c r="B505" i="5"/>
  <c r="B505" i="4"/>
  <c r="C505" i="5"/>
  <c r="C505" i="4"/>
  <c r="E505" i="5"/>
  <c r="D505" i="4"/>
  <c r="G505" i="5"/>
  <c r="E505" i="4"/>
  <c r="I505" i="5"/>
  <c r="I505" i="4"/>
  <c r="B506" i="5"/>
  <c r="B506" i="4"/>
  <c r="C506" i="5"/>
  <c r="C506" i="4"/>
  <c r="E506" i="5"/>
  <c r="D506" i="4"/>
  <c r="G506" i="5"/>
  <c r="E506" i="4"/>
  <c r="I506" i="5"/>
  <c r="I506" i="4"/>
  <c r="B507" i="5"/>
  <c r="B507" i="4"/>
  <c r="C507" i="5"/>
  <c r="C507" i="4"/>
  <c r="E507" i="5"/>
  <c r="D507" i="4"/>
  <c r="G507" i="5"/>
  <c r="E507" i="4"/>
  <c r="I507" i="5"/>
  <c r="I507" i="4"/>
  <c r="B508" i="5"/>
  <c r="B508" i="4"/>
  <c r="C508" i="5"/>
  <c r="C508" i="4"/>
  <c r="E508" i="5"/>
  <c r="D508" i="4"/>
  <c r="G508" i="5"/>
  <c r="E508" i="4"/>
  <c r="I508" i="5"/>
  <c r="I508" i="4"/>
  <c r="B509" i="5"/>
  <c r="B509" i="4"/>
  <c r="C509" i="5"/>
  <c r="C509" i="4"/>
  <c r="E509" i="5"/>
  <c r="D509" i="4"/>
  <c r="G509" i="5"/>
  <c r="E509" i="4"/>
  <c r="I509" i="5"/>
  <c r="I509" i="4"/>
  <c r="B510" i="5"/>
  <c r="B510" i="4"/>
  <c r="C510" i="5"/>
  <c r="C510" i="4"/>
  <c r="E510" i="5"/>
  <c r="D510" i="4"/>
  <c r="G510" i="5"/>
  <c r="E510" i="4"/>
  <c r="I510" i="5"/>
  <c r="I510" i="4"/>
  <c r="B511" i="5"/>
  <c r="B511" i="4"/>
  <c r="C511" i="5"/>
  <c r="C511" i="4"/>
  <c r="E511" i="5"/>
  <c r="D511" i="4"/>
  <c r="G511" i="5"/>
  <c r="E511" i="4"/>
  <c r="I511" i="5"/>
  <c r="I511" i="4"/>
  <c r="B512" i="5"/>
  <c r="B512" i="4"/>
  <c r="C512" i="5"/>
  <c r="C512" i="4"/>
  <c r="E512" i="5"/>
  <c r="D512" i="4"/>
  <c r="G512" i="5"/>
  <c r="E512" i="4"/>
  <c r="I512" i="5"/>
  <c r="I512" i="4"/>
  <c r="B513" i="5"/>
  <c r="B513" i="4"/>
  <c r="C513" i="5"/>
  <c r="C513" i="4"/>
  <c r="E513" i="5"/>
  <c r="D513" i="4"/>
  <c r="G513" i="5"/>
  <c r="E513" i="4"/>
  <c r="I513" i="5"/>
  <c r="I513" i="4"/>
  <c r="B514" i="5"/>
  <c r="B514" i="4"/>
  <c r="C514" i="5"/>
  <c r="C514" i="4"/>
  <c r="E514" i="5"/>
  <c r="D514" i="4"/>
  <c r="G514" i="5"/>
  <c r="E514" i="4"/>
  <c r="I514" i="5"/>
  <c r="I514" i="4"/>
  <c r="B515" i="5"/>
  <c r="B515" i="4"/>
  <c r="C515" i="5"/>
  <c r="C515" i="4"/>
  <c r="E515" i="5"/>
  <c r="D515" i="4"/>
  <c r="G515" i="5"/>
  <c r="E515" i="4"/>
  <c r="I515" i="5"/>
  <c r="I515" i="4"/>
  <c r="B516" i="5"/>
  <c r="B516" i="4"/>
  <c r="C516" i="5"/>
  <c r="C516" i="4"/>
  <c r="E516" i="5"/>
  <c r="D516" i="4"/>
  <c r="G516" i="5"/>
  <c r="E516" i="4"/>
  <c r="I516" i="5"/>
  <c r="I516" i="4"/>
  <c r="B517" i="5"/>
  <c r="B517" i="4"/>
  <c r="C517" i="5"/>
  <c r="C517" i="4"/>
  <c r="E517" i="5"/>
  <c r="D517" i="4"/>
  <c r="G517" i="5"/>
  <c r="E517" i="4"/>
  <c r="I517" i="5"/>
  <c r="I517" i="4"/>
  <c r="B518" i="5"/>
  <c r="B518" i="4"/>
  <c r="C518" i="5"/>
  <c r="C518" i="4"/>
  <c r="E518" i="5"/>
  <c r="D518" i="4"/>
  <c r="G518" i="5"/>
  <c r="E518" i="4"/>
  <c r="I518" i="5"/>
  <c r="I518" i="4"/>
  <c r="B519" i="5"/>
  <c r="B519" i="4"/>
  <c r="C519" i="5"/>
  <c r="C519" i="4"/>
  <c r="E519" i="5"/>
  <c r="D519" i="4"/>
  <c r="G519" i="5"/>
  <c r="E519" i="4"/>
  <c r="I519" i="5"/>
  <c r="I519" i="4"/>
  <c r="B520" i="5"/>
  <c r="B520" i="4"/>
  <c r="C520" i="5"/>
  <c r="C520" i="4"/>
  <c r="E520" i="5"/>
  <c r="D520" i="4"/>
  <c r="G520" i="5"/>
  <c r="E520" i="4"/>
  <c r="I520" i="5"/>
  <c r="I520" i="4"/>
  <c r="B521" i="5"/>
  <c r="B521" i="4"/>
  <c r="C521" i="5"/>
  <c r="C521" i="4"/>
  <c r="E521" i="5"/>
  <c r="D521" i="4"/>
  <c r="G521" i="5"/>
  <c r="E521" i="4"/>
  <c r="I521" i="5"/>
  <c r="I521" i="4"/>
  <c r="B522" i="5"/>
  <c r="B522" i="4"/>
  <c r="C522" i="5"/>
  <c r="C522" i="4"/>
  <c r="E522" i="5"/>
  <c r="D522" i="4"/>
  <c r="G522" i="5"/>
  <c r="E522" i="4"/>
  <c r="I522" i="5"/>
  <c r="I522" i="4"/>
  <c r="B523" i="5"/>
  <c r="B523" i="4"/>
  <c r="C523" i="5"/>
  <c r="C523" i="4"/>
  <c r="E523" i="5"/>
  <c r="D523" i="4"/>
  <c r="G523" i="5"/>
  <c r="E523" i="4"/>
  <c r="I523" i="5"/>
  <c r="I523" i="4"/>
  <c r="B524" i="5"/>
  <c r="B524" i="4"/>
  <c r="C524" i="5"/>
  <c r="C524" i="4"/>
  <c r="E524" i="5"/>
  <c r="D524" i="4"/>
  <c r="G524" i="5"/>
  <c r="E524" i="4"/>
  <c r="I524" i="5"/>
  <c r="I524" i="4"/>
  <c r="B525" i="5"/>
  <c r="B525" i="4"/>
  <c r="C525" i="5"/>
  <c r="C525" i="4"/>
  <c r="E525" i="5"/>
  <c r="D525" i="4"/>
  <c r="G525" i="5"/>
  <c r="E525" i="4"/>
  <c r="I525" i="5"/>
  <c r="I525" i="4"/>
  <c r="B526" i="5"/>
  <c r="B526" i="4"/>
  <c r="C526" i="5"/>
  <c r="C526" i="4"/>
  <c r="E526" i="5"/>
  <c r="D526" i="4"/>
  <c r="G526" i="5"/>
  <c r="E526" i="4"/>
  <c r="I526" i="5"/>
  <c r="I526" i="4"/>
  <c r="B527" i="5"/>
  <c r="B527" i="4"/>
  <c r="C527" i="5"/>
  <c r="C527" i="4"/>
  <c r="E527" i="5"/>
  <c r="D527" i="4"/>
  <c r="G527" i="5"/>
  <c r="E527" i="4"/>
  <c r="I527" i="5"/>
  <c r="I527" i="4"/>
  <c r="B528" i="5"/>
  <c r="B528" i="4"/>
  <c r="C528" i="5"/>
  <c r="C528" i="4"/>
  <c r="E528" i="5"/>
  <c r="D528" i="4"/>
  <c r="G528" i="5"/>
  <c r="E528" i="4"/>
  <c r="I528" i="5"/>
  <c r="I528" i="4"/>
  <c r="B529" i="5"/>
  <c r="B529" i="4"/>
  <c r="C529" i="5"/>
  <c r="C529" i="4"/>
  <c r="E529" i="5"/>
  <c r="D529" i="4"/>
  <c r="G529" i="5"/>
  <c r="E529" i="4"/>
  <c r="I529" i="5"/>
  <c r="I529" i="4"/>
  <c r="B530" i="5"/>
  <c r="B530" i="4"/>
  <c r="C530" i="5"/>
  <c r="C530" i="4"/>
  <c r="E530" i="5"/>
  <c r="D530" i="4"/>
  <c r="G530" i="5"/>
  <c r="E530" i="4"/>
  <c r="I530" i="5"/>
  <c r="I530" i="4"/>
  <c r="B531" i="5"/>
  <c r="B531" i="4"/>
  <c r="C531" i="5"/>
  <c r="C531" i="4"/>
  <c r="E531" i="5"/>
  <c r="D531" i="4"/>
  <c r="G531" i="5"/>
  <c r="E531" i="4"/>
  <c r="I531" i="5"/>
  <c r="I531" i="4"/>
  <c r="B532" i="5"/>
  <c r="B532" i="4"/>
  <c r="C532" i="5"/>
  <c r="C532" i="4"/>
  <c r="E532" i="5"/>
  <c r="D532" i="4"/>
  <c r="G532" i="5"/>
  <c r="E532" i="4"/>
  <c r="I532" i="5"/>
  <c r="I532" i="4"/>
  <c r="B533" i="5"/>
  <c r="B533" i="4"/>
  <c r="C533" i="5"/>
  <c r="C533" i="4"/>
  <c r="E533" i="5"/>
  <c r="D533" i="4"/>
  <c r="G533" i="5"/>
  <c r="E533" i="4"/>
  <c r="I533" i="5"/>
  <c r="I533" i="4"/>
  <c r="B534" i="5"/>
  <c r="B534" i="4"/>
  <c r="C534" i="5"/>
  <c r="C534" i="4"/>
  <c r="E534" i="5"/>
  <c r="D534" i="4"/>
  <c r="G534" i="5"/>
  <c r="E534" i="4"/>
  <c r="I534" i="5"/>
  <c r="I534" i="4"/>
  <c r="B535" i="5"/>
  <c r="B535" i="4"/>
  <c r="C535" i="5"/>
  <c r="C535" i="4"/>
  <c r="E535" i="5"/>
  <c r="D535" i="4"/>
  <c r="G535" i="5"/>
  <c r="E535" i="4"/>
  <c r="I535" i="5"/>
  <c r="I535" i="4"/>
  <c r="B536" i="5"/>
  <c r="B536" i="4"/>
  <c r="C536" i="5"/>
  <c r="C536" i="4"/>
  <c r="E536" i="5"/>
  <c r="D536" i="4"/>
  <c r="G536" i="5"/>
  <c r="E536" i="4"/>
  <c r="I536" i="5"/>
  <c r="I536" i="4"/>
  <c r="B537" i="5"/>
  <c r="B537" i="4"/>
  <c r="C537" i="5"/>
  <c r="C537" i="4"/>
  <c r="E537" i="5"/>
  <c r="D537" i="4"/>
  <c r="G537" i="5"/>
  <c r="E537" i="4"/>
  <c r="I537" i="5"/>
  <c r="I537" i="4"/>
  <c r="B538" i="5"/>
  <c r="B538" i="4"/>
  <c r="C538" i="5"/>
  <c r="C538" i="4"/>
  <c r="E538" i="5"/>
  <c r="D538" i="4"/>
  <c r="G538" i="5"/>
  <c r="E538" i="4"/>
  <c r="I538" i="5"/>
  <c r="I538" i="4"/>
  <c r="B539" i="5"/>
  <c r="B539" i="4"/>
  <c r="C539" i="5"/>
  <c r="C539" i="4"/>
  <c r="E539" i="5"/>
  <c r="D539" i="4"/>
  <c r="G539" i="5"/>
  <c r="E539" i="4"/>
  <c r="I539" i="5"/>
  <c r="I539" i="4"/>
  <c r="B540" i="5"/>
  <c r="B540" i="4"/>
  <c r="C540" i="5"/>
  <c r="C540" i="4"/>
  <c r="E540" i="5"/>
  <c r="D540" i="4"/>
  <c r="G540" i="5"/>
  <c r="E540" i="4"/>
  <c r="I540" i="5"/>
  <c r="I540" i="4"/>
  <c r="B541" i="5"/>
  <c r="B541" i="4"/>
  <c r="C541" i="5"/>
  <c r="C541" i="4"/>
  <c r="E541" i="5"/>
  <c r="D541" i="4"/>
  <c r="G541" i="5"/>
  <c r="E541" i="4"/>
  <c r="I541" i="5"/>
  <c r="I541" i="4"/>
  <c r="B542" i="5"/>
  <c r="B542" i="4"/>
  <c r="C542" i="5"/>
  <c r="C542" i="4"/>
  <c r="E542" i="5"/>
  <c r="D542" i="4"/>
  <c r="G542" i="5"/>
  <c r="E542" i="4"/>
  <c r="I542" i="5"/>
  <c r="I542" i="4"/>
  <c r="B543" i="5"/>
  <c r="B543" i="4"/>
  <c r="C543" i="5"/>
  <c r="C543" i="4"/>
  <c r="E543" i="5"/>
  <c r="D543" i="4"/>
  <c r="G543" i="5"/>
  <c r="E543" i="4"/>
  <c r="I543" i="5"/>
  <c r="I543" i="4"/>
  <c r="B544" i="5"/>
  <c r="B544" i="4"/>
  <c r="C544" i="5"/>
  <c r="C544" i="4"/>
  <c r="E544" i="5"/>
  <c r="D544" i="4"/>
  <c r="G544" i="5"/>
  <c r="E544" i="4"/>
  <c r="I544" i="5"/>
  <c r="I544" i="4"/>
  <c r="B545" i="5"/>
  <c r="B545" i="4"/>
  <c r="C545" i="5"/>
  <c r="C545" i="4"/>
  <c r="E545" i="5"/>
  <c r="D545" i="4"/>
  <c r="G545" i="5"/>
  <c r="E545" i="4"/>
  <c r="I545" i="5"/>
  <c r="I545" i="4"/>
  <c r="B546" i="5"/>
  <c r="B546" i="4"/>
  <c r="C546" i="5"/>
  <c r="C546" i="4"/>
  <c r="E546" i="5"/>
  <c r="D546" i="4"/>
  <c r="G546" i="5"/>
  <c r="E546" i="4"/>
  <c r="I546" i="5"/>
  <c r="I546" i="4"/>
  <c r="B547" i="5"/>
  <c r="B547" i="4"/>
  <c r="C547" i="5"/>
  <c r="C547" i="4"/>
  <c r="E547" i="5"/>
  <c r="D547" i="4"/>
  <c r="G547" i="5"/>
  <c r="E547" i="4"/>
  <c r="I547" i="5"/>
  <c r="I547" i="4"/>
  <c r="B548" i="5"/>
  <c r="B548" i="4"/>
  <c r="C548" i="5"/>
  <c r="C548" i="4"/>
  <c r="E548" i="5"/>
  <c r="D548" i="4"/>
  <c r="G548" i="5"/>
  <c r="E548" i="4"/>
  <c r="I548" i="5"/>
  <c r="I548" i="4"/>
  <c r="B549" i="5"/>
  <c r="B549" i="4"/>
  <c r="C549" i="5"/>
  <c r="C549" i="4"/>
  <c r="E549" i="5"/>
  <c r="D549" i="4"/>
  <c r="G549" i="5"/>
  <c r="E549" i="4"/>
  <c r="I549" i="5"/>
  <c r="I549" i="4"/>
  <c r="B550" i="5"/>
  <c r="B550" i="4"/>
  <c r="C550" i="5"/>
  <c r="C550" i="4"/>
  <c r="E550" i="5"/>
  <c r="D550" i="4"/>
  <c r="G550" i="5"/>
  <c r="E550" i="4"/>
  <c r="I550" i="5"/>
  <c r="I550" i="4"/>
  <c r="B551" i="5"/>
  <c r="B551" i="4"/>
  <c r="C551" i="5"/>
  <c r="C551" i="4"/>
  <c r="E551" i="5"/>
  <c r="D551" i="4"/>
  <c r="G551" i="5"/>
  <c r="E551" i="4"/>
  <c r="I551" i="5"/>
  <c r="I551" i="4"/>
  <c r="B552" i="5"/>
  <c r="B552" i="4"/>
  <c r="C552" i="5"/>
  <c r="C552" i="4"/>
  <c r="E552" i="5"/>
  <c r="D552" i="4"/>
  <c r="G552" i="5"/>
  <c r="E552" i="4"/>
  <c r="I552" i="5"/>
  <c r="I552" i="4"/>
  <c r="B553" i="5"/>
  <c r="B553" i="4"/>
  <c r="C553" i="5"/>
  <c r="C553" i="4"/>
  <c r="E553" i="5"/>
  <c r="D553" i="4"/>
  <c r="G553" i="5"/>
  <c r="E553" i="4"/>
  <c r="I553" i="5"/>
  <c r="I553" i="4"/>
  <c r="B554" i="5"/>
  <c r="B554" i="4"/>
  <c r="C554" i="5"/>
  <c r="C554" i="4"/>
  <c r="E554" i="5"/>
  <c r="D554" i="4"/>
  <c r="G554" i="5"/>
  <c r="E554" i="4"/>
  <c r="I554" i="5"/>
  <c r="I554" i="4"/>
  <c r="B555" i="5"/>
  <c r="B555" i="4"/>
  <c r="C555" i="5"/>
  <c r="C555" i="4"/>
  <c r="E555" i="5"/>
  <c r="D555" i="4"/>
  <c r="G555" i="5"/>
  <c r="E555" i="4"/>
  <c r="I555" i="5"/>
  <c r="I555" i="4"/>
  <c r="B556" i="5"/>
  <c r="B556" i="4"/>
  <c r="C556" i="5"/>
  <c r="C556" i="4"/>
  <c r="E556" i="5"/>
  <c r="D556" i="4"/>
  <c r="G556" i="5"/>
  <c r="E556" i="4"/>
  <c r="I556" i="5"/>
  <c r="I556" i="4"/>
  <c r="B557" i="5"/>
  <c r="B557" i="4"/>
  <c r="C557" i="5"/>
  <c r="C557" i="4"/>
  <c r="E557" i="5"/>
  <c r="D557" i="4"/>
  <c r="G557" i="5"/>
  <c r="E557" i="4"/>
  <c r="I557" i="5"/>
  <c r="I557" i="4"/>
  <c r="B558" i="5"/>
  <c r="B558" i="4"/>
  <c r="C558" i="5"/>
  <c r="C558" i="4"/>
  <c r="E558" i="5"/>
  <c r="D558" i="4"/>
  <c r="G558" i="5"/>
  <c r="E558" i="4"/>
  <c r="I558" i="5"/>
  <c r="I558" i="4"/>
  <c r="B559" i="5"/>
  <c r="B559" i="4"/>
  <c r="C559" i="5"/>
  <c r="C559" i="4"/>
  <c r="E559" i="5"/>
  <c r="D559" i="4"/>
  <c r="G559" i="5"/>
  <c r="E559" i="4"/>
  <c r="I559" i="5"/>
  <c r="I559" i="4"/>
  <c r="B560" i="5"/>
  <c r="B560" i="4"/>
  <c r="C560" i="5"/>
  <c r="C560" i="4"/>
  <c r="E560" i="5"/>
  <c r="D560" i="4"/>
  <c r="G560" i="5"/>
  <c r="E560" i="4"/>
  <c r="I560" i="5"/>
  <c r="I560" i="4"/>
  <c r="B561" i="5"/>
  <c r="B561" i="4"/>
  <c r="C561" i="5"/>
  <c r="C561" i="4"/>
  <c r="E561" i="5"/>
  <c r="D561" i="4"/>
  <c r="G561" i="5"/>
  <c r="E561" i="4"/>
  <c r="I561" i="5"/>
  <c r="I561" i="4"/>
  <c r="B562" i="5"/>
  <c r="B562" i="4"/>
  <c r="C562" i="5"/>
  <c r="C562" i="4"/>
  <c r="E562" i="5"/>
  <c r="D562" i="4"/>
  <c r="G562" i="5"/>
  <c r="E562" i="4"/>
  <c r="I562" i="5"/>
  <c r="I562" i="4"/>
  <c r="B563" i="5"/>
  <c r="B563" i="4"/>
  <c r="C563" i="5"/>
  <c r="C563" i="4"/>
  <c r="E563" i="5"/>
  <c r="D563" i="4"/>
  <c r="G563" i="5"/>
  <c r="E563" i="4"/>
  <c r="I563" i="5"/>
  <c r="I563" i="4"/>
  <c r="B564" i="5"/>
  <c r="B564" i="4"/>
  <c r="C564" i="5"/>
  <c r="C564" i="4"/>
  <c r="E564" i="5"/>
  <c r="D564" i="4"/>
  <c r="G564" i="5"/>
  <c r="E564" i="4"/>
  <c r="I564" i="5"/>
  <c r="I564" i="4"/>
  <c r="B565" i="5"/>
  <c r="B565" i="4"/>
  <c r="C565" i="5"/>
  <c r="C565" i="4"/>
  <c r="E565" i="5"/>
  <c r="D565" i="4"/>
  <c r="G565" i="5"/>
  <c r="E565" i="4"/>
  <c r="I565" i="5"/>
  <c r="I565" i="4"/>
  <c r="B566" i="5"/>
  <c r="B566" i="4"/>
  <c r="C566" i="5"/>
  <c r="C566" i="4"/>
  <c r="E566" i="5"/>
  <c r="D566" i="4"/>
  <c r="G566" i="5"/>
  <c r="E566" i="4"/>
  <c r="I566" i="5"/>
  <c r="I566" i="4"/>
  <c r="B567" i="5"/>
  <c r="B567" i="4"/>
  <c r="C567" i="5"/>
  <c r="C567" i="4"/>
  <c r="E567" i="5"/>
  <c r="D567" i="4"/>
  <c r="G567" i="5"/>
  <c r="E567" i="4"/>
  <c r="I567" i="5"/>
  <c r="I567" i="4"/>
  <c r="B568" i="5"/>
  <c r="B568" i="4"/>
  <c r="C568" i="5"/>
  <c r="C568" i="4"/>
  <c r="E568" i="5"/>
  <c r="D568" i="4"/>
  <c r="G568" i="5"/>
  <c r="E568" i="4"/>
  <c r="I568" i="5"/>
  <c r="I568" i="4"/>
  <c r="B569" i="5"/>
  <c r="B569" i="4"/>
  <c r="C569" i="5"/>
  <c r="C569" i="4"/>
  <c r="E569" i="5"/>
  <c r="D569" i="4"/>
  <c r="G569" i="5"/>
  <c r="E569" i="4"/>
  <c r="I569" i="5"/>
  <c r="I569" i="4"/>
  <c r="B570" i="5"/>
  <c r="B570" i="4"/>
  <c r="C570" i="5"/>
  <c r="C570" i="4"/>
  <c r="E570" i="5"/>
  <c r="D570" i="4"/>
  <c r="G570" i="5"/>
  <c r="E570" i="4"/>
  <c r="I570" i="5"/>
  <c r="I570" i="4"/>
  <c r="B571" i="5"/>
  <c r="B571" i="4"/>
  <c r="C571" i="5"/>
  <c r="C571" i="4"/>
  <c r="E571" i="5"/>
  <c r="D571" i="4"/>
  <c r="G571" i="5"/>
  <c r="E571" i="4"/>
  <c r="I571" i="5"/>
  <c r="I571" i="4"/>
  <c r="B572" i="5"/>
  <c r="B572" i="4"/>
  <c r="C572" i="5"/>
  <c r="C572" i="4"/>
  <c r="E572" i="5"/>
  <c r="D572" i="4"/>
  <c r="G572" i="5"/>
  <c r="E572" i="4"/>
  <c r="I572" i="5"/>
  <c r="I572" i="4"/>
  <c r="B573" i="5"/>
  <c r="B573" i="4"/>
  <c r="C573" i="5"/>
  <c r="C573" i="4"/>
  <c r="E573" i="5"/>
  <c r="D573" i="4"/>
  <c r="G573" i="5"/>
  <c r="E573" i="4"/>
  <c r="I573" i="5"/>
  <c r="I573" i="4"/>
  <c r="B574" i="5"/>
  <c r="B574" i="4"/>
  <c r="C574" i="5"/>
  <c r="C574" i="4"/>
  <c r="E574" i="5"/>
  <c r="D574" i="4"/>
  <c r="G574" i="5"/>
  <c r="E574" i="4"/>
  <c r="I574" i="5"/>
  <c r="I574" i="4"/>
  <c r="B575" i="5"/>
  <c r="B575" i="4"/>
  <c r="C575" i="5"/>
  <c r="C575" i="4"/>
  <c r="E575" i="5"/>
  <c r="D575" i="4"/>
  <c r="G575" i="5"/>
  <c r="E575" i="4"/>
  <c r="I575" i="5"/>
  <c r="I575" i="4"/>
  <c r="B576" i="5"/>
  <c r="B576" i="4"/>
  <c r="C576" i="5"/>
  <c r="C576" i="4"/>
  <c r="E576" i="5"/>
  <c r="D576" i="4"/>
  <c r="G576" i="5"/>
  <c r="E576" i="4"/>
  <c r="I576" i="5"/>
  <c r="I576" i="4"/>
  <c r="B577" i="5"/>
  <c r="B577" i="4"/>
  <c r="C577" i="5"/>
  <c r="C577" i="4"/>
  <c r="E577" i="5"/>
  <c r="D577" i="4"/>
  <c r="G577" i="5"/>
  <c r="E577" i="4"/>
  <c r="I577" i="5"/>
  <c r="I577" i="4"/>
  <c r="B578" i="5"/>
  <c r="B578" i="4"/>
  <c r="C578" i="5"/>
  <c r="C578" i="4"/>
  <c r="E578" i="5"/>
  <c r="D578" i="4"/>
  <c r="G578" i="5"/>
  <c r="E578" i="4"/>
  <c r="I578" i="5"/>
  <c r="I578" i="4"/>
  <c r="B579" i="5"/>
  <c r="B579" i="4"/>
  <c r="C579" i="5"/>
  <c r="C579" i="4"/>
  <c r="E579" i="5"/>
  <c r="D579" i="4"/>
  <c r="G579" i="5"/>
  <c r="E579" i="4"/>
  <c r="I579" i="5"/>
  <c r="I579" i="4"/>
  <c r="B580" i="5"/>
  <c r="B580" i="4"/>
  <c r="C580" i="5"/>
  <c r="C580" i="4"/>
  <c r="E580" i="5"/>
  <c r="D580" i="4"/>
  <c r="G580" i="5"/>
  <c r="E580" i="4"/>
  <c r="I580" i="5"/>
  <c r="I580" i="4"/>
  <c r="B581" i="5"/>
  <c r="B581" i="4"/>
  <c r="C581" i="5"/>
  <c r="C581" i="4"/>
  <c r="E581" i="5"/>
  <c r="D581" i="4"/>
  <c r="G581" i="5"/>
  <c r="E581" i="4"/>
  <c r="I581" i="5"/>
  <c r="I581" i="4"/>
  <c r="B582" i="5"/>
  <c r="B582" i="4"/>
  <c r="C582" i="5"/>
  <c r="C582" i="4"/>
  <c r="E582" i="5"/>
  <c r="D582" i="4"/>
  <c r="G582" i="5"/>
  <c r="E582" i="4"/>
  <c r="I582" i="5"/>
  <c r="I582" i="4"/>
  <c r="B583" i="5"/>
  <c r="B583" i="4"/>
  <c r="C583" i="5"/>
  <c r="C583" i="4"/>
  <c r="E583" i="5"/>
  <c r="D583" i="4"/>
  <c r="G583" i="5"/>
  <c r="E583" i="4"/>
  <c r="I583" i="5"/>
  <c r="I583" i="4"/>
  <c r="B584" i="5"/>
  <c r="B584" i="4"/>
  <c r="C584" i="5"/>
  <c r="C584" i="4"/>
  <c r="E584" i="5"/>
  <c r="D584" i="4"/>
  <c r="G584" i="5"/>
  <c r="E584" i="4"/>
  <c r="I584" i="5"/>
  <c r="I584" i="4"/>
  <c r="B585" i="5"/>
  <c r="B585" i="4"/>
  <c r="C585" i="5"/>
  <c r="C585" i="4"/>
  <c r="E585" i="5"/>
  <c r="D585" i="4"/>
  <c r="G585" i="5"/>
  <c r="E585" i="4"/>
  <c r="I585" i="5"/>
  <c r="I585" i="4"/>
  <c r="B586" i="5"/>
  <c r="B586" i="4"/>
  <c r="C586" i="5"/>
  <c r="C586" i="4"/>
  <c r="E586" i="5"/>
  <c r="D586" i="4"/>
  <c r="G586" i="5"/>
  <c r="E586" i="4"/>
  <c r="I586" i="5"/>
  <c r="I586" i="4"/>
  <c r="B587" i="5"/>
  <c r="B587" i="4"/>
  <c r="C587" i="5"/>
  <c r="C587" i="4"/>
  <c r="E587" i="5"/>
  <c r="D587" i="4"/>
  <c r="G587" i="5"/>
  <c r="E587" i="4"/>
  <c r="I587" i="5"/>
  <c r="I587" i="4"/>
  <c r="B588" i="5"/>
  <c r="B588" i="4"/>
  <c r="C588" i="5"/>
  <c r="C588" i="4"/>
  <c r="E588" i="5"/>
  <c r="D588" i="4"/>
  <c r="G588" i="5"/>
  <c r="E588" i="4"/>
  <c r="I588" i="5"/>
  <c r="I588" i="4"/>
  <c r="B589" i="5"/>
  <c r="B589" i="4"/>
  <c r="C589" i="5"/>
  <c r="C589" i="4"/>
  <c r="E589" i="5"/>
  <c r="D589" i="4"/>
  <c r="G589" i="5"/>
  <c r="E589" i="4"/>
  <c r="I589" i="5"/>
  <c r="I589" i="4"/>
  <c r="B590" i="5"/>
  <c r="B590" i="4"/>
  <c r="C590" i="5"/>
  <c r="C590" i="4"/>
  <c r="E590" i="5"/>
  <c r="D590" i="4"/>
  <c r="G590" i="5"/>
  <c r="E590" i="4"/>
  <c r="I590" i="5"/>
  <c r="I590" i="4"/>
  <c r="B591" i="5"/>
  <c r="B591" i="4"/>
  <c r="C591" i="5"/>
  <c r="C591" i="4"/>
  <c r="E591" i="5"/>
  <c r="D591" i="4"/>
  <c r="G591" i="5"/>
  <c r="E591" i="4"/>
  <c r="I591" i="5"/>
  <c r="I591" i="4"/>
  <c r="B592" i="5"/>
  <c r="B592" i="4"/>
  <c r="C592" i="5"/>
  <c r="C592" i="4"/>
  <c r="E592" i="5"/>
  <c r="D592" i="4"/>
  <c r="G592" i="5"/>
  <c r="E592" i="4"/>
  <c r="I592" i="5"/>
  <c r="I592" i="4"/>
  <c r="B593" i="5"/>
  <c r="B593" i="4"/>
  <c r="C593" i="5"/>
  <c r="C593" i="4"/>
  <c r="E593" i="5"/>
  <c r="D593" i="4"/>
  <c r="G593" i="5"/>
  <c r="E593" i="4"/>
  <c r="I593" i="5"/>
  <c r="I593" i="4"/>
  <c r="B594" i="5"/>
  <c r="B594" i="4"/>
  <c r="C594" i="5"/>
  <c r="C594" i="4"/>
  <c r="E594" i="5"/>
  <c r="D594" i="4"/>
  <c r="G594" i="5"/>
  <c r="E594" i="4"/>
  <c r="I594" i="5"/>
  <c r="I594" i="4"/>
  <c r="B595" i="5"/>
  <c r="B595" i="4"/>
  <c r="C595" i="5"/>
  <c r="C595" i="4"/>
  <c r="E595" i="5"/>
  <c r="D595" i="4"/>
  <c r="G595" i="5"/>
  <c r="E595" i="4"/>
  <c r="I595" i="5"/>
  <c r="I595" i="4"/>
  <c r="B596" i="5"/>
  <c r="B596" i="4"/>
  <c r="C596" i="5"/>
  <c r="C596" i="4"/>
  <c r="E596" i="5"/>
  <c r="D596" i="4"/>
  <c r="G596" i="5"/>
  <c r="E596" i="4"/>
  <c r="I596" i="5"/>
  <c r="I596" i="4"/>
  <c r="B597" i="5"/>
  <c r="B597" i="4"/>
  <c r="C597" i="5"/>
  <c r="C597" i="4"/>
  <c r="E597" i="5"/>
  <c r="D597" i="4"/>
  <c r="G597" i="5"/>
  <c r="E597" i="4"/>
  <c r="I597" i="5"/>
  <c r="I597" i="4"/>
  <c r="B598" i="5"/>
  <c r="B598" i="4"/>
  <c r="C598" i="5"/>
  <c r="C598" i="4"/>
  <c r="E598" i="5"/>
  <c r="D598" i="4"/>
  <c r="G598" i="5"/>
  <c r="E598" i="4"/>
  <c r="I598" i="5"/>
  <c r="I598" i="4"/>
  <c r="B599" i="5"/>
  <c r="B599" i="4"/>
  <c r="C599" i="5"/>
  <c r="C599" i="4"/>
  <c r="E599" i="5"/>
  <c r="D599" i="4"/>
  <c r="G599" i="5"/>
  <c r="E599" i="4"/>
  <c r="I599" i="5"/>
  <c r="I599" i="4"/>
  <c r="B600" i="5"/>
  <c r="B600" i="4"/>
  <c r="C600" i="5"/>
  <c r="C600" i="4"/>
  <c r="E600" i="5"/>
  <c r="D600" i="4"/>
  <c r="G600" i="5"/>
  <c r="E600" i="4"/>
  <c r="I600" i="5"/>
  <c r="I600" i="4"/>
  <c r="B601" i="5"/>
  <c r="B601" i="4"/>
  <c r="C601" i="5"/>
  <c r="C601" i="4"/>
  <c r="E601" i="5"/>
  <c r="D601" i="4"/>
  <c r="G601" i="5"/>
  <c r="E601" i="4"/>
  <c r="I601" i="5"/>
  <c r="I601" i="4"/>
  <c r="B602" i="5"/>
  <c r="B602" i="4"/>
  <c r="C602" i="5"/>
  <c r="C602" i="4"/>
  <c r="E602" i="5"/>
  <c r="D602" i="4"/>
  <c r="G602" i="5"/>
  <c r="E602" i="4"/>
  <c r="I602" i="5"/>
  <c r="I602" i="4"/>
  <c r="B603" i="5"/>
  <c r="B603" i="4"/>
  <c r="C603" i="5"/>
  <c r="C603" i="4"/>
  <c r="E603" i="5"/>
  <c r="D603" i="4"/>
  <c r="G603" i="5"/>
  <c r="E603" i="4"/>
  <c r="I603" i="5"/>
  <c r="I603" i="4"/>
  <c r="B604" i="5"/>
  <c r="B604" i="4"/>
  <c r="C604" i="5"/>
  <c r="C604" i="4"/>
  <c r="E604" i="5"/>
  <c r="D604" i="4"/>
  <c r="G604" i="5"/>
  <c r="E604" i="4"/>
  <c r="I604" i="5"/>
  <c r="I604" i="4"/>
  <c r="B605" i="5"/>
  <c r="B605" i="4"/>
  <c r="C605" i="5"/>
  <c r="C605" i="4"/>
  <c r="E605" i="5"/>
  <c r="D605" i="4"/>
  <c r="G605" i="5"/>
  <c r="E605" i="4"/>
  <c r="I605" i="5"/>
  <c r="I605" i="4"/>
  <c r="B606" i="5"/>
  <c r="B606" i="4"/>
  <c r="C606" i="5"/>
  <c r="C606" i="4"/>
  <c r="E606" i="5"/>
  <c r="D606" i="4"/>
  <c r="G606" i="5"/>
  <c r="E606" i="4"/>
  <c r="I606" i="5"/>
  <c r="I606" i="4"/>
  <c r="B607" i="5"/>
  <c r="B607" i="4"/>
  <c r="C607" i="5"/>
  <c r="C607" i="4"/>
  <c r="E607" i="5"/>
  <c r="D607" i="4"/>
  <c r="G607" i="5"/>
  <c r="E607" i="4"/>
  <c r="I607" i="5"/>
  <c r="I607" i="4"/>
  <c r="B608" i="5"/>
  <c r="B608" i="4"/>
  <c r="C608" i="5"/>
  <c r="C608" i="4"/>
  <c r="E608" i="5"/>
  <c r="D608" i="4"/>
  <c r="G608" i="5"/>
  <c r="E608" i="4"/>
  <c r="I608" i="5"/>
  <c r="I608" i="4"/>
  <c r="B609" i="5"/>
  <c r="B609" i="4"/>
  <c r="C609" i="5"/>
  <c r="C609" i="4"/>
  <c r="E609" i="5"/>
  <c r="D609" i="4"/>
  <c r="G609" i="5"/>
  <c r="E609" i="4"/>
  <c r="I609" i="5"/>
  <c r="I609" i="4"/>
  <c r="B610" i="5"/>
  <c r="B610" i="4"/>
  <c r="C610" i="5"/>
  <c r="C610" i="4"/>
  <c r="E610" i="5"/>
  <c r="D610" i="4"/>
  <c r="G610" i="5"/>
  <c r="E610" i="4"/>
  <c r="I610" i="5"/>
  <c r="I610" i="4"/>
  <c r="B611" i="5"/>
  <c r="B611" i="4"/>
  <c r="C611" i="5"/>
  <c r="C611" i="4"/>
  <c r="E611" i="5"/>
  <c r="D611" i="4"/>
  <c r="G611" i="5"/>
  <c r="E611" i="4"/>
  <c r="I611" i="5"/>
  <c r="I611" i="4"/>
  <c r="B612" i="5"/>
  <c r="B612" i="4"/>
  <c r="C612" i="5"/>
  <c r="C612" i="4"/>
  <c r="E612" i="5"/>
  <c r="D612" i="4"/>
  <c r="G612" i="5"/>
  <c r="E612" i="4"/>
  <c r="I612" i="5"/>
  <c r="I612" i="4"/>
  <c r="B613" i="5"/>
  <c r="B613" i="4"/>
  <c r="C613" i="5"/>
  <c r="C613" i="4"/>
  <c r="E613" i="5"/>
  <c r="D613" i="4"/>
  <c r="G613" i="5"/>
  <c r="E613" i="4"/>
  <c r="I613" i="5"/>
  <c r="I613" i="4"/>
  <c r="B614" i="5"/>
  <c r="B614" i="4"/>
  <c r="C614" i="5"/>
  <c r="C614" i="4"/>
  <c r="E614" i="5"/>
  <c r="D614" i="4"/>
  <c r="G614" i="5"/>
  <c r="E614" i="4"/>
  <c r="I614" i="5"/>
  <c r="I614" i="4"/>
  <c r="B615" i="5"/>
  <c r="B615" i="4"/>
  <c r="C615" i="5"/>
  <c r="C615" i="4"/>
  <c r="E615" i="5"/>
  <c r="D615" i="4"/>
  <c r="G615" i="5"/>
  <c r="E615" i="4"/>
  <c r="I615" i="5"/>
  <c r="I615" i="4"/>
  <c r="B616" i="5"/>
  <c r="B616" i="4"/>
  <c r="C616" i="5"/>
  <c r="C616" i="4"/>
  <c r="E616" i="5"/>
  <c r="D616" i="4"/>
  <c r="G616" i="5"/>
  <c r="E616" i="4"/>
  <c r="I616" i="5"/>
  <c r="I616" i="4"/>
  <c r="B617" i="5"/>
  <c r="B617" i="4"/>
  <c r="C617" i="5"/>
  <c r="C617" i="4"/>
  <c r="E617" i="5"/>
  <c r="D617" i="4"/>
  <c r="G617" i="5"/>
  <c r="E617" i="4"/>
  <c r="I617" i="5"/>
  <c r="I617" i="4"/>
  <c r="B618" i="5"/>
  <c r="B618" i="4"/>
  <c r="C618" i="5"/>
  <c r="C618" i="4"/>
  <c r="E618" i="5"/>
  <c r="D618" i="4"/>
  <c r="G618" i="5"/>
  <c r="E618" i="4"/>
  <c r="I618" i="5"/>
  <c r="I618" i="4"/>
  <c r="B619" i="5"/>
  <c r="B619" i="4"/>
  <c r="C619" i="5"/>
  <c r="C619" i="4"/>
  <c r="E619" i="5"/>
  <c r="D619" i="4"/>
  <c r="G619" i="5"/>
  <c r="E619" i="4"/>
  <c r="I619" i="5"/>
  <c r="I619" i="4"/>
  <c r="B620" i="5"/>
  <c r="B620" i="4"/>
  <c r="C620" i="5"/>
  <c r="C620" i="4"/>
  <c r="E620" i="5"/>
  <c r="D620" i="4"/>
  <c r="G620" i="5"/>
  <c r="E620" i="4"/>
  <c r="I620" i="5"/>
  <c r="I620" i="4"/>
  <c r="B621" i="5"/>
  <c r="B621" i="4"/>
  <c r="C621" i="5"/>
  <c r="C621" i="4"/>
  <c r="E621" i="5"/>
  <c r="D621" i="4"/>
  <c r="G621" i="5"/>
  <c r="E621" i="4"/>
  <c r="I621" i="5"/>
  <c r="I621" i="4"/>
  <c r="B622" i="5"/>
  <c r="B622" i="4"/>
  <c r="C622" i="5"/>
  <c r="C622" i="4"/>
  <c r="E622" i="5"/>
  <c r="D622" i="4"/>
  <c r="G622" i="5"/>
  <c r="E622" i="4"/>
  <c r="I622" i="5"/>
  <c r="I622" i="4"/>
  <c r="B623" i="5"/>
  <c r="B623" i="4"/>
  <c r="C623" i="5"/>
  <c r="C623" i="4"/>
  <c r="E623" i="5"/>
  <c r="D623" i="4"/>
  <c r="G623" i="5"/>
  <c r="E623" i="4"/>
  <c r="I623" i="5"/>
  <c r="I623" i="4"/>
  <c r="B624" i="5"/>
  <c r="B624" i="4"/>
  <c r="C624" i="5"/>
  <c r="C624" i="4"/>
  <c r="E624" i="5"/>
  <c r="D624" i="4"/>
  <c r="G624" i="5"/>
  <c r="E624" i="4"/>
  <c r="I624" i="5"/>
  <c r="I624" i="4"/>
  <c r="B625" i="5"/>
  <c r="B625" i="4"/>
  <c r="C625" i="5"/>
  <c r="C625" i="4"/>
  <c r="E625" i="5"/>
  <c r="D625" i="4"/>
  <c r="G625" i="5"/>
  <c r="E625" i="4"/>
  <c r="I625" i="5"/>
  <c r="I625" i="4"/>
  <c r="B626" i="5"/>
  <c r="B626" i="4"/>
  <c r="C626" i="5"/>
  <c r="C626" i="4"/>
  <c r="E626" i="5"/>
  <c r="D626" i="4"/>
  <c r="G626" i="5"/>
  <c r="E626" i="4"/>
  <c r="I626" i="5"/>
  <c r="I626" i="4"/>
  <c r="B627" i="5"/>
  <c r="B627" i="4"/>
  <c r="C627" i="5"/>
  <c r="C627" i="4"/>
  <c r="E627" i="5"/>
  <c r="D627" i="4"/>
  <c r="G627" i="5"/>
  <c r="E627" i="4"/>
  <c r="I627" i="5"/>
  <c r="I627" i="4"/>
  <c r="B628" i="5"/>
  <c r="B628" i="4"/>
  <c r="C628" i="5"/>
  <c r="C628" i="4"/>
  <c r="E628" i="5"/>
  <c r="D628" i="4"/>
  <c r="G628" i="5"/>
  <c r="E628" i="4"/>
  <c r="I628" i="5"/>
  <c r="I628" i="4"/>
  <c r="B629" i="5"/>
  <c r="B629" i="4"/>
  <c r="C629" i="5"/>
  <c r="C629" i="4"/>
  <c r="E629" i="5"/>
  <c r="D629" i="4"/>
  <c r="G629" i="5"/>
  <c r="E629" i="4"/>
  <c r="I629" i="5"/>
  <c r="I629" i="4"/>
  <c r="B630" i="5"/>
  <c r="B630" i="4"/>
  <c r="C630" i="5"/>
  <c r="C630" i="4"/>
  <c r="E630" i="5"/>
  <c r="D630" i="4"/>
  <c r="G630" i="5"/>
  <c r="E630" i="4"/>
  <c r="I630" i="5"/>
  <c r="I630" i="4"/>
  <c r="B631" i="5"/>
  <c r="B631" i="4"/>
  <c r="C631" i="5"/>
  <c r="C631" i="4"/>
  <c r="E631" i="5"/>
  <c r="D631" i="4"/>
  <c r="G631" i="5"/>
  <c r="E631" i="4"/>
  <c r="I631" i="5"/>
  <c r="I631" i="4"/>
  <c r="B632" i="5"/>
  <c r="B632" i="4"/>
  <c r="C632" i="5"/>
  <c r="C632" i="4"/>
  <c r="E632" i="5"/>
  <c r="D632" i="4"/>
  <c r="G632" i="5"/>
  <c r="E632" i="4"/>
  <c r="I632" i="5"/>
  <c r="I632" i="4"/>
  <c r="B633" i="5"/>
  <c r="B633" i="4"/>
  <c r="C633" i="5"/>
  <c r="C633" i="4"/>
  <c r="E633" i="5"/>
  <c r="D633" i="4"/>
  <c r="G633" i="5"/>
  <c r="E633" i="4"/>
  <c r="I633" i="5"/>
  <c r="I633" i="4"/>
  <c r="B634" i="5"/>
  <c r="B634" i="4"/>
  <c r="C634" i="5"/>
  <c r="C634" i="4"/>
  <c r="E634" i="5"/>
  <c r="D634" i="4"/>
  <c r="G634" i="5"/>
  <c r="E634" i="4"/>
  <c r="I634" i="5"/>
  <c r="I634" i="4"/>
  <c r="B635" i="5"/>
  <c r="B635" i="4"/>
  <c r="C635" i="5"/>
  <c r="C635" i="4"/>
  <c r="E635" i="5"/>
  <c r="D635" i="4"/>
  <c r="G635" i="5"/>
  <c r="E635" i="4"/>
  <c r="I635" i="5"/>
  <c r="I635" i="4"/>
  <c r="B636" i="5"/>
  <c r="B636" i="4"/>
  <c r="C636" i="5"/>
  <c r="C636" i="4"/>
  <c r="E636" i="5"/>
  <c r="D636" i="4"/>
  <c r="G636" i="5"/>
  <c r="E636" i="4"/>
  <c r="I636" i="5"/>
  <c r="I636" i="4"/>
  <c r="B637" i="5"/>
  <c r="B637" i="4"/>
  <c r="C637" i="5"/>
  <c r="C637" i="4"/>
  <c r="E637" i="5"/>
  <c r="D637" i="4"/>
  <c r="G637" i="5"/>
  <c r="E637" i="4"/>
  <c r="I637" i="5"/>
  <c r="I637" i="4"/>
  <c r="B638" i="5"/>
  <c r="B638" i="4"/>
  <c r="C638" i="5"/>
  <c r="C638" i="4"/>
  <c r="E638" i="5"/>
  <c r="D638" i="4"/>
  <c r="G638" i="5"/>
  <c r="E638" i="4"/>
  <c r="I638" i="5"/>
  <c r="I638" i="4"/>
  <c r="B639" i="5"/>
  <c r="B639" i="4"/>
  <c r="C639" i="5"/>
  <c r="C639" i="4"/>
  <c r="E639" i="5"/>
  <c r="D639" i="4"/>
  <c r="G639" i="5"/>
  <c r="E639" i="4"/>
  <c r="I639" i="5"/>
  <c r="I639" i="4"/>
  <c r="B640" i="5"/>
  <c r="B640" i="4"/>
  <c r="C640" i="5"/>
  <c r="C640" i="4"/>
  <c r="E640" i="5"/>
  <c r="D640" i="4"/>
  <c r="G640" i="5"/>
  <c r="E640" i="4"/>
  <c r="I640" i="5"/>
  <c r="I640" i="4"/>
  <c r="B641" i="5"/>
  <c r="B641" i="4"/>
  <c r="C641" i="5"/>
  <c r="C641" i="4"/>
  <c r="E641" i="5"/>
  <c r="D641" i="4"/>
  <c r="G641" i="5"/>
  <c r="E641" i="4"/>
  <c r="I641" i="5"/>
  <c r="I641" i="4"/>
  <c r="B642" i="5"/>
  <c r="B642" i="4"/>
  <c r="C642" i="5"/>
  <c r="C642" i="4"/>
  <c r="E642" i="5"/>
  <c r="D642" i="4"/>
  <c r="G642" i="5"/>
  <c r="E642" i="4"/>
  <c r="I642" i="5"/>
  <c r="I642" i="4"/>
  <c r="B643" i="5"/>
  <c r="B643" i="4"/>
  <c r="C643" i="5"/>
  <c r="C643" i="4"/>
  <c r="E643" i="5"/>
  <c r="D643" i="4"/>
  <c r="G643" i="5"/>
  <c r="E643" i="4"/>
  <c r="I643" i="5"/>
  <c r="I643" i="4"/>
  <c r="B644" i="5"/>
  <c r="B644" i="4"/>
  <c r="C644" i="5"/>
  <c r="C644" i="4"/>
  <c r="E644" i="5"/>
  <c r="D644" i="4"/>
  <c r="G644" i="5"/>
  <c r="E644" i="4"/>
  <c r="I644" i="5"/>
  <c r="I644" i="4"/>
  <c r="B645" i="5"/>
  <c r="B645" i="4"/>
  <c r="C645" i="5"/>
  <c r="C645" i="4"/>
  <c r="E645" i="5"/>
  <c r="D645" i="4"/>
  <c r="G645" i="5"/>
  <c r="E645" i="4"/>
  <c r="I645" i="5"/>
  <c r="I645" i="4"/>
  <c r="B646" i="5"/>
  <c r="B646" i="4"/>
  <c r="C646" i="5"/>
  <c r="C646" i="4"/>
  <c r="E646" i="5"/>
  <c r="D646" i="4"/>
  <c r="G646" i="5"/>
  <c r="E646" i="4"/>
  <c r="I646" i="5"/>
  <c r="I646" i="4"/>
  <c r="B647" i="5"/>
  <c r="B647" i="4"/>
  <c r="C647" i="5"/>
  <c r="C647" i="4"/>
  <c r="E647" i="5"/>
  <c r="D647" i="4"/>
  <c r="G647" i="5"/>
  <c r="E647" i="4"/>
  <c r="I647" i="5"/>
  <c r="I647" i="4"/>
  <c r="B648" i="5"/>
  <c r="B648" i="4"/>
  <c r="C648" i="5"/>
  <c r="C648" i="4"/>
  <c r="E648" i="5"/>
  <c r="D648" i="4"/>
  <c r="G648" i="5"/>
  <c r="E648" i="4"/>
  <c r="I648" i="5"/>
  <c r="I648" i="4"/>
  <c r="B649" i="5"/>
  <c r="B649" i="4"/>
  <c r="C649" i="5"/>
  <c r="C649" i="4"/>
  <c r="E649" i="5"/>
  <c r="D649" i="4"/>
  <c r="G649" i="5"/>
  <c r="E649" i="4"/>
  <c r="I649" i="5"/>
  <c r="I649" i="4"/>
  <c r="B650" i="5"/>
  <c r="B650" i="4"/>
  <c r="C650" i="5"/>
  <c r="C650" i="4"/>
  <c r="E650" i="5"/>
  <c r="D650" i="4"/>
  <c r="G650" i="5"/>
  <c r="E650" i="4"/>
  <c r="I650" i="5"/>
  <c r="I650" i="4"/>
  <c r="B651" i="5"/>
  <c r="B651" i="4"/>
  <c r="C651" i="5"/>
  <c r="C651" i="4"/>
  <c r="E651" i="5"/>
  <c r="D651" i="4"/>
  <c r="G651" i="5"/>
  <c r="E651" i="4"/>
  <c r="I651" i="5"/>
  <c r="I651" i="4"/>
  <c r="B652" i="5"/>
  <c r="B652" i="4"/>
  <c r="C652" i="5"/>
  <c r="C652" i="4"/>
  <c r="E652" i="5"/>
  <c r="D652" i="4"/>
  <c r="G652" i="5"/>
  <c r="E652" i="4"/>
  <c r="I652" i="5"/>
  <c r="I652" i="4"/>
  <c r="B653" i="5"/>
  <c r="B653" i="4"/>
  <c r="C653" i="5"/>
  <c r="C653" i="4"/>
  <c r="E653" i="5"/>
  <c r="D653" i="4"/>
  <c r="G653" i="5"/>
  <c r="E653" i="4"/>
  <c r="I653" i="5"/>
  <c r="I653" i="4"/>
  <c r="B654" i="5"/>
  <c r="B654" i="4"/>
  <c r="C654" i="5"/>
  <c r="C654" i="4"/>
  <c r="E654" i="5"/>
  <c r="D654" i="4"/>
  <c r="G654" i="5"/>
  <c r="E654" i="4"/>
  <c r="I654" i="5"/>
  <c r="I654" i="4"/>
  <c r="B655" i="5"/>
  <c r="B655" i="4"/>
  <c r="C655" i="5"/>
  <c r="C655" i="4"/>
  <c r="E655" i="5"/>
  <c r="D655" i="4"/>
  <c r="G655" i="5"/>
  <c r="E655" i="4"/>
  <c r="I655" i="5"/>
  <c r="I655" i="4"/>
  <c r="B656" i="5"/>
  <c r="B656" i="4"/>
  <c r="C656" i="5"/>
  <c r="C656" i="4"/>
  <c r="E656" i="5"/>
  <c r="D656" i="4"/>
  <c r="G656" i="5"/>
  <c r="E656" i="4"/>
  <c r="I656" i="5"/>
  <c r="I656" i="4"/>
  <c r="B657" i="5"/>
  <c r="B657" i="4"/>
  <c r="C657" i="5"/>
  <c r="C657" i="4"/>
  <c r="E657" i="5"/>
  <c r="D657" i="4"/>
  <c r="G657" i="5"/>
  <c r="E657" i="4"/>
  <c r="I657" i="5"/>
  <c r="I657" i="4"/>
  <c r="B658" i="5"/>
  <c r="B658" i="4"/>
  <c r="C658" i="5"/>
  <c r="C658" i="4"/>
  <c r="E658" i="5"/>
  <c r="D658" i="4"/>
  <c r="G658" i="5"/>
  <c r="E658" i="4"/>
  <c r="I658" i="5"/>
  <c r="I658" i="4"/>
  <c r="B659" i="5"/>
  <c r="B659" i="4"/>
  <c r="C659" i="5"/>
  <c r="C659" i="4"/>
  <c r="E659" i="5"/>
  <c r="D659" i="4"/>
  <c r="G659" i="5"/>
  <c r="E659" i="4"/>
  <c r="I659" i="5"/>
  <c r="I659" i="4"/>
  <c r="B660" i="5"/>
  <c r="B660" i="4"/>
  <c r="C660" i="5"/>
  <c r="C660" i="4"/>
  <c r="E660" i="5"/>
  <c r="D660" i="4"/>
  <c r="G660" i="5"/>
  <c r="E660" i="4"/>
  <c r="I660" i="5"/>
  <c r="I660" i="4"/>
  <c r="B661" i="5"/>
  <c r="B661" i="4"/>
  <c r="C661" i="5"/>
  <c r="C661" i="4"/>
  <c r="E661" i="5"/>
  <c r="D661" i="4"/>
  <c r="G661" i="5"/>
  <c r="E661" i="4"/>
  <c r="I661" i="5"/>
  <c r="I661" i="4"/>
  <c r="B662" i="5"/>
  <c r="B662" i="4"/>
  <c r="C662" i="5"/>
  <c r="C662" i="4"/>
  <c r="E662" i="5"/>
  <c r="D662" i="4"/>
  <c r="G662" i="5"/>
  <c r="E662" i="4"/>
  <c r="I662" i="5"/>
  <c r="I662" i="4"/>
  <c r="B663" i="5"/>
  <c r="B663" i="4"/>
  <c r="C663" i="5"/>
  <c r="C663" i="4"/>
  <c r="E663" i="5"/>
  <c r="D663" i="4"/>
  <c r="G663" i="5"/>
  <c r="E663" i="4"/>
  <c r="I663" i="5"/>
  <c r="I663" i="4"/>
  <c r="B664" i="5"/>
  <c r="B664" i="4"/>
  <c r="C664" i="5"/>
  <c r="C664" i="4"/>
  <c r="E664" i="5"/>
  <c r="D664" i="4"/>
  <c r="G664" i="5"/>
  <c r="E664" i="4"/>
  <c r="I664" i="5"/>
  <c r="I664" i="4"/>
  <c r="B665" i="5"/>
  <c r="B665" i="4"/>
  <c r="C665" i="5"/>
  <c r="C665" i="4"/>
  <c r="E665" i="5"/>
  <c r="D665" i="4"/>
  <c r="G665" i="5"/>
  <c r="E665" i="4"/>
  <c r="I665" i="5"/>
  <c r="I665" i="4"/>
  <c r="B666" i="5"/>
  <c r="B666" i="4"/>
  <c r="C666" i="5"/>
  <c r="C666" i="4"/>
  <c r="E666" i="5"/>
  <c r="D666" i="4"/>
  <c r="G666" i="5"/>
  <c r="E666" i="4"/>
  <c r="I666" i="5"/>
  <c r="I666" i="4"/>
  <c r="B667" i="5"/>
  <c r="B667" i="4"/>
  <c r="C667" i="5"/>
  <c r="C667" i="4"/>
  <c r="E667" i="5"/>
  <c r="D667" i="4"/>
  <c r="G667" i="5"/>
  <c r="E667" i="4"/>
  <c r="I667" i="5"/>
  <c r="I667" i="4"/>
  <c r="B668" i="5"/>
  <c r="B668" i="4"/>
  <c r="C668" i="5"/>
  <c r="C668" i="4"/>
  <c r="E668" i="5"/>
  <c r="D668" i="4"/>
  <c r="G668" i="5"/>
  <c r="E668" i="4"/>
  <c r="I668" i="5"/>
  <c r="I668" i="4"/>
  <c r="B669" i="5"/>
  <c r="B669" i="4"/>
  <c r="C669" i="5"/>
  <c r="C669" i="4"/>
  <c r="E669" i="5"/>
  <c r="D669" i="4"/>
  <c r="G669" i="5"/>
  <c r="E669" i="4"/>
  <c r="I669" i="5"/>
  <c r="I669" i="4"/>
  <c r="B670" i="5"/>
  <c r="B670" i="4"/>
  <c r="C670" i="5"/>
  <c r="C670" i="4"/>
  <c r="E670" i="5"/>
  <c r="D670" i="4"/>
  <c r="G670" i="5"/>
  <c r="E670" i="4"/>
  <c r="I670" i="5"/>
  <c r="I670" i="4"/>
  <c r="B671" i="5"/>
  <c r="B671" i="4"/>
  <c r="C671" i="5"/>
  <c r="C671" i="4"/>
  <c r="E671" i="5"/>
  <c r="D671" i="4"/>
  <c r="G671" i="5"/>
  <c r="E671" i="4"/>
  <c r="I671" i="5"/>
  <c r="I671" i="4"/>
  <c r="B672" i="5"/>
  <c r="B672" i="4"/>
  <c r="C672" i="5"/>
  <c r="C672" i="4"/>
  <c r="E672" i="5"/>
  <c r="D672" i="4"/>
  <c r="G672" i="5"/>
  <c r="E672" i="4"/>
  <c r="I672" i="5"/>
  <c r="I672" i="4"/>
  <c r="B673" i="5"/>
  <c r="B673" i="4"/>
  <c r="C673" i="5"/>
  <c r="C673" i="4"/>
  <c r="E673" i="5"/>
  <c r="D673" i="4"/>
  <c r="G673" i="5"/>
  <c r="E673" i="4"/>
  <c r="I673" i="5"/>
  <c r="I673" i="4"/>
  <c r="B674" i="5"/>
  <c r="B674" i="4"/>
  <c r="C674" i="5"/>
  <c r="C674" i="4"/>
  <c r="E674" i="5"/>
  <c r="D674" i="4"/>
  <c r="G674" i="5"/>
  <c r="E674" i="4"/>
  <c r="I674" i="5"/>
  <c r="I674" i="4"/>
  <c r="B675" i="5"/>
  <c r="B675" i="4"/>
  <c r="C675" i="5"/>
  <c r="C675" i="4"/>
  <c r="E675" i="5"/>
  <c r="D675" i="4"/>
  <c r="G675" i="5"/>
  <c r="E675" i="4"/>
  <c r="I675" i="5"/>
  <c r="I675" i="4"/>
  <c r="B676" i="5"/>
  <c r="B676" i="4"/>
  <c r="C676" i="5"/>
  <c r="C676" i="4"/>
  <c r="E676" i="5"/>
  <c r="D676" i="4"/>
  <c r="G676" i="5"/>
  <c r="E676" i="4"/>
  <c r="I676" i="5"/>
  <c r="I676" i="4"/>
  <c r="B677" i="5"/>
  <c r="B677" i="4"/>
  <c r="C677" i="5"/>
  <c r="C677" i="4"/>
  <c r="E677" i="5"/>
  <c r="D677" i="4"/>
  <c r="G677" i="5"/>
  <c r="E677" i="4"/>
  <c r="I677" i="5"/>
  <c r="I677" i="4"/>
  <c r="B678" i="5"/>
  <c r="B678" i="4"/>
  <c r="C678" i="5"/>
  <c r="C678" i="4"/>
  <c r="E678" i="5"/>
  <c r="D678" i="4"/>
  <c r="G678" i="5"/>
  <c r="E678" i="4"/>
  <c r="I678" i="5"/>
  <c r="I678" i="4"/>
  <c r="B679" i="5"/>
  <c r="B679" i="4"/>
  <c r="C679" i="5"/>
  <c r="C679" i="4"/>
  <c r="E679" i="5"/>
  <c r="D679" i="4"/>
  <c r="G679" i="5"/>
  <c r="E679" i="4"/>
  <c r="I679" i="5"/>
  <c r="I679" i="4"/>
  <c r="B680" i="5"/>
  <c r="B680" i="4"/>
  <c r="C680" i="5"/>
  <c r="C680" i="4"/>
  <c r="E680" i="5"/>
  <c r="D680" i="4"/>
  <c r="G680" i="5"/>
  <c r="E680" i="4"/>
  <c r="I680" i="5"/>
  <c r="I680" i="4"/>
  <c r="B681" i="5"/>
  <c r="B681" i="4"/>
  <c r="C681" i="5"/>
  <c r="C681" i="4"/>
  <c r="E681" i="5"/>
  <c r="D681" i="4"/>
  <c r="G681" i="5"/>
  <c r="E681" i="4"/>
  <c r="I681" i="5"/>
  <c r="I681" i="4"/>
  <c r="B682" i="5"/>
  <c r="B682" i="4"/>
  <c r="C682" i="5"/>
  <c r="C682" i="4"/>
  <c r="E682" i="5"/>
  <c r="D682" i="4"/>
  <c r="G682" i="5"/>
  <c r="E682" i="4"/>
  <c r="I682" i="5"/>
  <c r="I682" i="4"/>
  <c r="B683" i="5"/>
  <c r="B683" i="4"/>
  <c r="C683" i="5"/>
  <c r="C683" i="4"/>
  <c r="E683" i="5"/>
  <c r="D683" i="4"/>
  <c r="G683" i="5"/>
  <c r="E683" i="4"/>
  <c r="I683" i="5"/>
  <c r="I683" i="4"/>
  <c r="B684" i="5"/>
  <c r="B684" i="4"/>
  <c r="C684" i="5"/>
  <c r="C684" i="4"/>
  <c r="E684" i="5"/>
  <c r="D684" i="4"/>
  <c r="G684" i="5"/>
  <c r="E684" i="4"/>
  <c r="I684" i="5"/>
  <c r="I684" i="4"/>
  <c r="B685" i="5"/>
  <c r="B685" i="4"/>
  <c r="C685" i="5"/>
  <c r="C685" i="4"/>
  <c r="E685" i="5"/>
  <c r="D685" i="4"/>
  <c r="G685" i="5"/>
  <c r="E685" i="4"/>
  <c r="I685" i="5"/>
  <c r="I685" i="4"/>
  <c r="B686" i="5"/>
  <c r="B686" i="4"/>
  <c r="C686" i="5"/>
  <c r="C686" i="4"/>
  <c r="E686" i="5"/>
  <c r="D686" i="4"/>
  <c r="G686" i="5"/>
  <c r="E686" i="4"/>
  <c r="I686" i="5"/>
  <c r="I686" i="4"/>
  <c r="B687" i="5"/>
  <c r="B687" i="4"/>
  <c r="C687" i="5"/>
  <c r="C687" i="4"/>
  <c r="E687" i="5"/>
  <c r="D687" i="4"/>
  <c r="G687" i="5"/>
  <c r="E687" i="4"/>
  <c r="I687" i="5"/>
  <c r="I687" i="4"/>
  <c r="B688" i="5"/>
  <c r="B688" i="4"/>
  <c r="C688" i="5"/>
  <c r="C688" i="4"/>
  <c r="E688" i="5"/>
  <c r="D688" i="4"/>
  <c r="G688" i="5"/>
  <c r="E688" i="4"/>
  <c r="I688" i="5"/>
  <c r="I688" i="4"/>
  <c r="B689" i="5"/>
  <c r="B689" i="4"/>
  <c r="C689" i="5"/>
  <c r="C689" i="4"/>
  <c r="E689" i="5"/>
  <c r="D689" i="4"/>
  <c r="G689" i="5"/>
  <c r="E689" i="4"/>
  <c r="I689" i="5"/>
  <c r="I689" i="4"/>
  <c r="B690" i="5"/>
  <c r="B690" i="4"/>
  <c r="C690" i="5"/>
  <c r="C690" i="4"/>
  <c r="E690" i="5"/>
  <c r="D690" i="4"/>
  <c r="G690" i="5"/>
  <c r="E690" i="4"/>
  <c r="I690" i="5"/>
  <c r="I690" i="4"/>
  <c r="B691" i="5"/>
  <c r="B691" i="4"/>
  <c r="C691" i="5"/>
  <c r="C691" i="4"/>
  <c r="E691" i="5"/>
  <c r="D691" i="4"/>
  <c r="G691" i="5"/>
  <c r="E691" i="4"/>
  <c r="I691" i="5"/>
  <c r="I691" i="4"/>
  <c r="B692" i="5"/>
  <c r="B692" i="4"/>
  <c r="C692" i="5"/>
  <c r="C692" i="4"/>
  <c r="E692" i="5"/>
  <c r="D692" i="4"/>
  <c r="G692" i="5"/>
  <c r="E692" i="4"/>
  <c r="I692" i="5"/>
  <c r="I692" i="4"/>
  <c r="B693" i="5"/>
  <c r="B693" i="4"/>
  <c r="C693" i="5"/>
  <c r="C693" i="4"/>
  <c r="E693" i="5"/>
  <c r="D693" i="4"/>
  <c r="G693" i="5"/>
  <c r="E693" i="4"/>
  <c r="I693" i="5"/>
  <c r="I693" i="4"/>
  <c r="B694" i="5"/>
  <c r="B694" i="4"/>
  <c r="C694" i="5"/>
  <c r="C694" i="4"/>
  <c r="E694" i="5"/>
  <c r="D694" i="4"/>
  <c r="G694" i="5"/>
  <c r="E694" i="4"/>
  <c r="I694" i="5"/>
  <c r="I694" i="4"/>
  <c r="B695" i="5"/>
  <c r="B695" i="4"/>
  <c r="C695" i="5"/>
  <c r="C695" i="4"/>
  <c r="E695" i="5"/>
  <c r="D695" i="4"/>
  <c r="G695" i="5"/>
  <c r="E695" i="4"/>
  <c r="I695" i="5"/>
  <c r="I695" i="4"/>
  <c r="B696" i="5"/>
  <c r="B696" i="4"/>
  <c r="C696" i="5"/>
  <c r="C696" i="4"/>
  <c r="E696" i="5"/>
  <c r="D696" i="4"/>
  <c r="G696" i="5"/>
  <c r="E696" i="4"/>
  <c r="I696" i="5"/>
  <c r="I696" i="4"/>
  <c r="B697" i="5"/>
  <c r="B697" i="4"/>
  <c r="C697" i="5"/>
  <c r="C697" i="4"/>
  <c r="E697" i="5"/>
  <c r="D697" i="4"/>
  <c r="G697" i="5"/>
  <c r="E697" i="4"/>
  <c r="I697" i="5"/>
  <c r="I697" i="4"/>
  <c r="B698" i="5"/>
  <c r="B698" i="4"/>
  <c r="C698" i="5"/>
  <c r="C698" i="4"/>
  <c r="E698" i="5"/>
  <c r="D698" i="4"/>
  <c r="G698" i="5"/>
  <c r="E698" i="4"/>
  <c r="I698" i="5"/>
  <c r="I698" i="4"/>
  <c r="B699" i="5"/>
  <c r="B699" i="4"/>
  <c r="C699" i="5"/>
  <c r="C699" i="4"/>
  <c r="E699" i="5"/>
  <c r="D699" i="4"/>
  <c r="G699" i="5"/>
  <c r="E699" i="4"/>
  <c r="I699" i="5"/>
  <c r="I699" i="4"/>
  <c r="B700" i="5"/>
  <c r="B700" i="4"/>
  <c r="C700" i="5"/>
  <c r="C700" i="4"/>
  <c r="E700" i="5"/>
  <c r="D700" i="4"/>
  <c r="G700" i="5"/>
  <c r="E700" i="4"/>
  <c r="I700" i="5"/>
  <c r="I700" i="4"/>
  <c r="B701" i="5"/>
  <c r="B701" i="4"/>
  <c r="C701" i="5"/>
  <c r="C701" i="4"/>
  <c r="E701" i="5"/>
  <c r="D701" i="4"/>
  <c r="G701" i="5"/>
  <c r="E701" i="4"/>
  <c r="I701" i="5"/>
  <c r="I701" i="4"/>
  <c r="B702" i="5"/>
  <c r="B702" i="4"/>
  <c r="C702" i="5"/>
  <c r="C702" i="4"/>
  <c r="E702" i="5"/>
  <c r="D702" i="4"/>
  <c r="G702" i="5"/>
  <c r="E702" i="4"/>
  <c r="I702" i="5"/>
  <c r="I702" i="4"/>
  <c r="B703" i="5"/>
  <c r="B703" i="4"/>
  <c r="C703" i="5"/>
  <c r="C703" i="4"/>
  <c r="E703" i="5"/>
  <c r="D703" i="4"/>
  <c r="G703" i="5"/>
  <c r="E703" i="4"/>
  <c r="I703" i="5"/>
  <c r="I703" i="4"/>
  <c r="B704" i="5"/>
  <c r="B704" i="4"/>
  <c r="C704" i="5"/>
  <c r="C704" i="4"/>
  <c r="E704" i="5"/>
  <c r="D704" i="4"/>
  <c r="G704" i="5"/>
  <c r="E704" i="4"/>
  <c r="I704" i="5"/>
  <c r="I704" i="4"/>
  <c r="B705" i="5"/>
  <c r="B705" i="4"/>
  <c r="C705" i="5"/>
  <c r="C705" i="4"/>
  <c r="E705" i="5"/>
  <c r="D705" i="4"/>
  <c r="G705" i="5"/>
  <c r="E705" i="4"/>
  <c r="I705" i="5"/>
  <c r="I705" i="4"/>
  <c r="B706" i="5"/>
  <c r="B706" i="4"/>
  <c r="C706" i="5"/>
  <c r="C706" i="4"/>
  <c r="E706" i="5"/>
  <c r="D706" i="4"/>
  <c r="G706" i="5"/>
  <c r="E706" i="4"/>
  <c r="I706" i="5"/>
  <c r="I706" i="4"/>
  <c r="B707" i="5"/>
  <c r="B707" i="4"/>
  <c r="C707" i="5"/>
  <c r="C707" i="4"/>
  <c r="E707" i="5"/>
  <c r="D707" i="4"/>
  <c r="G707" i="5"/>
  <c r="E707" i="4"/>
  <c r="I707" i="5"/>
  <c r="I707" i="4"/>
  <c r="B708" i="5"/>
  <c r="B708" i="4"/>
  <c r="C708" i="5"/>
  <c r="C708" i="4"/>
  <c r="E708" i="5"/>
  <c r="D708" i="4"/>
  <c r="G708" i="5"/>
  <c r="E708" i="4"/>
  <c r="I708" i="5"/>
  <c r="I708" i="4"/>
  <c r="B709" i="5"/>
  <c r="B709" i="4"/>
  <c r="C709" i="5"/>
  <c r="C709" i="4"/>
  <c r="E709" i="5"/>
  <c r="D709" i="4"/>
  <c r="G709" i="5"/>
  <c r="E709" i="4"/>
  <c r="I709" i="5"/>
  <c r="I709" i="4"/>
  <c r="B710" i="5"/>
  <c r="B710" i="4"/>
  <c r="C710" i="5"/>
  <c r="C710" i="4"/>
  <c r="E710" i="5"/>
  <c r="D710" i="4"/>
  <c r="G710" i="5"/>
  <c r="E710" i="4"/>
  <c r="I710" i="5"/>
  <c r="I710" i="4"/>
  <c r="B711" i="5"/>
  <c r="B711" i="4"/>
  <c r="C711" i="5"/>
  <c r="C711" i="4"/>
  <c r="E711" i="5"/>
  <c r="D711" i="4"/>
  <c r="G711" i="5"/>
  <c r="E711" i="4"/>
  <c r="I711" i="5"/>
  <c r="I711" i="4"/>
  <c r="B712" i="5"/>
  <c r="B712" i="4"/>
  <c r="C712" i="5"/>
  <c r="C712" i="4"/>
  <c r="E712" i="5"/>
  <c r="D712" i="4"/>
  <c r="G712" i="5"/>
  <c r="E712" i="4"/>
  <c r="I712" i="5"/>
  <c r="I712" i="4"/>
  <c r="B713" i="5"/>
  <c r="B713" i="4"/>
  <c r="C713" i="5"/>
  <c r="C713" i="4"/>
  <c r="E713" i="5"/>
  <c r="D713" i="4"/>
  <c r="G713" i="5"/>
  <c r="E713" i="4"/>
  <c r="I713" i="5"/>
  <c r="I713" i="4"/>
  <c r="B714" i="5"/>
  <c r="B714" i="4"/>
  <c r="C714" i="5"/>
  <c r="C714" i="4"/>
  <c r="E714" i="5"/>
  <c r="D714" i="4"/>
  <c r="G714" i="5"/>
  <c r="E714" i="4"/>
  <c r="I714" i="5"/>
  <c r="I714" i="4"/>
  <c r="B715" i="5"/>
  <c r="B715" i="4"/>
  <c r="C715" i="5"/>
  <c r="C715" i="4"/>
  <c r="E715" i="5"/>
  <c r="D715" i="4"/>
  <c r="G715" i="5"/>
  <c r="E715" i="4"/>
  <c r="I715" i="5"/>
  <c r="I715" i="4"/>
  <c r="B716" i="5"/>
  <c r="B716" i="4"/>
  <c r="C716" i="5"/>
  <c r="C716" i="4"/>
  <c r="E716" i="5"/>
  <c r="D716" i="4"/>
  <c r="G716" i="5"/>
  <c r="E716" i="4"/>
  <c r="I716" i="5"/>
  <c r="I716" i="4"/>
  <c r="B717" i="5"/>
  <c r="B717" i="4"/>
  <c r="C717" i="5"/>
  <c r="C717" i="4"/>
  <c r="E717" i="5"/>
  <c r="D717" i="4"/>
  <c r="G717" i="5"/>
  <c r="E717" i="4"/>
  <c r="I717" i="5"/>
  <c r="I717" i="4"/>
  <c r="B718" i="5"/>
  <c r="B718" i="4"/>
  <c r="C718" i="5"/>
  <c r="C718" i="4"/>
  <c r="E718" i="5"/>
  <c r="D718" i="4"/>
  <c r="G718" i="5"/>
  <c r="E718" i="4"/>
  <c r="I718" i="5"/>
  <c r="I718" i="4"/>
  <c r="B719" i="5"/>
  <c r="B719" i="4"/>
  <c r="C719" i="5"/>
  <c r="C719" i="4"/>
  <c r="E719" i="5"/>
  <c r="D719" i="4"/>
  <c r="G719" i="5"/>
  <c r="E719" i="4"/>
  <c r="I719" i="5"/>
  <c r="I719" i="4"/>
  <c r="B720" i="5"/>
  <c r="B720" i="4"/>
  <c r="C720" i="5"/>
  <c r="C720" i="4"/>
  <c r="E720" i="5"/>
  <c r="D720" i="4"/>
  <c r="G720" i="5"/>
  <c r="E720" i="4"/>
  <c r="I720" i="5"/>
  <c r="I720" i="4"/>
  <c r="B721" i="5"/>
  <c r="B721" i="4"/>
  <c r="C721" i="5"/>
  <c r="C721" i="4"/>
  <c r="E721" i="5"/>
  <c r="D721" i="4"/>
  <c r="G721" i="5"/>
  <c r="E721" i="4"/>
  <c r="I721" i="5"/>
  <c r="I721" i="4"/>
  <c r="B722" i="5"/>
  <c r="B722" i="4"/>
  <c r="C722" i="5"/>
  <c r="C722" i="4"/>
  <c r="E722" i="5"/>
  <c r="D722" i="4"/>
  <c r="G722" i="5"/>
  <c r="E722" i="4"/>
  <c r="I722" i="5"/>
  <c r="I722" i="4"/>
  <c r="B723" i="5"/>
  <c r="B723" i="4"/>
  <c r="C723" i="5"/>
  <c r="C723" i="4"/>
  <c r="E723" i="5"/>
  <c r="D723" i="4"/>
  <c r="G723" i="5"/>
  <c r="E723" i="4"/>
  <c r="I723" i="5"/>
  <c r="I723" i="4"/>
  <c r="B724" i="5"/>
  <c r="B724" i="4"/>
  <c r="C724" i="5"/>
  <c r="C724" i="4"/>
  <c r="E724" i="5"/>
  <c r="D724" i="4"/>
  <c r="G724" i="5"/>
  <c r="E724" i="4"/>
  <c r="I724" i="5"/>
  <c r="I724" i="4"/>
  <c r="B725" i="5"/>
  <c r="B725" i="4"/>
  <c r="C725" i="5"/>
  <c r="C725" i="4"/>
  <c r="E725" i="5"/>
  <c r="D725" i="4"/>
  <c r="G725" i="5"/>
  <c r="E725" i="4"/>
  <c r="I725" i="5"/>
  <c r="I725" i="4"/>
  <c r="B726" i="5"/>
  <c r="B726" i="4"/>
  <c r="C726" i="5"/>
  <c r="C726" i="4"/>
  <c r="E726" i="5"/>
  <c r="D726" i="4"/>
  <c r="G726" i="5"/>
  <c r="E726" i="4"/>
  <c r="I726" i="5"/>
  <c r="I726" i="4"/>
  <c r="B727" i="5"/>
  <c r="B727" i="4"/>
  <c r="C727" i="5"/>
  <c r="C727" i="4"/>
  <c r="E727" i="5"/>
  <c r="D727" i="4"/>
  <c r="G727" i="5"/>
  <c r="E727" i="4"/>
  <c r="I727" i="5"/>
  <c r="I727" i="4"/>
  <c r="B728" i="5"/>
  <c r="B728" i="4"/>
  <c r="C728" i="5"/>
  <c r="C728" i="4"/>
  <c r="E728" i="5"/>
  <c r="D728" i="4"/>
  <c r="G728" i="5"/>
  <c r="E728" i="4"/>
  <c r="I728" i="5"/>
  <c r="I728" i="4"/>
  <c r="B729" i="5"/>
  <c r="B729" i="4"/>
  <c r="C729" i="5"/>
  <c r="C729" i="4"/>
  <c r="E729" i="5"/>
  <c r="D729" i="4"/>
  <c r="G729" i="5"/>
  <c r="E729" i="4"/>
  <c r="I729" i="5"/>
  <c r="I729" i="4"/>
  <c r="B730" i="5"/>
  <c r="B730" i="4"/>
  <c r="C730" i="5"/>
  <c r="C730" i="4"/>
  <c r="E730" i="5"/>
  <c r="D730" i="4"/>
  <c r="G730" i="5"/>
  <c r="E730" i="4"/>
  <c r="I730" i="5"/>
  <c r="I730" i="4"/>
  <c r="B731" i="5"/>
  <c r="B731" i="4"/>
  <c r="C731" i="5"/>
  <c r="C731" i="4"/>
  <c r="E731" i="5"/>
  <c r="D731" i="4"/>
  <c r="G731" i="5"/>
  <c r="E731" i="4"/>
  <c r="I731" i="5"/>
  <c r="I731" i="4"/>
  <c r="B732" i="5"/>
  <c r="B732" i="4"/>
  <c r="C732" i="5"/>
  <c r="C732" i="4"/>
  <c r="E732" i="5"/>
  <c r="D732" i="4"/>
  <c r="G732" i="5"/>
  <c r="E732" i="4"/>
  <c r="I732" i="5"/>
  <c r="I732" i="4"/>
  <c r="B733" i="5"/>
  <c r="B733" i="4"/>
  <c r="C733" i="5"/>
  <c r="C733" i="4"/>
  <c r="E733" i="5"/>
  <c r="D733" i="4"/>
  <c r="G733" i="5"/>
  <c r="E733" i="4"/>
  <c r="I733" i="5"/>
  <c r="I733" i="4"/>
  <c r="B734" i="5"/>
  <c r="B734" i="4"/>
  <c r="C734" i="5"/>
  <c r="C734" i="4"/>
  <c r="E734" i="5"/>
  <c r="D734" i="4"/>
  <c r="G734" i="5"/>
  <c r="E734" i="4"/>
  <c r="I734" i="5"/>
  <c r="I734" i="4"/>
  <c r="B735" i="5"/>
  <c r="B735" i="4"/>
  <c r="C735" i="5"/>
  <c r="C735" i="4"/>
  <c r="E735" i="5"/>
  <c r="D735" i="4"/>
  <c r="G735" i="5"/>
  <c r="E735" i="4"/>
  <c r="I735" i="5"/>
  <c r="I735" i="4"/>
  <c r="B736" i="5"/>
  <c r="B736" i="4"/>
  <c r="C736" i="5"/>
  <c r="C736" i="4"/>
  <c r="E736" i="5"/>
  <c r="D736" i="4"/>
  <c r="G736" i="5"/>
  <c r="E736" i="4"/>
  <c r="I736" i="5"/>
  <c r="I736" i="4"/>
  <c r="B737" i="5"/>
  <c r="B737" i="4"/>
  <c r="C737" i="5"/>
  <c r="C737" i="4"/>
  <c r="E737" i="5"/>
  <c r="D737" i="4"/>
  <c r="G737" i="5"/>
  <c r="E737" i="4"/>
  <c r="I737" i="5"/>
  <c r="I737" i="4"/>
  <c r="B738" i="5"/>
  <c r="B738" i="4"/>
  <c r="C738" i="5"/>
  <c r="C738" i="4"/>
  <c r="E738" i="5"/>
  <c r="D738" i="4"/>
  <c r="G738" i="5"/>
  <c r="E738" i="4"/>
  <c r="I738" i="5"/>
  <c r="I738" i="4"/>
  <c r="B739" i="5"/>
  <c r="B739" i="4"/>
  <c r="C739" i="5"/>
  <c r="C739" i="4"/>
  <c r="E739" i="5"/>
  <c r="D739" i="4"/>
  <c r="G739" i="5"/>
  <c r="E739" i="4"/>
  <c r="I739" i="5"/>
  <c r="I739" i="4"/>
  <c r="B740" i="5"/>
  <c r="B740" i="4"/>
  <c r="C740" i="5"/>
  <c r="C740" i="4"/>
  <c r="E740" i="5"/>
  <c r="D740" i="4"/>
  <c r="G740" i="5"/>
  <c r="E740" i="4"/>
  <c r="I740" i="5"/>
  <c r="I740" i="4"/>
  <c r="B741" i="5"/>
  <c r="B741" i="4"/>
  <c r="C741" i="5"/>
  <c r="C741" i="4"/>
  <c r="E741" i="5"/>
  <c r="D741" i="4"/>
  <c r="G741" i="5"/>
  <c r="E741" i="4"/>
  <c r="I741" i="5"/>
  <c r="I741" i="4"/>
  <c r="B742" i="5"/>
  <c r="B742" i="4"/>
  <c r="C742" i="5"/>
  <c r="C742" i="4"/>
  <c r="E742" i="5"/>
  <c r="D742" i="4"/>
  <c r="G742" i="5"/>
  <c r="E742" i="4"/>
  <c r="I742" i="5"/>
  <c r="I742" i="4"/>
  <c r="B743" i="5"/>
  <c r="B743" i="4"/>
  <c r="C743" i="5"/>
  <c r="C743" i="4"/>
  <c r="E743" i="5"/>
  <c r="D743" i="4"/>
  <c r="G743" i="5"/>
  <c r="E743" i="4"/>
  <c r="I743" i="5"/>
  <c r="I743" i="4"/>
  <c r="B744" i="5"/>
  <c r="B744" i="4"/>
  <c r="C744" i="5"/>
  <c r="C744" i="4"/>
  <c r="E744" i="5"/>
  <c r="D744" i="4"/>
  <c r="G744" i="5"/>
  <c r="E744" i="4"/>
  <c r="I744" i="5"/>
  <c r="I744" i="4"/>
  <c r="B745" i="5"/>
  <c r="B745" i="4"/>
  <c r="C745" i="5"/>
  <c r="C745" i="4"/>
  <c r="E745" i="5"/>
  <c r="D745" i="4"/>
  <c r="G745" i="5"/>
  <c r="E745" i="4"/>
  <c r="I745" i="5"/>
  <c r="I745" i="4"/>
  <c r="B746" i="5"/>
  <c r="B746" i="4"/>
  <c r="C746" i="5"/>
  <c r="C746" i="4"/>
  <c r="E746" i="5"/>
  <c r="D746" i="4"/>
  <c r="G746" i="5"/>
  <c r="E746" i="4"/>
  <c r="I746" i="5"/>
  <c r="I746" i="4"/>
  <c r="B747" i="5"/>
  <c r="B747" i="4"/>
  <c r="C747" i="5"/>
  <c r="C747" i="4"/>
  <c r="E747" i="5"/>
  <c r="D747" i="4"/>
  <c r="G747" i="5"/>
  <c r="E747" i="4"/>
  <c r="I747" i="5"/>
  <c r="I747" i="4"/>
  <c r="B748" i="5"/>
  <c r="B748" i="4"/>
  <c r="C748" i="5"/>
  <c r="C748" i="4"/>
  <c r="E748" i="5"/>
  <c r="D748" i="4"/>
  <c r="G748" i="5"/>
  <c r="E748" i="4"/>
  <c r="I748" i="5"/>
  <c r="I748" i="4"/>
  <c r="B749" i="5"/>
  <c r="B749" i="4"/>
  <c r="C749" i="5"/>
  <c r="C749" i="4"/>
  <c r="E749" i="5"/>
  <c r="D749" i="4"/>
  <c r="G749" i="5"/>
  <c r="E749" i="4"/>
  <c r="I749" i="5"/>
  <c r="I749" i="4"/>
  <c r="B750" i="5"/>
  <c r="B750" i="4"/>
  <c r="C750" i="5"/>
  <c r="C750" i="4"/>
  <c r="E750" i="5"/>
  <c r="D750" i="4"/>
  <c r="G750" i="5"/>
  <c r="E750" i="4"/>
  <c r="I750" i="5"/>
  <c r="I750" i="4"/>
  <c r="B751" i="5"/>
  <c r="B751" i="4"/>
  <c r="C751" i="5"/>
  <c r="C751" i="4"/>
  <c r="E751" i="5"/>
  <c r="D751" i="4"/>
  <c r="G751" i="5"/>
  <c r="E751" i="4"/>
  <c r="I751" i="5"/>
  <c r="I751" i="4"/>
  <c r="B752" i="5"/>
  <c r="B752" i="4"/>
  <c r="C752" i="5"/>
  <c r="C752" i="4"/>
  <c r="E752" i="5"/>
  <c r="D752" i="4"/>
  <c r="G752" i="5"/>
  <c r="E752" i="4"/>
  <c r="I752" i="5"/>
  <c r="I752" i="4"/>
  <c r="B753" i="5"/>
  <c r="B753" i="4"/>
  <c r="C753" i="5"/>
  <c r="C753" i="4"/>
  <c r="E753" i="5"/>
  <c r="D753" i="4"/>
  <c r="G753" i="5"/>
  <c r="E753" i="4"/>
  <c r="I753" i="5"/>
  <c r="I753" i="4"/>
  <c r="B754" i="5"/>
  <c r="B754" i="4"/>
  <c r="C754" i="5"/>
  <c r="C754" i="4"/>
  <c r="E754" i="5"/>
  <c r="D754" i="4"/>
  <c r="G754" i="5"/>
  <c r="E754" i="4"/>
  <c r="I754" i="5"/>
  <c r="I754" i="4"/>
  <c r="B755" i="5"/>
  <c r="B755" i="4"/>
  <c r="C755" i="5"/>
  <c r="C755" i="4"/>
  <c r="E755" i="5"/>
  <c r="D755" i="4"/>
  <c r="G755" i="5"/>
  <c r="E755" i="4"/>
  <c r="I755" i="5"/>
  <c r="I755" i="4"/>
  <c r="B756" i="5"/>
  <c r="B756" i="4"/>
  <c r="C756" i="5"/>
  <c r="C756" i="4"/>
  <c r="E756" i="5"/>
  <c r="D756" i="4"/>
  <c r="G756" i="5"/>
  <c r="E756" i="4"/>
  <c r="I756" i="5"/>
  <c r="I756" i="4"/>
  <c r="B757" i="5"/>
  <c r="B757" i="4"/>
  <c r="C757" i="5"/>
  <c r="C757" i="4"/>
  <c r="E757" i="5"/>
  <c r="D757" i="4"/>
  <c r="G757" i="5"/>
  <c r="E757" i="4"/>
  <c r="I757" i="5"/>
  <c r="I757" i="4"/>
  <c r="B758" i="5"/>
  <c r="B758" i="4"/>
  <c r="C758" i="5"/>
  <c r="C758" i="4"/>
  <c r="E758" i="5"/>
  <c r="D758" i="4"/>
  <c r="G758" i="5"/>
  <c r="E758" i="4"/>
  <c r="I758" i="5"/>
  <c r="I758" i="4"/>
  <c r="B759" i="5"/>
  <c r="B759" i="4"/>
  <c r="C759" i="5"/>
  <c r="C759" i="4"/>
  <c r="E759" i="5"/>
  <c r="D759" i="4"/>
  <c r="G759" i="5"/>
  <c r="E759" i="4"/>
  <c r="I759" i="5"/>
  <c r="I759" i="4"/>
  <c r="B760" i="5"/>
  <c r="B760" i="4"/>
  <c r="C760" i="5"/>
  <c r="C760" i="4"/>
  <c r="E760" i="5"/>
  <c r="D760" i="4"/>
  <c r="G760" i="5"/>
  <c r="E760" i="4"/>
  <c r="I760" i="5"/>
  <c r="I760" i="4"/>
  <c r="B761" i="5"/>
  <c r="B761" i="4"/>
  <c r="C761" i="5"/>
  <c r="C761" i="4"/>
  <c r="E761" i="5"/>
  <c r="D761" i="4"/>
  <c r="G761" i="5"/>
  <c r="E761" i="4"/>
  <c r="I761" i="5"/>
  <c r="I761" i="4"/>
  <c r="B762" i="5"/>
  <c r="B762" i="4"/>
  <c r="C762" i="5"/>
  <c r="C762" i="4"/>
  <c r="E762" i="5"/>
  <c r="D762" i="4"/>
  <c r="G762" i="5"/>
  <c r="E762" i="4"/>
  <c r="I762" i="5"/>
  <c r="I762" i="4"/>
  <c r="B763" i="5"/>
  <c r="B763" i="4"/>
  <c r="C763" i="5"/>
  <c r="C763" i="4"/>
  <c r="E763" i="5"/>
  <c r="D763" i="4"/>
  <c r="G763" i="5"/>
  <c r="E763" i="4"/>
  <c r="I763" i="5"/>
  <c r="I763" i="4"/>
  <c r="B764" i="5"/>
  <c r="B764" i="4"/>
  <c r="C764" i="5"/>
  <c r="C764" i="4"/>
  <c r="E764" i="5"/>
  <c r="D764" i="4"/>
  <c r="G764" i="5"/>
  <c r="E764" i="4"/>
  <c r="I764" i="5"/>
  <c r="I764" i="4"/>
  <c r="B765" i="5"/>
  <c r="B765" i="4"/>
  <c r="C765" i="5"/>
  <c r="C765" i="4"/>
  <c r="E765" i="5"/>
  <c r="D765" i="4"/>
  <c r="G765" i="5"/>
  <c r="E765" i="4"/>
  <c r="I765" i="5"/>
  <c r="I765" i="4"/>
  <c r="B766" i="5"/>
  <c r="B766" i="4"/>
  <c r="C766" i="5"/>
  <c r="C766" i="4"/>
  <c r="E766" i="5"/>
  <c r="D766" i="4"/>
  <c r="G766" i="5"/>
  <c r="E766" i="4"/>
  <c r="I766" i="5"/>
  <c r="I766" i="4"/>
  <c r="B767" i="5"/>
  <c r="B767" i="4"/>
  <c r="C767" i="5"/>
  <c r="C767" i="4"/>
  <c r="E767" i="5"/>
  <c r="D767" i="4"/>
  <c r="I767" i="5"/>
  <c r="I767" i="4"/>
  <c r="B768" i="5"/>
  <c r="B768" i="4"/>
  <c r="C768" i="5"/>
  <c r="C768" i="4"/>
  <c r="E768" i="5"/>
  <c r="D768" i="4"/>
  <c r="I768" i="5"/>
  <c r="I768" i="4"/>
  <c r="B769" i="5"/>
  <c r="B769" i="4"/>
  <c r="C769" i="5"/>
  <c r="C769" i="4"/>
  <c r="E769" i="5"/>
  <c r="D769" i="4"/>
  <c r="G769" i="5"/>
  <c r="G768"/>
  <c r="E769" i="4"/>
  <c r="I769" i="5"/>
  <c r="I769" i="4"/>
  <c r="B770" i="5"/>
  <c r="B770" i="4"/>
  <c r="C770" i="5"/>
  <c r="C770" i="4"/>
  <c r="E770" i="5"/>
  <c r="D770" i="4"/>
  <c r="G770" i="5"/>
  <c r="E770" i="4"/>
  <c r="I770" i="5"/>
  <c r="I770" i="4"/>
  <c r="B771" i="5"/>
  <c r="B771" i="4"/>
  <c r="C771" i="5"/>
  <c r="C771" i="4"/>
  <c r="E771" i="5"/>
  <c r="D771" i="4"/>
  <c r="G771" i="5"/>
  <c r="E771" i="4"/>
  <c r="I771" i="5"/>
  <c r="I771" i="4"/>
  <c r="B772" i="5"/>
  <c r="B772" i="4"/>
  <c r="C772" i="5"/>
  <c r="C772" i="4"/>
  <c r="E772" i="5"/>
  <c r="D772" i="4"/>
  <c r="G772" i="5"/>
  <c r="E772" i="4"/>
  <c r="I772" i="5"/>
  <c r="I772" i="4"/>
  <c r="B773" i="5"/>
  <c r="B773" i="4"/>
  <c r="C773" i="5"/>
  <c r="C773" i="4"/>
  <c r="E773" i="5"/>
  <c r="D773" i="4"/>
  <c r="G773" i="5"/>
  <c r="E773" i="4"/>
  <c r="I773" i="5"/>
  <c r="I773" i="4"/>
  <c r="B774" i="5"/>
  <c r="B774" i="4"/>
  <c r="C774" i="5"/>
  <c r="C774" i="4"/>
  <c r="E774" i="5"/>
  <c r="D774" i="4"/>
  <c r="G774" i="5"/>
  <c r="E774" i="4"/>
  <c r="I774" i="5"/>
  <c r="I774" i="4"/>
  <c r="B775" i="5"/>
  <c r="B775" i="4"/>
  <c r="C775" i="5"/>
  <c r="C775" i="4"/>
  <c r="E775" i="5"/>
  <c r="D775" i="4"/>
  <c r="G775" i="5"/>
  <c r="E775" i="4"/>
  <c r="I775" i="5"/>
  <c r="I775" i="4"/>
  <c r="B776" i="5"/>
  <c r="B776" i="4"/>
  <c r="C776" i="5"/>
  <c r="C776" i="4"/>
  <c r="E776" i="5"/>
  <c r="D776" i="4"/>
  <c r="G776" i="5"/>
  <c r="E776" i="4"/>
  <c r="I776" i="5"/>
  <c r="I776" i="4"/>
  <c r="B777" i="5"/>
  <c r="B777" i="4"/>
  <c r="C777" i="5"/>
  <c r="C777" i="4"/>
  <c r="E777" i="5"/>
  <c r="D777" i="4"/>
  <c r="G777" i="5"/>
  <c r="E777" i="4"/>
  <c r="I777" i="5"/>
  <c r="I777" i="4"/>
  <c r="B778" i="5"/>
  <c r="B778" i="4"/>
  <c r="C778" i="5"/>
  <c r="C778" i="4"/>
  <c r="E778" i="5"/>
  <c r="D778" i="4"/>
  <c r="G778" i="5"/>
  <c r="E778" i="4"/>
  <c r="I778" i="5"/>
  <c r="I778" i="4"/>
  <c r="B779" i="5"/>
  <c r="B779" i="4"/>
  <c r="C779" i="5"/>
  <c r="C779" i="4"/>
  <c r="E779" i="5"/>
  <c r="D779" i="4"/>
  <c r="G779" i="5"/>
  <c r="E779" i="4"/>
  <c r="I779" i="5"/>
  <c r="I779" i="4"/>
  <c r="B780" i="5"/>
  <c r="B780" i="4"/>
  <c r="C780" i="5"/>
  <c r="C780" i="4"/>
  <c r="E780" i="5"/>
  <c r="D780" i="4"/>
  <c r="G780" i="5"/>
  <c r="E780" i="4"/>
  <c r="I780" i="5"/>
  <c r="I780" i="4"/>
  <c r="B781" i="5"/>
  <c r="B781" i="4"/>
  <c r="C781" i="5"/>
  <c r="C781" i="4"/>
  <c r="E781" i="5"/>
  <c r="D781" i="4"/>
  <c r="G781" i="5"/>
  <c r="E781" i="4"/>
  <c r="I781" i="5"/>
  <c r="I781" i="4"/>
  <c r="B782" i="5"/>
  <c r="B782" i="4"/>
  <c r="C782" i="5"/>
  <c r="C782" i="4"/>
  <c r="E782" i="5"/>
  <c r="D782" i="4"/>
  <c r="G782" i="5"/>
  <c r="E782" i="4"/>
  <c r="I782" i="5"/>
  <c r="I782" i="4"/>
  <c r="B783" i="5"/>
  <c r="B783" i="4"/>
  <c r="C783" i="5"/>
  <c r="C783" i="4"/>
  <c r="E783" i="5"/>
  <c r="D783" i="4"/>
  <c r="G783" i="5"/>
  <c r="E783" i="4"/>
  <c r="I783" i="5"/>
  <c r="I783" i="4"/>
  <c r="B784" i="5"/>
  <c r="B784" i="4"/>
  <c r="C784" i="5"/>
  <c r="C784" i="4"/>
  <c r="E784" i="5"/>
  <c r="D784" i="4"/>
  <c r="G784" i="5"/>
  <c r="E784" i="4"/>
  <c r="I784" i="5"/>
  <c r="I784" i="4"/>
  <c r="B785" i="5"/>
  <c r="B785" i="4"/>
  <c r="C785" i="5"/>
  <c r="C785" i="4"/>
  <c r="E785" i="5"/>
  <c r="D785" i="4"/>
  <c r="G785" i="5"/>
  <c r="E785" i="4"/>
  <c r="I785" i="5"/>
  <c r="I785" i="4"/>
  <c r="B786" i="5"/>
  <c r="B786" i="4"/>
  <c r="C786" i="5"/>
  <c r="C786" i="4"/>
  <c r="E786" i="5"/>
  <c r="D786" i="4"/>
  <c r="G786" i="5"/>
  <c r="E786" i="4"/>
  <c r="I786" i="5"/>
  <c r="I786" i="4"/>
  <c r="B787" i="5"/>
  <c r="B787" i="4"/>
  <c r="C787" i="5"/>
  <c r="C787" i="4"/>
  <c r="E787" i="5"/>
  <c r="D787" i="4"/>
  <c r="G787" i="5"/>
  <c r="E787" i="4"/>
  <c r="I787" i="5"/>
  <c r="I787" i="4"/>
  <c r="B788" i="5"/>
  <c r="B788" i="4"/>
  <c r="C788" i="5"/>
  <c r="C788" i="4"/>
  <c r="E788" i="5"/>
  <c r="D788" i="4"/>
  <c r="G788" i="5"/>
  <c r="E788" i="4"/>
  <c r="I788" i="5"/>
  <c r="I788" i="4"/>
  <c r="B789" i="5"/>
  <c r="B789" i="4"/>
  <c r="C789" i="5"/>
  <c r="C789" i="4"/>
  <c r="E789" i="5"/>
  <c r="D789" i="4"/>
  <c r="G789" i="5"/>
  <c r="E789" i="4"/>
  <c r="I789" i="5"/>
  <c r="I789" i="4"/>
  <c r="B790" i="5"/>
  <c r="B790" i="4"/>
  <c r="C790" i="5"/>
  <c r="C790" i="4"/>
  <c r="E790" i="5"/>
  <c r="D790" i="4"/>
  <c r="G790" i="5"/>
  <c r="E790" i="4"/>
  <c r="I790" i="5"/>
  <c r="I790" i="4"/>
  <c r="B791" i="5"/>
  <c r="B791" i="4"/>
  <c r="C791" i="5"/>
  <c r="C791" i="4"/>
  <c r="E791" i="5"/>
  <c r="D791" i="4"/>
  <c r="G791" i="5"/>
  <c r="E791" i="4"/>
  <c r="I791" i="5"/>
  <c r="I791" i="4"/>
  <c r="B792" i="5"/>
  <c r="B792" i="4"/>
  <c r="C792" i="5"/>
  <c r="C792" i="4"/>
  <c r="E792" i="5"/>
  <c r="D792" i="4"/>
  <c r="G792" i="5"/>
  <c r="E792" i="4"/>
  <c r="I792" i="5"/>
  <c r="I792" i="4"/>
  <c r="B793" i="5"/>
  <c r="B793" i="4"/>
  <c r="C793" i="5"/>
  <c r="C793" i="4"/>
  <c r="E793" i="5"/>
  <c r="D793" i="4"/>
  <c r="G793" i="5"/>
  <c r="E793" i="4"/>
  <c r="I793" i="5"/>
  <c r="I793" i="4"/>
  <c r="B794" i="5"/>
  <c r="B794" i="4"/>
  <c r="C794" i="5"/>
  <c r="C794" i="4"/>
  <c r="E794" i="5"/>
  <c r="D794" i="4"/>
  <c r="G794" i="5"/>
  <c r="E794" i="4"/>
  <c r="I794" i="5"/>
  <c r="I794" i="4"/>
  <c r="B795" i="5"/>
  <c r="B795" i="4"/>
  <c r="C795" i="5"/>
  <c r="C795" i="4"/>
  <c r="E795" i="5"/>
  <c r="D795" i="4"/>
  <c r="G795" i="5"/>
  <c r="E795" i="4"/>
  <c r="I795" i="5"/>
  <c r="I795" i="4"/>
  <c r="B796" i="5"/>
  <c r="B796" i="4"/>
  <c r="C796" i="5"/>
  <c r="C796" i="4"/>
  <c r="E796" i="5"/>
  <c r="D796" i="4"/>
  <c r="G796" i="5"/>
  <c r="E796" i="4"/>
  <c r="I796" i="5"/>
  <c r="I796" i="4"/>
  <c r="B797" i="5"/>
  <c r="B797" i="4"/>
  <c r="C797" i="5"/>
  <c r="C797" i="4"/>
  <c r="E797" i="5"/>
  <c r="D797" i="4"/>
  <c r="G797" i="5"/>
  <c r="E797" i="4"/>
  <c r="I797" i="5"/>
  <c r="I797" i="4"/>
  <c r="B798" i="5"/>
  <c r="B798" i="4"/>
  <c r="C798" i="5"/>
  <c r="C798" i="4"/>
  <c r="E798" i="5"/>
  <c r="D798" i="4"/>
  <c r="G798" i="5"/>
  <c r="E798" i="4"/>
  <c r="I798" i="5"/>
  <c r="I798" i="4"/>
  <c r="B799" i="5"/>
  <c r="B799" i="4"/>
  <c r="C799" i="5"/>
  <c r="C799" i="4"/>
  <c r="E799" i="5"/>
  <c r="D799" i="4"/>
  <c r="G799" i="5"/>
  <c r="E799" i="4"/>
  <c r="I799" i="5"/>
  <c r="I799" i="4"/>
  <c r="B800" i="5"/>
  <c r="B800" i="4"/>
  <c r="C800" i="5"/>
  <c r="C800" i="4"/>
  <c r="E800" i="5"/>
  <c r="D800" i="4"/>
  <c r="G800" i="5"/>
  <c r="E800" i="4"/>
  <c r="I800" i="5"/>
  <c r="I800" i="4"/>
  <c r="B801" i="5"/>
  <c r="B801" i="4"/>
  <c r="C801" i="5"/>
  <c r="C801" i="4"/>
  <c r="E801" i="5"/>
  <c r="D801" i="4"/>
  <c r="G801" i="5"/>
  <c r="E801" i="4"/>
  <c r="I801" i="5"/>
  <c r="I801" i="4"/>
  <c r="B802" i="5"/>
  <c r="B802" i="4"/>
  <c r="C802" i="5"/>
  <c r="C802" i="4"/>
  <c r="E802" i="5"/>
  <c r="D802" i="4"/>
  <c r="G802" i="5"/>
  <c r="E802" i="4"/>
  <c r="I802" i="5"/>
  <c r="I802" i="4"/>
  <c r="B803" i="5"/>
  <c r="B803" i="4"/>
  <c r="C803" i="5"/>
  <c r="C803" i="4"/>
  <c r="E803" i="5"/>
  <c r="D803" i="4"/>
  <c r="G803" i="5"/>
  <c r="E803" i="4"/>
  <c r="I803" i="5"/>
  <c r="I803" i="4"/>
  <c r="B804" i="5"/>
  <c r="B804" i="4"/>
  <c r="C804" i="5"/>
  <c r="C804" i="4"/>
  <c r="E804" i="5"/>
  <c r="D804" i="4"/>
  <c r="G804" i="5"/>
  <c r="E804" i="4"/>
  <c r="I804" i="5"/>
  <c r="I804" i="4"/>
  <c r="B805" i="5"/>
  <c r="B805" i="4"/>
  <c r="C805" i="5"/>
  <c r="C805" i="4"/>
  <c r="E805" i="5"/>
  <c r="D805" i="4"/>
  <c r="G805" i="5"/>
  <c r="E805" i="4"/>
  <c r="I805" i="5"/>
  <c r="I805" i="4"/>
  <c r="B806" i="5"/>
  <c r="B806" i="4"/>
  <c r="C806" i="5"/>
  <c r="C806" i="4"/>
  <c r="E806" i="5"/>
  <c r="D806" i="4"/>
  <c r="G806" i="5"/>
  <c r="E806" i="4"/>
  <c r="I806" i="5"/>
  <c r="I806" i="4"/>
  <c r="B807" i="5"/>
  <c r="B807" i="4"/>
  <c r="C807" i="5"/>
  <c r="C807" i="4"/>
  <c r="E807" i="5"/>
  <c r="D807" i="4"/>
  <c r="G807" i="5"/>
  <c r="E807" i="4"/>
  <c r="I807" i="5"/>
  <c r="I807" i="4"/>
  <c r="B3" i="5"/>
  <c r="B4" i="4"/>
  <c r="C3" i="5"/>
  <c r="C4" i="4"/>
  <c r="I3" i="5"/>
  <c r="I3" i="4"/>
  <c r="I4" i="5"/>
  <c r="I4" i="4"/>
  <c r="G3" i="5"/>
  <c r="E4" i="4"/>
  <c r="E3" i="5"/>
  <c r="D4" i="4"/>
  <c r="E23" i="5"/>
  <c r="D24" i="4"/>
  <c r="B24"/>
  <c r="D23"/>
  <c r="B22"/>
  <c r="D21"/>
  <c r="A171" i="5"/>
  <c r="A170"/>
  <c r="A171" i="4"/>
  <c r="G171"/>
  <c r="A752" i="5"/>
  <c r="A751"/>
  <c r="A752" i="4"/>
  <c r="G752"/>
  <c r="A495" i="5"/>
  <c r="A494"/>
  <c r="A495" i="4"/>
  <c r="G495"/>
  <c r="A364" i="5"/>
  <c r="A363"/>
  <c r="A364" i="4"/>
  <c r="G364"/>
  <c r="A43" i="5"/>
  <c r="A42"/>
  <c r="A43" i="4"/>
  <c r="G43"/>
  <c r="A624" i="5"/>
  <c r="A623"/>
  <c r="A624" i="4"/>
  <c r="G624"/>
  <c r="A307" i="5"/>
  <c r="A306"/>
  <c r="A307" i="4"/>
  <c r="G307"/>
  <c r="A688" i="5"/>
  <c r="A687"/>
  <c r="A688" i="4"/>
  <c r="G688"/>
  <c r="A431" i="5"/>
  <c r="A430"/>
  <c r="A431" i="4"/>
  <c r="G431"/>
  <c r="A107" i="5"/>
  <c r="A106"/>
  <c r="A107" i="4"/>
  <c r="G107"/>
  <c r="A559" i="5"/>
  <c r="A558"/>
  <c r="A559" i="4"/>
  <c r="G559"/>
  <c r="A243" i="5"/>
  <c r="A242"/>
  <c r="A243" i="4"/>
  <c r="G243"/>
  <c r="A720" i="5"/>
  <c r="A719"/>
  <c r="A720" i="4"/>
  <c r="G720"/>
  <c r="A591" i="5"/>
  <c r="A590"/>
  <c r="A591" i="4"/>
  <c r="G591"/>
  <c r="A463" i="5"/>
  <c r="A462"/>
  <c r="A463" i="4"/>
  <c r="G463"/>
  <c r="A275" i="5"/>
  <c r="A274"/>
  <c r="A275" i="4"/>
  <c r="G275"/>
  <c r="A139" i="5"/>
  <c r="A138"/>
  <c r="A139" i="4"/>
  <c r="G139"/>
  <c r="A784" i="5"/>
  <c r="A783"/>
  <c r="A784" i="4"/>
  <c r="G784"/>
  <c r="A656" i="5"/>
  <c r="A655"/>
  <c r="A656" i="4"/>
  <c r="G656"/>
  <c r="A527" i="5"/>
  <c r="A526"/>
  <c r="A527" i="4"/>
  <c r="G527"/>
  <c r="A396" i="5"/>
  <c r="A395"/>
  <c r="A396" i="4"/>
  <c r="G396"/>
  <c r="A203" i="5"/>
  <c r="A202"/>
  <c r="A203" i="4"/>
  <c r="G203"/>
  <c r="A75" i="5"/>
  <c r="A74"/>
  <c r="A75" i="4"/>
  <c r="G75"/>
  <c r="A800" i="5"/>
  <c r="A799"/>
  <c r="A800" i="4"/>
  <c r="G800"/>
  <c r="A736" i="5"/>
  <c r="A735"/>
  <c r="A736" i="4"/>
  <c r="G736"/>
  <c r="A672" i="5"/>
  <c r="A671"/>
  <c r="A672" i="4"/>
  <c r="G672"/>
  <c r="A608" i="5"/>
  <c r="A607"/>
  <c r="A608" i="4"/>
  <c r="G608"/>
  <c r="A543" i="5"/>
  <c r="A542"/>
  <c r="A543" i="4"/>
  <c r="G543"/>
  <c r="A479" i="5"/>
  <c r="A478"/>
  <c r="A479" i="4"/>
  <c r="G479"/>
  <c r="A415" i="5"/>
  <c r="A414"/>
  <c r="A415" i="4"/>
  <c r="G415"/>
  <c r="A348" i="5"/>
  <c r="A347"/>
  <c r="A348" i="4"/>
  <c r="G348"/>
  <c r="A291" i="5"/>
  <c r="A290"/>
  <c r="A291" i="4"/>
  <c r="G291"/>
  <c r="A227" i="5"/>
  <c r="A226"/>
  <c r="A227" i="4"/>
  <c r="G227"/>
  <c r="A155" i="5"/>
  <c r="A154"/>
  <c r="A155" i="4"/>
  <c r="G155"/>
  <c r="A91" i="5"/>
  <c r="A90"/>
  <c r="A91" i="4"/>
  <c r="G91"/>
  <c r="G23" i="5"/>
  <c r="G22"/>
  <c r="E23" i="4"/>
  <c r="C23" i="5"/>
  <c r="C22"/>
  <c r="C23" i="4"/>
  <c r="G21" i="5"/>
  <c r="G20"/>
  <c r="E21" i="4"/>
  <c r="C21" i="5"/>
  <c r="C20"/>
  <c r="C21" i="4"/>
  <c r="G19" i="5"/>
  <c r="E19" i="4"/>
  <c r="C19" i="5"/>
  <c r="C19" i="4"/>
  <c r="A704" i="5"/>
  <c r="A703"/>
  <c r="A704" i="4"/>
  <c r="G704"/>
  <c r="A640" i="5"/>
  <c r="A639"/>
  <c r="A640" i="4"/>
  <c r="G640"/>
  <c r="A575" i="5"/>
  <c r="A574"/>
  <c r="A575" i="4"/>
  <c r="G575"/>
  <c r="A511" i="5"/>
  <c r="A510"/>
  <c r="A511" i="4"/>
  <c r="G511"/>
  <c r="A447" i="5"/>
  <c r="A446"/>
  <c r="A447" i="4"/>
  <c r="G447"/>
  <c r="A380" i="5"/>
  <c r="A379"/>
  <c r="A380" i="4"/>
  <c r="G380"/>
  <c r="A323" i="5"/>
  <c r="A322"/>
  <c r="A323" i="4"/>
  <c r="G323"/>
  <c r="A259" i="5"/>
  <c r="A258"/>
  <c r="A259" i="4"/>
  <c r="G259"/>
  <c r="A187" i="5"/>
  <c r="A186"/>
  <c r="A187" i="4"/>
  <c r="G187"/>
  <c r="A123" i="5"/>
  <c r="A122"/>
  <c r="A123" i="4"/>
  <c r="G123"/>
  <c r="A59" i="5"/>
  <c r="A58"/>
  <c r="A59" i="4"/>
  <c r="G59"/>
  <c r="A792" i="5"/>
  <c r="A791"/>
  <c r="A792" i="4"/>
  <c r="G792"/>
  <c r="A760" i="5"/>
  <c r="A759"/>
  <c r="A760" i="4"/>
  <c r="G760"/>
  <c r="A728" i="5"/>
  <c r="A727"/>
  <c r="A728" i="4"/>
  <c r="G728"/>
  <c r="A696" i="5"/>
  <c r="A695"/>
  <c r="A696" i="4"/>
  <c r="G696"/>
  <c r="A664" i="5"/>
  <c r="A663"/>
  <c r="A664" i="4"/>
  <c r="G664"/>
  <c r="A632" i="5"/>
  <c r="A631"/>
  <c r="A632" i="4"/>
  <c r="G632"/>
  <c r="A600" i="5"/>
  <c r="A599"/>
  <c r="A600" i="4"/>
  <c r="G600"/>
  <c r="A567" i="5"/>
  <c r="A566"/>
  <c r="A567" i="4"/>
  <c r="G567"/>
  <c r="A535" i="5"/>
  <c r="A534"/>
  <c r="A535" i="4"/>
  <c r="G535"/>
  <c r="A503" i="5"/>
  <c r="A502"/>
  <c r="A503" i="4"/>
  <c r="G503"/>
  <c r="A471" i="5"/>
  <c r="A470"/>
  <c r="A471" i="4"/>
  <c r="G471"/>
  <c r="A439" i="5"/>
  <c r="A438"/>
  <c r="A439" i="4"/>
  <c r="G439"/>
  <c r="A407" i="5"/>
  <c r="A406"/>
  <c r="A407" i="4"/>
  <c r="G407"/>
  <c r="A372" i="5"/>
  <c r="A371"/>
  <c r="A372" i="4"/>
  <c r="G372"/>
  <c r="A340" i="5"/>
  <c r="A339"/>
  <c r="A340" i="4"/>
  <c r="G340"/>
  <c r="A315" i="5"/>
  <c r="A314"/>
  <c r="A315" i="4"/>
  <c r="G315"/>
  <c r="A283" i="5"/>
  <c r="A282"/>
  <c r="A283" i="4"/>
  <c r="G283"/>
  <c r="A251" i="5"/>
  <c r="A250"/>
  <c r="A251" i="4"/>
  <c r="G251"/>
  <c r="A219" i="5"/>
  <c r="A218"/>
  <c r="A219" i="4"/>
  <c r="G219"/>
  <c r="A179" i="5"/>
  <c r="A178"/>
  <c r="A179" i="4"/>
  <c r="G179"/>
  <c r="A147" i="5"/>
  <c r="A146"/>
  <c r="A147" i="4"/>
  <c r="G147"/>
  <c r="A115" i="5"/>
  <c r="A114"/>
  <c r="A115" i="4"/>
  <c r="G115"/>
  <c r="A83" i="5"/>
  <c r="A82"/>
  <c r="A83" i="4"/>
  <c r="G83"/>
  <c r="A51" i="5"/>
  <c r="A50"/>
  <c r="A51" i="4"/>
  <c r="G51"/>
  <c r="A776" i="5"/>
  <c r="A775"/>
  <c r="A776" i="4"/>
  <c r="G776"/>
  <c r="A744" i="5"/>
  <c r="A743"/>
  <c r="A744" i="4"/>
  <c r="G744"/>
  <c r="A712" i="5"/>
  <c r="A711"/>
  <c r="A712" i="4"/>
  <c r="G712"/>
  <c r="A680" i="5"/>
  <c r="A679"/>
  <c r="A680" i="4"/>
  <c r="G680"/>
  <c r="A648" i="5"/>
  <c r="A647"/>
  <c r="A648" i="4"/>
  <c r="G648"/>
  <c r="A616" i="5"/>
  <c r="A615"/>
  <c r="A616" i="4"/>
  <c r="G616"/>
  <c r="A583" i="5"/>
  <c r="A582"/>
  <c r="A583" i="4"/>
  <c r="G583"/>
  <c r="A551" i="5"/>
  <c r="A550"/>
  <c r="A551" i="4"/>
  <c r="G551"/>
  <c r="A519" i="5"/>
  <c r="A518"/>
  <c r="A519" i="4"/>
  <c r="G519"/>
  <c r="A487" i="5"/>
  <c r="A486"/>
  <c r="A487" i="4"/>
  <c r="G487"/>
  <c r="A455" i="5"/>
  <c r="A454"/>
  <c r="A455" i="4"/>
  <c r="G455"/>
  <c r="A423" i="5"/>
  <c r="A422"/>
  <c r="A423" i="4"/>
  <c r="G423"/>
  <c r="A388" i="5"/>
  <c r="A387"/>
  <c r="A388" i="4"/>
  <c r="G388"/>
  <c r="A356" i="5"/>
  <c r="A355"/>
  <c r="A356" i="4"/>
  <c r="G356"/>
  <c r="A333" i="5"/>
  <c r="A332"/>
  <c r="A333" i="4"/>
  <c r="G333"/>
  <c r="A299" i="5"/>
  <c r="A298"/>
  <c r="A299" i="4"/>
  <c r="G299"/>
  <c r="A267" i="5"/>
  <c r="A266"/>
  <c r="A267" i="4"/>
  <c r="G267"/>
  <c r="A235" i="5"/>
  <c r="A234"/>
  <c r="A235" i="4"/>
  <c r="G235"/>
  <c r="A195" i="5"/>
  <c r="A194"/>
  <c r="A195" i="4"/>
  <c r="G195"/>
  <c r="A163" i="5"/>
  <c r="A162"/>
  <c r="A163" i="4"/>
  <c r="G163"/>
  <c r="A131" i="5"/>
  <c r="A130"/>
  <c r="A131" i="4"/>
  <c r="G131"/>
  <c r="A99" i="5"/>
  <c r="A98"/>
  <c r="A99" i="4"/>
  <c r="G99"/>
  <c r="A67" i="5"/>
  <c r="A66"/>
  <c r="A67" i="4"/>
  <c r="G67"/>
  <c r="E24"/>
  <c r="C24"/>
  <c r="E22"/>
  <c r="C22"/>
  <c r="E20"/>
  <c r="C20"/>
  <c r="A5" i="5"/>
  <c r="A4"/>
  <c r="A5" i="4"/>
  <c r="G5"/>
  <c r="A806" i="5"/>
  <c r="A805"/>
  <c r="A806" i="4"/>
  <c r="G806"/>
  <c r="A790" i="5"/>
  <c r="A789"/>
  <c r="A790" i="4"/>
  <c r="G790"/>
  <c r="A774" i="5"/>
  <c r="A773"/>
  <c r="A774" i="4"/>
  <c r="G774"/>
  <c r="A758" i="5"/>
  <c r="A757"/>
  <c r="A758" i="4"/>
  <c r="G758"/>
  <c r="A742" i="5"/>
  <c r="A741"/>
  <c r="A742" i="4"/>
  <c r="G742"/>
  <c r="A726" i="5"/>
  <c r="A725"/>
  <c r="A726" i="4"/>
  <c r="G726"/>
  <c r="A710" i="5"/>
  <c r="A709"/>
  <c r="A710" i="4"/>
  <c r="G710"/>
  <c r="A694" i="5"/>
  <c r="A693"/>
  <c r="A694" i="4"/>
  <c r="G694"/>
  <c r="A678" i="5"/>
  <c r="A677"/>
  <c r="A678" i="4"/>
  <c r="G678"/>
  <c r="A662" i="5"/>
  <c r="A661"/>
  <c r="A662" i="4"/>
  <c r="G662"/>
  <c r="A646" i="5"/>
  <c r="A645"/>
  <c r="A646" i="4"/>
  <c r="G646"/>
  <c r="A630" i="5"/>
  <c r="A629"/>
  <c r="A630" i="4"/>
  <c r="G630"/>
  <c r="A614" i="5"/>
  <c r="A613"/>
  <c r="A614" i="4"/>
  <c r="G614"/>
  <c r="A593" i="5"/>
  <c r="A592"/>
  <c r="A593" i="4"/>
  <c r="G593"/>
  <c r="A577" i="5"/>
  <c r="A576"/>
  <c r="A577" i="4"/>
  <c r="G577"/>
  <c r="A561" i="5"/>
  <c r="A560"/>
  <c r="A561" i="4"/>
  <c r="G561"/>
  <c r="A545" i="5"/>
  <c r="A544"/>
  <c r="A545" i="4"/>
  <c r="G545"/>
  <c r="A529" i="5"/>
  <c r="A528"/>
  <c r="A529" i="4"/>
  <c r="G529"/>
  <c r="A513" i="5"/>
  <c r="A512"/>
  <c r="A513" i="4"/>
  <c r="G513"/>
  <c r="A497" i="5"/>
  <c r="A496"/>
  <c r="A497" i="4"/>
  <c r="G497"/>
  <c r="A481" i="5"/>
  <c r="A480"/>
  <c r="A481" i="4"/>
  <c r="G481"/>
  <c r="A465" i="5"/>
  <c r="A464"/>
  <c r="A465" i="4"/>
  <c r="G465"/>
  <c r="A449" i="5"/>
  <c r="A448"/>
  <c r="A449" i="4"/>
  <c r="G449"/>
  <c r="A433" i="5"/>
  <c r="A432"/>
  <c r="A433" i="4"/>
  <c r="G433"/>
  <c r="A417" i="5"/>
  <c r="A416"/>
  <c r="A417" i="4"/>
  <c r="G417"/>
  <c r="A402" i="5"/>
  <c r="A401"/>
  <c r="A402" i="4"/>
  <c r="G402"/>
  <c r="A386" i="5"/>
  <c r="A385"/>
  <c r="A386" i="4"/>
  <c r="G386"/>
  <c r="A350" i="5"/>
  <c r="A349"/>
  <c r="A350" i="4"/>
  <c r="G350"/>
  <c r="A329" i="5"/>
  <c r="A328"/>
  <c r="A329" i="4"/>
  <c r="G329"/>
  <c r="A313" i="5"/>
  <c r="A312"/>
  <c r="A313" i="4"/>
  <c r="G313"/>
  <c r="A297" i="5"/>
  <c r="A296"/>
  <c r="A297" i="4"/>
  <c r="G297"/>
  <c r="A281" i="5"/>
  <c r="A280"/>
  <c r="A281" i="4"/>
  <c r="G281"/>
  <c r="A265" i="5"/>
  <c r="A264"/>
  <c r="A265" i="4"/>
  <c r="G265"/>
  <c r="A249" i="5"/>
  <c r="A248"/>
  <c r="A249" i="4"/>
  <c r="G249"/>
  <c r="A233" i="5"/>
  <c r="A232"/>
  <c r="A233" i="4"/>
  <c r="G233"/>
  <c r="A217" i="5"/>
  <c r="A216"/>
  <c r="A217" i="4"/>
  <c r="G217"/>
  <c r="A211" i="5"/>
  <c r="A210"/>
  <c r="A211" i="4"/>
  <c r="G211"/>
  <c r="A209" i="5"/>
  <c r="A208"/>
  <c r="A209" i="4"/>
  <c r="G209"/>
  <c r="A798" i="5"/>
  <c r="A797"/>
  <c r="A798" i="4"/>
  <c r="G798"/>
  <c r="A782" i="5"/>
  <c r="A781"/>
  <c r="A782" i="4"/>
  <c r="G782"/>
  <c r="A766" i="5"/>
  <c r="A765"/>
  <c r="A766" i="4"/>
  <c r="G766"/>
  <c r="A750" i="5"/>
  <c r="A749"/>
  <c r="A750" i="4"/>
  <c r="G750"/>
  <c r="A734" i="5"/>
  <c r="A733"/>
  <c r="A734" i="4"/>
  <c r="G734"/>
  <c r="A718" i="5"/>
  <c r="A717"/>
  <c r="A718" i="4"/>
  <c r="G718"/>
  <c r="A702" i="5"/>
  <c r="A701"/>
  <c r="A702" i="4"/>
  <c r="G702"/>
  <c r="A686" i="5"/>
  <c r="A685"/>
  <c r="A686" i="4"/>
  <c r="G686"/>
  <c r="A670" i="5"/>
  <c r="A669"/>
  <c r="A670" i="4"/>
  <c r="G670"/>
  <c r="A654" i="5"/>
  <c r="A653"/>
  <c r="A654" i="4"/>
  <c r="G654"/>
  <c r="A638" i="5"/>
  <c r="A637"/>
  <c r="A638" i="4"/>
  <c r="G638"/>
  <c r="A622" i="5"/>
  <c r="A621"/>
  <c r="A622" i="4"/>
  <c r="G622"/>
  <c r="A606" i="5"/>
  <c r="A605"/>
  <c r="A606" i="4"/>
  <c r="G606"/>
  <c r="A585" i="5"/>
  <c r="A584"/>
  <c r="A585" i="4"/>
  <c r="G585"/>
  <c r="A569" i="5"/>
  <c r="A568"/>
  <c r="A569" i="4"/>
  <c r="G569"/>
  <c r="A553" i="5"/>
  <c r="A552"/>
  <c r="A553" i="4"/>
  <c r="G553"/>
  <c r="A537" i="5"/>
  <c r="A536"/>
  <c r="A537" i="4"/>
  <c r="G537"/>
  <c r="A521" i="5"/>
  <c r="A520"/>
  <c r="A521" i="4"/>
  <c r="G521"/>
  <c r="A505" i="5"/>
  <c r="A504"/>
  <c r="A505" i="4"/>
  <c r="G505"/>
  <c r="A489" i="5"/>
  <c r="A488"/>
  <c r="A489" i="4"/>
  <c r="G489"/>
  <c r="A473" i="5"/>
  <c r="A472"/>
  <c r="A473" i="4"/>
  <c r="G473"/>
  <c r="A457" i="5"/>
  <c r="A456"/>
  <c r="A457" i="4"/>
  <c r="G457"/>
  <c r="A441" i="5"/>
  <c r="A440"/>
  <c r="A441" i="4"/>
  <c r="G441"/>
  <c r="A425" i="5"/>
  <c r="A424"/>
  <c r="A425" i="4"/>
  <c r="G425"/>
  <c r="A409" i="5"/>
  <c r="A408"/>
  <c r="A409" i="4"/>
  <c r="G409"/>
  <c r="A394" i="5"/>
  <c r="A393"/>
  <c r="A394" i="4"/>
  <c r="G394"/>
  <c r="A378" i="5"/>
  <c r="A377"/>
  <c r="A378" i="4"/>
  <c r="G378"/>
  <c r="A358" i="5"/>
  <c r="A357"/>
  <c r="A358" i="4"/>
  <c r="G358"/>
  <c r="A342" i="5"/>
  <c r="A341"/>
  <c r="A342" i="4"/>
  <c r="G342"/>
  <c r="A321" i="5"/>
  <c r="A320"/>
  <c r="A321" i="4"/>
  <c r="G321"/>
  <c r="A305" i="5"/>
  <c r="A304"/>
  <c r="A305" i="4"/>
  <c r="G305"/>
  <c r="A289" i="5"/>
  <c r="A288"/>
  <c r="A289" i="4"/>
  <c r="G289"/>
  <c r="A273" i="5"/>
  <c r="A272"/>
  <c r="A273" i="4"/>
  <c r="G273"/>
  <c r="A257" i="5"/>
  <c r="A256"/>
  <c r="A257" i="4"/>
  <c r="G257"/>
  <c r="A241" i="5"/>
  <c r="A240"/>
  <c r="A241" i="4"/>
  <c r="G241"/>
  <c r="A225" i="5"/>
  <c r="A224"/>
  <c r="A225" i="4"/>
  <c r="G225"/>
  <c r="A193" i="5"/>
  <c r="A192"/>
  <c r="A193" i="4"/>
  <c r="G193"/>
  <c r="A177" i="5"/>
  <c r="A176"/>
  <c r="A177" i="4"/>
  <c r="G177"/>
  <c r="A161" i="5"/>
  <c r="A160"/>
  <c r="A161" i="4"/>
  <c r="G161"/>
  <c r="A145" i="5"/>
  <c r="A144"/>
  <c r="A145" i="4"/>
  <c r="G145"/>
  <c r="A129" i="5"/>
  <c r="A128"/>
  <c r="A129" i="4"/>
  <c r="G129"/>
  <c r="A113" i="5"/>
  <c r="A112"/>
  <c r="A113" i="4"/>
  <c r="G113"/>
  <c r="A97" i="5"/>
  <c r="A96"/>
  <c r="A97" i="4"/>
  <c r="G97"/>
  <c r="A81" i="5"/>
  <c r="A80"/>
  <c r="A81" i="4"/>
  <c r="G81"/>
  <c r="A65" i="5"/>
  <c r="A64"/>
  <c r="A65" i="4"/>
  <c r="G65"/>
  <c r="A49" i="5"/>
  <c r="A48"/>
  <c r="A49" i="4"/>
  <c r="G49"/>
  <c r="A33" i="5"/>
  <c r="A32"/>
  <c r="A33" i="4"/>
  <c r="G33"/>
  <c r="A27" i="5"/>
  <c r="A26"/>
  <c r="A27" i="4"/>
  <c r="G27"/>
  <c r="A201" i="5"/>
  <c r="A200"/>
  <c r="A201" i="4"/>
  <c r="G201"/>
  <c r="A185" i="5"/>
  <c r="A184"/>
  <c r="A185" i="4"/>
  <c r="G185"/>
  <c r="A169" i="5"/>
  <c r="A168"/>
  <c r="A169" i="4"/>
  <c r="G169"/>
  <c r="A137" i="5"/>
  <c r="A136"/>
  <c r="A137" i="4"/>
  <c r="G137"/>
  <c r="A121" i="5"/>
  <c r="A120"/>
  <c r="A121" i="4"/>
  <c r="G121"/>
  <c r="A105" i="5"/>
  <c r="A104"/>
  <c r="A105" i="4"/>
  <c r="G105"/>
  <c r="A89" i="5"/>
  <c r="A88"/>
  <c r="A89" i="4"/>
  <c r="G89"/>
  <c r="A73" i="5"/>
  <c r="A72"/>
  <c r="A73" i="4"/>
  <c r="G73"/>
  <c r="A57" i="5"/>
  <c r="A56"/>
  <c r="A57" i="4"/>
  <c r="G57"/>
  <c r="A41" i="5"/>
  <c r="A40"/>
  <c r="A41" i="4"/>
  <c r="G41"/>
  <c r="A17" i="5"/>
  <c r="A16"/>
  <c r="A17" i="4"/>
  <c r="G17"/>
  <c r="A25" i="5"/>
  <c r="A24"/>
  <c r="A25" i="4"/>
  <c r="G25"/>
  <c r="A807" i="5"/>
  <c r="A807" i="4"/>
  <c r="G807"/>
  <c r="A799"/>
  <c r="G799"/>
  <c r="A791"/>
  <c r="G791"/>
  <c r="A783"/>
  <c r="G783"/>
  <c r="A775"/>
  <c r="G775"/>
  <c r="A759"/>
  <c r="G759"/>
  <c r="A751"/>
  <c r="G751"/>
  <c r="A743"/>
  <c r="G743"/>
  <c r="A735"/>
  <c r="G735"/>
  <c r="A727"/>
  <c r="G727"/>
  <c r="A719"/>
  <c r="G719"/>
  <c r="A711"/>
  <c r="G711"/>
  <c r="A703"/>
  <c r="G703"/>
  <c r="A695"/>
  <c r="G695"/>
  <c r="A687"/>
  <c r="G687"/>
  <c r="A679"/>
  <c r="G679"/>
  <c r="A671"/>
  <c r="G671"/>
  <c r="A663"/>
  <c r="G663"/>
  <c r="A655"/>
  <c r="G655"/>
  <c r="A647"/>
  <c r="G647"/>
  <c r="A639"/>
  <c r="G639"/>
  <c r="A631"/>
  <c r="G631"/>
  <c r="A623"/>
  <c r="G623"/>
  <c r="A615"/>
  <c r="G615"/>
  <c r="A607"/>
  <c r="G607"/>
  <c r="A598" i="5"/>
  <c r="A599" i="4"/>
  <c r="G599"/>
  <c r="A589" i="5"/>
  <c r="A590" i="4"/>
  <c r="G590"/>
  <c r="A581" i="5"/>
  <c r="A582" i="4"/>
  <c r="G582"/>
  <c r="A573" i="5"/>
  <c r="A574" i="4"/>
  <c r="G574"/>
  <c r="A565" i="5"/>
  <c r="A566" i="4"/>
  <c r="G566"/>
  <c r="A557" i="5"/>
  <c r="A558" i="4"/>
  <c r="G558"/>
  <c r="A549" i="5"/>
  <c r="A550" i="4"/>
  <c r="G550"/>
  <c r="A541" i="5"/>
  <c r="A542" i="4"/>
  <c r="G542"/>
  <c r="A533" i="5"/>
  <c r="A534" i="4"/>
  <c r="G534"/>
  <c r="A525" i="5"/>
  <c r="A526" i="4"/>
  <c r="G526"/>
  <c r="A517" i="5"/>
  <c r="A518" i="4"/>
  <c r="G518"/>
  <c r="A509" i="5"/>
  <c r="A510" i="4"/>
  <c r="G510"/>
  <c r="A501" i="5"/>
  <c r="A502" i="4"/>
  <c r="G502"/>
  <c r="A493" i="5"/>
  <c r="A494" i="4"/>
  <c r="G494"/>
  <c r="A485" i="5"/>
  <c r="A486" i="4"/>
  <c r="G486"/>
  <c r="A477" i="5"/>
  <c r="A478" i="4"/>
  <c r="G478"/>
  <c r="A469" i="5"/>
  <c r="A470" i="4"/>
  <c r="G470"/>
  <c r="A461" i="5"/>
  <c r="A462" i="4"/>
  <c r="G462"/>
  <c r="A453" i="5"/>
  <c r="A454" i="4"/>
  <c r="G454"/>
  <c r="A445" i="5"/>
  <c r="A446" i="4"/>
  <c r="G446"/>
  <c r="A437" i="5"/>
  <c r="A438" i="4"/>
  <c r="G438"/>
  <c r="A429" i="5"/>
  <c r="A430" i="4"/>
  <c r="G430"/>
  <c r="A421" i="5"/>
  <c r="A422" i="4"/>
  <c r="G422"/>
  <c r="A413" i="5"/>
  <c r="A414" i="4"/>
  <c r="G414"/>
  <c r="A405" i="5"/>
  <c r="A406" i="4"/>
  <c r="G406"/>
  <c r="A395"/>
  <c r="G395"/>
  <c r="A387"/>
  <c r="G387"/>
  <c r="A379"/>
  <c r="G379"/>
  <c r="A362" i="5"/>
  <c r="A363" i="4"/>
  <c r="G363"/>
  <c r="A354" i="5"/>
  <c r="A355" i="4"/>
  <c r="G355"/>
  <c r="A346" i="5"/>
  <c r="A347" i="4"/>
  <c r="G347"/>
  <c r="A338" i="5"/>
  <c r="A339" i="4"/>
  <c r="G339"/>
  <c r="A336" i="5"/>
  <c r="A335"/>
  <c r="A336" i="4"/>
  <c r="G336"/>
  <c r="A331" i="5"/>
  <c r="A330"/>
  <c r="A331" i="4"/>
  <c r="G331"/>
  <c r="A322"/>
  <c r="G322"/>
  <c r="A314"/>
  <c r="G314"/>
  <c r="A306"/>
  <c r="G306"/>
  <c r="A298"/>
  <c r="G298"/>
  <c r="A290"/>
  <c r="G290"/>
  <c r="A282"/>
  <c r="G282"/>
  <c r="A274"/>
  <c r="G274"/>
  <c r="A266"/>
  <c r="G266"/>
  <c r="A258"/>
  <c r="G258"/>
  <c r="A250"/>
  <c r="G250"/>
  <c r="A242"/>
  <c r="G242"/>
  <c r="A234"/>
  <c r="G234"/>
  <c r="A226"/>
  <c r="G226"/>
  <c r="A218"/>
  <c r="G218"/>
  <c r="A210"/>
  <c r="G210"/>
  <c r="A194"/>
  <c r="G194"/>
  <c r="A186"/>
  <c r="G186"/>
  <c r="A178"/>
  <c r="G178"/>
  <c r="A170"/>
  <c r="G170"/>
  <c r="A162"/>
  <c r="G162"/>
  <c r="A146"/>
  <c r="G146"/>
  <c r="A138"/>
  <c r="G138"/>
  <c r="A130"/>
  <c r="G130"/>
  <c r="A122"/>
  <c r="G122"/>
  <c r="A114"/>
  <c r="G114"/>
  <c r="A106"/>
  <c r="G106"/>
  <c r="A98"/>
  <c r="G98"/>
  <c r="A90"/>
  <c r="G90"/>
  <c r="A82"/>
  <c r="G82"/>
  <c r="A74"/>
  <c r="G74"/>
  <c r="A66"/>
  <c r="G66"/>
  <c r="A58"/>
  <c r="G58"/>
  <c r="A50"/>
  <c r="G50"/>
  <c r="A42"/>
  <c r="G42"/>
  <c r="A34" i="5"/>
  <c r="A34" i="4"/>
  <c r="G34"/>
  <c r="A26"/>
  <c r="G26"/>
  <c r="A18" i="5"/>
  <c r="A18" i="4"/>
  <c r="G18"/>
  <c r="A801" i="5"/>
  <c r="A801" i="4"/>
  <c r="G801"/>
  <c r="A793" i="5"/>
  <c r="A793" i="4"/>
  <c r="G793"/>
  <c r="A785" i="5"/>
  <c r="A785" i="4"/>
  <c r="G785"/>
  <c r="A777" i="5"/>
  <c r="A777" i="4"/>
  <c r="G777"/>
  <c r="A769" i="5"/>
  <c r="A768"/>
  <c r="A769" i="4"/>
  <c r="G769"/>
  <c r="A761" i="5"/>
  <c r="A761" i="4"/>
  <c r="G761"/>
  <c r="A753" i="5"/>
  <c r="A753" i="4"/>
  <c r="G753"/>
  <c r="A745" i="5"/>
  <c r="A745" i="4"/>
  <c r="G745"/>
  <c r="A737" i="5"/>
  <c r="A737" i="4"/>
  <c r="G737"/>
  <c r="A729" i="5"/>
  <c r="A729" i="4"/>
  <c r="G729"/>
  <c r="A721" i="5"/>
  <c r="A721" i="4"/>
  <c r="G721"/>
  <c r="A713" i="5"/>
  <c r="A713" i="4"/>
  <c r="G713"/>
  <c r="A705" i="5"/>
  <c r="A705" i="4"/>
  <c r="G705"/>
  <c r="A697" i="5"/>
  <c r="A697" i="4"/>
  <c r="G697"/>
  <c r="A689" i="5"/>
  <c r="A689" i="4"/>
  <c r="G689"/>
  <c r="A681" i="5"/>
  <c r="A681" i="4"/>
  <c r="G681"/>
  <c r="A673" i="5"/>
  <c r="A673" i="4"/>
  <c r="G673"/>
  <c r="A665" i="5"/>
  <c r="A665" i="4"/>
  <c r="G665"/>
  <c r="A657" i="5"/>
  <c r="A657" i="4"/>
  <c r="G657"/>
  <c r="A649" i="5"/>
  <c r="A649" i="4"/>
  <c r="G649"/>
  <c r="A641" i="5"/>
  <c r="A641" i="4"/>
  <c r="G641"/>
  <c r="A633" i="5"/>
  <c r="A633" i="4"/>
  <c r="G633"/>
  <c r="A625" i="5"/>
  <c r="A625" i="4"/>
  <c r="G625"/>
  <c r="A617" i="5"/>
  <c r="A617" i="4"/>
  <c r="G617"/>
  <c r="A609" i="5"/>
  <c r="A609" i="4"/>
  <c r="G609"/>
  <c r="A601" i="5"/>
  <c r="A601" i="4"/>
  <c r="G601"/>
  <c r="A592"/>
  <c r="G592"/>
  <c r="A584"/>
  <c r="G584"/>
  <c r="A576"/>
  <c r="G576"/>
  <c r="A568"/>
  <c r="G568"/>
  <c r="A560"/>
  <c r="G560"/>
  <c r="A552"/>
  <c r="G552"/>
  <c r="A544"/>
  <c r="G544"/>
  <c r="A536"/>
  <c r="G536"/>
  <c r="A528"/>
  <c r="G528"/>
  <c r="A520"/>
  <c r="G520"/>
  <c r="A512"/>
  <c r="G512"/>
  <c r="A504"/>
  <c r="G504"/>
  <c r="A496"/>
  <c r="G496"/>
  <c r="A488"/>
  <c r="G488"/>
  <c r="A480"/>
  <c r="G480"/>
  <c r="A472"/>
  <c r="G472"/>
  <c r="A464"/>
  <c r="G464"/>
  <c r="A456"/>
  <c r="G456"/>
  <c r="A448"/>
  <c r="G448"/>
  <c r="A440"/>
  <c r="G440"/>
  <c r="A432"/>
  <c r="G432"/>
  <c r="A424"/>
  <c r="G424"/>
  <c r="A416"/>
  <c r="G416"/>
  <c r="A408"/>
  <c r="G408"/>
  <c r="A397" i="5"/>
  <c r="A397" i="4"/>
  <c r="G397"/>
  <c r="A389" i="5"/>
  <c r="A389" i="4"/>
  <c r="G389"/>
  <c r="A381" i="5"/>
  <c r="A381" i="4"/>
  <c r="G381"/>
  <c r="A373" i="5"/>
  <c r="A373" i="4"/>
  <c r="G373"/>
  <c r="A365" i="5"/>
  <c r="A365" i="4"/>
  <c r="G365"/>
  <c r="A357"/>
  <c r="G357"/>
  <c r="A349"/>
  <c r="G349"/>
  <c r="A341"/>
  <c r="G341"/>
  <c r="A334" i="5"/>
  <c r="A335" i="4"/>
  <c r="G335"/>
  <c r="A327" i="5"/>
  <c r="A328" i="4"/>
  <c r="G328"/>
  <c r="A319" i="5"/>
  <c r="A320" i="4"/>
  <c r="G320"/>
  <c r="A317" i="5"/>
  <c r="A316"/>
  <c r="A317" i="4"/>
  <c r="G317"/>
  <c r="A311" i="5"/>
  <c r="A312" i="4"/>
  <c r="G312"/>
  <c r="A303" i="5"/>
  <c r="A304" i="4"/>
  <c r="G304"/>
  <c r="A295" i="5"/>
  <c r="A296" i="4"/>
  <c r="G296"/>
  <c r="A287" i="5"/>
  <c r="A288" i="4"/>
  <c r="G288"/>
  <c r="A279" i="5"/>
  <c r="A280" i="4"/>
  <c r="G280"/>
  <c r="A271" i="5"/>
  <c r="A272" i="4"/>
  <c r="G272"/>
  <c r="A263" i="5"/>
  <c r="A264" i="4"/>
  <c r="G264"/>
  <c r="A255" i="5"/>
  <c r="A256" i="4"/>
  <c r="G256"/>
  <c r="A247" i="5"/>
  <c r="A248" i="4"/>
  <c r="G248"/>
  <c r="A239" i="5"/>
  <c r="A240" i="4"/>
  <c r="G240"/>
  <c r="A231" i="5"/>
  <c r="A232" i="4"/>
  <c r="G232"/>
  <c r="A223" i="5"/>
  <c r="A224" i="4"/>
  <c r="G224"/>
  <c r="A215" i="5"/>
  <c r="A216" i="4"/>
  <c r="G216"/>
  <c r="A207" i="5"/>
  <c r="A208" i="4"/>
  <c r="G208"/>
  <c r="A205" i="5"/>
  <c r="A204"/>
  <c r="A205" i="4"/>
  <c r="G205"/>
  <c r="A204"/>
  <c r="G204"/>
  <c r="A199" i="5"/>
  <c r="A200" i="4"/>
  <c r="G200"/>
  <c r="A191" i="5"/>
  <c r="A192" i="4"/>
  <c r="G192"/>
  <c r="A183" i="5"/>
  <c r="A184" i="4"/>
  <c r="G184"/>
  <c r="A175" i="5"/>
  <c r="A176" i="4"/>
  <c r="G176"/>
  <c r="A167" i="5"/>
  <c r="A168" i="4"/>
  <c r="G168"/>
  <c r="A159" i="5"/>
  <c r="A160" i="4"/>
  <c r="G160"/>
  <c r="A152" i="5"/>
  <c r="A151"/>
  <c r="A152" i="4"/>
  <c r="G152"/>
  <c r="A143" i="5"/>
  <c r="A144" i="4"/>
  <c r="G144"/>
  <c r="A135" i="5"/>
  <c r="A136" i="4"/>
  <c r="G136"/>
  <c r="A127" i="5"/>
  <c r="A128" i="4"/>
  <c r="G128"/>
  <c r="A119" i="5"/>
  <c r="A120" i="4"/>
  <c r="G120"/>
  <c r="A111" i="5"/>
  <c r="A112" i="4"/>
  <c r="G112"/>
  <c r="A103" i="5"/>
  <c r="A104" i="4"/>
  <c r="G104"/>
  <c r="A95" i="5"/>
  <c r="A96" i="4"/>
  <c r="G96"/>
  <c r="A87" i="5"/>
  <c r="A88" i="4"/>
  <c r="G88"/>
  <c r="A79" i="5"/>
  <c r="A80" i="4"/>
  <c r="G80"/>
  <c r="A71" i="5"/>
  <c r="A72" i="4"/>
  <c r="G72"/>
  <c r="A63" i="5"/>
  <c r="A64" i="4"/>
  <c r="G64"/>
  <c r="A55" i="5"/>
  <c r="A56" i="4"/>
  <c r="G56"/>
  <c r="A47" i="5"/>
  <c r="A48" i="4"/>
  <c r="G48"/>
  <c r="A39" i="5"/>
  <c r="A40" i="4"/>
  <c r="G40"/>
  <c r="A31" i="5"/>
  <c r="A32" i="4"/>
  <c r="G32"/>
  <c r="A23" i="5"/>
  <c r="A24" i="4"/>
  <c r="G24"/>
  <c r="A15" i="5"/>
  <c r="A16" i="4"/>
  <c r="G16"/>
  <c r="A597" i="5"/>
  <c r="A598" i="4"/>
  <c r="F598"/>
  <c r="J598"/>
  <c r="K598"/>
  <c r="M598"/>
  <c r="A403" i="5"/>
  <c r="A403" i="4"/>
  <c r="G403"/>
  <c r="A332"/>
  <c r="G332"/>
  <c r="A326" i="5"/>
  <c r="A327" i="4"/>
  <c r="G327"/>
  <c r="A325" i="5"/>
  <c r="A326" i="4"/>
  <c r="G326"/>
  <c r="A324" i="5"/>
  <c r="A325" i="4"/>
  <c r="G325"/>
  <c r="A324"/>
  <c r="G324"/>
  <c r="A318" i="5"/>
  <c r="A319" i="4"/>
  <c r="G319"/>
  <c r="A318"/>
  <c r="G318"/>
  <c r="A316"/>
  <c r="G316"/>
  <c r="A310" i="5"/>
  <c r="A311" i="4"/>
  <c r="G311"/>
  <c r="A309" i="5"/>
  <c r="A310" i="4"/>
  <c r="G310"/>
  <c r="A308" i="5"/>
  <c r="A309" i="4"/>
  <c r="G309"/>
  <c r="A302" i="5"/>
  <c r="A303" i="4"/>
  <c r="G303"/>
  <c r="A301" i="5"/>
  <c r="A302" i="4"/>
  <c r="G302"/>
  <c r="A300" i="5"/>
  <c r="A301" i="4"/>
  <c r="G301"/>
  <c r="A300"/>
  <c r="G300"/>
  <c r="A294" i="5"/>
  <c r="A295" i="4"/>
  <c r="G295"/>
  <c r="A293" i="5"/>
  <c r="A294" i="4"/>
  <c r="G294"/>
  <c r="A292" i="5"/>
  <c r="A293" i="4"/>
  <c r="G293"/>
  <c r="A292"/>
  <c r="G292"/>
  <c r="A286" i="5"/>
  <c r="A287" i="4"/>
  <c r="G287"/>
  <c r="A285" i="5"/>
  <c r="A286" i="4"/>
  <c r="G286"/>
  <c r="A284" i="5"/>
  <c r="A285" i="4"/>
  <c r="G285"/>
  <c r="A284"/>
  <c r="G284"/>
  <c r="A278" i="5"/>
  <c r="A279" i="4"/>
  <c r="G279"/>
  <c r="A277" i="5"/>
  <c r="A278" i="4"/>
  <c r="G278"/>
  <c r="A276" i="5"/>
  <c r="A277" i="4"/>
  <c r="G277"/>
  <c r="A276"/>
  <c r="G276"/>
  <c r="A270" i="5"/>
  <c r="A271" i="4"/>
  <c r="G271"/>
  <c r="A269" i="5"/>
  <c r="A270" i="4"/>
  <c r="G270"/>
  <c r="A268" i="5"/>
  <c r="A269" i="4"/>
  <c r="G269"/>
  <c r="A268"/>
  <c r="G268"/>
  <c r="A262" i="5"/>
  <c r="A263" i="4"/>
  <c r="G263"/>
  <c r="A261" i="5"/>
  <c r="A262" i="4"/>
  <c r="G262"/>
  <c r="A260" i="5"/>
  <c r="A261" i="4"/>
  <c r="G261"/>
  <c r="A260"/>
  <c r="G260"/>
  <c r="A254" i="5"/>
  <c r="A255" i="4"/>
  <c r="G255"/>
  <c r="A253" i="5"/>
  <c r="A254" i="4"/>
  <c r="G254"/>
  <c r="A252" i="5"/>
  <c r="A253" i="4"/>
  <c r="G253"/>
  <c r="A252"/>
  <c r="G252"/>
  <c r="A246" i="5"/>
  <c r="A247" i="4"/>
  <c r="G247"/>
  <c r="A245" i="5"/>
  <c r="A246" i="4"/>
  <c r="G246"/>
  <c r="A244" i="5"/>
  <c r="A245" i="4"/>
  <c r="G245"/>
  <c r="A244"/>
  <c r="G244"/>
  <c r="A238" i="5"/>
  <c r="A239" i="4"/>
  <c r="G239"/>
  <c r="A237" i="5"/>
  <c r="A238" i="4"/>
  <c r="G238"/>
  <c r="A236" i="5"/>
  <c r="A237" i="4"/>
  <c r="G237"/>
  <c r="A236"/>
  <c r="G236"/>
  <c r="A230" i="5"/>
  <c r="A231" i="4"/>
  <c r="G231"/>
  <c r="A229" i="5"/>
  <c r="A230" i="4"/>
  <c r="G230"/>
  <c r="A228" i="5"/>
  <c r="A229" i="4"/>
  <c r="G229"/>
  <c r="A228"/>
  <c r="G228"/>
  <c r="A222" i="5"/>
  <c r="A223" i="4"/>
  <c r="G223"/>
  <c r="A221" i="5"/>
  <c r="A222" i="4"/>
  <c r="G222"/>
  <c r="A220" i="5"/>
  <c r="A221" i="4"/>
  <c r="G221"/>
  <c r="A220"/>
  <c r="G220"/>
  <c r="A214" i="5"/>
  <c r="A215" i="4"/>
  <c r="G215"/>
  <c r="A213" i="5"/>
  <c r="A214" i="4"/>
  <c r="G214"/>
  <c r="A212" i="5"/>
  <c r="A213" i="4"/>
  <c r="G213"/>
  <c r="A212"/>
  <c r="G212"/>
  <c r="A206" i="5"/>
  <c r="A207" i="4"/>
  <c r="G207"/>
  <c r="A206"/>
  <c r="G206"/>
  <c r="A197" i="5"/>
  <c r="A196"/>
  <c r="A197" i="4"/>
  <c r="G197"/>
  <c r="A196"/>
  <c r="G196"/>
  <c r="A190" i="5"/>
  <c r="A191" i="4"/>
  <c r="G191"/>
  <c r="A189" i="5"/>
  <c r="A190" i="4"/>
  <c r="G190"/>
  <c r="A188" i="5"/>
  <c r="A189" i="4"/>
  <c r="G189"/>
  <c r="A188"/>
  <c r="G188"/>
  <c r="A182" i="5"/>
  <c r="A183" i="4"/>
  <c r="G183"/>
  <c r="A181" i="5"/>
  <c r="A182" i="4"/>
  <c r="G182"/>
  <c r="A180" i="5"/>
  <c r="A181" i="4"/>
  <c r="G181"/>
  <c r="A180"/>
  <c r="G180"/>
  <c r="A174" i="5"/>
  <c r="A175" i="4"/>
  <c r="G175"/>
  <c r="A173" i="5"/>
  <c r="A174" i="4"/>
  <c r="G174"/>
  <c r="A172" i="5"/>
  <c r="A173" i="4"/>
  <c r="G173"/>
  <c r="A172"/>
  <c r="G172"/>
  <c r="A166" i="5"/>
  <c r="A167" i="4"/>
  <c r="G167"/>
  <c r="A165" i="5"/>
  <c r="A166" i="4"/>
  <c r="G166"/>
  <c r="A164" i="5"/>
  <c r="A165" i="4"/>
  <c r="G165"/>
  <c r="A164"/>
  <c r="G164"/>
  <c r="A158" i="5"/>
  <c r="A159" i="4"/>
  <c r="G159"/>
  <c r="A157" i="5"/>
  <c r="A158" i="4"/>
  <c r="G158"/>
  <c r="A156" i="5"/>
  <c r="A157" i="4"/>
  <c r="G157"/>
  <c r="A156"/>
  <c r="G156"/>
  <c r="A150" i="5"/>
  <c r="A151" i="4"/>
  <c r="G151"/>
  <c r="A149" i="5"/>
  <c r="A150" i="4"/>
  <c r="G150"/>
  <c r="A148" i="5"/>
  <c r="A149" i="4"/>
  <c r="G149"/>
  <c r="A148"/>
  <c r="G148"/>
  <c r="A142" i="5"/>
  <c r="A143" i="4"/>
  <c r="G143"/>
  <c r="A141" i="5"/>
  <c r="A142" i="4"/>
  <c r="G142"/>
  <c r="A140" i="5"/>
  <c r="A141" i="4"/>
  <c r="G141"/>
  <c r="A140"/>
  <c r="G140"/>
  <c r="A134" i="5"/>
  <c r="A135" i="4"/>
  <c r="G135"/>
  <c r="A133" i="5"/>
  <c r="A134" i="4"/>
  <c r="G134"/>
  <c r="A132" i="5"/>
  <c r="A133" i="4"/>
  <c r="G133"/>
  <c r="A132"/>
  <c r="G132"/>
  <c r="A126" i="5"/>
  <c r="A127" i="4"/>
  <c r="G127"/>
  <c r="A125" i="5"/>
  <c r="A126" i="4"/>
  <c r="G126"/>
  <c r="A124" i="5"/>
  <c r="A125" i="4"/>
  <c r="G125"/>
  <c r="A124"/>
  <c r="G124"/>
  <c r="A118" i="5"/>
  <c r="A119" i="4"/>
  <c r="G119"/>
  <c r="A117" i="5"/>
  <c r="A118" i="4"/>
  <c r="G118"/>
  <c r="A116" i="5"/>
  <c r="A117" i="4"/>
  <c r="G117"/>
  <c r="A116"/>
  <c r="G116"/>
  <c r="A110" i="5"/>
  <c r="A111" i="4"/>
  <c r="G111"/>
  <c r="A109" i="5"/>
  <c r="A110" i="4"/>
  <c r="G110"/>
  <c r="A108" i="5"/>
  <c r="A109" i="4"/>
  <c r="G109"/>
  <c r="A108"/>
  <c r="G108"/>
  <c r="A102" i="5"/>
  <c r="A103" i="4"/>
  <c r="G103"/>
  <c r="A101" i="5"/>
  <c r="A102" i="4"/>
  <c r="G102"/>
  <c r="A100" i="5"/>
  <c r="A101" i="4"/>
  <c r="G101"/>
  <c r="A100"/>
  <c r="G100"/>
  <c r="A94" i="5"/>
  <c r="A95" i="4"/>
  <c r="G95"/>
  <c r="A93" i="5"/>
  <c r="A94" i="4"/>
  <c r="G94"/>
  <c r="A92" i="5"/>
  <c r="A93" i="4"/>
  <c r="G93"/>
  <c r="A92"/>
  <c r="G92"/>
  <c r="A3" i="5"/>
  <c r="A4" i="4"/>
  <c r="G4"/>
  <c r="G598"/>
  <c r="A334"/>
  <c r="G334"/>
  <c r="A330"/>
  <c r="G330"/>
  <c r="A700" i="5"/>
  <c r="A701" i="4"/>
  <c r="G701"/>
  <c r="A699" i="5"/>
  <c r="A700" i="4"/>
  <c r="G700"/>
  <c r="A698" i="5"/>
  <c r="A699" i="4"/>
  <c r="G699"/>
  <c r="A698"/>
  <c r="G698"/>
  <c r="A684" i="5"/>
  <c r="A685" i="4"/>
  <c r="G685"/>
  <c r="A683" i="5"/>
  <c r="A684" i="4"/>
  <c r="G684"/>
  <c r="A682" i="5"/>
  <c r="A683" i="4"/>
  <c r="G683"/>
  <c r="A682"/>
  <c r="G682"/>
  <c r="A668" i="5"/>
  <c r="A669" i="4"/>
  <c r="G669"/>
  <c r="A667" i="5"/>
  <c r="A668" i="4"/>
  <c r="G668"/>
  <c r="A666" i="5"/>
  <c r="A667" i="4"/>
  <c r="G667"/>
  <c r="A666"/>
  <c r="G666"/>
  <c r="A652" i="5"/>
  <c r="A653" i="4"/>
  <c r="G653"/>
  <c r="A651" i="5"/>
  <c r="A652" i="4"/>
  <c r="G652"/>
  <c r="A650" i="5"/>
  <c r="A651" i="4"/>
  <c r="G651"/>
  <c r="A650"/>
  <c r="G650"/>
  <c r="A636" i="5"/>
  <c r="A637" i="4"/>
  <c r="G637"/>
  <c r="A635" i="5"/>
  <c r="A636" i="4"/>
  <c r="G636"/>
  <c r="A634" i="5"/>
  <c r="A635" i="4"/>
  <c r="G635"/>
  <c r="A634"/>
  <c r="G634"/>
  <c r="A620" i="5"/>
  <c r="A621" i="4"/>
  <c r="G621"/>
  <c r="A619" i="5"/>
  <c r="A620" i="4"/>
  <c r="G620"/>
  <c r="A618" i="5"/>
  <c r="A619" i="4"/>
  <c r="G619"/>
  <c r="A618"/>
  <c r="G618"/>
  <c r="A604" i="5"/>
  <c r="A605" i="4"/>
  <c r="G605"/>
  <c r="A603" i="5"/>
  <c r="A604" i="4"/>
  <c r="G604"/>
  <c r="A602" i="5"/>
  <c r="A603" i="4"/>
  <c r="G603"/>
  <c r="A602"/>
  <c r="G602"/>
  <c r="A692" i="5"/>
  <c r="A693" i="4"/>
  <c r="G693"/>
  <c r="A691" i="5"/>
  <c r="A692" i="4"/>
  <c r="G692"/>
  <c r="A690" i="5"/>
  <c r="A691" i="4"/>
  <c r="G691"/>
  <c r="A690"/>
  <c r="G690"/>
  <c r="A676" i="5"/>
  <c r="A677" i="4"/>
  <c r="G677"/>
  <c r="A675" i="5"/>
  <c r="A676" i="4"/>
  <c r="G676"/>
  <c r="A674" i="5"/>
  <c r="A675" i="4"/>
  <c r="G675"/>
  <c r="A674"/>
  <c r="G674"/>
  <c r="A660" i="5"/>
  <c r="A661" i="4"/>
  <c r="G661"/>
  <c r="A659" i="5"/>
  <c r="A660" i="4"/>
  <c r="G660"/>
  <c r="A658" i="5"/>
  <c r="A659" i="4"/>
  <c r="G659"/>
  <c r="A658"/>
  <c r="G658"/>
  <c r="A644" i="5"/>
  <c r="A645" i="4"/>
  <c r="G645"/>
  <c r="A643" i="5"/>
  <c r="A644" i="4"/>
  <c r="G644"/>
  <c r="A642" i="5"/>
  <c r="A643" i="4"/>
  <c r="G643"/>
  <c r="A642"/>
  <c r="G642"/>
  <c r="A628" i="5"/>
  <c r="A629" i="4"/>
  <c r="G629"/>
  <c r="A627" i="5"/>
  <c r="A628" i="4"/>
  <c r="G628"/>
  <c r="A626" i="5"/>
  <c r="A627" i="4"/>
  <c r="G627"/>
  <c r="A626"/>
  <c r="G626"/>
  <c r="A612" i="5"/>
  <c r="A613" i="4"/>
  <c r="G613"/>
  <c r="A611" i="5"/>
  <c r="A612" i="4"/>
  <c r="G612"/>
  <c r="A610" i="5"/>
  <c r="A611" i="4"/>
  <c r="G611"/>
  <c r="A610"/>
  <c r="G610"/>
  <c r="A804" i="5"/>
  <c r="A805" i="4"/>
  <c r="G805"/>
  <c r="A803" i="5"/>
  <c r="A804" i="4"/>
  <c r="G804"/>
  <c r="A802" i="5"/>
  <c r="A803" i="4"/>
  <c r="G803"/>
  <c r="A802"/>
  <c r="G802"/>
  <c r="A796" i="5"/>
  <c r="A797" i="4"/>
  <c r="G797"/>
  <c r="A795" i="5"/>
  <c r="A796" i="4"/>
  <c r="G796"/>
  <c r="A794" i="5"/>
  <c r="A795" i="4"/>
  <c r="G795"/>
  <c r="A794"/>
  <c r="G794"/>
  <c r="A788" i="5"/>
  <c r="A789" i="4"/>
  <c r="G789"/>
  <c r="A787" i="5"/>
  <c r="A788" i="4"/>
  <c r="G788"/>
  <c r="A786" i="5"/>
  <c r="A787" i="4"/>
  <c r="G787"/>
  <c r="A786"/>
  <c r="G786"/>
  <c r="A780" i="5"/>
  <c r="A781" i="4"/>
  <c r="G781"/>
  <c r="A779" i="5"/>
  <c r="A780" i="4"/>
  <c r="G780"/>
  <c r="A778" i="5"/>
  <c r="A779" i="4"/>
  <c r="G779"/>
  <c r="A778"/>
  <c r="G778"/>
  <c r="A772" i="5"/>
  <c r="A773" i="4"/>
  <c r="G773"/>
  <c r="A771" i="5"/>
  <c r="A772" i="4"/>
  <c r="G772"/>
  <c r="A770" i="5"/>
  <c r="A771" i="4"/>
  <c r="G771"/>
  <c r="A770"/>
  <c r="G770"/>
  <c r="A764" i="5"/>
  <c r="A765" i="4"/>
  <c r="G765"/>
  <c r="A763" i="5"/>
  <c r="A764" i="4"/>
  <c r="G764"/>
  <c r="A762" i="5"/>
  <c r="A763" i="4"/>
  <c r="G763"/>
  <c r="A762"/>
  <c r="G762"/>
  <c r="A756" i="5"/>
  <c r="A757" i="4"/>
  <c r="G757"/>
  <c r="A755" i="5"/>
  <c r="A756" i="4"/>
  <c r="G756"/>
  <c r="A754" i="5"/>
  <c r="A755" i="4"/>
  <c r="G755"/>
  <c r="A754"/>
  <c r="G754"/>
  <c r="A748" i="5"/>
  <c r="A749" i="4"/>
  <c r="G749"/>
  <c r="A747" i="5"/>
  <c r="A748" i="4"/>
  <c r="G748"/>
  <c r="A746" i="5"/>
  <c r="A747" i="4"/>
  <c r="G747"/>
  <c r="A746"/>
  <c r="G746"/>
  <c r="A740" i="5"/>
  <c r="A741" i="4"/>
  <c r="G741"/>
  <c r="A739" i="5"/>
  <c r="A740" i="4"/>
  <c r="G740"/>
  <c r="A738" i="5"/>
  <c r="A739" i="4"/>
  <c r="G739"/>
  <c r="A738"/>
  <c r="G738"/>
  <c r="A732" i="5"/>
  <c r="A733" i="4"/>
  <c r="G733"/>
  <c r="A731" i="5"/>
  <c r="A732" i="4"/>
  <c r="G732"/>
  <c r="A730" i="5"/>
  <c r="A731" i="4"/>
  <c r="G731"/>
  <c r="A730"/>
  <c r="G730"/>
  <c r="A724" i="5"/>
  <c r="A725" i="4"/>
  <c r="G725"/>
  <c r="A723" i="5"/>
  <c r="A724" i="4"/>
  <c r="G724"/>
  <c r="A722" i="5"/>
  <c r="A723" i="4"/>
  <c r="G723"/>
  <c r="A722"/>
  <c r="G722"/>
  <c r="A716" i="5"/>
  <c r="A717" i="4"/>
  <c r="G717"/>
  <c r="A715" i="5"/>
  <c r="A716" i="4"/>
  <c r="G716"/>
  <c r="A714" i="5"/>
  <c r="A715" i="4"/>
  <c r="G715"/>
  <c r="A714"/>
  <c r="G714"/>
  <c r="A708" i="5"/>
  <c r="A709" i="4"/>
  <c r="G709"/>
  <c r="A707" i="5"/>
  <c r="A708" i="4"/>
  <c r="G708"/>
  <c r="A706" i="5"/>
  <c r="A707" i="4"/>
  <c r="G707"/>
  <c r="A706"/>
  <c r="G706"/>
  <c r="A392" i="5"/>
  <c r="A393" i="4"/>
  <c r="G393"/>
  <c r="A391" i="5"/>
  <c r="A392" i="4"/>
  <c r="G392"/>
  <c r="A390" i="5"/>
  <c r="A391" i="4"/>
  <c r="F391"/>
  <c r="J391"/>
  <c r="K391"/>
  <c r="M391"/>
  <c r="G391"/>
  <c r="A390"/>
  <c r="G390"/>
  <c r="A376" i="5"/>
  <c r="A377" i="4"/>
  <c r="G377"/>
  <c r="A375" i="5"/>
  <c r="A376" i="4"/>
  <c r="G376"/>
  <c r="A374" i="5"/>
  <c r="A375" i="4"/>
  <c r="G375"/>
  <c r="A374"/>
  <c r="G374"/>
  <c r="A361" i="5"/>
  <c r="A362" i="4"/>
  <c r="G362"/>
  <c r="A360" i="5"/>
  <c r="A361" i="4"/>
  <c r="G361"/>
  <c r="A359" i="5"/>
  <c r="A360" i="4"/>
  <c r="G360"/>
  <c r="A359"/>
  <c r="G359"/>
  <c r="A345" i="5"/>
  <c r="A346" i="4"/>
  <c r="G346"/>
  <c r="A344" i="5"/>
  <c r="A345" i="4"/>
  <c r="G345"/>
  <c r="A343" i="5"/>
  <c r="A344" i="4"/>
  <c r="G344"/>
  <c r="A343"/>
  <c r="G343"/>
  <c r="A400" i="5"/>
  <c r="A401" i="4"/>
  <c r="G401"/>
  <c r="A399" i="5"/>
  <c r="A400" i="4"/>
  <c r="G400"/>
  <c r="A398" i="5"/>
  <c r="A399" i="4"/>
  <c r="G399"/>
  <c r="A398"/>
  <c r="G398"/>
  <c r="A384" i="5"/>
  <c r="A385" i="4"/>
  <c r="G385"/>
  <c r="A383" i="5"/>
  <c r="A384" i="4"/>
  <c r="G384"/>
  <c r="A382" i="5"/>
  <c r="A383" i="4"/>
  <c r="G383"/>
  <c r="A382"/>
  <c r="G382"/>
  <c r="A369" i="5"/>
  <c r="A368"/>
  <c r="A369" i="4"/>
  <c r="G369"/>
  <c r="A367" i="5"/>
  <c r="A368" i="4"/>
  <c r="G368"/>
  <c r="A366" i="5"/>
  <c r="A367" i="4"/>
  <c r="G367"/>
  <c r="A366"/>
  <c r="G366"/>
  <c r="A353" i="5"/>
  <c r="A354" i="4"/>
  <c r="G354"/>
  <c r="A352" i="5"/>
  <c r="A353" i="4"/>
  <c r="G353"/>
  <c r="A351" i="5"/>
  <c r="A352" i="4"/>
  <c r="G352"/>
  <c r="A351"/>
  <c r="G351"/>
  <c r="A337" i="5"/>
  <c r="A338" i="4"/>
  <c r="G338"/>
  <c r="A337"/>
  <c r="G337"/>
  <c r="A596" i="5"/>
  <c r="A597" i="4"/>
  <c r="G597"/>
  <c r="A595" i="5"/>
  <c r="A596" i="4"/>
  <c r="G596"/>
  <c r="A594" i="5"/>
  <c r="A595" i="4"/>
  <c r="G595"/>
  <c r="A594"/>
  <c r="G594"/>
  <c r="A588" i="5"/>
  <c r="A589" i="4"/>
  <c r="G589"/>
  <c r="A587" i="5"/>
  <c r="A588" i="4"/>
  <c r="G588"/>
  <c r="A586" i="5"/>
  <c r="A587" i="4"/>
  <c r="G587"/>
  <c r="A586"/>
  <c r="G586"/>
  <c r="A580" i="5"/>
  <c r="A581" i="4"/>
  <c r="G581"/>
  <c r="A579" i="5"/>
  <c r="A580" i="4"/>
  <c r="G580"/>
  <c r="A578" i="5"/>
  <c r="A579" i="4"/>
  <c r="G579"/>
  <c r="A578"/>
  <c r="G578"/>
  <c r="A572" i="5"/>
  <c r="A573" i="4"/>
  <c r="G573"/>
  <c r="A571" i="5"/>
  <c r="A572" i="4"/>
  <c r="G572"/>
  <c r="A570" i="5"/>
  <c r="A571" i="4"/>
  <c r="G571"/>
  <c r="A570"/>
  <c r="G570"/>
  <c r="A564" i="5"/>
  <c r="A565" i="4"/>
  <c r="G565"/>
  <c r="A563" i="5"/>
  <c r="A564" i="4"/>
  <c r="G564"/>
  <c r="A562" i="5"/>
  <c r="A563" i="4"/>
  <c r="G563"/>
  <c r="A562"/>
  <c r="G562"/>
  <c r="A556" i="5"/>
  <c r="A557" i="4"/>
  <c r="G557"/>
  <c r="A555" i="5"/>
  <c r="A556" i="4"/>
  <c r="G556"/>
  <c r="A554" i="5"/>
  <c r="A555" i="4"/>
  <c r="G555"/>
  <c r="A554"/>
  <c r="G554"/>
  <c r="A548" i="5"/>
  <c r="A549" i="4"/>
  <c r="G549"/>
  <c r="A547" i="5"/>
  <c r="A548" i="4"/>
  <c r="G548"/>
  <c r="A546" i="5"/>
  <c r="A547" i="4"/>
  <c r="G547"/>
  <c r="A546"/>
  <c r="G546"/>
  <c r="A540" i="5"/>
  <c r="A541" i="4"/>
  <c r="G541"/>
  <c r="A539" i="5"/>
  <c r="A540" i="4"/>
  <c r="G540"/>
  <c r="A538" i="5"/>
  <c r="A539" i="4"/>
  <c r="G539"/>
  <c r="A538"/>
  <c r="G538"/>
  <c r="A532" i="5"/>
  <c r="A533" i="4"/>
  <c r="G533"/>
  <c r="A531" i="5"/>
  <c r="A532" i="4"/>
  <c r="G532"/>
  <c r="A530" i="5"/>
  <c r="A531" i="4"/>
  <c r="G531"/>
  <c r="A530"/>
  <c r="G530"/>
  <c r="A524" i="5"/>
  <c r="A525" i="4"/>
  <c r="G525"/>
  <c r="A523" i="5"/>
  <c r="A524" i="4"/>
  <c r="G524"/>
  <c r="A522" i="5"/>
  <c r="A523" i="4"/>
  <c r="G523"/>
  <c r="A522"/>
  <c r="G522"/>
  <c r="A516" i="5"/>
  <c r="A517" i="4"/>
  <c r="G517"/>
  <c r="A515" i="5"/>
  <c r="A516" i="4"/>
  <c r="G516"/>
  <c r="A514" i="5"/>
  <c r="A515" i="4"/>
  <c r="G515"/>
  <c r="A514"/>
  <c r="G514"/>
  <c r="A508" i="5"/>
  <c r="A509" i="4"/>
  <c r="G509"/>
  <c r="A507" i="5"/>
  <c r="A508" i="4"/>
  <c r="G508"/>
  <c r="A506" i="5"/>
  <c r="A507" i="4"/>
  <c r="G507"/>
  <c r="A506"/>
  <c r="G506"/>
  <c r="A500" i="5"/>
  <c r="A501" i="4"/>
  <c r="G501"/>
  <c r="A499" i="5"/>
  <c r="A500" i="4"/>
  <c r="G500"/>
  <c r="A498" i="5"/>
  <c r="A499" i="4"/>
  <c r="G499"/>
  <c r="A498"/>
  <c r="G498"/>
  <c r="A492" i="5"/>
  <c r="A493" i="4"/>
  <c r="G493"/>
  <c r="A491" i="5"/>
  <c r="A492" i="4"/>
  <c r="G492"/>
  <c r="A490" i="5"/>
  <c r="A491" i="4"/>
  <c r="G491"/>
  <c r="A490"/>
  <c r="G490"/>
  <c r="A484" i="5"/>
  <c r="A485" i="4"/>
  <c r="G485"/>
  <c r="A483" i="5"/>
  <c r="A484" i="4"/>
  <c r="G484"/>
  <c r="A482" i="5"/>
  <c r="A483" i="4"/>
  <c r="G483"/>
  <c r="A482"/>
  <c r="G482"/>
  <c r="A476" i="5"/>
  <c r="A477" i="4"/>
  <c r="G477"/>
  <c r="A475" i="5"/>
  <c r="A476" i="4"/>
  <c r="G476"/>
  <c r="A474" i="5"/>
  <c r="A475" i="4"/>
  <c r="G475"/>
  <c r="A474"/>
  <c r="G474"/>
  <c r="A468" i="5"/>
  <c r="A469" i="4"/>
  <c r="G469"/>
  <c r="A467" i="5"/>
  <c r="A468" i="4"/>
  <c r="G468"/>
  <c r="A466" i="5"/>
  <c r="A467" i="4"/>
  <c r="G467"/>
  <c r="A466"/>
  <c r="G466"/>
  <c r="A460" i="5"/>
  <c r="A461" i="4"/>
  <c r="G461"/>
  <c r="A459" i="5"/>
  <c r="A460" i="4"/>
  <c r="G460"/>
  <c r="A458" i="5"/>
  <c r="A459" i="4"/>
  <c r="G459"/>
  <c r="A458"/>
  <c r="G458"/>
  <c r="A452" i="5"/>
  <c r="A453" i="4"/>
  <c r="G453"/>
  <c r="A451" i="5"/>
  <c r="A452" i="4"/>
  <c r="G452"/>
  <c r="A450" i="5"/>
  <c r="A451" i="4"/>
  <c r="G451"/>
  <c r="A450"/>
  <c r="G450"/>
  <c r="A444" i="5"/>
  <c r="A445" i="4"/>
  <c r="G445"/>
  <c r="A443" i="5"/>
  <c r="A444" i="4"/>
  <c r="G444"/>
  <c r="A442" i="5"/>
  <c r="A443" i="4"/>
  <c r="G443"/>
  <c r="A442"/>
  <c r="G442"/>
  <c r="A436" i="5"/>
  <c r="A437" i="4"/>
  <c r="G437"/>
  <c r="A435" i="5"/>
  <c r="A436" i="4"/>
  <c r="G436"/>
  <c r="A434" i="5"/>
  <c r="A435" i="4"/>
  <c r="G435"/>
  <c r="A434"/>
  <c r="G434"/>
  <c r="A428" i="5"/>
  <c r="A429" i="4"/>
  <c r="G429"/>
  <c r="A427" i="5"/>
  <c r="A428" i="4"/>
  <c r="G428"/>
  <c r="A426" i="5"/>
  <c r="A427" i="4"/>
  <c r="G427"/>
  <c r="A426"/>
  <c r="G426"/>
  <c r="A420" i="5"/>
  <c r="A421" i="4"/>
  <c r="G421"/>
  <c r="A419" i="5"/>
  <c r="A420" i="4"/>
  <c r="G420"/>
  <c r="A418" i="5"/>
  <c r="A419" i="4"/>
  <c r="G419"/>
  <c r="A418"/>
  <c r="G418"/>
  <c r="A412" i="5"/>
  <c r="A413" i="4"/>
  <c r="G413"/>
  <c r="A411" i="5"/>
  <c r="A412" i="4"/>
  <c r="G412"/>
  <c r="A410" i="5"/>
  <c r="A411" i="4"/>
  <c r="G411"/>
  <c r="A410"/>
  <c r="G410"/>
  <c r="A404" i="5"/>
  <c r="A405" i="4"/>
  <c r="G405"/>
  <c r="A404"/>
  <c r="G404"/>
  <c r="A308"/>
  <c r="G308"/>
  <c r="A198" i="5"/>
  <c r="A199" i="4"/>
  <c r="G199"/>
  <c r="A198"/>
  <c r="G198"/>
  <c r="A86" i="5"/>
  <c r="A87" i="4"/>
  <c r="G87"/>
  <c r="A85" i="5"/>
  <c r="A86" i="4"/>
  <c r="G86"/>
  <c r="A84" i="5"/>
  <c r="A85" i="4"/>
  <c r="G85"/>
  <c r="A84"/>
  <c r="G84"/>
  <c r="A78" i="5"/>
  <c r="A79" i="4"/>
  <c r="G79"/>
  <c r="A77" i="5"/>
  <c r="A78" i="4"/>
  <c r="G78"/>
  <c r="A76" i="5"/>
  <c r="A77" i="4"/>
  <c r="G77"/>
  <c r="A76"/>
  <c r="G76"/>
  <c r="A70" i="5"/>
  <c r="A71" i="4"/>
  <c r="G71"/>
  <c r="A69" i="5"/>
  <c r="A70" i="4"/>
  <c r="G70"/>
  <c r="A68" i="5"/>
  <c r="A69" i="4"/>
  <c r="G69"/>
  <c r="A68"/>
  <c r="G68"/>
  <c r="A62" i="5"/>
  <c r="A63" i="4"/>
  <c r="G63"/>
  <c r="A61" i="5"/>
  <c r="A62" i="4"/>
  <c r="G62"/>
  <c r="A60" i="5"/>
  <c r="A61" i="4"/>
  <c r="G61"/>
  <c r="A60"/>
  <c r="G60"/>
  <c r="A54" i="5"/>
  <c r="A55" i="4"/>
  <c r="G55"/>
  <c r="A53" i="5"/>
  <c r="A54" i="4"/>
  <c r="G54"/>
  <c r="A52" i="5"/>
  <c r="A53" i="4"/>
  <c r="G53"/>
  <c r="A52"/>
  <c r="G52"/>
  <c r="A46" i="5"/>
  <c r="A47" i="4"/>
  <c r="G47"/>
  <c r="A45" i="5"/>
  <c r="A46" i="4"/>
  <c r="G46"/>
  <c r="A44" i="5"/>
  <c r="A45" i="4"/>
  <c r="G45"/>
  <c r="A44"/>
  <c r="G44"/>
  <c r="A38" i="5"/>
  <c r="A39" i="4"/>
  <c r="G39"/>
  <c r="A30" i="5"/>
  <c r="A31" i="4"/>
  <c r="G31"/>
  <c r="A29" i="5"/>
  <c r="A30" i="4"/>
  <c r="G30"/>
  <c r="A28" i="5"/>
  <c r="A29" i="4"/>
  <c r="G29"/>
  <c r="A28"/>
  <c r="G28"/>
  <c r="A22" i="5"/>
  <c r="A23" i="4"/>
  <c r="G23"/>
  <c r="A21" i="5"/>
  <c r="A22" i="4"/>
  <c r="G22"/>
  <c r="A20" i="5"/>
  <c r="A21" i="4"/>
  <c r="G21"/>
  <c r="A19" i="5"/>
  <c r="A20" i="4"/>
  <c r="G20"/>
  <c r="A14" i="5"/>
  <c r="A15" i="4"/>
  <c r="G15"/>
  <c r="A13" i="5"/>
  <c r="A14" i="4"/>
  <c r="G14"/>
  <c r="A12" i="5"/>
  <c r="A13" i="4"/>
  <c r="G13"/>
  <c r="A11" i="5"/>
  <c r="A12" i="4"/>
  <c r="G12"/>
  <c r="A10" i="5"/>
  <c r="A11" i="4"/>
  <c r="G11"/>
  <c r="A9" i="5"/>
  <c r="A10" i="4"/>
  <c r="G10"/>
  <c r="A8" i="5"/>
  <c r="A9" i="4"/>
  <c r="G9"/>
  <c r="A7" i="5"/>
  <c r="A8" i="4"/>
  <c r="G8"/>
  <c r="A6" i="5"/>
  <c r="A7" i="4"/>
  <c r="G7"/>
  <c r="A6"/>
  <c r="G6"/>
  <c r="A19"/>
  <c r="G19"/>
  <c r="F198"/>
  <c r="J198"/>
  <c r="K198"/>
  <c r="M198"/>
  <c r="H391"/>
  <c r="N391"/>
  <c r="H198"/>
  <c r="N198"/>
  <c r="H598"/>
  <c r="N598"/>
  <c r="G201" i="5"/>
  <c r="E201" i="4"/>
  <c r="E202"/>
  <c r="A202"/>
  <c r="G202"/>
  <c r="E37" i="5"/>
  <c r="D38" i="4"/>
  <c r="A37" i="5"/>
  <c r="A38" i="4"/>
  <c r="G38"/>
  <c r="D37"/>
  <c r="A36" i="5"/>
  <c r="A37" i="4"/>
  <c r="G37"/>
  <c r="A35" i="5"/>
  <c r="A36" i="4"/>
  <c r="G36"/>
  <c r="G35" i="5"/>
  <c r="E36" i="4"/>
  <c r="E35"/>
  <c r="A35"/>
  <c r="G35"/>
  <c r="I35" i="5"/>
  <c r="I35" i="4"/>
  <c r="I401" i="5"/>
  <c r="I401" i="4"/>
  <c r="G480" i="5"/>
  <c r="E480" i="4"/>
  <c r="E481"/>
  <c r="G767" i="5"/>
  <c r="E768" i="4"/>
  <c r="A767" i="5"/>
  <c r="A768" i="4"/>
  <c r="G768"/>
  <c r="E767"/>
  <c r="A767"/>
  <c r="G767"/>
  <c r="G370" i="5"/>
  <c r="E370" i="4"/>
  <c r="A370" i="5"/>
  <c r="A370" i="4"/>
  <c r="G370"/>
  <c r="E371"/>
  <c r="A371"/>
  <c r="G371"/>
  <c r="G153" i="5"/>
  <c r="E153" i="4"/>
  <c r="A153" i="5"/>
  <c r="A153" i="4"/>
  <c r="G153"/>
  <c r="E154"/>
  <c r="A154"/>
  <c r="G154"/>
  <c r="B2" i="5"/>
  <c r="B3" i="4"/>
  <c r="F3"/>
  <c r="J3"/>
  <c r="C2" i="5"/>
  <c r="C3" i="4"/>
  <c r="D3" i="5"/>
  <c r="D2"/>
  <c r="D3" i="4"/>
  <c r="E2" i="5"/>
  <c r="E3" i="4"/>
  <c r="C2"/>
  <c r="D2"/>
  <c r="E2"/>
  <c r="B2"/>
  <c r="G3"/>
  <c r="A2" i="5"/>
  <c r="A2" i="4"/>
  <c r="G2"/>
  <c r="A3"/>
  <c r="F2"/>
  <c r="H2"/>
  <c r="N2"/>
  <c r="H3"/>
  <c r="N3"/>
  <c r="F19"/>
  <c r="J19"/>
  <c r="G2" i="5"/>
  <c r="H2"/>
  <c r="A2" i="6"/>
  <c r="H3" i="5"/>
  <c r="A3" i="6"/>
  <c r="H4" i="5"/>
  <c r="A4" i="6"/>
  <c r="B4"/>
  <c r="K19" i="4"/>
  <c r="M19"/>
  <c r="H19"/>
  <c r="N19"/>
  <c r="F25"/>
  <c r="J25"/>
  <c r="H5" i="5"/>
  <c r="A5" i="6"/>
  <c r="H6" i="5"/>
  <c r="A6" i="6"/>
  <c r="H7" i="5"/>
  <c r="A7" i="6"/>
  <c r="H8" i="5"/>
  <c r="A8" i="6"/>
  <c r="H9" i="5"/>
  <c r="A9" i="6"/>
  <c r="H10" i="5"/>
  <c r="A10" i="6"/>
  <c r="H11" i="5"/>
  <c r="A11" i="6"/>
  <c r="H12" i="5"/>
  <c r="A12" i="6"/>
  <c r="H13" i="5"/>
  <c r="A13" i="6"/>
  <c r="H14" i="5"/>
  <c r="A14" i="6"/>
  <c r="H15" i="5"/>
  <c r="A15" i="6"/>
  <c r="H16" i="5"/>
  <c r="A16" i="6"/>
  <c r="H17" i="5"/>
  <c r="A17" i="6"/>
  <c r="H18" i="5"/>
  <c r="A18" i="6"/>
  <c r="H19" i="5"/>
  <c r="A19" i="6"/>
  <c r="H20" i="5"/>
  <c r="A20" i="6"/>
  <c r="H21" i="5"/>
  <c r="A21" i="6"/>
  <c r="H22" i="5"/>
  <c r="A22" i="6"/>
  <c r="H23" i="5"/>
  <c r="A23" i="6"/>
  <c r="H24" i="5"/>
  <c r="A24" i="6"/>
  <c r="B24"/>
  <c r="K25" i="4"/>
  <c r="M25"/>
  <c r="H25"/>
  <c r="N25"/>
  <c r="F43"/>
  <c r="J43"/>
  <c r="B3" i="6"/>
  <c r="K43" i="4"/>
  <c r="M43"/>
  <c r="H43"/>
  <c r="N43"/>
  <c r="F16"/>
  <c r="J16"/>
  <c r="B11" i="6"/>
  <c r="K16" i="4"/>
  <c r="M16"/>
  <c r="H16"/>
  <c r="N16"/>
  <c r="F18"/>
  <c r="J18"/>
  <c r="K18"/>
  <c r="M18"/>
  <c r="H18"/>
  <c r="N18"/>
  <c r="F24"/>
  <c r="J24"/>
  <c r="B23" i="6"/>
  <c r="K24" i="4"/>
  <c r="M24"/>
  <c r="H24"/>
  <c r="N24"/>
  <c r="F26"/>
  <c r="J26"/>
  <c r="K26"/>
  <c r="M26"/>
  <c r="H26"/>
  <c r="N26"/>
  <c r="F32"/>
  <c r="J32"/>
  <c r="K32"/>
  <c r="M32"/>
  <c r="H32"/>
  <c r="N32"/>
  <c r="F34"/>
  <c r="J34"/>
  <c r="K34"/>
  <c r="M34"/>
  <c r="H34"/>
  <c r="N34"/>
  <c r="F40"/>
  <c r="J40"/>
  <c r="K40"/>
  <c r="M40"/>
  <c r="H40"/>
  <c r="N40"/>
  <c r="F74"/>
  <c r="J74"/>
  <c r="I2" i="5"/>
  <c r="B2" i="6"/>
  <c r="K74" i="4"/>
  <c r="M74"/>
  <c r="H74"/>
  <c r="N74"/>
  <c r="F6"/>
  <c r="J6"/>
  <c r="B5" i="6"/>
  <c r="K6" i="4"/>
  <c r="M6"/>
  <c r="H6"/>
  <c r="N6"/>
  <c r="F8"/>
  <c r="J8"/>
  <c r="K8"/>
  <c r="M8"/>
  <c r="H8"/>
  <c r="N8"/>
  <c r="F10"/>
  <c r="J10"/>
  <c r="K10"/>
  <c r="M10"/>
  <c r="H10"/>
  <c r="N10"/>
  <c r="F12"/>
  <c r="J12"/>
  <c r="K12"/>
  <c r="M12"/>
  <c r="H12"/>
  <c r="N12"/>
  <c r="F14"/>
  <c r="J14"/>
  <c r="K14"/>
  <c r="M14"/>
  <c r="H14"/>
  <c r="N14"/>
  <c r="F20"/>
  <c r="J20"/>
  <c r="B19" i="6"/>
  <c r="K20" i="4"/>
  <c r="M20"/>
  <c r="H20"/>
  <c r="N20"/>
  <c r="F22"/>
  <c r="J22"/>
  <c r="K22"/>
  <c r="M22"/>
  <c r="H22"/>
  <c r="N22"/>
  <c r="F28"/>
  <c r="J28"/>
  <c r="K28"/>
  <c r="M28"/>
  <c r="H28"/>
  <c r="N28"/>
  <c r="F30"/>
  <c r="J30"/>
  <c r="K30"/>
  <c r="M30"/>
  <c r="H30"/>
  <c r="N30"/>
  <c r="F4"/>
  <c r="J4"/>
  <c r="K4"/>
  <c r="M4"/>
  <c r="H4"/>
  <c r="N4"/>
  <c r="F5"/>
  <c r="J5"/>
  <c r="K5"/>
  <c r="M5"/>
  <c r="H5"/>
  <c r="N5"/>
  <c r="F31"/>
  <c r="J31"/>
  <c r="K31"/>
  <c r="M31"/>
  <c r="H31"/>
  <c r="N31"/>
  <c r="F29"/>
  <c r="J29"/>
  <c r="K29"/>
  <c r="M29"/>
  <c r="H29"/>
  <c r="N29"/>
  <c r="F23"/>
  <c r="J23"/>
  <c r="K23"/>
  <c r="M23"/>
  <c r="H23"/>
  <c r="N23"/>
  <c r="F21"/>
  <c r="J21"/>
  <c r="K21"/>
  <c r="M21"/>
  <c r="H21"/>
  <c r="N21"/>
  <c r="F15"/>
  <c r="J15"/>
  <c r="K15"/>
  <c r="M15"/>
  <c r="H15"/>
  <c r="N15"/>
  <c r="F13"/>
  <c r="J13"/>
  <c r="K13"/>
  <c r="M13"/>
  <c r="H13"/>
  <c r="N13"/>
  <c r="F11"/>
  <c r="J11"/>
  <c r="K11"/>
  <c r="M11"/>
  <c r="H11"/>
  <c r="N11"/>
  <c r="F9"/>
  <c r="J9"/>
  <c r="K9"/>
  <c r="M9"/>
  <c r="H9"/>
  <c r="N9"/>
  <c r="F7"/>
  <c r="J7"/>
  <c r="K7"/>
  <c r="M7"/>
  <c r="H7"/>
  <c r="N7"/>
  <c r="F33"/>
  <c r="J33"/>
  <c r="K33"/>
  <c r="M33"/>
  <c r="H33"/>
  <c r="N33"/>
  <c r="F27"/>
  <c r="J27"/>
  <c r="K27"/>
  <c r="M27"/>
  <c r="H27"/>
  <c r="N27"/>
  <c r="F17"/>
  <c r="J17"/>
  <c r="K17"/>
  <c r="M17"/>
  <c r="H17"/>
  <c r="N17"/>
  <c r="F36"/>
  <c r="J36"/>
  <c r="K36"/>
  <c r="M36"/>
  <c r="H36"/>
  <c r="N36"/>
  <c r="F39"/>
  <c r="J39"/>
  <c r="H25" i="5"/>
  <c r="A25" i="6"/>
  <c r="H26" i="5"/>
  <c r="A26" i="6"/>
  <c r="H27" i="5"/>
  <c r="A27" i="6"/>
  <c r="H28" i="5"/>
  <c r="A28" i="6"/>
  <c r="H29" i="5"/>
  <c r="A29" i="6"/>
  <c r="H30" i="5"/>
  <c r="A30" i="6"/>
  <c r="H31" i="5"/>
  <c r="A31" i="6"/>
  <c r="H32" i="5"/>
  <c r="A32" i="6"/>
  <c r="H33" i="5"/>
  <c r="A33" i="6"/>
  <c r="H34" i="5"/>
  <c r="A34" i="6"/>
  <c r="H35" i="5"/>
  <c r="A35" i="6"/>
  <c r="H36" i="5"/>
  <c r="A36" i="6"/>
  <c r="B36"/>
  <c r="K39" i="4"/>
  <c r="M39"/>
  <c r="H39"/>
  <c r="N39"/>
  <c r="F103"/>
  <c r="J103"/>
  <c r="H37" i="5"/>
  <c r="A37" i="6"/>
  <c r="H38" i="5"/>
  <c r="A38" i="6"/>
  <c r="H39" i="5"/>
  <c r="A39" i="6"/>
  <c r="H40" i="5"/>
  <c r="A40" i="6"/>
  <c r="H41" i="5"/>
  <c r="A41" i="6"/>
  <c r="H42" i="5"/>
  <c r="A42" i="6"/>
  <c r="H43" i="5"/>
  <c r="A43" i="6"/>
  <c r="H44" i="5"/>
  <c r="A44" i="6"/>
  <c r="H45" i="5"/>
  <c r="A45" i="6"/>
  <c r="H46" i="5"/>
  <c r="A46" i="6"/>
  <c r="H47" i="5"/>
  <c r="A47" i="6"/>
  <c r="H48" i="5"/>
  <c r="A48" i="6"/>
  <c r="H49" i="5"/>
  <c r="A49" i="6"/>
  <c r="H50" i="5"/>
  <c r="A50" i="6"/>
  <c r="H51" i="5"/>
  <c r="A51" i="6"/>
  <c r="H52" i="5"/>
  <c r="A52" i="6"/>
  <c r="H53" i="5"/>
  <c r="A53" i="6"/>
  <c r="H54" i="5"/>
  <c r="A54" i="6"/>
  <c r="H55" i="5"/>
  <c r="A55" i="6"/>
  <c r="H56" i="5"/>
  <c r="A56" i="6"/>
  <c r="H57" i="5"/>
  <c r="A57" i="6"/>
  <c r="H58" i="5"/>
  <c r="A58" i="6"/>
  <c r="H59" i="5"/>
  <c r="A59" i="6"/>
  <c r="H60" i="5"/>
  <c r="A60" i="6"/>
  <c r="H61" i="5"/>
  <c r="A61" i="6"/>
  <c r="H62" i="5"/>
  <c r="A62" i="6"/>
  <c r="H63" i="5"/>
  <c r="A63" i="6"/>
  <c r="H64" i="5"/>
  <c r="A64" i="6"/>
  <c r="H65" i="5"/>
  <c r="A65" i="6"/>
  <c r="H66" i="5"/>
  <c r="A66" i="6"/>
  <c r="H67" i="5"/>
  <c r="A67" i="6"/>
  <c r="H68" i="5"/>
  <c r="A68" i="6"/>
  <c r="H69" i="5"/>
  <c r="A69" i="6"/>
  <c r="H70" i="5"/>
  <c r="A70" i="6"/>
  <c r="H71" i="5"/>
  <c r="A71" i="6"/>
  <c r="H72" i="5"/>
  <c r="A72" i="6"/>
  <c r="H73" i="5"/>
  <c r="A73" i="6"/>
  <c r="H74" i="5"/>
  <c r="A74" i="6"/>
  <c r="H75" i="5"/>
  <c r="A75" i="6"/>
  <c r="H76" i="5"/>
  <c r="A76" i="6"/>
  <c r="H77" i="5"/>
  <c r="A77" i="6"/>
  <c r="H78" i="5"/>
  <c r="A78" i="6"/>
  <c r="H79" i="5"/>
  <c r="A79" i="6"/>
  <c r="H80" i="5"/>
  <c r="A80" i="6"/>
  <c r="H81" i="5"/>
  <c r="A81" i="6"/>
  <c r="H82" i="5"/>
  <c r="A82" i="6"/>
  <c r="H83" i="5"/>
  <c r="A83" i="6"/>
  <c r="H84" i="5"/>
  <c r="A84" i="6"/>
  <c r="H85" i="5"/>
  <c r="A85" i="6"/>
  <c r="H86" i="5"/>
  <c r="A86" i="6"/>
  <c r="H87" i="5"/>
  <c r="A87" i="6"/>
  <c r="H88" i="5"/>
  <c r="A88" i="6"/>
  <c r="H89" i="5"/>
  <c r="A89" i="6"/>
  <c r="H90" i="5"/>
  <c r="A90" i="6"/>
  <c r="H91" i="5"/>
  <c r="A91" i="6"/>
  <c r="H92" i="5"/>
  <c r="A92" i="6"/>
  <c r="H93" i="5"/>
  <c r="A93" i="6"/>
  <c r="H94" i="5"/>
  <c r="A94" i="6"/>
  <c r="H95" i="5"/>
  <c r="A95" i="6"/>
  <c r="H96" i="5"/>
  <c r="A96" i="6"/>
  <c r="H97" i="5"/>
  <c r="A97" i="6"/>
  <c r="H98" i="5"/>
  <c r="A98" i="6"/>
  <c r="H99" i="5"/>
  <c r="A99" i="6"/>
  <c r="B99"/>
  <c r="K103" i="4"/>
  <c r="M103"/>
  <c r="H103"/>
  <c r="N103"/>
  <c r="F109"/>
  <c r="J109"/>
  <c r="H100" i="5"/>
  <c r="A100" i="6"/>
  <c r="H101" i="5"/>
  <c r="A101" i="6"/>
  <c r="H102" i="5"/>
  <c r="A102" i="6"/>
  <c r="H103" i="5"/>
  <c r="A103" i="6"/>
  <c r="H104" i="5"/>
  <c r="A104" i="6"/>
  <c r="H105" i="5"/>
  <c r="A105" i="6"/>
  <c r="B105"/>
  <c r="K109" i="4"/>
  <c r="M109"/>
  <c r="H109"/>
  <c r="N109"/>
  <c r="F111"/>
  <c r="J111"/>
  <c r="H106" i="5"/>
  <c r="A106" i="6"/>
  <c r="H107" i="5"/>
  <c r="A107" i="6"/>
  <c r="H108" i="5"/>
  <c r="A108" i="6"/>
  <c r="H109" i="5"/>
  <c r="A109" i="6"/>
  <c r="H110" i="5"/>
  <c r="A110" i="6"/>
  <c r="B110"/>
  <c r="K111" i="4"/>
  <c r="M111"/>
  <c r="H111"/>
  <c r="N111"/>
  <c r="F117"/>
  <c r="J117"/>
  <c r="H111" i="5"/>
  <c r="A111" i="6"/>
  <c r="H112" i="5"/>
  <c r="A112" i="6"/>
  <c r="H113" i="5"/>
  <c r="A113" i="6"/>
  <c r="H114" i="5"/>
  <c r="A114" i="6"/>
  <c r="H115" i="5"/>
  <c r="A115" i="6"/>
  <c r="H116" i="5"/>
  <c r="A116" i="6"/>
  <c r="B116"/>
  <c r="K117" i="4"/>
  <c r="M117"/>
  <c r="H117"/>
  <c r="N117"/>
  <c r="F119"/>
  <c r="J119"/>
  <c r="K119"/>
  <c r="M119"/>
  <c r="H119"/>
  <c r="N119"/>
  <c r="F125"/>
  <c r="J125"/>
  <c r="H117" i="5"/>
  <c r="A117" i="6"/>
  <c r="H118" i="5"/>
  <c r="A118" i="6"/>
  <c r="H119" i="5"/>
  <c r="A119" i="6"/>
  <c r="H120" i="5"/>
  <c r="A120" i="6"/>
  <c r="H121" i="5"/>
  <c r="A121" i="6"/>
  <c r="B121"/>
  <c r="K125" i="4"/>
  <c r="M125"/>
  <c r="H125"/>
  <c r="N125"/>
  <c r="F127"/>
  <c r="J127"/>
  <c r="H122" i="5"/>
  <c r="A122" i="6"/>
  <c r="H123" i="5"/>
  <c r="A123" i="6"/>
  <c r="H124" i="5"/>
  <c r="A124" i="6"/>
  <c r="H125" i="5"/>
  <c r="A125" i="6"/>
  <c r="H126" i="5"/>
  <c r="A126" i="6"/>
  <c r="B126"/>
  <c r="K127" i="4"/>
  <c r="M127"/>
  <c r="H127"/>
  <c r="N127"/>
  <c r="F133"/>
  <c r="J133"/>
  <c r="H127" i="5"/>
  <c r="A127" i="6"/>
  <c r="H128" i="5"/>
  <c r="A128" i="6"/>
  <c r="H129" i="5"/>
  <c r="A129" i="6"/>
  <c r="H130" i="5"/>
  <c r="A130" i="6"/>
  <c r="H131" i="5"/>
  <c r="A131" i="6"/>
  <c r="H132" i="5"/>
  <c r="A132" i="6"/>
  <c r="B132"/>
  <c r="K133" i="4"/>
  <c r="M133"/>
  <c r="H133"/>
  <c r="N133"/>
  <c r="F135"/>
  <c r="J135"/>
  <c r="K135"/>
  <c r="M135"/>
  <c r="H135"/>
  <c r="N135"/>
  <c r="F141"/>
  <c r="J141"/>
  <c r="B74" i="6"/>
  <c r="K141" i="4"/>
  <c r="M141"/>
  <c r="H141"/>
  <c r="N141"/>
  <c r="F143"/>
  <c r="J143"/>
  <c r="H133" i="5"/>
  <c r="A133" i="6"/>
  <c r="H134" i="5"/>
  <c r="A134" i="6"/>
  <c r="H135" i="5"/>
  <c r="A135" i="6"/>
  <c r="H136" i="5"/>
  <c r="A136" i="6"/>
  <c r="H137" i="5"/>
  <c r="A137" i="6"/>
  <c r="H138" i="5"/>
  <c r="A138" i="6"/>
  <c r="H139" i="5"/>
  <c r="A139" i="6"/>
  <c r="H140" i="5"/>
  <c r="A140" i="6"/>
  <c r="H141" i="5"/>
  <c r="A141" i="6"/>
  <c r="H142" i="5"/>
  <c r="A142" i="6"/>
  <c r="B142"/>
  <c r="K143" i="4"/>
  <c r="M143"/>
  <c r="H143"/>
  <c r="N143"/>
  <c r="F149"/>
  <c r="J149"/>
  <c r="K149"/>
  <c r="M149"/>
  <c r="H149"/>
  <c r="N149"/>
  <c r="F151"/>
  <c r="J151"/>
  <c r="H143" i="5"/>
  <c r="A143" i="6"/>
  <c r="H144" i="5"/>
  <c r="A144" i="6"/>
  <c r="H145" i="5"/>
  <c r="A145" i="6"/>
  <c r="H146" i="5"/>
  <c r="A146" i="6"/>
  <c r="H147" i="5"/>
  <c r="A147" i="6"/>
  <c r="H148" i="5"/>
  <c r="A148" i="6"/>
  <c r="H149" i="5"/>
  <c r="A149" i="6"/>
  <c r="H150" i="5"/>
  <c r="A150" i="6"/>
  <c r="B150"/>
  <c r="K151" i="4"/>
  <c r="M151"/>
  <c r="H151"/>
  <c r="N151"/>
  <c r="F84"/>
  <c r="J84"/>
  <c r="B83" i="6"/>
  <c r="K84" i="4"/>
  <c r="M84"/>
  <c r="H84"/>
  <c r="N84"/>
  <c r="F85"/>
  <c r="J85"/>
  <c r="K85"/>
  <c r="M85"/>
  <c r="H85"/>
  <c r="N85"/>
  <c r="F86"/>
  <c r="J86"/>
  <c r="K86"/>
  <c r="M86"/>
  <c r="H86"/>
  <c r="N86"/>
  <c r="F87"/>
  <c r="J87"/>
  <c r="K87"/>
  <c r="M87"/>
  <c r="H87"/>
  <c r="N87"/>
  <c r="F97"/>
  <c r="J97"/>
  <c r="B90" i="6"/>
  <c r="K97" i="4"/>
  <c r="M97"/>
  <c r="H97"/>
  <c r="N97"/>
  <c r="F99"/>
  <c r="J99"/>
  <c r="B75" i="6"/>
  <c r="K99" i="4"/>
  <c r="M99"/>
  <c r="H99"/>
  <c r="N99"/>
  <c r="F105"/>
  <c r="J105"/>
  <c r="K105"/>
  <c r="M105"/>
  <c r="H105"/>
  <c r="N105"/>
  <c r="F107"/>
  <c r="J107"/>
  <c r="K107"/>
  <c r="M107"/>
  <c r="H107"/>
  <c r="N107"/>
  <c r="F113"/>
  <c r="J113"/>
  <c r="K113"/>
  <c r="M113"/>
  <c r="H113"/>
  <c r="N113"/>
  <c r="F115"/>
  <c r="J115"/>
  <c r="K115"/>
  <c r="M115"/>
  <c r="H115"/>
  <c r="N115"/>
  <c r="F121"/>
  <c r="J121"/>
  <c r="B120" i="6"/>
  <c r="K121" i="4"/>
  <c r="M121"/>
  <c r="H121"/>
  <c r="N121"/>
  <c r="F123"/>
  <c r="J123"/>
  <c r="K123"/>
  <c r="M123"/>
  <c r="H123"/>
  <c r="N123"/>
  <c r="F129"/>
  <c r="J129"/>
  <c r="K129"/>
  <c r="M129"/>
  <c r="H129"/>
  <c r="N129"/>
  <c r="F131"/>
  <c r="J131"/>
  <c r="K131"/>
  <c r="M131"/>
  <c r="H131"/>
  <c r="N131"/>
  <c r="F137"/>
  <c r="J137"/>
  <c r="K137"/>
  <c r="M137"/>
  <c r="H137"/>
  <c r="N137"/>
  <c r="F139"/>
  <c r="J139"/>
  <c r="B137" i="6"/>
  <c r="K139" i="4"/>
  <c r="M139"/>
  <c r="H139"/>
  <c r="N139"/>
  <c r="F145"/>
  <c r="J145"/>
  <c r="K145"/>
  <c r="M145"/>
  <c r="H145"/>
  <c r="N145"/>
  <c r="F147"/>
  <c r="J147"/>
  <c r="K147"/>
  <c r="M147"/>
  <c r="H147"/>
  <c r="N147"/>
  <c r="F155"/>
  <c r="J155"/>
  <c r="K155"/>
  <c r="M155"/>
  <c r="H155"/>
  <c r="N155"/>
  <c r="F163"/>
  <c r="J163"/>
  <c r="K163"/>
  <c r="M163"/>
  <c r="H163"/>
  <c r="N163"/>
  <c r="F185"/>
  <c r="J185"/>
  <c r="K185"/>
  <c r="M185"/>
  <c r="H185"/>
  <c r="N185"/>
  <c r="F42"/>
  <c r="J42"/>
  <c r="B40" i="6"/>
  <c r="K42" i="4"/>
  <c r="M42"/>
  <c r="H42"/>
  <c r="N42"/>
  <c r="F48"/>
  <c r="J48"/>
  <c r="B44" i="6"/>
  <c r="K48" i="4"/>
  <c r="M48"/>
  <c r="H48"/>
  <c r="N48"/>
  <c r="F50"/>
  <c r="J50"/>
  <c r="B49" i="6"/>
  <c r="K50" i="4"/>
  <c r="M50"/>
  <c r="H50"/>
  <c r="N50"/>
  <c r="F56"/>
  <c r="J56"/>
  <c r="K56"/>
  <c r="M56"/>
  <c r="H56"/>
  <c r="N56"/>
  <c r="F58"/>
  <c r="J58"/>
  <c r="K58"/>
  <c r="M58"/>
  <c r="H58"/>
  <c r="N58"/>
  <c r="F64"/>
  <c r="J64"/>
  <c r="B59" i="6"/>
  <c r="K64" i="4"/>
  <c r="M64"/>
  <c r="H64"/>
  <c r="N64"/>
  <c r="F66"/>
  <c r="J66"/>
  <c r="K66"/>
  <c r="M66"/>
  <c r="H66"/>
  <c r="N66"/>
  <c r="F72"/>
  <c r="J72"/>
  <c r="B69" i="6"/>
  <c r="K72" i="4"/>
  <c r="M72"/>
  <c r="H72"/>
  <c r="N72"/>
  <c r="F80"/>
  <c r="J80"/>
  <c r="B76" i="6"/>
  <c r="K80" i="4"/>
  <c r="M80"/>
  <c r="H80"/>
  <c r="N80"/>
  <c r="F82"/>
  <c r="J82"/>
  <c r="K82"/>
  <c r="M82"/>
  <c r="H82"/>
  <c r="N82"/>
  <c r="F88"/>
  <c r="J88"/>
  <c r="K88"/>
  <c r="M88"/>
  <c r="H88"/>
  <c r="N88"/>
  <c r="F90"/>
  <c r="J90"/>
  <c r="K90"/>
  <c r="M90"/>
  <c r="H90"/>
  <c r="N90"/>
  <c r="F38"/>
  <c r="J38"/>
  <c r="K38"/>
  <c r="M38"/>
  <c r="H38"/>
  <c r="N38"/>
  <c r="F44"/>
  <c r="J44"/>
  <c r="B43" i="6"/>
  <c r="K44" i="4"/>
  <c r="M44"/>
  <c r="H44"/>
  <c r="N44"/>
  <c r="F46"/>
  <c r="J46"/>
  <c r="K46"/>
  <c r="M46"/>
  <c r="H46"/>
  <c r="N46"/>
  <c r="F52"/>
  <c r="J52"/>
  <c r="K52"/>
  <c r="M52"/>
  <c r="H52"/>
  <c r="N52"/>
  <c r="F54"/>
  <c r="J54"/>
  <c r="K54"/>
  <c r="M54"/>
  <c r="H54"/>
  <c r="N54"/>
  <c r="F60"/>
  <c r="J60"/>
  <c r="K60"/>
  <c r="M60"/>
  <c r="H60"/>
  <c r="N60"/>
  <c r="F62"/>
  <c r="J62"/>
  <c r="K62"/>
  <c r="M62"/>
  <c r="H62"/>
  <c r="N62"/>
  <c r="F68"/>
  <c r="J68"/>
  <c r="K68"/>
  <c r="M68"/>
  <c r="H68"/>
  <c r="N68"/>
  <c r="F70"/>
  <c r="J70"/>
  <c r="K70"/>
  <c r="M70"/>
  <c r="H70"/>
  <c r="N70"/>
  <c r="F76"/>
  <c r="J76"/>
  <c r="K76"/>
  <c r="M76"/>
  <c r="H76"/>
  <c r="N76"/>
  <c r="F78"/>
  <c r="J78"/>
  <c r="K78"/>
  <c r="M78"/>
  <c r="H78"/>
  <c r="N78"/>
  <c r="F92"/>
  <c r="J92"/>
  <c r="K92"/>
  <c r="M92"/>
  <c r="H92"/>
  <c r="N92"/>
  <c r="F94"/>
  <c r="J94"/>
  <c r="K94"/>
  <c r="M94"/>
  <c r="H94"/>
  <c r="N94"/>
  <c r="F100"/>
  <c r="J100"/>
  <c r="K100"/>
  <c r="M100"/>
  <c r="H100"/>
  <c r="N100"/>
  <c r="F102"/>
  <c r="J102"/>
  <c r="K102"/>
  <c r="M102"/>
  <c r="H102"/>
  <c r="N102"/>
  <c r="F108"/>
  <c r="J108"/>
  <c r="K108"/>
  <c r="M108"/>
  <c r="H108"/>
  <c r="N108"/>
  <c r="F110"/>
  <c r="J110"/>
  <c r="K110"/>
  <c r="M110"/>
  <c r="H110"/>
  <c r="N110"/>
  <c r="F116"/>
  <c r="J116"/>
  <c r="K116"/>
  <c r="M116"/>
  <c r="H116"/>
  <c r="N116"/>
  <c r="F118"/>
  <c r="J118"/>
  <c r="K118"/>
  <c r="M118"/>
  <c r="H118"/>
  <c r="N118"/>
  <c r="F124"/>
  <c r="J124"/>
  <c r="K124"/>
  <c r="M124"/>
  <c r="H124"/>
  <c r="N124"/>
  <c r="F126"/>
  <c r="J126"/>
  <c r="K126"/>
  <c r="M126"/>
  <c r="H126"/>
  <c r="N126"/>
  <c r="F132"/>
  <c r="J132"/>
  <c r="K132"/>
  <c r="M132"/>
  <c r="H132"/>
  <c r="N132"/>
  <c r="F134"/>
  <c r="J134"/>
  <c r="K134"/>
  <c r="M134"/>
  <c r="H134"/>
  <c r="N134"/>
  <c r="F140"/>
  <c r="J140"/>
  <c r="K140"/>
  <c r="M140"/>
  <c r="H140"/>
  <c r="N140"/>
  <c r="F142"/>
  <c r="J142"/>
  <c r="B141" i="6"/>
  <c r="K142" i="4"/>
  <c r="M142"/>
  <c r="H142"/>
  <c r="N142"/>
  <c r="F148"/>
  <c r="J148"/>
  <c r="K148"/>
  <c r="M148"/>
  <c r="H148"/>
  <c r="N148"/>
  <c r="F150"/>
  <c r="J150"/>
  <c r="K150"/>
  <c r="M150"/>
  <c r="H150"/>
  <c r="N150"/>
  <c r="F156"/>
  <c r="J156"/>
  <c r="K156"/>
  <c r="M156"/>
  <c r="H156"/>
  <c r="N156"/>
  <c r="F96"/>
  <c r="J96"/>
  <c r="K96"/>
  <c r="M96"/>
  <c r="H96"/>
  <c r="N96"/>
  <c r="F98"/>
  <c r="J98"/>
  <c r="K98"/>
  <c r="M98"/>
  <c r="H98"/>
  <c r="N98"/>
  <c r="F104"/>
  <c r="J104"/>
  <c r="K104"/>
  <c r="M104"/>
  <c r="H104"/>
  <c r="N104"/>
  <c r="F106"/>
  <c r="J106"/>
  <c r="K106"/>
  <c r="M106"/>
  <c r="H106"/>
  <c r="N106"/>
  <c r="F112"/>
  <c r="J112"/>
  <c r="K112"/>
  <c r="M112"/>
  <c r="H112"/>
  <c r="N112"/>
  <c r="F114"/>
  <c r="J114"/>
  <c r="K114"/>
  <c r="M114"/>
  <c r="H114"/>
  <c r="N114"/>
  <c r="F120"/>
  <c r="J120"/>
  <c r="K120"/>
  <c r="M120"/>
  <c r="H120"/>
  <c r="N120"/>
  <c r="F122"/>
  <c r="J122"/>
  <c r="K122"/>
  <c r="M122"/>
  <c r="H122"/>
  <c r="N122"/>
  <c r="F128"/>
  <c r="J128"/>
  <c r="K128"/>
  <c r="M128"/>
  <c r="H128"/>
  <c r="N128"/>
  <c r="F130"/>
  <c r="J130"/>
  <c r="K130"/>
  <c r="M130"/>
  <c r="H130"/>
  <c r="N130"/>
  <c r="F136"/>
  <c r="J136"/>
  <c r="K136"/>
  <c r="M136"/>
  <c r="H136"/>
  <c r="N136"/>
  <c r="F138"/>
  <c r="J138"/>
  <c r="K138"/>
  <c r="M138"/>
  <c r="H138"/>
  <c r="N138"/>
  <c r="F144"/>
  <c r="J144"/>
  <c r="K144"/>
  <c r="M144"/>
  <c r="H144"/>
  <c r="N144"/>
  <c r="F146"/>
  <c r="J146"/>
  <c r="K146"/>
  <c r="M146"/>
  <c r="H146"/>
  <c r="N146"/>
  <c r="F152"/>
  <c r="J152"/>
  <c r="K152"/>
  <c r="M152"/>
  <c r="H152"/>
  <c r="N152"/>
  <c r="F101"/>
  <c r="J101"/>
  <c r="K101"/>
  <c r="M101"/>
  <c r="H101"/>
  <c r="N101"/>
  <c r="F95"/>
  <c r="J95"/>
  <c r="K95"/>
  <c r="M95"/>
  <c r="H95"/>
  <c r="N95"/>
  <c r="F93"/>
  <c r="J93"/>
  <c r="K93"/>
  <c r="M93"/>
  <c r="H93"/>
  <c r="N93"/>
  <c r="F79"/>
  <c r="J79"/>
  <c r="K79"/>
  <c r="M79"/>
  <c r="H79"/>
  <c r="N79"/>
  <c r="F77"/>
  <c r="J77"/>
  <c r="K77"/>
  <c r="M77"/>
  <c r="H77"/>
  <c r="N77"/>
  <c r="F71"/>
  <c r="J71"/>
  <c r="K71"/>
  <c r="M71"/>
  <c r="H71"/>
  <c r="N71"/>
  <c r="F69"/>
  <c r="J69"/>
  <c r="K69"/>
  <c r="M69"/>
  <c r="H69"/>
  <c r="N69"/>
  <c r="F63"/>
  <c r="J63"/>
  <c r="K63"/>
  <c r="M63"/>
  <c r="H63"/>
  <c r="N63"/>
  <c r="F61"/>
  <c r="J61"/>
  <c r="K61"/>
  <c r="M61"/>
  <c r="H61"/>
  <c r="N61"/>
  <c r="F55"/>
  <c r="J55"/>
  <c r="K55"/>
  <c r="M55"/>
  <c r="H55"/>
  <c r="N55"/>
  <c r="F53"/>
  <c r="J53"/>
  <c r="K53"/>
  <c r="M53"/>
  <c r="H53"/>
  <c r="N53"/>
  <c r="F47"/>
  <c r="J47"/>
  <c r="K47"/>
  <c r="M47"/>
  <c r="H47"/>
  <c r="N47"/>
  <c r="F45"/>
  <c r="J45"/>
  <c r="K45"/>
  <c r="M45"/>
  <c r="H45"/>
  <c r="N45"/>
  <c r="F37"/>
  <c r="J37"/>
  <c r="K37"/>
  <c r="M37"/>
  <c r="H37"/>
  <c r="N37"/>
  <c r="F91"/>
  <c r="J91"/>
  <c r="K91"/>
  <c r="M91"/>
  <c r="H91"/>
  <c r="N91"/>
  <c r="F89"/>
  <c r="J89"/>
  <c r="K89"/>
  <c r="M89"/>
  <c r="H89"/>
  <c r="N89"/>
  <c r="F83"/>
  <c r="J83"/>
  <c r="K83"/>
  <c r="M83"/>
  <c r="H83"/>
  <c r="N83"/>
  <c r="F81"/>
  <c r="J81"/>
  <c r="K81"/>
  <c r="M81"/>
  <c r="H81"/>
  <c r="N81"/>
  <c r="F75"/>
  <c r="J75"/>
  <c r="K75"/>
  <c r="M75"/>
  <c r="H75"/>
  <c r="N75"/>
  <c r="F73"/>
  <c r="J73"/>
  <c r="K73"/>
  <c r="M73"/>
  <c r="H73"/>
  <c r="N73"/>
  <c r="F67"/>
  <c r="J67"/>
  <c r="K67"/>
  <c r="M67"/>
  <c r="H67"/>
  <c r="N67"/>
  <c r="F65"/>
  <c r="J65"/>
  <c r="K65"/>
  <c r="M65"/>
  <c r="H65"/>
  <c r="N65"/>
  <c r="F59"/>
  <c r="J59"/>
  <c r="K59"/>
  <c r="M59"/>
  <c r="H59"/>
  <c r="N59"/>
  <c r="F57"/>
  <c r="J57"/>
  <c r="K57"/>
  <c r="M57"/>
  <c r="H57"/>
  <c r="N57"/>
  <c r="F51"/>
  <c r="J51"/>
  <c r="K51"/>
  <c r="M51"/>
  <c r="H51"/>
  <c r="N51"/>
  <c r="F49"/>
  <c r="J49"/>
  <c r="K49"/>
  <c r="M49"/>
  <c r="H49"/>
  <c r="N49"/>
  <c r="F41"/>
  <c r="J41"/>
  <c r="K41"/>
  <c r="M41"/>
  <c r="H41"/>
  <c r="N41"/>
  <c r="F35"/>
  <c r="J35"/>
  <c r="K35"/>
  <c r="M35"/>
  <c r="H35"/>
  <c r="N35"/>
  <c r="F157"/>
  <c r="J157"/>
  <c r="H151" i="5"/>
  <c r="A151" i="6"/>
  <c r="H152" i="5"/>
  <c r="A152" i="6"/>
  <c r="H153" i="5"/>
  <c r="A153" i="6"/>
  <c r="H154" i="5"/>
  <c r="A154" i="6"/>
  <c r="H155" i="5"/>
  <c r="A155" i="6"/>
  <c r="H156" i="5"/>
  <c r="A156" i="6"/>
  <c r="B156"/>
  <c r="K157" i="4"/>
  <c r="M157"/>
  <c r="H157"/>
  <c r="N157"/>
  <c r="F159"/>
  <c r="J159"/>
  <c r="K159"/>
  <c r="M159"/>
  <c r="H159"/>
  <c r="N159"/>
  <c r="F165"/>
  <c r="J165"/>
  <c r="H157" i="5"/>
  <c r="A157" i="6"/>
  <c r="H158" i="5"/>
  <c r="A158" i="6"/>
  <c r="H159" i="5"/>
  <c r="A159" i="6"/>
  <c r="H160" i="5"/>
  <c r="A160" i="6"/>
  <c r="H161" i="5"/>
  <c r="A161" i="6"/>
  <c r="H162" i="5"/>
  <c r="A162" i="6"/>
  <c r="H163" i="5"/>
  <c r="A163" i="6"/>
  <c r="H164" i="5"/>
  <c r="A164" i="6"/>
  <c r="B164"/>
  <c r="K165" i="4"/>
  <c r="M165"/>
  <c r="H165"/>
  <c r="N165"/>
  <c r="F167"/>
  <c r="J167"/>
  <c r="K167"/>
  <c r="M167"/>
  <c r="H167"/>
  <c r="N167"/>
  <c r="F173"/>
  <c r="J173"/>
  <c r="H165" i="5"/>
  <c r="A165" i="6"/>
  <c r="H166" i="5"/>
  <c r="A166" i="6"/>
  <c r="H167" i="5"/>
  <c r="A167" i="6"/>
  <c r="H168" i="5"/>
  <c r="A168" i="6"/>
  <c r="H169" i="5"/>
  <c r="A169" i="6"/>
  <c r="H170" i="5"/>
  <c r="A170" i="6"/>
  <c r="H171" i="5"/>
  <c r="A171" i="6"/>
  <c r="B171"/>
  <c r="K173" i="4"/>
  <c r="M173"/>
  <c r="H173"/>
  <c r="N173"/>
  <c r="F175"/>
  <c r="J175"/>
  <c r="B163" i="6"/>
  <c r="K175" i="4"/>
  <c r="M175"/>
  <c r="H175"/>
  <c r="N175"/>
  <c r="F181"/>
  <c r="J181"/>
  <c r="H172" i="5"/>
  <c r="A172" i="6"/>
  <c r="H173" i="5"/>
  <c r="A173" i="6"/>
  <c r="H174" i="5"/>
  <c r="A174" i="6"/>
  <c r="H175" i="5"/>
  <c r="A175" i="6"/>
  <c r="H176" i="5"/>
  <c r="A176" i="6"/>
  <c r="H177" i="5"/>
  <c r="A177" i="6"/>
  <c r="H178" i="5"/>
  <c r="A178" i="6"/>
  <c r="H179" i="5"/>
  <c r="A179" i="6"/>
  <c r="B179"/>
  <c r="K181" i="4"/>
  <c r="M181"/>
  <c r="H181"/>
  <c r="N181"/>
  <c r="F183"/>
  <c r="J183"/>
  <c r="K183"/>
  <c r="M183"/>
  <c r="H183"/>
  <c r="N183"/>
  <c r="F189"/>
  <c r="J189"/>
  <c r="H180" i="5"/>
  <c r="A180" i="6"/>
  <c r="H181" i="5"/>
  <c r="A181" i="6"/>
  <c r="H182" i="5"/>
  <c r="A182" i="6"/>
  <c r="H183" i="5"/>
  <c r="A183" i="6"/>
  <c r="H184" i="5"/>
  <c r="A184" i="6"/>
  <c r="H185" i="5"/>
  <c r="A185" i="6"/>
  <c r="H186" i="5"/>
  <c r="A186" i="6"/>
  <c r="B186"/>
  <c r="K189" i="4"/>
  <c r="M189"/>
  <c r="H189"/>
  <c r="N189"/>
  <c r="F191"/>
  <c r="J191"/>
  <c r="H187" i="5"/>
  <c r="A187" i="6"/>
  <c r="H188" i="5"/>
  <c r="A188" i="6"/>
  <c r="H189" i="5"/>
  <c r="A189" i="6"/>
  <c r="H190" i="5"/>
  <c r="A190" i="6"/>
  <c r="B190"/>
  <c r="K191" i="4"/>
  <c r="M191"/>
  <c r="H191"/>
  <c r="N191"/>
  <c r="F197"/>
  <c r="J197"/>
  <c r="K197"/>
  <c r="M197"/>
  <c r="H197"/>
  <c r="N197"/>
  <c r="F269"/>
  <c r="J269"/>
  <c r="H191" i="5"/>
  <c r="A191" i="6"/>
  <c r="H192" i="5"/>
  <c r="A192" i="6"/>
  <c r="H193" i="5"/>
  <c r="A193" i="6"/>
  <c r="H194" i="5"/>
  <c r="A194" i="6"/>
  <c r="H195" i="5"/>
  <c r="A195" i="6"/>
  <c r="H196" i="5"/>
  <c r="A196" i="6"/>
  <c r="H197" i="5"/>
  <c r="A197" i="6"/>
  <c r="H198" i="5"/>
  <c r="A198" i="6"/>
  <c r="H199" i="5"/>
  <c r="A199" i="6"/>
  <c r="B199"/>
  <c r="K269" i="4"/>
  <c r="M269"/>
  <c r="H269"/>
  <c r="N269"/>
  <c r="F153"/>
  <c r="J153"/>
  <c r="K153"/>
  <c r="M153"/>
  <c r="H153"/>
  <c r="N153"/>
  <c r="F161"/>
  <c r="J161"/>
  <c r="K161"/>
  <c r="M161"/>
  <c r="H161"/>
  <c r="N161"/>
  <c r="F169"/>
  <c r="J169"/>
  <c r="K169"/>
  <c r="M169"/>
  <c r="H169"/>
  <c r="N169"/>
  <c r="F171"/>
  <c r="J171"/>
  <c r="K171"/>
  <c r="M171"/>
  <c r="H171"/>
  <c r="N171"/>
  <c r="F177"/>
  <c r="J177"/>
  <c r="B175" i="6"/>
  <c r="K177" i="4"/>
  <c r="M177"/>
  <c r="H177"/>
  <c r="N177"/>
  <c r="F179"/>
  <c r="J179"/>
  <c r="K179"/>
  <c r="M179"/>
  <c r="H179"/>
  <c r="N179"/>
  <c r="F187"/>
  <c r="J187"/>
  <c r="K187"/>
  <c r="M187"/>
  <c r="H187"/>
  <c r="N187"/>
  <c r="F193"/>
  <c r="J193"/>
  <c r="K193"/>
  <c r="M193"/>
  <c r="H193"/>
  <c r="N193"/>
  <c r="F195"/>
  <c r="J195"/>
  <c r="K195"/>
  <c r="M195"/>
  <c r="H195"/>
  <c r="N195"/>
  <c r="F201"/>
  <c r="J201"/>
  <c r="H200" i="5"/>
  <c r="A200" i="6"/>
  <c r="B200"/>
  <c r="K201" i="4"/>
  <c r="M201"/>
  <c r="H201"/>
  <c r="N201"/>
  <c r="F158"/>
  <c r="J158"/>
  <c r="K158"/>
  <c r="M158"/>
  <c r="H158"/>
  <c r="N158"/>
  <c r="F164"/>
  <c r="J164"/>
  <c r="K164"/>
  <c r="M164"/>
  <c r="H164"/>
  <c r="N164"/>
  <c r="F166"/>
  <c r="J166"/>
  <c r="K166"/>
  <c r="M166"/>
  <c r="H166"/>
  <c r="N166"/>
  <c r="F172"/>
  <c r="J172"/>
  <c r="K172"/>
  <c r="M172"/>
  <c r="H172"/>
  <c r="N172"/>
  <c r="F174"/>
  <c r="J174"/>
  <c r="K174"/>
  <c r="M174"/>
  <c r="H174"/>
  <c r="N174"/>
  <c r="F180"/>
  <c r="J180"/>
  <c r="K180"/>
  <c r="M180"/>
  <c r="H180"/>
  <c r="N180"/>
  <c r="F182"/>
  <c r="J182"/>
  <c r="K182"/>
  <c r="M182"/>
  <c r="H182"/>
  <c r="N182"/>
  <c r="F188"/>
  <c r="J188"/>
  <c r="K188"/>
  <c r="M188"/>
  <c r="H188"/>
  <c r="N188"/>
  <c r="F190"/>
  <c r="J190"/>
  <c r="B185" i="6"/>
  <c r="K190" i="4"/>
  <c r="M190"/>
  <c r="H190"/>
  <c r="N190"/>
  <c r="F196"/>
  <c r="J196"/>
  <c r="K196"/>
  <c r="M196"/>
  <c r="H196"/>
  <c r="N196"/>
  <c r="F244"/>
  <c r="J244"/>
  <c r="K244"/>
  <c r="M244"/>
  <c r="H244"/>
  <c r="N244"/>
  <c r="F154"/>
  <c r="J154"/>
  <c r="K154"/>
  <c r="M154"/>
  <c r="H154"/>
  <c r="N154"/>
  <c r="F160"/>
  <c r="J160"/>
  <c r="K160"/>
  <c r="M160"/>
  <c r="H160"/>
  <c r="N160"/>
  <c r="F162"/>
  <c r="J162"/>
  <c r="K162"/>
  <c r="M162"/>
  <c r="H162"/>
  <c r="N162"/>
  <c r="F168"/>
  <c r="J168"/>
  <c r="K168"/>
  <c r="M168"/>
  <c r="H168"/>
  <c r="N168"/>
  <c r="F170"/>
  <c r="J170"/>
  <c r="K170"/>
  <c r="M170"/>
  <c r="H170"/>
  <c r="N170"/>
  <c r="F176"/>
  <c r="J176"/>
  <c r="K176"/>
  <c r="M176"/>
  <c r="H176"/>
  <c r="N176"/>
  <c r="F178"/>
  <c r="J178"/>
  <c r="K178"/>
  <c r="M178"/>
  <c r="H178"/>
  <c r="N178"/>
  <c r="F184"/>
  <c r="J184"/>
  <c r="K184"/>
  <c r="M184"/>
  <c r="H184"/>
  <c r="N184"/>
  <c r="F186"/>
  <c r="J186"/>
  <c r="K186"/>
  <c r="M186"/>
  <c r="H186"/>
  <c r="N186"/>
  <c r="F192"/>
  <c r="J192"/>
  <c r="K192"/>
  <c r="M192"/>
  <c r="H192"/>
  <c r="N192"/>
  <c r="F194"/>
  <c r="J194"/>
  <c r="K194"/>
  <c r="M194"/>
  <c r="H194"/>
  <c r="N194"/>
  <c r="F200"/>
  <c r="J200"/>
  <c r="K200"/>
  <c r="M200"/>
  <c r="H200"/>
  <c r="N200"/>
  <c r="F210"/>
  <c r="J210"/>
  <c r="K210"/>
  <c r="M210"/>
  <c r="H210"/>
  <c r="N210"/>
  <c r="F218"/>
  <c r="J218"/>
  <c r="K218"/>
  <c r="M218"/>
  <c r="H218"/>
  <c r="N218"/>
  <c r="F308"/>
  <c r="J308"/>
  <c r="B198" i="6"/>
  <c r="K308" i="4"/>
  <c r="M308"/>
  <c r="H308"/>
  <c r="N308"/>
  <c r="F199"/>
  <c r="J199"/>
  <c r="K199"/>
  <c r="M199"/>
  <c r="H199"/>
  <c r="N199"/>
  <c r="F213"/>
  <c r="J213"/>
  <c r="H201" i="5"/>
  <c r="A201" i="6"/>
  <c r="H202" i="5"/>
  <c r="A202" i="6"/>
  <c r="H203" i="5"/>
  <c r="A203" i="6"/>
  <c r="H204" i="5"/>
  <c r="A204" i="6"/>
  <c r="H205" i="5"/>
  <c r="A205" i="6"/>
  <c r="H206" i="5"/>
  <c r="A206" i="6"/>
  <c r="H207" i="5"/>
  <c r="A207" i="6"/>
  <c r="H208" i="5"/>
  <c r="A208" i="6"/>
  <c r="H209" i="5"/>
  <c r="A209" i="6"/>
  <c r="H210" i="5"/>
  <c r="A210" i="6"/>
  <c r="H211" i="5"/>
  <c r="A211" i="6"/>
  <c r="B211"/>
  <c r="K213" i="4"/>
  <c r="M213"/>
  <c r="H213"/>
  <c r="N213"/>
  <c r="F215"/>
  <c r="J215"/>
  <c r="K215"/>
  <c r="M215"/>
  <c r="H215"/>
  <c r="N215"/>
  <c r="F221"/>
  <c r="J221"/>
  <c r="H212" i="5"/>
  <c r="A212" i="6"/>
  <c r="H213" i="5"/>
  <c r="A213" i="6"/>
  <c r="H214" i="5"/>
  <c r="A214" i="6"/>
  <c r="H215" i="5"/>
  <c r="A215" i="6"/>
  <c r="H216" i="5"/>
  <c r="A216" i="6"/>
  <c r="H217" i="5"/>
  <c r="A217" i="6"/>
  <c r="H218" i="5"/>
  <c r="A218" i="6"/>
  <c r="H219" i="5"/>
  <c r="A219" i="6"/>
  <c r="B219"/>
  <c r="K221" i="4"/>
  <c r="M221"/>
  <c r="H221"/>
  <c r="N221"/>
  <c r="F223"/>
  <c r="J223"/>
  <c r="K223"/>
  <c r="M223"/>
  <c r="H223"/>
  <c r="N223"/>
  <c r="F229"/>
  <c r="J229"/>
  <c r="B218" i="6"/>
  <c r="K229" i="4"/>
  <c r="M229"/>
  <c r="H229"/>
  <c r="N229"/>
  <c r="F231"/>
  <c r="J231"/>
  <c r="H220" i="5"/>
  <c r="A220" i="6"/>
  <c r="H221" i="5"/>
  <c r="A221" i="6"/>
  <c r="H222" i="5"/>
  <c r="A222" i="6"/>
  <c r="H223" i="5"/>
  <c r="A223" i="6"/>
  <c r="H224" i="5"/>
  <c r="A224" i="6"/>
  <c r="H225" i="5"/>
  <c r="A225" i="6"/>
  <c r="H226" i="5"/>
  <c r="A226" i="6"/>
  <c r="H227" i="5"/>
  <c r="A227" i="6"/>
  <c r="H228" i="5"/>
  <c r="A228" i="6"/>
  <c r="H229" i="5"/>
  <c r="A229" i="6"/>
  <c r="B229"/>
  <c r="K231" i="4"/>
  <c r="M231"/>
  <c r="H231"/>
  <c r="N231"/>
  <c r="F237"/>
  <c r="J237"/>
  <c r="H230" i="5"/>
  <c r="A230" i="6"/>
  <c r="H231" i="5"/>
  <c r="A231" i="6"/>
  <c r="H232" i="5"/>
  <c r="A232" i="6"/>
  <c r="H233" i="5"/>
  <c r="A233" i="6"/>
  <c r="H234" i="5"/>
  <c r="A234" i="6"/>
  <c r="H235" i="5"/>
  <c r="A235" i="6"/>
  <c r="B235"/>
  <c r="K237" i="4"/>
  <c r="M237"/>
  <c r="H237"/>
  <c r="N237"/>
  <c r="F239"/>
  <c r="J239"/>
  <c r="K239"/>
  <c r="M239"/>
  <c r="H239"/>
  <c r="N239"/>
  <c r="F245"/>
  <c r="J245"/>
  <c r="H236" i="5"/>
  <c r="A236" i="6"/>
  <c r="H237" i="5"/>
  <c r="A237" i="6"/>
  <c r="H238" i="5"/>
  <c r="A238" i="6"/>
  <c r="H239" i="5"/>
  <c r="A239" i="6"/>
  <c r="H240" i="5"/>
  <c r="A240" i="6"/>
  <c r="H241" i="5"/>
  <c r="A241" i="6"/>
  <c r="H242" i="5"/>
  <c r="A242" i="6"/>
  <c r="H243" i="5"/>
  <c r="A243" i="6"/>
  <c r="H244" i="5"/>
  <c r="A244" i="6"/>
  <c r="B244"/>
  <c r="K245" i="4"/>
  <c r="M245"/>
  <c r="H245"/>
  <c r="N245"/>
  <c r="F247"/>
  <c r="J247"/>
  <c r="H245" i="5"/>
  <c r="A245" i="6"/>
  <c r="B245"/>
  <c r="K247" i="4"/>
  <c r="M247"/>
  <c r="H247"/>
  <c r="N247"/>
  <c r="F253"/>
  <c r="J253"/>
  <c r="H246" i="5"/>
  <c r="A246" i="6"/>
  <c r="H247" i="5"/>
  <c r="A247" i="6"/>
  <c r="H248" i="5"/>
  <c r="A248" i="6"/>
  <c r="H249" i="5"/>
  <c r="A249" i="6"/>
  <c r="B249"/>
  <c r="K253" i="4"/>
  <c r="M253"/>
  <c r="H253"/>
  <c r="N253"/>
  <c r="F255"/>
  <c r="J255"/>
  <c r="K255"/>
  <c r="M255"/>
  <c r="H255"/>
  <c r="N255"/>
  <c r="F261"/>
  <c r="J261"/>
  <c r="H250" i="5"/>
  <c r="A250" i="6"/>
  <c r="H251" i="5"/>
  <c r="A251" i="6"/>
  <c r="H252" i="5"/>
  <c r="A252" i="6"/>
  <c r="H253" i="5"/>
  <c r="A253" i="6"/>
  <c r="H254" i="5"/>
  <c r="A254" i="6"/>
  <c r="H255" i="5"/>
  <c r="A255" i="6"/>
  <c r="H256" i="5"/>
  <c r="A256" i="6"/>
  <c r="H257" i="5"/>
  <c r="A257" i="6"/>
  <c r="H258" i="5"/>
  <c r="A258" i="6"/>
  <c r="B258"/>
  <c r="K261" i="4"/>
  <c r="M261"/>
  <c r="H261"/>
  <c r="N261"/>
  <c r="F263"/>
  <c r="J263"/>
  <c r="K263"/>
  <c r="M263"/>
  <c r="H263"/>
  <c r="N263"/>
  <c r="F271"/>
  <c r="J271"/>
  <c r="H259" i="5"/>
  <c r="A259" i="6"/>
  <c r="H260" i="5"/>
  <c r="A260" i="6"/>
  <c r="H261" i="5"/>
  <c r="A261" i="6"/>
  <c r="H262" i="5"/>
  <c r="A262" i="6"/>
  <c r="H263" i="5"/>
  <c r="A263" i="6"/>
  <c r="H264" i="5"/>
  <c r="A264" i="6"/>
  <c r="H265" i="5"/>
  <c r="A265" i="6"/>
  <c r="H266" i="5"/>
  <c r="A266" i="6"/>
  <c r="H267" i="5"/>
  <c r="A267" i="6"/>
  <c r="H268" i="5"/>
  <c r="A268" i="6"/>
  <c r="H269" i="5"/>
  <c r="A269" i="6"/>
  <c r="H270" i="5"/>
  <c r="A270" i="6"/>
  <c r="B270"/>
  <c r="K271" i="4"/>
  <c r="M271"/>
  <c r="H271"/>
  <c r="N271"/>
  <c r="F277"/>
  <c r="J277"/>
  <c r="K277"/>
  <c r="M277"/>
  <c r="H277"/>
  <c r="N277"/>
  <c r="F279"/>
  <c r="J279"/>
  <c r="K279"/>
  <c r="M279"/>
  <c r="H279"/>
  <c r="N279"/>
  <c r="F285"/>
  <c r="J285"/>
  <c r="H271" i="5"/>
  <c r="A271" i="6"/>
  <c r="H272" i="5"/>
  <c r="A272" i="6"/>
  <c r="H273" i="5"/>
  <c r="A273" i="6"/>
  <c r="H274" i="5"/>
  <c r="A274" i="6"/>
  <c r="H275" i="5"/>
  <c r="A275" i="6"/>
  <c r="H276" i="5"/>
  <c r="A276" i="6"/>
  <c r="H277" i="5"/>
  <c r="A277" i="6"/>
  <c r="H278" i="5"/>
  <c r="A278" i="6"/>
  <c r="H279" i="5"/>
  <c r="A279" i="6"/>
  <c r="H280" i="5"/>
  <c r="A280" i="6"/>
  <c r="B280"/>
  <c r="K285" i="4"/>
  <c r="M285"/>
  <c r="H285"/>
  <c r="N285"/>
  <c r="F287"/>
  <c r="J287"/>
  <c r="K287"/>
  <c r="M287"/>
  <c r="H287"/>
  <c r="N287"/>
  <c r="F293"/>
  <c r="J293"/>
  <c r="H281" i="5"/>
  <c r="A281" i="6"/>
  <c r="H282" i="5"/>
  <c r="A282" i="6"/>
  <c r="H283" i="5"/>
  <c r="A283" i="6"/>
  <c r="H284" i="5"/>
  <c r="A284" i="6"/>
  <c r="H285" i="5"/>
  <c r="A285" i="6"/>
  <c r="H286" i="5"/>
  <c r="A286" i="6"/>
  <c r="H287" i="5"/>
  <c r="A287" i="6"/>
  <c r="H288" i="5"/>
  <c r="A288" i="6"/>
  <c r="H289" i="5"/>
  <c r="A289" i="6"/>
  <c r="B289"/>
  <c r="K293" i="4"/>
  <c r="M293"/>
  <c r="H293"/>
  <c r="N293"/>
  <c r="F295"/>
  <c r="J295"/>
  <c r="H290" i="5"/>
  <c r="A290" i="6"/>
  <c r="H291" i="5"/>
  <c r="A291" i="6"/>
  <c r="H292" i="5"/>
  <c r="A292" i="6"/>
  <c r="H293" i="5"/>
  <c r="A293" i="6"/>
  <c r="H294" i="5"/>
  <c r="A294" i="6"/>
  <c r="B294"/>
  <c r="K295" i="4"/>
  <c r="M295"/>
  <c r="H295"/>
  <c r="N295"/>
  <c r="F301"/>
  <c r="J301"/>
  <c r="K301"/>
  <c r="M301"/>
  <c r="H301"/>
  <c r="N301"/>
  <c r="F303"/>
  <c r="J303"/>
  <c r="K303"/>
  <c r="M303"/>
  <c r="H303"/>
  <c r="N303"/>
  <c r="F310"/>
  <c r="J310"/>
  <c r="H295" i="5"/>
  <c r="A295" i="6"/>
  <c r="H296" i="5"/>
  <c r="A296" i="6"/>
  <c r="H297" i="5"/>
  <c r="A297" i="6"/>
  <c r="H298" i="5"/>
  <c r="A298" i="6"/>
  <c r="H299" i="5"/>
  <c r="A299" i="6"/>
  <c r="H300" i="5"/>
  <c r="A300" i="6"/>
  <c r="H301" i="5"/>
  <c r="A301" i="6"/>
  <c r="H302" i="5"/>
  <c r="A302" i="6"/>
  <c r="H303" i="5"/>
  <c r="A303" i="6"/>
  <c r="H304" i="5"/>
  <c r="A304" i="6"/>
  <c r="H305" i="5"/>
  <c r="A305" i="6"/>
  <c r="H306" i="5"/>
  <c r="A306" i="6"/>
  <c r="H307" i="5"/>
  <c r="A307" i="6"/>
  <c r="H308" i="5"/>
  <c r="A308" i="6"/>
  <c r="H309" i="5"/>
  <c r="A309" i="6"/>
  <c r="B309"/>
  <c r="K310" i="4"/>
  <c r="M310"/>
  <c r="H310"/>
  <c r="N310"/>
  <c r="F316"/>
  <c r="J316"/>
  <c r="H310" i="5"/>
  <c r="A310" i="6"/>
  <c r="B310"/>
  <c r="K316" i="4"/>
  <c r="M316"/>
  <c r="H316"/>
  <c r="N316"/>
  <c r="F318"/>
  <c r="J318"/>
  <c r="K318"/>
  <c r="M318"/>
  <c r="H318"/>
  <c r="N318"/>
  <c r="F324"/>
  <c r="J324"/>
  <c r="H311" i="5"/>
  <c r="A311" i="6"/>
  <c r="H312" i="5"/>
  <c r="A312" i="6"/>
  <c r="H313" i="5"/>
  <c r="A313" i="6"/>
  <c r="H314" i="5"/>
  <c r="A314" i="6"/>
  <c r="H315" i="5"/>
  <c r="A315" i="6"/>
  <c r="H316" i="5"/>
  <c r="A316" i="6"/>
  <c r="H317" i="5"/>
  <c r="A317" i="6"/>
  <c r="H318" i="5"/>
  <c r="A318" i="6"/>
  <c r="B318"/>
  <c r="K324" i="4"/>
  <c r="M324"/>
  <c r="H324"/>
  <c r="N324"/>
  <c r="F326"/>
  <c r="J326"/>
  <c r="K326"/>
  <c r="M326"/>
  <c r="H326"/>
  <c r="N326"/>
  <c r="F331"/>
  <c r="J331"/>
  <c r="H319" i="5"/>
  <c r="A319" i="6"/>
  <c r="H320" i="5"/>
  <c r="A320" i="6"/>
  <c r="H321" i="5"/>
  <c r="A321" i="6"/>
  <c r="H322" i="5"/>
  <c r="A322" i="6"/>
  <c r="H323" i="5"/>
  <c r="A323" i="6"/>
  <c r="H324" i="5"/>
  <c r="A324" i="6"/>
  <c r="H325" i="5"/>
  <c r="A325" i="6"/>
  <c r="H326" i="5"/>
  <c r="A326" i="6"/>
  <c r="H327" i="5"/>
  <c r="A327" i="6"/>
  <c r="B327"/>
  <c r="K331" i="4"/>
  <c r="M331"/>
  <c r="H331"/>
  <c r="N331"/>
  <c r="F335"/>
  <c r="J335"/>
  <c r="K335"/>
  <c r="M335"/>
  <c r="H335"/>
  <c r="N335"/>
  <c r="F211"/>
  <c r="J211"/>
  <c r="B210" i="6"/>
  <c r="K211" i="4"/>
  <c r="M211"/>
  <c r="H211"/>
  <c r="N211"/>
  <c r="F217"/>
  <c r="J217"/>
  <c r="K217"/>
  <c r="M217"/>
  <c r="H217"/>
  <c r="N217"/>
  <c r="F219"/>
  <c r="J219"/>
  <c r="K219"/>
  <c r="M219"/>
  <c r="H219"/>
  <c r="N219"/>
  <c r="F225"/>
  <c r="J225"/>
  <c r="K225"/>
  <c r="M225"/>
  <c r="H225"/>
  <c r="N225"/>
  <c r="F227"/>
  <c r="J227"/>
  <c r="K227"/>
  <c r="M227"/>
  <c r="H227"/>
  <c r="N227"/>
  <c r="F233"/>
  <c r="J233"/>
  <c r="K233"/>
  <c r="M233"/>
  <c r="H233"/>
  <c r="N233"/>
  <c r="F235"/>
  <c r="J235"/>
  <c r="K235"/>
  <c r="M235"/>
  <c r="H235"/>
  <c r="N235"/>
  <c r="F241"/>
  <c r="J241"/>
  <c r="K241"/>
  <c r="M241"/>
  <c r="H241"/>
  <c r="N241"/>
  <c r="F243"/>
  <c r="J243"/>
  <c r="K243"/>
  <c r="M243"/>
  <c r="H243"/>
  <c r="N243"/>
  <c r="F249"/>
  <c r="J249"/>
  <c r="K249"/>
  <c r="M249"/>
  <c r="H249"/>
  <c r="N249"/>
  <c r="F251"/>
  <c r="J251"/>
  <c r="K251"/>
  <c r="M251"/>
  <c r="H251"/>
  <c r="N251"/>
  <c r="F257"/>
  <c r="J257"/>
  <c r="K257"/>
  <c r="M257"/>
  <c r="H257"/>
  <c r="N257"/>
  <c r="F259"/>
  <c r="J259"/>
  <c r="K259"/>
  <c r="M259"/>
  <c r="H259"/>
  <c r="N259"/>
  <c r="F265"/>
  <c r="J265"/>
  <c r="B263" i="6"/>
  <c r="K265" i="4"/>
  <c r="M265"/>
  <c r="H265"/>
  <c r="N265"/>
  <c r="F267"/>
  <c r="J267"/>
  <c r="K267"/>
  <c r="M267"/>
  <c r="H267"/>
  <c r="N267"/>
  <c r="F273"/>
  <c r="J273"/>
  <c r="K273"/>
  <c r="M273"/>
  <c r="H273"/>
  <c r="N273"/>
  <c r="F275"/>
  <c r="J275"/>
  <c r="K275"/>
  <c r="M275"/>
  <c r="H275"/>
  <c r="N275"/>
  <c r="F281"/>
  <c r="J281"/>
  <c r="K281"/>
  <c r="M281"/>
  <c r="H281"/>
  <c r="N281"/>
  <c r="F283"/>
  <c r="J283"/>
  <c r="K283"/>
  <c r="M283"/>
  <c r="H283"/>
  <c r="N283"/>
  <c r="F289"/>
  <c r="J289"/>
  <c r="B269" i="6"/>
  <c r="K289" i="4"/>
  <c r="M289"/>
  <c r="H289"/>
  <c r="N289"/>
  <c r="F291"/>
  <c r="J291"/>
  <c r="K291"/>
  <c r="M291"/>
  <c r="H291"/>
  <c r="N291"/>
  <c r="F297"/>
  <c r="J297"/>
  <c r="K297"/>
  <c r="M297"/>
  <c r="H297"/>
  <c r="N297"/>
  <c r="F299"/>
  <c r="J299"/>
  <c r="K299"/>
  <c r="M299"/>
  <c r="H299"/>
  <c r="N299"/>
  <c r="F305"/>
  <c r="J305"/>
  <c r="B304" i="6"/>
  <c r="K305" i="4"/>
  <c r="M305"/>
  <c r="H305"/>
  <c r="N305"/>
  <c r="F307"/>
  <c r="J307"/>
  <c r="K307"/>
  <c r="M307"/>
  <c r="H307"/>
  <c r="N307"/>
  <c r="F313"/>
  <c r="J313"/>
  <c r="K313"/>
  <c r="M313"/>
  <c r="H313"/>
  <c r="N313"/>
  <c r="F212"/>
  <c r="J212"/>
  <c r="K212"/>
  <c r="M212"/>
  <c r="H212"/>
  <c r="N212"/>
  <c r="F214"/>
  <c r="J214"/>
  <c r="K214"/>
  <c r="M214"/>
  <c r="H214"/>
  <c r="N214"/>
  <c r="F220"/>
  <c r="J220"/>
  <c r="K220"/>
  <c r="M220"/>
  <c r="H220"/>
  <c r="N220"/>
  <c r="F222"/>
  <c r="J222"/>
  <c r="K222"/>
  <c r="M222"/>
  <c r="H222"/>
  <c r="N222"/>
  <c r="F228"/>
  <c r="J228"/>
  <c r="K228"/>
  <c r="M228"/>
  <c r="H228"/>
  <c r="N228"/>
  <c r="F230"/>
  <c r="J230"/>
  <c r="K230"/>
  <c r="M230"/>
  <c r="H230"/>
  <c r="N230"/>
  <c r="F236"/>
  <c r="J236"/>
  <c r="K236"/>
  <c r="M236"/>
  <c r="H236"/>
  <c r="N236"/>
  <c r="F238"/>
  <c r="J238"/>
  <c r="K238"/>
  <c r="M238"/>
  <c r="H238"/>
  <c r="N238"/>
  <c r="F246"/>
  <c r="J246"/>
  <c r="K246"/>
  <c r="M246"/>
  <c r="H246"/>
  <c r="N246"/>
  <c r="F252"/>
  <c r="J252"/>
  <c r="K252"/>
  <c r="M252"/>
  <c r="H252"/>
  <c r="N252"/>
  <c r="F254"/>
  <c r="J254"/>
  <c r="K254"/>
  <c r="M254"/>
  <c r="H254"/>
  <c r="N254"/>
  <c r="F260"/>
  <c r="J260"/>
  <c r="K260"/>
  <c r="M260"/>
  <c r="H260"/>
  <c r="N260"/>
  <c r="F262"/>
  <c r="J262"/>
  <c r="K262"/>
  <c r="M262"/>
  <c r="H262"/>
  <c r="N262"/>
  <c r="F268"/>
  <c r="J268"/>
  <c r="K268"/>
  <c r="M268"/>
  <c r="H268"/>
  <c r="N268"/>
  <c r="F270"/>
  <c r="J270"/>
  <c r="K270"/>
  <c r="M270"/>
  <c r="H270"/>
  <c r="N270"/>
  <c r="F276"/>
  <c r="J276"/>
  <c r="K276"/>
  <c r="M276"/>
  <c r="H276"/>
  <c r="N276"/>
  <c r="F278"/>
  <c r="J278"/>
  <c r="K278"/>
  <c r="M278"/>
  <c r="H278"/>
  <c r="N278"/>
  <c r="F284"/>
  <c r="J284"/>
  <c r="K284"/>
  <c r="M284"/>
  <c r="H284"/>
  <c r="N284"/>
  <c r="F286"/>
  <c r="J286"/>
  <c r="K286"/>
  <c r="M286"/>
  <c r="H286"/>
  <c r="N286"/>
  <c r="F292"/>
  <c r="J292"/>
  <c r="K292"/>
  <c r="M292"/>
  <c r="H292"/>
  <c r="N292"/>
  <c r="F294"/>
  <c r="J294"/>
  <c r="K294"/>
  <c r="M294"/>
  <c r="H294"/>
  <c r="N294"/>
  <c r="F300"/>
  <c r="J300"/>
  <c r="K300"/>
  <c r="M300"/>
  <c r="H300"/>
  <c r="N300"/>
  <c r="F302"/>
  <c r="J302"/>
  <c r="K302"/>
  <c r="M302"/>
  <c r="H302"/>
  <c r="N302"/>
  <c r="F309"/>
  <c r="J309"/>
  <c r="B308" i="6"/>
  <c r="K309" i="4"/>
  <c r="M309"/>
  <c r="H309"/>
  <c r="N309"/>
  <c r="F311"/>
  <c r="J311"/>
  <c r="K311"/>
  <c r="M311"/>
  <c r="H311"/>
  <c r="N311"/>
  <c r="F317"/>
  <c r="J317"/>
  <c r="K317"/>
  <c r="M317"/>
  <c r="H317"/>
  <c r="N317"/>
  <c r="F319"/>
  <c r="J319"/>
  <c r="K319"/>
  <c r="M319"/>
  <c r="H319"/>
  <c r="N319"/>
  <c r="F325"/>
  <c r="J325"/>
  <c r="K325"/>
  <c r="M325"/>
  <c r="H325"/>
  <c r="N325"/>
  <c r="F327"/>
  <c r="J327"/>
  <c r="K327"/>
  <c r="M327"/>
  <c r="H327"/>
  <c r="N327"/>
  <c r="F333"/>
  <c r="J333"/>
  <c r="K333"/>
  <c r="M333"/>
  <c r="H333"/>
  <c r="N333"/>
  <c r="F216"/>
  <c r="J216"/>
  <c r="K216"/>
  <c r="M216"/>
  <c r="H216"/>
  <c r="N216"/>
  <c r="F224"/>
  <c r="J224"/>
  <c r="K224"/>
  <c r="M224"/>
  <c r="H224"/>
  <c r="N224"/>
  <c r="F226"/>
  <c r="J226"/>
  <c r="K226"/>
  <c r="M226"/>
  <c r="H226"/>
  <c r="N226"/>
  <c r="F232"/>
  <c r="J232"/>
  <c r="K232"/>
  <c r="M232"/>
  <c r="H232"/>
  <c r="N232"/>
  <c r="F234"/>
  <c r="J234"/>
  <c r="K234"/>
  <c r="M234"/>
  <c r="H234"/>
  <c r="N234"/>
  <c r="F240"/>
  <c r="J240"/>
  <c r="K240"/>
  <c r="M240"/>
  <c r="H240"/>
  <c r="N240"/>
  <c r="F242"/>
  <c r="J242"/>
  <c r="K242"/>
  <c r="M242"/>
  <c r="H242"/>
  <c r="N242"/>
  <c r="F248"/>
  <c r="J248"/>
  <c r="K248"/>
  <c r="M248"/>
  <c r="H248"/>
  <c r="N248"/>
  <c r="F250"/>
  <c r="J250"/>
  <c r="K250"/>
  <c r="M250"/>
  <c r="H250"/>
  <c r="N250"/>
  <c r="F256"/>
  <c r="J256"/>
  <c r="K256"/>
  <c r="M256"/>
  <c r="H256"/>
  <c r="N256"/>
  <c r="F258"/>
  <c r="J258"/>
  <c r="K258"/>
  <c r="M258"/>
  <c r="H258"/>
  <c r="N258"/>
  <c r="F264"/>
  <c r="J264"/>
  <c r="K264"/>
  <c r="M264"/>
  <c r="H264"/>
  <c r="N264"/>
  <c r="F266"/>
  <c r="J266"/>
  <c r="K266"/>
  <c r="M266"/>
  <c r="H266"/>
  <c r="N266"/>
  <c r="F272"/>
  <c r="J272"/>
  <c r="K272"/>
  <c r="M272"/>
  <c r="H272"/>
  <c r="N272"/>
  <c r="F274"/>
  <c r="J274"/>
  <c r="K274"/>
  <c r="M274"/>
  <c r="H274"/>
  <c r="N274"/>
  <c r="F280"/>
  <c r="J280"/>
  <c r="K280"/>
  <c r="M280"/>
  <c r="H280"/>
  <c r="N280"/>
  <c r="F282"/>
  <c r="J282"/>
  <c r="K282"/>
  <c r="M282"/>
  <c r="H282"/>
  <c r="N282"/>
  <c r="F288"/>
  <c r="J288"/>
  <c r="K288"/>
  <c r="M288"/>
  <c r="H288"/>
  <c r="N288"/>
  <c r="F290"/>
  <c r="J290"/>
  <c r="K290"/>
  <c r="M290"/>
  <c r="H290"/>
  <c r="N290"/>
  <c r="F296"/>
  <c r="J296"/>
  <c r="K296"/>
  <c r="M296"/>
  <c r="H296"/>
  <c r="N296"/>
  <c r="F298"/>
  <c r="J298"/>
  <c r="K298"/>
  <c r="M298"/>
  <c r="H298"/>
  <c r="N298"/>
  <c r="F304"/>
  <c r="J304"/>
  <c r="K304"/>
  <c r="M304"/>
  <c r="H304"/>
  <c r="N304"/>
  <c r="F306"/>
  <c r="J306"/>
  <c r="K306"/>
  <c r="M306"/>
  <c r="H306"/>
  <c r="N306"/>
  <c r="F312"/>
  <c r="J312"/>
  <c r="K312"/>
  <c r="M312"/>
  <c r="H312"/>
  <c r="N312"/>
  <c r="F314"/>
  <c r="J314"/>
  <c r="K314"/>
  <c r="M314"/>
  <c r="H314"/>
  <c r="N314"/>
  <c r="F320"/>
  <c r="J320"/>
  <c r="K320"/>
  <c r="M320"/>
  <c r="H320"/>
  <c r="N320"/>
  <c r="F322"/>
  <c r="J322"/>
  <c r="K322"/>
  <c r="M322"/>
  <c r="H322"/>
  <c r="N322"/>
  <c r="F328"/>
  <c r="J328"/>
  <c r="K328"/>
  <c r="M328"/>
  <c r="H328"/>
  <c r="N328"/>
  <c r="F330"/>
  <c r="J330"/>
  <c r="K330"/>
  <c r="M330"/>
  <c r="H330"/>
  <c r="N330"/>
  <c r="F334"/>
  <c r="J334"/>
  <c r="K334"/>
  <c r="M334"/>
  <c r="H334"/>
  <c r="N334"/>
  <c r="F315"/>
  <c r="J315"/>
  <c r="K315"/>
  <c r="M315"/>
  <c r="H315"/>
  <c r="N315"/>
  <c r="F321"/>
  <c r="J321"/>
  <c r="K321"/>
  <c r="M321"/>
  <c r="H321"/>
  <c r="N321"/>
  <c r="F323"/>
  <c r="J323"/>
  <c r="K323"/>
  <c r="M323"/>
  <c r="H323"/>
  <c r="N323"/>
  <c r="F329"/>
  <c r="J329"/>
  <c r="K329"/>
  <c r="M329"/>
  <c r="H329"/>
  <c r="N329"/>
  <c r="F332"/>
  <c r="J332"/>
  <c r="K332"/>
  <c r="M332"/>
  <c r="H332"/>
  <c r="N332"/>
  <c r="F336"/>
  <c r="J336"/>
  <c r="K336"/>
  <c r="M336"/>
  <c r="H336"/>
  <c r="N336"/>
  <c r="F340"/>
  <c r="J340"/>
  <c r="H328" i="5"/>
  <c r="A328" i="6"/>
  <c r="H329" i="5"/>
  <c r="A329" i="6"/>
  <c r="H330" i="5"/>
  <c r="A330" i="6"/>
  <c r="H331" i="5"/>
  <c r="A331" i="6"/>
  <c r="H332" i="5"/>
  <c r="A332" i="6"/>
  <c r="H333" i="5"/>
  <c r="A333" i="6"/>
  <c r="H334" i="5"/>
  <c r="A334" i="6"/>
  <c r="H335" i="5"/>
  <c r="A335" i="6"/>
  <c r="H336" i="5"/>
  <c r="A336" i="6"/>
  <c r="B336"/>
  <c r="K340" i="4"/>
  <c r="M340"/>
  <c r="H340"/>
  <c r="N340"/>
  <c r="F342"/>
  <c r="J342"/>
  <c r="H337" i="5"/>
  <c r="A337" i="6"/>
  <c r="H338" i="5"/>
  <c r="A338" i="6"/>
  <c r="H339" i="5"/>
  <c r="A339" i="6"/>
  <c r="H340" i="5"/>
  <c r="A340" i="6"/>
  <c r="H341" i="5"/>
  <c r="A341" i="6"/>
  <c r="B341"/>
  <c r="K342" i="4"/>
  <c r="M342"/>
  <c r="H342"/>
  <c r="N342"/>
  <c r="F348"/>
  <c r="J348"/>
  <c r="K348"/>
  <c r="M348"/>
  <c r="H348"/>
  <c r="N348"/>
  <c r="F350"/>
  <c r="J350"/>
  <c r="H342" i="5"/>
  <c r="A342" i="6"/>
  <c r="H343" i="5"/>
  <c r="A343" i="6"/>
  <c r="H344" i="5"/>
  <c r="A344" i="6"/>
  <c r="H345" i="5"/>
  <c r="A345" i="6"/>
  <c r="H346" i="5"/>
  <c r="A346" i="6"/>
  <c r="H347" i="5"/>
  <c r="A347" i="6"/>
  <c r="H348" i="5"/>
  <c r="A348" i="6"/>
  <c r="H349" i="5"/>
  <c r="A349" i="6"/>
  <c r="B349"/>
  <c r="K350" i="4"/>
  <c r="M350"/>
  <c r="H350"/>
  <c r="N350"/>
  <c r="F356"/>
  <c r="J356"/>
  <c r="H350" i="5"/>
  <c r="A350" i="6"/>
  <c r="H351" i="5"/>
  <c r="A351" i="6"/>
  <c r="H352" i="5"/>
  <c r="A352" i="6"/>
  <c r="H353" i="5"/>
  <c r="A353" i="6"/>
  <c r="H354" i="5"/>
  <c r="A354" i="6"/>
  <c r="B354"/>
  <c r="K356" i="4"/>
  <c r="M356"/>
  <c r="H356"/>
  <c r="N356"/>
  <c r="F358"/>
  <c r="J358"/>
  <c r="K358"/>
  <c r="M358"/>
  <c r="H358"/>
  <c r="N358"/>
  <c r="F364"/>
  <c r="J364"/>
  <c r="H355" i="5"/>
  <c r="A355" i="6"/>
  <c r="H356" i="5"/>
  <c r="A356" i="6"/>
  <c r="H357" i="5"/>
  <c r="A357" i="6"/>
  <c r="H358" i="5"/>
  <c r="A358" i="6"/>
  <c r="H359" i="5"/>
  <c r="A359" i="6"/>
  <c r="H360" i="5"/>
  <c r="A360" i="6"/>
  <c r="H361" i="5"/>
  <c r="A361" i="6"/>
  <c r="B361"/>
  <c r="K364" i="4"/>
  <c r="M364"/>
  <c r="H364"/>
  <c r="N364"/>
  <c r="F372"/>
  <c r="J372"/>
  <c r="K372"/>
  <c r="M372"/>
  <c r="H372"/>
  <c r="N372"/>
  <c r="F339"/>
  <c r="J339"/>
  <c r="K339"/>
  <c r="M339"/>
  <c r="H339"/>
  <c r="N339"/>
  <c r="F341"/>
  <c r="J341"/>
  <c r="K341"/>
  <c r="M341"/>
  <c r="H341"/>
  <c r="N341"/>
  <c r="F347"/>
  <c r="J347"/>
  <c r="K347"/>
  <c r="M347"/>
  <c r="H347"/>
  <c r="N347"/>
  <c r="F349"/>
  <c r="J349"/>
  <c r="B348" i="6"/>
  <c r="K349" i="4"/>
  <c r="M349"/>
  <c r="H349"/>
  <c r="N349"/>
  <c r="F355"/>
  <c r="J355"/>
  <c r="K355"/>
  <c r="M355"/>
  <c r="H355"/>
  <c r="N355"/>
  <c r="F357"/>
  <c r="J357"/>
  <c r="K357"/>
  <c r="M357"/>
  <c r="H357"/>
  <c r="N357"/>
  <c r="F363"/>
  <c r="J363"/>
  <c r="K363"/>
  <c r="M363"/>
  <c r="H363"/>
  <c r="N363"/>
  <c r="F365"/>
  <c r="J365"/>
  <c r="K365"/>
  <c r="M365"/>
  <c r="H365"/>
  <c r="N365"/>
  <c r="F337"/>
  <c r="J337"/>
  <c r="K337"/>
  <c r="M337"/>
  <c r="H337"/>
  <c r="N337"/>
  <c r="F338"/>
  <c r="J338"/>
  <c r="K338"/>
  <c r="M338"/>
  <c r="H338"/>
  <c r="N338"/>
  <c r="F351"/>
  <c r="J351"/>
  <c r="K351"/>
  <c r="M351"/>
  <c r="H351"/>
  <c r="N351"/>
  <c r="F352"/>
  <c r="J352"/>
  <c r="K352"/>
  <c r="M352"/>
  <c r="H352"/>
  <c r="N352"/>
  <c r="F353"/>
  <c r="J353"/>
  <c r="K353"/>
  <c r="M353"/>
  <c r="H353"/>
  <c r="N353"/>
  <c r="F354"/>
  <c r="J354"/>
  <c r="K354"/>
  <c r="M354"/>
  <c r="H354"/>
  <c r="N354"/>
  <c r="F366"/>
  <c r="J366"/>
  <c r="K366"/>
  <c r="M366"/>
  <c r="H366"/>
  <c r="N366"/>
  <c r="F367"/>
  <c r="J367"/>
  <c r="B360" i="6"/>
  <c r="K367" i="4"/>
  <c r="M367"/>
  <c r="H367"/>
  <c r="N367"/>
  <c r="F368"/>
  <c r="J368"/>
  <c r="H362" i="5"/>
  <c r="A362" i="6"/>
  <c r="H363" i="5"/>
  <c r="A363" i="6"/>
  <c r="H364" i="5"/>
  <c r="A364" i="6"/>
  <c r="H365" i="5"/>
  <c r="A365" i="6"/>
  <c r="H366" i="5"/>
  <c r="A366" i="6"/>
  <c r="H367" i="5"/>
  <c r="A367" i="6"/>
  <c r="B367"/>
  <c r="K368" i="4"/>
  <c r="M368"/>
  <c r="H368"/>
  <c r="N368"/>
  <c r="F369"/>
  <c r="J369"/>
  <c r="K369"/>
  <c r="M369"/>
  <c r="H369"/>
  <c r="N369"/>
  <c r="F343"/>
  <c r="J343"/>
  <c r="K343"/>
  <c r="M343"/>
  <c r="H343"/>
  <c r="N343"/>
  <c r="F344"/>
  <c r="J344"/>
  <c r="K344"/>
  <c r="M344"/>
  <c r="H344"/>
  <c r="N344"/>
  <c r="F345"/>
  <c r="J345"/>
  <c r="K345"/>
  <c r="M345"/>
  <c r="H345"/>
  <c r="N345"/>
  <c r="F346"/>
  <c r="J346"/>
  <c r="K346"/>
  <c r="M346"/>
  <c r="H346"/>
  <c r="N346"/>
  <c r="F359"/>
  <c r="J359"/>
  <c r="K359"/>
  <c r="M359"/>
  <c r="H359"/>
  <c r="N359"/>
  <c r="F360"/>
  <c r="J360"/>
  <c r="K360"/>
  <c r="M360"/>
  <c r="H360"/>
  <c r="N360"/>
  <c r="F361"/>
  <c r="J361"/>
  <c r="K361"/>
  <c r="M361"/>
  <c r="H361"/>
  <c r="N361"/>
  <c r="F362"/>
  <c r="J362"/>
  <c r="K362"/>
  <c r="M362"/>
  <c r="H362"/>
  <c r="N362"/>
  <c r="F370"/>
  <c r="J370"/>
  <c r="K370"/>
  <c r="M370"/>
  <c r="H370"/>
  <c r="N370"/>
  <c r="F378"/>
  <c r="J378"/>
  <c r="H368" i="5"/>
  <c r="A368" i="6"/>
  <c r="H369" i="5"/>
  <c r="A369" i="6"/>
  <c r="H370" i="5"/>
  <c r="A370" i="6"/>
  <c r="H371" i="5"/>
  <c r="A371" i="6"/>
  <c r="H372" i="5"/>
  <c r="A372" i="6"/>
  <c r="H373" i="5"/>
  <c r="A373" i="6"/>
  <c r="B373"/>
  <c r="K378" i="4"/>
  <c r="M378"/>
  <c r="H378"/>
  <c r="N378"/>
  <c r="F380"/>
  <c r="J380"/>
  <c r="H374" i="5"/>
  <c r="A374" i="6"/>
  <c r="H375" i="5"/>
  <c r="A375" i="6"/>
  <c r="H376" i="5"/>
  <c r="A376" i="6"/>
  <c r="H377" i="5"/>
  <c r="A377" i="6"/>
  <c r="H378" i="5"/>
  <c r="A378" i="6"/>
  <c r="H379" i="5"/>
  <c r="A379" i="6"/>
  <c r="B379"/>
  <c r="K380" i="4"/>
  <c r="M380"/>
  <c r="H380"/>
  <c r="N380"/>
  <c r="F386"/>
  <c r="J386"/>
  <c r="B372" i="6"/>
  <c r="K386" i="4"/>
  <c r="M386"/>
  <c r="H386"/>
  <c r="N386"/>
  <c r="F388"/>
  <c r="J388"/>
  <c r="H380" i="5"/>
  <c r="A380" i="6"/>
  <c r="H381" i="5"/>
  <c r="A381" i="6"/>
  <c r="H382" i="5"/>
  <c r="A382" i="6"/>
  <c r="H383" i="5"/>
  <c r="A383" i="6"/>
  <c r="H384" i="5"/>
  <c r="A384" i="6"/>
  <c r="H385" i="5"/>
  <c r="A385" i="6"/>
  <c r="H386" i="5"/>
  <c r="A386" i="6"/>
  <c r="B386"/>
  <c r="K388" i="4"/>
  <c r="M388"/>
  <c r="H388"/>
  <c r="N388"/>
  <c r="F394"/>
  <c r="J394"/>
  <c r="H387" i="5"/>
  <c r="A387" i="6"/>
  <c r="H388" i="5"/>
  <c r="A388" i="6"/>
  <c r="H389" i="5"/>
  <c r="A389" i="6"/>
  <c r="H390" i="5"/>
  <c r="A390" i="6"/>
  <c r="H391" i="5"/>
  <c r="A391" i="6"/>
  <c r="H392" i="5"/>
  <c r="A392" i="6"/>
  <c r="H393" i="5"/>
  <c r="A393" i="6"/>
  <c r="B393"/>
  <c r="K394" i="4"/>
  <c r="M394"/>
  <c r="H394"/>
  <c r="N394"/>
  <c r="F396"/>
  <c r="J396"/>
  <c r="H394" i="5"/>
  <c r="A394" i="6"/>
  <c r="B394"/>
  <c r="K396" i="4"/>
  <c r="M396"/>
  <c r="H396"/>
  <c r="N396"/>
  <c r="F402"/>
  <c r="J402"/>
  <c r="H395" i="5"/>
  <c r="A395" i="6"/>
  <c r="H396" i="5"/>
  <c r="A396" i="6"/>
  <c r="H397" i="5"/>
  <c r="A397" i="6"/>
  <c r="H398" i="5"/>
  <c r="A398" i="6"/>
  <c r="H399" i="5"/>
  <c r="A399" i="6"/>
  <c r="B399"/>
  <c r="K402" i="4"/>
  <c r="M402"/>
  <c r="H402"/>
  <c r="N402"/>
  <c r="F406"/>
  <c r="J406"/>
  <c r="H400" i="5"/>
  <c r="A400" i="6"/>
  <c r="H401" i="5"/>
  <c r="A401" i="6"/>
  <c r="H402" i="5"/>
  <c r="A402" i="6"/>
  <c r="H403" i="5"/>
  <c r="A403" i="6"/>
  <c r="H404" i="5"/>
  <c r="A404" i="6"/>
  <c r="H405" i="5"/>
  <c r="A405" i="6"/>
  <c r="B405"/>
  <c r="K406" i="4"/>
  <c r="M406"/>
  <c r="H406"/>
  <c r="N406"/>
  <c r="F408"/>
  <c r="J408"/>
  <c r="K408"/>
  <c r="M408"/>
  <c r="H408"/>
  <c r="N408"/>
  <c r="F414"/>
  <c r="J414"/>
  <c r="B404" i="6"/>
  <c r="K414" i="4"/>
  <c r="M414"/>
  <c r="H414"/>
  <c r="N414"/>
  <c r="F416"/>
  <c r="J416"/>
  <c r="H406" i="5"/>
  <c r="A406" i="6"/>
  <c r="H407" i="5"/>
  <c r="A407" i="6"/>
  <c r="H408" i="5"/>
  <c r="A408" i="6"/>
  <c r="H409" i="5"/>
  <c r="A409" i="6"/>
  <c r="H410" i="5"/>
  <c r="A410" i="6"/>
  <c r="H411" i="5"/>
  <c r="A411" i="6"/>
  <c r="H412" i="5"/>
  <c r="A412" i="6"/>
  <c r="H413" i="5"/>
  <c r="A413" i="6"/>
  <c r="H414" i="5"/>
  <c r="A414" i="6"/>
  <c r="B414"/>
  <c r="K416" i="4"/>
  <c r="M416"/>
  <c r="H416"/>
  <c r="N416"/>
  <c r="F422"/>
  <c r="J422"/>
  <c r="H415" i="5"/>
  <c r="A415" i="6"/>
  <c r="H416" i="5"/>
  <c r="A416" i="6"/>
  <c r="H417" i="5"/>
  <c r="A417" i="6"/>
  <c r="H418" i="5"/>
  <c r="A418" i="6"/>
  <c r="H419" i="5"/>
  <c r="A419" i="6"/>
  <c r="H420" i="5"/>
  <c r="A420" i="6"/>
  <c r="H421" i="5"/>
  <c r="A421" i="6"/>
  <c r="B421"/>
  <c r="K422" i="4"/>
  <c r="M422"/>
  <c r="H422"/>
  <c r="N422"/>
  <c r="F424"/>
  <c r="J424"/>
  <c r="K424"/>
  <c r="M424"/>
  <c r="H424"/>
  <c r="N424"/>
  <c r="F430"/>
  <c r="J430"/>
  <c r="H422" i="5"/>
  <c r="A422" i="6"/>
  <c r="H423" i="5"/>
  <c r="A423" i="6"/>
  <c r="H424" i="5"/>
  <c r="A424" i="6"/>
  <c r="H425" i="5"/>
  <c r="A425" i="6"/>
  <c r="H426" i="5"/>
  <c r="A426" i="6"/>
  <c r="H427" i="5"/>
  <c r="A427" i="6"/>
  <c r="H428" i="5"/>
  <c r="A428" i="6"/>
  <c r="B428"/>
  <c r="K430" i="4"/>
  <c r="M430"/>
  <c r="H430"/>
  <c r="N430"/>
  <c r="F432"/>
  <c r="J432"/>
  <c r="K432"/>
  <c r="M432"/>
  <c r="H432"/>
  <c r="N432"/>
  <c r="F438"/>
  <c r="J438"/>
  <c r="H429" i="5"/>
  <c r="A429" i="6"/>
  <c r="H430" i="5"/>
  <c r="A430" i="6"/>
  <c r="H431" i="5"/>
  <c r="A431" i="6"/>
  <c r="H432" i="5"/>
  <c r="A432" i="6"/>
  <c r="H433" i="5"/>
  <c r="A433" i="6"/>
  <c r="B433"/>
  <c r="K438" i="4"/>
  <c r="M438"/>
  <c r="H438"/>
  <c r="N438"/>
  <c r="F440"/>
  <c r="J440"/>
  <c r="H434" i="5"/>
  <c r="A434" i="6"/>
  <c r="H435" i="5"/>
  <c r="A435" i="6"/>
  <c r="H436" i="5"/>
  <c r="A436" i="6"/>
  <c r="H437" i="5"/>
  <c r="A437" i="6"/>
  <c r="H438" i="5"/>
  <c r="A438" i="6"/>
  <c r="H439" i="5"/>
  <c r="A439" i="6"/>
  <c r="B439"/>
  <c r="K440" i="4"/>
  <c r="M440"/>
  <c r="H440"/>
  <c r="N440"/>
  <c r="F446"/>
  <c r="J446"/>
  <c r="H440" i="5"/>
  <c r="A440" i="6"/>
  <c r="H441" i="5"/>
  <c r="A441" i="6"/>
  <c r="H442" i="5"/>
  <c r="A442" i="6"/>
  <c r="H443" i="5"/>
  <c r="A443" i="6"/>
  <c r="H444" i="5"/>
  <c r="A444" i="6"/>
  <c r="H445" i="5"/>
  <c r="A445" i="6"/>
  <c r="B445"/>
  <c r="K446" i="4"/>
  <c r="M446"/>
  <c r="H446"/>
  <c r="N446"/>
  <c r="F448"/>
  <c r="J448"/>
  <c r="K448"/>
  <c r="M448"/>
  <c r="H448"/>
  <c r="N448"/>
  <c r="F454"/>
  <c r="J454"/>
  <c r="H446" i="5"/>
  <c r="A446" i="6"/>
  <c r="H447" i="5"/>
  <c r="A447" i="6"/>
  <c r="H448" i="5"/>
  <c r="A448" i="6"/>
  <c r="H449" i="5"/>
  <c r="A449" i="6"/>
  <c r="H450" i="5"/>
  <c r="A450" i="6"/>
  <c r="H451" i="5"/>
  <c r="A451" i="6"/>
  <c r="H452" i="5"/>
  <c r="A452" i="6"/>
  <c r="H453" i="5"/>
  <c r="A453" i="6"/>
  <c r="B453"/>
  <c r="K454" i="4"/>
  <c r="M454"/>
  <c r="H454"/>
  <c r="N454"/>
  <c r="F456"/>
  <c r="J456"/>
  <c r="K456"/>
  <c r="M456"/>
  <c r="H456"/>
  <c r="N456"/>
  <c r="F462"/>
  <c r="J462"/>
  <c r="H454" i="5"/>
  <c r="A454" i="6"/>
  <c r="H455" i="5"/>
  <c r="A455" i="6"/>
  <c r="H456" i="5"/>
  <c r="A456" i="6"/>
  <c r="H457" i="5"/>
  <c r="A457" i="6"/>
  <c r="H458" i="5"/>
  <c r="A458" i="6"/>
  <c r="H459" i="5"/>
  <c r="A459" i="6"/>
  <c r="B459"/>
  <c r="K462" i="4"/>
  <c r="M462"/>
  <c r="H462"/>
  <c r="N462"/>
  <c r="F464"/>
  <c r="J464"/>
  <c r="B452" i="6"/>
  <c r="K464" i="4"/>
  <c r="M464"/>
  <c r="H464"/>
  <c r="N464"/>
  <c r="F470"/>
  <c r="J470"/>
  <c r="H460" i="5"/>
  <c r="A460" i="6"/>
  <c r="H461" i="5"/>
  <c r="A461" i="6"/>
  <c r="H462" i="5"/>
  <c r="A462" i="6"/>
  <c r="H463" i="5"/>
  <c r="A463" i="6"/>
  <c r="H464" i="5"/>
  <c r="A464" i="6"/>
  <c r="H465" i="5"/>
  <c r="A465" i="6"/>
  <c r="H466" i="5"/>
  <c r="A466" i="6"/>
  <c r="H467" i="5"/>
  <c r="A467" i="6"/>
  <c r="H468" i="5"/>
  <c r="A468" i="6"/>
  <c r="H469" i="5"/>
  <c r="A469" i="6"/>
  <c r="B469"/>
  <c r="K470" i="4"/>
  <c r="M470"/>
  <c r="H470"/>
  <c r="N470"/>
  <c r="F472"/>
  <c r="J472"/>
  <c r="K472"/>
  <c r="M472"/>
  <c r="H472"/>
  <c r="N472"/>
  <c r="F478"/>
  <c r="J478"/>
  <c r="H470" i="5"/>
  <c r="A470" i="6"/>
  <c r="H471" i="5"/>
  <c r="A471" i="6"/>
  <c r="H472" i="5"/>
  <c r="A472" i="6"/>
  <c r="H473" i="5"/>
  <c r="A473" i="6"/>
  <c r="H474" i="5"/>
  <c r="A474" i="6"/>
  <c r="H475" i="5"/>
  <c r="A475" i="6"/>
  <c r="B475"/>
  <c r="K478" i="4"/>
  <c r="M478"/>
  <c r="H478"/>
  <c r="N478"/>
  <c r="F480"/>
  <c r="J480"/>
  <c r="H476" i="5"/>
  <c r="A476" i="6"/>
  <c r="H477" i="5"/>
  <c r="A477" i="6"/>
  <c r="H478" i="5"/>
  <c r="A478" i="6"/>
  <c r="H479" i="5"/>
  <c r="A479" i="6"/>
  <c r="B479"/>
  <c r="K480" i="4"/>
  <c r="M480"/>
  <c r="H480"/>
  <c r="N480"/>
  <c r="F510"/>
  <c r="J510"/>
  <c r="K510"/>
  <c r="M510"/>
  <c r="H510"/>
  <c r="N510"/>
  <c r="F558"/>
  <c r="J558"/>
  <c r="K558"/>
  <c r="M558"/>
  <c r="H558"/>
  <c r="N558"/>
  <c r="F405"/>
  <c r="J405"/>
  <c r="K405"/>
  <c r="M405"/>
  <c r="H405"/>
  <c r="N405"/>
  <c r="F410"/>
  <c r="J410"/>
  <c r="K410"/>
  <c r="M410"/>
  <c r="H410"/>
  <c r="N410"/>
  <c r="F412"/>
  <c r="J412"/>
  <c r="B410" i="6"/>
  <c r="K412" i="4"/>
  <c r="M412"/>
  <c r="H412"/>
  <c r="N412"/>
  <c r="F418"/>
  <c r="J418"/>
  <c r="K418"/>
  <c r="M418"/>
  <c r="H418"/>
  <c r="N418"/>
  <c r="F420"/>
  <c r="J420"/>
  <c r="B392" i="6"/>
  <c r="K420" i="4"/>
  <c r="M420"/>
  <c r="H420"/>
  <c r="N420"/>
  <c r="F426"/>
  <c r="J426"/>
  <c r="K426"/>
  <c r="M426"/>
  <c r="H426"/>
  <c r="N426"/>
  <c r="F428"/>
  <c r="J428"/>
  <c r="B427" i="6"/>
  <c r="K428" i="4"/>
  <c r="M428"/>
  <c r="H428"/>
  <c r="N428"/>
  <c r="F434"/>
  <c r="J434"/>
  <c r="K434"/>
  <c r="M434"/>
  <c r="H434"/>
  <c r="N434"/>
  <c r="F436"/>
  <c r="J436"/>
  <c r="K436"/>
  <c r="M436"/>
  <c r="H436"/>
  <c r="N436"/>
  <c r="F442"/>
  <c r="J442"/>
  <c r="K442"/>
  <c r="M442"/>
  <c r="H442"/>
  <c r="N442"/>
  <c r="F444"/>
  <c r="J444"/>
  <c r="K444"/>
  <c r="M444"/>
  <c r="H444"/>
  <c r="N444"/>
  <c r="F450"/>
  <c r="J450"/>
  <c r="K450"/>
  <c r="M450"/>
  <c r="H450"/>
  <c r="N450"/>
  <c r="F452"/>
  <c r="J452"/>
  <c r="K452"/>
  <c r="M452"/>
  <c r="H452"/>
  <c r="N452"/>
  <c r="F458"/>
  <c r="J458"/>
  <c r="K458"/>
  <c r="M458"/>
  <c r="H458"/>
  <c r="N458"/>
  <c r="F460"/>
  <c r="J460"/>
  <c r="K460"/>
  <c r="M460"/>
  <c r="H460"/>
  <c r="N460"/>
  <c r="F466"/>
  <c r="J466"/>
  <c r="B464" i="6"/>
  <c r="K466" i="4"/>
  <c r="M466"/>
  <c r="H466"/>
  <c r="N466"/>
  <c r="F468"/>
  <c r="J468"/>
  <c r="K468"/>
  <c r="M468"/>
  <c r="H468"/>
  <c r="N468"/>
  <c r="F474"/>
  <c r="J474"/>
  <c r="K474"/>
  <c r="M474"/>
  <c r="H474"/>
  <c r="N474"/>
  <c r="F476"/>
  <c r="J476"/>
  <c r="K476"/>
  <c r="M476"/>
  <c r="H476"/>
  <c r="N476"/>
  <c r="F578"/>
  <c r="J578"/>
  <c r="K578"/>
  <c r="M578"/>
  <c r="H578"/>
  <c r="N578"/>
  <c r="F371"/>
  <c r="J371"/>
  <c r="K371"/>
  <c r="M371"/>
  <c r="H371"/>
  <c r="N371"/>
  <c r="F373"/>
  <c r="J373"/>
  <c r="K373"/>
  <c r="M373"/>
  <c r="H373"/>
  <c r="N373"/>
  <c r="F379"/>
  <c r="J379"/>
  <c r="K379"/>
  <c r="M379"/>
  <c r="H379"/>
  <c r="N379"/>
  <c r="F381"/>
  <c r="J381"/>
  <c r="K381"/>
  <c r="M381"/>
  <c r="H381"/>
  <c r="N381"/>
  <c r="F387"/>
  <c r="J387"/>
  <c r="K387"/>
  <c r="M387"/>
  <c r="H387"/>
  <c r="N387"/>
  <c r="F389"/>
  <c r="J389"/>
  <c r="K389"/>
  <c r="M389"/>
  <c r="H389"/>
  <c r="N389"/>
  <c r="F395"/>
  <c r="J395"/>
  <c r="K395"/>
  <c r="M395"/>
  <c r="H395"/>
  <c r="N395"/>
  <c r="F397"/>
  <c r="J397"/>
  <c r="K397"/>
  <c r="M397"/>
  <c r="H397"/>
  <c r="N397"/>
  <c r="F403"/>
  <c r="J403"/>
  <c r="K403"/>
  <c r="M403"/>
  <c r="H403"/>
  <c r="N403"/>
  <c r="F407"/>
  <c r="J407"/>
  <c r="K407"/>
  <c r="M407"/>
  <c r="H407"/>
  <c r="N407"/>
  <c r="F409"/>
  <c r="J409"/>
  <c r="K409"/>
  <c r="M409"/>
  <c r="H409"/>
  <c r="N409"/>
  <c r="F415"/>
  <c r="J415"/>
  <c r="K415"/>
  <c r="M415"/>
  <c r="H415"/>
  <c r="N415"/>
  <c r="F417"/>
  <c r="J417"/>
  <c r="K417"/>
  <c r="M417"/>
  <c r="H417"/>
  <c r="N417"/>
  <c r="F423"/>
  <c r="J423"/>
  <c r="K423"/>
  <c r="M423"/>
  <c r="H423"/>
  <c r="N423"/>
  <c r="F425"/>
  <c r="J425"/>
  <c r="K425"/>
  <c r="M425"/>
  <c r="H425"/>
  <c r="N425"/>
  <c r="F431"/>
  <c r="J431"/>
  <c r="K431"/>
  <c r="M431"/>
  <c r="H431"/>
  <c r="N431"/>
  <c r="F433"/>
  <c r="J433"/>
  <c r="K433"/>
  <c r="M433"/>
  <c r="H433"/>
  <c r="N433"/>
  <c r="F439"/>
  <c r="J439"/>
  <c r="K439"/>
  <c r="M439"/>
  <c r="H439"/>
  <c r="N439"/>
  <c r="F441"/>
  <c r="J441"/>
  <c r="K441"/>
  <c r="M441"/>
  <c r="H441"/>
  <c r="N441"/>
  <c r="F447"/>
  <c r="J447"/>
  <c r="K447"/>
  <c r="M447"/>
  <c r="H447"/>
  <c r="N447"/>
  <c r="F449"/>
  <c r="J449"/>
  <c r="K449"/>
  <c r="M449"/>
  <c r="H449"/>
  <c r="N449"/>
  <c r="F455"/>
  <c r="J455"/>
  <c r="K455"/>
  <c r="M455"/>
  <c r="H455"/>
  <c r="N455"/>
  <c r="F457"/>
  <c r="J457"/>
  <c r="K457"/>
  <c r="M457"/>
  <c r="H457"/>
  <c r="N457"/>
  <c r="F463"/>
  <c r="J463"/>
  <c r="K463"/>
  <c r="M463"/>
  <c r="H463"/>
  <c r="N463"/>
  <c r="F465"/>
  <c r="J465"/>
  <c r="K465"/>
  <c r="M465"/>
  <c r="H465"/>
  <c r="N465"/>
  <c r="F471"/>
  <c r="J471"/>
  <c r="K471"/>
  <c r="M471"/>
  <c r="H471"/>
  <c r="N471"/>
  <c r="F473"/>
  <c r="J473"/>
  <c r="K473"/>
  <c r="M473"/>
  <c r="H473"/>
  <c r="N473"/>
  <c r="F479"/>
  <c r="J479"/>
  <c r="B391" i="6"/>
  <c r="K479" i="4"/>
  <c r="M479"/>
  <c r="H479"/>
  <c r="N479"/>
  <c r="F382"/>
  <c r="J382"/>
  <c r="K382"/>
  <c r="M382"/>
  <c r="H382"/>
  <c r="N382"/>
  <c r="F383"/>
  <c r="J383"/>
  <c r="K383"/>
  <c r="M383"/>
  <c r="H383"/>
  <c r="N383"/>
  <c r="F384"/>
  <c r="J384"/>
  <c r="K384"/>
  <c r="M384"/>
  <c r="H384"/>
  <c r="N384"/>
  <c r="F385"/>
  <c r="J385"/>
  <c r="K385"/>
  <c r="M385"/>
  <c r="H385"/>
  <c r="N385"/>
  <c r="F398"/>
  <c r="J398"/>
  <c r="K398"/>
  <c r="M398"/>
  <c r="H398"/>
  <c r="N398"/>
  <c r="F399"/>
  <c r="J399"/>
  <c r="K399"/>
  <c r="M399"/>
  <c r="H399"/>
  <c r="N399"/>
  <c r="F400"/>
  <c r="J400"/>
  <c r="K400"/>
  <c r="M400"/>
  <c r="H400"/>
  <c r="N400"/>
  <c r="F404"/>
  <c r="J404"/>
  <c r="K404"/>
  <c r="M404"/>
  <c r="H404"/>
  <c r="N404"/>
  <c r="F411"/>
  <c r="J411"/>
  <c r="K411"/>
  <c r="M411"/>
  <c r="H411"/>
  <c r="N411"/>
  <c r="F413"/>
  <c r="J413"/>
  <c r="K413"/>
  <c r="M413"/>
  <c r="H413"/>
  <c r="N413"/>
  <c r="F419"/>
  <c r="J419"/>
  <c r="K419"/>
  <c r="M419"/>
  <c r="H419"/>
  <c r="N419"/>
  <c r="F421"/>
  <c r="J421"/>
  <c r="B420" i="6"/>
  <c r="K421" i="4"/>
  <c r="M421"/>
  <c r="H421"/>
  <c r="N421"/>
  <c r="F427"/>
  <c r="J427"/>
  <c r="K427"/>
  <c r="M427"/>
  <c r="H427"/>
  <c r="N427"/>
  <c r="F429"/>
  <c r="J429"/>
  <c r="K429"/>
  <c r="M429"/>
  <c r="H429"/>
  <c r="N429"/>
  <c r="F435"/>
  <c r="J435"/>
  <c r="K435"/>
  <c r="M435"/>
  <c r="H435"/>
  <c r="N435"/>
  <c r="F437"/>
  <c r="J437"/>
  <c r="K437"/>
  <c r="M437"/>
  <c r="H437"/>
  <c r="N437"/>
  <c r="F443"/>
  <c r="J443"/>
  <c r="K443"/>
  <c r="M443"/>
  <c r="H443"/>
  <c r="N443"/>
  <c r="F445"/>
  <c r="J445"/>
  <c r="K445"/>
  <c r="M445"/>
  <c r="H445"/>
  <c r="N445"/>
  <c r="F451"/>
  <c r="J451"/>
  <c r="K451"/>
  <c r="M451"/>
  <c r="H451"/>
  <c r="N451"/>
  <c r="F453"/>
  <c r="J453"/>
  <c r="K453"/>
  <c r="M453"/>
  <c r="H453"/>
  <c r="N453"/>
  <c r="F459"/>
  <c r="J459"/>
  <c r="K459"/>
  <c r="M459"/>
  <c r="H459"/>
  <c r="N459"/>
  <c r="F461"/>
  <c r="J461"/>
  <c r="K461"/>
  <c r="M461"/>
  <c r="H461"/>
  <c r="N461"/>
  <c r="F467"/>
  <c r="J467"/>
  <c r="K467"/>
  <c r="M467"/>
  <c r="H467"/>
  <c r="N467"/>
  <c r="F469"/>
  <c r="J469"/>
  <c r="K469"/>
  <c r="M469"/>
  <c r="H469"/>
  <c r="N469"/>
  <c r="F475"/>
  <c r="J475"/>
  <c r="K475"/>
  <c r="M475"/>
  <c r="H475"/>
  <c r="N475"/>
  <c r="F477"/>
  <c r="J477"/>
  <c r="K477"/>
  <c r="M477"/>
  <c r="H477"/>
  <c r="N477"/>
  <c r="F374"/>
  <c r="J374"/>
  <c r="K374"/>
  <c r="M374"/>
  <c r="H374"/>
  <c r="N374"/>
  <c r="F375"/>
  <c r="J375"/>
  <c r="K375"/>
  <c r="M375"/>
  <c r="H375"/>
  <c r="N375"/>
  <c r="F376"/>
  <c r="J376"/>
  <c r="K376"/>
  <c r="M376"/>
  <c r="H376"/>
  <c r="N376"/>
  <c r="F377"/>
  <c r="J377"/>
  <c r="K377"/>
  <c r="M377"/>
  <c r="H377"/>
  <c r="N377"/>
  <c r="F390"/>
  <c r="J390"/>
  <c r="K390"/>
  <c r="M390"/>
  <c r="H390"/>
  <c r="N390"/>
  <c r="F392"/>
  <c r="J392"/>
  <c r="K392"/>
  <c r="M392"/>
  <c r="H392"/>
  <c r="N392"/>
  <c r="F393"/>
  <c r="J393"/>
  <c r="K393"/>
  <c r="M393"/>
  <c r="H393"/>
  <c r="N393"/>
  <c r="F401"/>
  <c r="J401"/>
  <c r="K401"/>
  <c r="M401"/>
  <c r="H401"/>
  <c r="N401"/>
  <c r="F486"/>
  <c r="J486"/>
  <c r="H480" i="5"/>
  <c r="A480" i="6"/>
  <c r="H481" i="5"/>
  <c r="A481" i="6"/>
  <c r="B481"/>
  <c r="K486" i="4"/>
  <c r="M486"/>
  <c r="H486"/>
  <c r="N486"/>
  <c r="F488"/>
  <c r="J488"/>
  <c r="K488"/>
  <c r="M488"/>
  <c r="H488"/>
  <c r="N488"/>
  <c r="F494"/>
  <c r="J494"/>
  <c r="H482" i="5"/>
  <c r="A482" i="6"/>
  <c r="H483" i="5"/>
  <c r="A483" i="6"/>
  <c r="H484" i="5"/>
  <c r="A484" i="6"/>
  <c r="H485" i="5"/>
  <c r="A485" i="6"/>
  <c r="H486" i="5"/>
  <c r="A486" i="6"/>
  <c r="H487" i="5"/>
  <c r="A487" i="6"/>
  <c r="H488" i="5"/>
  <c r="A488" i="6"/>
  <c r="H489" i="5"/>
  <c r="A489" i="6"/>
  <c r="H490" i="5"/>
  <c r="A490" i="6"/>
  <c r="H491" i="5"/>
  <c r="A491" i="6"/>
  <c r="B491"/>
  <c r="K494" i="4"/>
  <c r="M494"/>
  <c r="H494"/>
  <c r="N494"/>
  <c r="F496"/>
  <c r="J496"/>
  <c r="K496"/>
  <c r="M496"/>
  <c r="H496"/>
  <c r="N496"/>
  <c r="F502"/>
  <c r="J502"/>
  <c r="B480" i="6"/>
  <c r="K502" i="4"/>
  <c r="M502"/>
  <c r="H502"/>
  <c r="N502"/>
  <c r="F504"/>
  <c r="J504"/>
  <c r="H492" i="5"/>
  <c r="A492" i="6"/>
  <c r="H493" i="5"/>
  <c r="A493" i="6"/>
  <c r="H494" i="5"/>
  <c r="A494" i="6"/>
  <c r="H495" i="5"/>
  <c r="A495" i="6"/>
  <c r="H496" i="5"/>
  <c r="A496" i="6"/>
  <c r="H497" i="5"/>
  <c r="A497" i="6"/>
  <c r="H498" i="5"/>
  <c r="A498" i="6"/>
  <c r="H499" i="5"/>
  <c r="A499" i="6"/>
  <c r="H500" i="5"/>
  <c r="A500" i="6"/>
  <c r="H501" i="5"/>
  <c r="A501" i="6"/>
  <c r="H502" i="5"/>
  <c r="A502" i="6"/>
  <c r="B502"/>
  <c r="K504" i="4"/>
  <c r="M504"/>
  <c r="H504"/>
  <c r="N504"/>
  <c r="F512"/>
  <c r="J512"/>
  <c r="H503" i="5"/>
  <c r="A503" i="6"/>
  <c r="H504" i="5"/>
  <c r="A504" i="6"/>
  <c r="H505" i="5"/>
  <c r="A505" i="6"/>
  <c r="H506" i="5"/>
  <c r="A506" i="6"/>
  <c r="H507" i="5"/>
  <c r="A507" i="6"/>
  <c r="H508" i="5"/>
  <c r="A508" i="6"/>
  <c r="H509" i="5"/>
  <c r="A509" i="6"/>
  <c r="H510" i="5"/>
  <c r="A510" i="6"/>
  <c r="H511" i="5"/>
  <c r="A511" i="6"/>
  <c r="B511"/>
  <c r="K512" i="4"/>
  <c r="M512"/>
  <c r="H512"/>
  <c r="N512"/>
  <c r="F518"/>
  <c r="J518"/>
  <c r="K518"/>
  <c r="M518"/>
  <c r="H518"/>
  <c r="N518"/>
  <c r="F520"/>
  <c r="J520"/>
  <c r="B510" i="6"/>
  <c r="K520" i="4"/>
  <c r="M520"/>
  <c r="H520"/>
  <c r="N520"/>
  <c r="F526"/>
  <c r="J526"/>
  <c r="H512" i="5"/>
  <c r="A512" i="6"/>
  <c r="H513" i="5"/>
  <c r="A513" i="6"/>
  <c r="H514" i="5"/>
  <c r="A514" i="6"/>
  <c r="H515" i="5"/>
  <c r="A515" i="6"/>
  <c r="H516" i="5"/>
  <c r="A516" i="6"/>
  <c r="H517" i="5"/>
  <c r="A517" i="6"/>
  <c r="H518" i="5"/>
  <c r="A518" i="6"/>
  <c r="H519" i="5"/>
  <c r="A519" i="6"/>
  <c r="H520" i="5"/>
  <c r="A520" i="6"/>
  <c r="B520"/>
  <c r="K526" i="4"/>
  <c r="M526"/>
  <c r="H526"/>
  <c r="N526"/>
  <c r="F528"/>
  <c r="J528"/>
  <c r="K528"/>
  <c r="M528"/>
  <c r="H528"/>
  <c r="N528"/>
  <c r="F534"/>
  <c r="J534"/>
  <c r="H521" i="5"/>
  <c r="A521" i="6"/>
  <c r="H522" i="5"/>
  <c r="A522" i="6"/>
  <c r="H523" i="5"/>
  <c r="A523" i="6"/>
  <c r="H524" i="5"/>
  <c r="A524" i="6"/>
  <c r="H525" i="5"/>
  <c r="A525" i="6"/>
  <c r="H526" i="5"/>
  <c r="A526" i="6"/>
  <c r="H527" i="5"/>
  <c r="A527" i="6"/>
  <c r="H528" i="5"/>
  <c r="A528" i="6"/>
  <c r="H529" i="5"/>
  <c r="A529" i="6"/>
  <c r="H530" i="5"/>
  <c r="A530" i="6"/>
  <c r="B530"/>
  <c r="K534" i="4"/>
  <c r="M534"/>
  <c r="H534"/>
  <c r="N534"/>
  <c r="F536"/>
  <c r="J536"/>
  <c r="K536"/>
  <c r="M536"/>
  <c r="H536"/>
  <c r="N536"/>
  <c r="F542"/>
  <c r="J542"/>
  <c r="H531" i="5"/>
  <c r="A531" i="6"/>
  <c r="H532" i="5"/>
  <c r="A532" i="6"/>
  <c r="H533" i="5"/>
  <c r="A533" i="6"/>
  <c r="H534" i="5"/>
  <c r="A534" i="6"/>
  <c r="H535" i="5"/>
  <c r="A535" i="6"/>
  <c r="H536" i="5"/>
  <c r="A536" i="6"/>
  <c r="H537" i="5"/>
  <c r="A537" i="6"/>
  <c r="H538" i="5"/>
  <c r="A538" i="6"/>
  <c r="B538"/>
  <c r="K542" i="4"/>
  <c r="M542"/>
  <c r="H542"/>
  <c r="N542"/>
  <c r="F544"/>
  <c r="J544"/>
  <c r="K544"/>
  <c r="M544"/>
  <c r="H544"/>
  <c r="N544"/>
  <c r="F550"/>
  <c r="J550"/>
  <c r="H539" i="5"/>
  <c r="A539" i="6"/>
  <c r="H540" i="5"/>
  <c r="A540" i="6"/>
  <c r="H541" i="5"/>
  <c r="A541" i="6"/>
  <c r="H542" i="5"/>
  <c r="A542" i="6"/>
  <c r="H543" i="5"/>
  <c r="A543" i="6"/>
  <c r="H544" i="5"/>
  <c r="A544" i="6"/>
  <c r="H545" i="5"/>
  <c r="A545" i="6"/>
  <c r="H546" i="5"/>
  <c r="A546" i="6"/>
  <c r="H547" i="5"/>
  <c r="A547" i="6"/>
  <c r="H548" i="5"/>
  <c r="A548" i="6"/>
  <c r="B548"/>
  <c r="K550" i="4"/>
  <c r="M550"/>
  <c r="H550"/>
  <c r="N550"/>
  <c r="F552"/>
  <c r="J552"/>
  <c r="K552"/>
  <c r="M552"/>
  <c r="H552"/>
  <c r="N552"/>
  <c r="F560"/>
  <c r="J560"/>
  <c r="H549" i="5"/>
  <c r="A549" i="6"/>
  <c r="H550" i="5"/>
  <c r="A550" i="6"/>
  <c r="H551" i="5"/>
  <c r="A551" i="6"/>
  <c r="H552" i="5"/>
  <c r="A552" i="6"/>
  <c r="H553" i="5"/>
  <c r="A553" i="6"/>
  <c r="H554" i="5"/>
  <c r="A554" i="6"/>
  <c r="H555" i="5"/>
  <c r="A555" i="6"/>
  <c r="H556" i="5"/>
  <c r="A556" i="6"/>
  <c r="H557" i="5"/>
  <c r="A557" i="6"/>
  <c r="H558" i="5"/>
  <c r="A558" i="6"/>
  <c r="H559" i="5"/>
  <c r="A559" i="6"/>
  <c r="B559"/>
  <c r="K560" i="4"/>
  <c r="M560"/>
  <c r="H560"/>
  <c r="N560"/>
  <c r="F566"/>
  <c r="J566"/>
  <c r="K566"/>
  <c r="M566"/>
  <c r="H566"/>
  <c r="N566"/>
  <c r="F568"/>
  <c r="J568"/>
  <c r="B558" i="6"/>
  <c r="K568" i="4"/>
  <c r="M568"/>
  <c r="H568"/>
  <c r="N568"/>
  <c r="F574"/>
  <c r="J574"/>
  <c r="H560" i="5"/>
  <c r="A560" i="6"/>
  <c r="H561" i="5"/>
  <c r="A561" i="6"/>
  <c r="H562" i="5"/>
  <c r="A562" i="6"/>
  <c r="H563" i="5"/>
  <c r="A563" i="6"/>
  <c r="H564" i="5"/>
  <c r="A564" i="6"/>
  <c r="H565" i="5"/>
  <c r="A565" i="6"/>
  <c r="H566" i="5"/>
  <c r="A566" i="6"/>
  <c r="H567" i="5"/>
  <c r="A567" i="6"/>
  <c r="H568" i="5"/>
  <c r="A568" i="6"/>
  <c r="B568"/>
  <c r="K574" i="4"/>
  <c r="M574"/>
  <c r="H574"/>
  <c r="N574"/>
  <c r="F576"/>
  <c r="J576"/>
  <c r="K576"/>
  <c r="M576"/>
  <c r="H576"/>
  <c r="N576"/>
  <c r="F582"/>
  <c r="J582"/>
  <c r="H569" i="5"/>
  <c r="A569" i="6"/>
  <c r="H570" i="5"/>
  <c r="A570" i="6"/>
  <c r="H571" i="5"/>
  <c r="A571" i="6"/>
  <c r="H572" i="5"/>
  <c r="A572" i="6"/>
  <c r="H573" i="5"/>
  <c r="A573" i="6"/>
  <c r="H574" i="5"/>
  <c r="A574" i="6"/>
  <c r="H575" i="5"/>
  <c r="A575" i="6"/>
  <c r="H576" i="5"/>
  <c r="A576" i="6"/>
  <c r="H577" i="5"/>
  <c r="A577" i="6"/>
  <c r="H578" i="5"/>
  <c r="A578" i="6"/>
  <c r="H579" i="5"/>
  <c r="A579" i="6"/>
  <c r="B579"/>
  <c r="K582" i="4"/>
  <c r="M582"/>
  <c r="H582"/>
  <c r="N582"/>
  <c r="F584"/>
  <c r="J584"/>
  <c r="K584"/>
  <c r="M584"/>
  <c r="H584"/>
  <c r="N584"/>
  <c r="F590"/>
  <c r="J590"/>
  <c r="H580" i="5"/>
  <c r="A580" i="6"/>
  <c r="H581" i="5"/>
  <c r="A581" i="6"/>
  <c r="H582" i="5"/>
  <c r="A582" i="6"/>
  <c r="H583" i="5"/>
  <c r="A583" i="6"/>
  <c r="H584" i="5"/>
  <c r="A584" i="6"/>
  <c r="H585" i="5"/>
  <c r="A585" i="6"/>
  <c r="H586" i="5"/>
  <c r="A586" i="6"/>
  <c r="H587" i="5"/>
  <c r="A587" i="6"/>
  <c r="H588" i="5"/>
  <c r="A588" i="6"/>
  <c r="H589" i="5"/>
  <c r="A589" i="6"/>
  <c r="B589"/>
  <c r="K590" i="4"/>
  <c r="M590"/>
  <c r="H590"/>
  <c r="N590"/>
  <c r="F592"/>
  <c r="J592"/>
  <c r="K592"/>
  <c r="M592"/>
  <c r="H592"/>
  <c r="N592"/>
  <c r="F599"/>
  <c r="J599"/>
  <c r="H590" i="5"/>
  <c r="A590" i="6"/>
  <c r="H591" i="5"/>
  <c r="A591" i="6"/>
  <c r="H592" i="5"/>
  <c r="A592" i="6"/>
  <c r="H593" i="5"/>
  <c r="A593" i="6"/>
  <c r="H594" i="5"/>
  <c r="A594" i="6"/>
  <c r="H595" i="5"/>
  <c r="A595" i="6"/>
  <c r="H596" i="5"/>
  <c r="A596" i="6"/>
  <c r="H597" i="5"/>
  <c r="A597" i="6"/>
  <c r="H598" i="5"/>
  <c r="A598" i="6"/>
  <c r="B598"/>
  <c r="K599" i="4"/>
  <c r="M599"/>
  <c r="H599"/>
  <c r="N599"/>
  <c r="F601"/>
  <c r="J601"/>
  <c r="H599" i="5"/>
  <c r="A599" i="6"/>
  <c r="H600" i="5"/>
  <c r="A600" i="6"/>
  <c r="B600"/>
  <c r="K601" i="4"/>
  <c r="M601"/>
  <c r="H601"/>
  <c r="N601"/>
  <c r="F607"/>
  <c r="J607"/>
  <c r="H601" i="5"/>
  <c r="A601" i="6"/>
  <c r="B601"/>
  <c r="K607" i="4"/>
  <c r="M607"/>
  <c r="H607"/>
  <c r="N607"/>
  <c r="F609"/>
  <c r="J609"/>
  <c r="H602" i="5"/>
  <c r="A602" i="6"/>
  <c r="H603" i="5"/>
  <c r="A603" i="6"/>
  <c r="H604" i="5"/>
  <c r="A604" i="6"/>
  <c r="H605" i="5"/>
  <c r="A605" i="6"/>
  <c r="H606" i="5"/>
  <c r="A606" i="6"/>
  <c r="H607" i="5"/>
  <c r="A607" i="6"/>
  <c r="H608" i="5"/>
  <c r="A608" i="6"/>
  <c r="B608"/>
  <c r="K609" i="4"/>
  <c r="M609"/>
  <c r="H609"/>
  <c r="N609"/>
  <c r="F615"/>
  <c r="J615"/>
  <c r="K615"/>
  <c r="M615"/>
  <c r="H615"/>
  <c r="N615"/>
  <c r="F617"/>
  <c r="J617"/>
  <c r="H609" i="5"/>
  <c r="A609" i="6"/>
  <c r="H610" i="5"/>
  <c r="A610" i="6"/>
  <c r="H611" i="5"/>
  <c r="A611" i="6"/>
  <c r="H612" i="5"/>
  <c r="A612" i="6"/>
  <c r="H613" i="5"/>
  <c r="A613" i="6"/>
  <c r="H614" i="5"/>
  <c r="A614" i="6"/>
  <c r="H615" i="5"/>
  <c r="A615" i="6"/>
  <c r="B615"/>
  <c r="K617" i="4"/>
  <c r="M617"/>
  <c r="H617"/>
  <c r="N617"/>
  <c r="F623"/>
  <c r="J623"/>
  <c r="K623"/>
  <c r="M623"/>
  <c r="H623"/>
  <c r="N623"/>
  <c r="F625"/>
  <c r="J625"/>
  <c r="H616" i="5"/>
  <c r="A616" i="6"/>
  <c r="H617" i="5"/>
  <c r="A617" i="6"/>
  <c r="H618" i="5"/>
  <c r="A618" i="6"/>
  <c r="H619" i="5"/>
  <c r="A619" i="6"/>
  <c r="H620" i="5"/>
  <c r="A620" i="6"/>
  <c r="H621" i="5"/>
  <c r="A621" i="6"/>
  <c r="H622" i="5"/>
  <c r="A622" i="6"/>
  <c r="H623" i="5"/>
  <c r="A623" i="6"/>
  <c r="B623"/>
  <c r="K625" i="4"/>
  <c r="M625"/>
  <c r="H625"/>
  <c r="N625"/>
  <c r="F631"/>
  <c r="J631"/>
  <c r="H624" i="5"/>
  <c r="A624" i="6"/>
  <c r="H625" i="5"/>
  <c r="A625" i="6"/>
  <c r="H626" i="5"/>
  <c r="A626" i="6"/>
  <c r="H627" i="5"/>
  <c r="A627" i="6"/>
  <c r="H628" i="5"/>
  <c r="A628" i="6"/>
  <c r="H629" i="5"/>
  <c r="A629" i="6"/>
  <c r="B629"/>
  <c r="K631" i="4"/>
  <c r="M631"/>
  <c r="H631"/>
  <c r="N631"/>
  <c r="F633"/>
  <c r="J633"/>
  <c r="B628" i="6"/>
  <c r="K633" i="4"/>
  <c r="M633"/>
  <c r="H633"/>
  <c r="N633"/>
  <c r="F639"/>
  <c r="J639"/>
  <c r="H630" i="5"/>
  <c r="A630" i="6"/>
  <c r="H631" i="5"/>
  <c r="A631" i="6"/>
  <c r="H632" i="5"/>
  <c r="A632" i="6"/>
  <c r="H633" i="5"/>
  <c r="A633" i="6"/>
  <c r="B633"/>
  <c r="K639" i="4"/>
  <c r="M639"/>
  <c r="H639"/>
  <c r="N639"/>
  <c r="F641"/>
  <c r="J641"/>
  <c r="B599" i="6"/>
  <c r="K641" i="4"/>
  <c r="M641"/>
  <c r="H641"/>
  <c r="N641"/>
  <c r="F647"/>
  <c r="J647"/>
  <c r="H634" i="5"/>
  <c r="A634" i="6"/>
  <c r="H635" i="5"/>
  <c r="A635" i="6"/>
  <c r="H636" i="5"/>
  <c r="A636" i="6"/>
  <c r="H637" i="5"/>
  <c r="A637" i="6"/>
  <c r="H638" i="5"/>
  <c r="A638" i="6"/>
  <c r="H639" i="5"/>
  <c r="A639" i="6"/>
  <c r="H640" i="5"/>
  <c r="A640" i="6"/>
  <c r="H641" i="5"/>
  <c r="A641" i="6"/>
  <c r="B641"/>
  <c r="K647" i="4"/>
  <c r="M647"/>
  <c r="H647"/>
  <c r="N647"/>
  <c r="F649"/>
  <c r="J649"/>
  <c r="H642" i="5"/>
  <c r="A642" i="6"/>
  <c r="H643" i="5"/>
  <c r="A643" i="6"/>
  <c r="H644" i="5"/>
  <c r="A644" i="6"/>
  <c r="H645" i="5"/>
  <c r="A645" i="6"/>
  <c r="H646" i="5"/>
  <c r="A646" i="6"/>
  <c r="H647" i="5"/>
  <c r="A647" i="6"/>
  <c r="B647"/>
  <c r="K649" i="4"/>
  <c r="M649"/>
  <c r="H649"/>
  <c r="N649"/>
  <c r="F655"/>
  <c r="J655"/>
  <c r="H648" i="5"/>
  <c r="A648" i="6"/>
  <c r="H649" i="5"/>
  <c r="A649" i="6"/>
  <c r="H650" i="5"/>
  <c r="A650" i="6"/>
  <c r="H651" i="5"/>
  <c r="A651" i="6"/>
  <c r="H652" i="5"/>
  <c r="A652" i="6"/>
  <c r="B652"/>
  <c r="K655" i="4"/>
  <c r="M655"/>
  <c r="H655"/>
  <c r="N655"/>
  <c r="F657"/>
  <c r="J657"/>
  <c r="K657"/>
  <c r="M657"/>
  <c r="H657"/>
  <c r="N657"/>
  <c r="F663"/>
  <c r="J663"/>
  <c r="H653" i="5"/>
  <c r="A653" i="6"/>
  <c r="H654" i="5"/>
  <c r="A654" i="6"/>
  <c r="H655" i="5"/>
  <c r="A655" i="6"/>
  <c r="H656" i="5"/>
  <c r="A656" i="6"/>
  <c r="H657" i="5"/>
  <c r="A657" i="6"/>
  <c r="H658" i="5"/>
  <c r="A658" i="6"/>
  <c r="B658"/>
  <c r="K663" i="4"/>
  <c r="M663"/>
  <c r="H663"/>
  <c r="N663"/>
  <c r="F665"/>
  <c r="J665"/>
  <c r="K665"/>
  <c r="M665"/>
  <c r="H665"/>
  <c r="N665"/>
  <c r="F671"/>
  <c r="J671"/>
  <c r="H659" i="5"/>
  <c r="A659" i="6"/>
  <c r="H660" i="5"/>
  <c r="A660" i="6"/>
  <c r="H661" i="5"/>
  <c r="A661" i="6"/>
  <c r="H662" i="5"/>
  <c r="A662" i="6"/>
  <c r="H663" i="5"/>
  <c r="A663" i="6"/>
  <c r="H664" i="5"/>
  <c r="A664" i="6"/>
  <c r="H665" i="5"/>
  <c r="A665" i="6"/>
  <c r="H666" i="5"/>
  <c r="A666" i="6"/>
  <c r="H667" i="5"/>
  <c r="A667" i="6"/>
  <c r="H668" i="5"/>
  <c r="A668" i="6"/>
  <c r="B668"/>
  <c r="K671" i="4"/>
  <c r="M671"/>
  <c r="H671"/>
  <c r="N671"/>
  <c r="F673"/>
  <c r="J673"/>
  <c r="K673"/>
  <c r="M673"/>
  <c r="H673"/>
  <c r="N673"/>
  <c r="F679"/>
  <c r="J679"/>
  <c r="H669" i="5"/>
  <c r="A669" i="6"/>
  <c r="H670" i="5"/>
  <c r="A670" i="6"/>
  <c r="H671" i="5"/>
  <c r="A671" i="6"/>
  <c r="H672" i="5"/>
  <c r="A672" i="6"/>
  <c r="H673" i="5"/>
  <c r="A673" i="6"/>
  <c r="H674" i="5"/>
  <c r="A674" i="6"/>
  <c r="H675" i="5"/>
  <c r="A675" i="6"/>
  <c r="B675"/>
  <c r="K679" i="4"/>
  <c r="M679"/>
  <c r="H679"/>
  <c r="N679"/>
  <c r="F681"/>
  <c r="J681"/>
  <c r="H676" i="5"/>
  <c r="A676" i="6"/>
  <c r="H677" i="5"/>
  <c r="A677" i="6"/>
  <c r="H678" i="5"/>
  <c r="A678" i="6"/>
  <c r="H679" i="5"/>
  <c r="A679" i="6"/>
  <c r="H680" i="5"/>
  <c r="A680" i="6"/>
  <c r="B680"/>
  <c r="K681" i="4"/>
  <c r="M681"/>
  <c r="H681"/>
  <c r="N681"/>
  <c r="F687"/>
  <c r="J687"/>
  <c r="H681" i="5"/>
  <c r="A681" i="6"/>
  <c r="H682" i="5"/>
  <c r="A682" i="6"/>
  <c r="H683" i="5"/>
  <c r="A683" i="6"/>
  <c r="H684" i="5"/>
  <c r="A684" i="6"/>
  <c r="H685" i="5"/>
  <c r="A685" i="6"/>
  <c r="B685"/>
  <c r="K687" i="4"/>
  <c r="M687"/>
  <c r="H687"/>
  <c r="N687"/>
  <c r="F689"/>
  <c r="J689"/>
  <c r="K689"/>
  <c r="M689"/>
  <c r="H689"/>
  <c r="N689"/>
  <c r="F695"/>
  <c r="J695"/>
  <c r="H686" i="5"/>
  <c r="A686" i="6"/>
  <c r="H687" i="5"/>
  <c r="A687" i="6"/>
  <c r="H688" i="5"/>
  <c r="A688" i="6"/>
  <c r="H689" i="5"/>
  <c r="A689" i="6"/>
  <c r="H690" i="5"/>
  <c r="A690" i="6"/>
  <c r="H691" i="5"/>
  <c r="A691" i="6"/>
  <c r="H692" i="5"/>
  <c r="A692" i="6"/>
  <c r="H693" i="5"/>
  <c r="A693" i="6"/>
  <c r="B693"/>
  <c r="K695" i="4"/>
  <c r="M695"/>
  <c r="H695"/>
  <c r="N695"/>
  <c r="F697"/>
  <c r="J697"/>
  <c r="K697"/>
  <c r="M697"/>
  <c r="H697"/>
  <c r="N697"/>
  <c r="F703"/>
  <c r="J703"/>
  <c r="H694" i="5"/>
  <c r="A694" i="6"/>
  <c r="H695" i="5"/>
  <c r="A695" i="6"/>
  <c r="H696" i="5"/>
  <c r="A696" i="6"/>
  <c r="H697" i="5"/>
  <c r="A697" i="6"/>
  <c r="H698" i="5"/>
  <c r="A698" i="6"/>
  <c r="H699" i="5"/>
  <c r="A699" i="6"/>
  <c r="H700" i="5"/>
  <c r="A700" i="6"/>
  <c r="H701" i="5"/>
  <c r="A701" i="6"/>
  <c r="B701"/>
  <c r="K703" i="4"/>
  <c r="M703"/>
  <c r="H703"/>
  <c r="N703"/>
  <c r="F482"/>
  <c r="J482"/>
  <c r="K482"/>
  <c r="M482"/>
  <c r="H482"/>
  <c r="N482"/>
  <c r="F484"/>
  <c r="J484"/>
  <c r="K484"/>
  <c r="M484"/>
  <c r="H484"/>
  <c r="N484"/>
  <c r="F490"/>
  <c r="J490"/>
  <c r="K490"/>
  <c r="M490"/>
  <c r="H490"/>
  <c r="N490"/>
  <c r="F492"/>
  <c r="J492"/>
  <c r="K492"/>
  <c r="M492"/>
  <c r="H492"/>
  <c r="N492"/>
  <c r="F498"/>
  <c r="J498"/>
  <c r="K498"/>
  <c r="M498"/>
  <c r="H498"/>
  <c r="N498"/>
  <c r="F500"/>
  <c r="J500"/>
  <c r="K500"/>
  <c r="M500"/>
  <c r="H500"/>
  <c r="N500"/>
  <c r="F506"/>
  <c r="J506"/>
  <c r="K506"/>
  <c r="M506"/>
  <c r="H506"/>
  <c r="N506"/>
  <c r="F508"/>
  <c r="J508"/>
  <c r="K508"/>
  <c r="M508"/>
  <c r="H508"/>
  <c r="N508"/>
  <c r="F514"/>
  <c r="J514"/>
  <c r="K514"/>
  <c r="M514"/>
  <c r="H514"/>
  <c r="N514"/>
  <c r="F516"/>
  <c r="J516"/>
  <c r="K516"/>
  <c r="M516"/>
  <c r="H516"/>
  <c r="N516"/>
  <c r="F522"/>
  <c r="J522"/>
  <c r="K522"/>
  <c r="M522"/>
  <c r="H522"/>
  <c r="N522"/>
  <c r="F524"/>
  <c r="J524"/>
  <c r="K524"/>
  <c r="M524"/>
  <c r="H524"/>
  <c r="N524"/>
  <c r="F530"/>
  <c r="J530"/>
  <c r="K530"/>
  <c r="M530"/>
  <c r="H530"/>
  <c r="N530"/>
  <c r="F532"/>
  <c r="J532"/>
  <c r="K532"/>
  <c r="M532"/>
  <c r="H532"/>
  <c r="N532"/>
  <c r="F538"/>
  <c r="J538"/>
  <c r="K538"/>
  <c r="M538"/>
  <c r="H538"/>
  <c r="N538"/>
  <c r="F540"/>
  <c r="J540"/>
  <c r="K540"/>
  <c r="M540"/>
  <c r="H540"/>
  <c r="N540"/>
  <c r="F546"/>
  <c r="J546"/>
  <c r="K546"/>
  <c r="M546"/>
  <c r="H546"/>
  <c r="N546"/>
  <c r="F548"/>
  <c r="J548"/>
  <c r="K548"/>
  <c r="M548"/>
  <c r="H548"/>
  <c r="N548"/>
  <c r="F554"/>
  <c r="J554"/>
  <c r="K554"/>
  <c r="M554"/>
  <c r="H554"/>
  <c r="N554"/>
  <c r="F556"/>
  <c r="J556"/>
  <c r="K556"/>
  <c r="M556"/>
  <c r="H556"/>
  <c r="N556"/>
  <c r="F562"/>
  <c r="J562"/>
  <c r="K562"/>
  <c r="M562"/>
  <c r="H562"/>
  <c r="N562"/>
  <c r="F564"/>
  <c r="J564"/>
  <c r="K564"/>
  <c r="M564"/>
  <c r="H564"/>
  <c r="N564"/>
  <c r="F570"/>
  <c r="J570"/>
  <c r="K570"/>
  <c r="M570"/>
  <c r="H570"/>
  <c r="N570"/>
  <c r="F572"/>
  <c r="J572"/>
  <c r="K572"/>
  <c r="M572"/>
  <c r="H572"/>
  <c r="N572"/>
  <c r="F580"/>
  <c r="J580"/>
  <c r="K580"/>
  <c r="M580"/>
  <c r="H580"/>
  <c r="N580"/>
  <c r="F586"/>
  <c r="J586"/>
  <c r="K586"/>
  <c r="M586"/>
  <c r="H586"/>
  <c r="N586"/>
  <c r="F588"/>
  <c r="J588"/>
  <c r="K588"/>
  <c r="M588"/>
  <c r="H588"/>
  <c r="N588"/>
  <c r="F594"/>
  <c r="J594"/>
  <c r="K594"/>
  <c r="M594"/>
  <c r="H594"/>
  <c r="N594"/>
  <c r="F596"/>
  <c r="J596"/>
  <c r="K596"/>
  <c r="M596"/>
  <c r="H596"/>
  <c r="N596"/>
  <c r="F705"/>
  <c r="J705"/>
  <c r="K705"/>
  <c r="M705"/>
  <c r="H705"/>
  <c r="N705"/>
  <c r="F711"/>
  <c r="J711"/>
  <c r="H702" i="5"/>
  <c r="A702" i="6"/>
  <c r="H703" i="5"/>
  <c r="A703" i="6"/>
  <c r="H704" i="5"/>
  <c r="A704" i="6"/>
  <c r="H705" i="5"/>
  <c r="A705" i="6"/>
  <c r="H706" i="5"/>
  <c r="A706" i="6"/>
  <c r="H707" i="5"/>
  <c r="A707" i="6"/>
  <c r="H708" i="5"/>
  <c r="A708" i="6"/>
  <c r="H709" i="5"/>
  <c r="A709" i="6"/>
  <c r="H710" i="5"/>
  <c r="A710" i="6"/>
  <c r="B710"/>
  <c r="K711" i="4"/>
  <c r="M711"/>
  <c r="H711"/>
  <c r="N711"/>
  <c r="F713"/>
  <c r="J713"/>
  <c r="K713"/>
  <c r="M713"/>
  <c r="H713"/>
  <c r="N713"/>
  <c r="F719"/>
  <c r="J719"/>
  <c r="B699" i="6"/>
  <c r="K719" i="4"/>
  <c r="M719"/>
  <c r="H719"/>
  <c r="N719"/>
  <c r="F721"/>
  <c r="J721"/>
  <c r="H711" i="5"/>
  <c r="A711" i="6"/>
  <c r="H712" i="5"/>
  <c r="A712" i="6"/>
  <c r="H713" i="5"/>
  <c r="A713" i="6"/>
  <c r="H714" i="5"/>
  <c r="A714" i="6"/>
  <c r="H715" i="5"/>
  <c r="A715" i="6"/>
  <c r="H716" i="5"/>
  <c r="A716" i="6"/>
  <c r="H717" i="5"/>
  <c r="A717" i="6"/>
  <c r="H718" i="5"/>
  <c r="A718" i="6"/>
  <c r="H719" i="5"/>
  <c r="A719" i="6"/>
  <c r="H720" i="5"/>
  <c r="A720" i="6"/>
  <c r="B720"/>
  <c r="K721" i="4"/>
  <c r="M721"/>
  <c r="H721"/>
  <c r="N721"/>
  <c r="F727"/>
  <c r="J727"/>
  <c r="K727"/>
  <c r="M727"/>
  <c r="H727"/>
  <c r="N727"/>
  <c r="F729"/>
  <c r="J729"/>
  <c r="B719" i="6"/>
  <c r="K729" i="4"/>
  <c r="M729"/>
  <c r="H729"/>
  <c r="N729"/>
  <c r="F735"/>
  <c r="J735"/>
  <c r="H721" i="5"/>
  <c r="A721" i="6"/>
  <c r="H722" i="5"/>
  <c r="A722" i="6"/>
  <c r="H723" i="5"/>
  <c r="A723" i="6"/>
  <c r="H724" i="5"/>
  <c r="A724" i="6"/>
  <c r="H725" i="5"/>
  <c r="A725" i="6"/>
  <c r="H726" i="5"/>
  <c r="A726" i="6"/>
  <c r="H727" i="5"/>
  <c r="A727" i="6"/>
  <c r="H728" i="5"/>
  <c r="A728" i="6"/>
  <c r="H729" i="5"/>
  <c r="A729" i="6"/>
  <c r="B729"/>
  <c r="K735" i="4"/>
  <c r="M735"/>
  <c r="H735"/>
  <c r="N735"/>
  <c r="F737"/>
  <c r="J737"/>
  <c r="K737"/>
  <c r="M737"/>
  <c r="H737"/>
  <c r="N737"/>
  <c r="F743"/>
  <c r="J743"/>
  <c r="H730" i="5"/>
  <c r="A730" i="6"/>
  <c r="H731" i="5"/>
  <c r="A731" i="6"/>
  <c r="H732" i="5"/>
  <c r="A732" i="6"/>
  <c r="H733" i="5"/>
  <c r="A733" i="6"/>
  <c r="H734" i="5"/>
  <c r="A734" i="6"/>
  <c r="H735" i="5"/>
  <c r="A735" i="6"/>
  <c r="H736" i="5"/>
  <c r="A736" i="6"/>
  <c r="H737" i="5"/>
  <c r="A737" i="6"/>
  <c r="H738" i="5"/>
  <c r="A738" i="6"/>
  <c r="B738"/>
  <c r="K743" i="4"/>
  <c r="M743"/>
  <c r="H743"/>
  <c r="N743"/>
  <c r="F745"/>
  <c r="J745"/>
  <c r="K745"/>
  <c r="M745"/>
  <c r="H745"/>
  <c r="N745"/>
  <c r="F751"/>
  <c r="J751"/>
  <c r="H739" i="5"/>
  <c r="A739" i="6"/>
  <c r="H740" i="5"/>
  <c r="A740" i="6"/>
  <c r="H741" i="5"/>
  <c r="A741" i="6"/>
  <c r="H742" i="5"/>
  <c r="A742" i="6"/>
  <c r="H743" i="5"/>
  <c r="A743" i="6"/>
  <c r="H744" i="5"/>
  <c r="A744" i="6"/>
  <c r="H745" i="5"/>
  <c r="A745" i="6"/>
  <c r="B745"/>
  <c r="K751" i="4"/>
  <c r="M751"/>
  <c r="H751"/>
  <c r="N751"/>
  <c r="F753"/>
  <c r="J753"/>
  <c r="K753"/>
  <c r="M753"/>
  <c r="H753"/>
  <c r="N753"/>
  <c r="F759"/>
  <c r="J759"/>
  <c r="H746" i="5"/>
  <c r="A746" i="6"/>
  <c r="H747" i="5"/>
  <c r="A747" i="6"/>
  <c r="H748" i="5"/>
  <c r="A748" i="6"/>
  <c r="H749" i="5"/>
  <c r="A749" i="6"/>
  <c r="H750" i="5"/>
  <c r="A750" i="6"/>
  <c r="H751" i="5"/>
  <c r="A751" i="6"/>
  <c r="H752" i="5"/>
  <c r="A752" i="6"/>
  <c r="H753" i="5"/>
  <c r="A753" i="6"/>
  <c r="H754" i="5"/>
  <c r="A754" i="6"/>
  <c r="B754"/>
  <c r="K759" i="4"/>
  <c r="M759"/>
  <c r="H759"/>
  <c r="N759"/>
  <c r="F761"/>
  <c r="J761"/>
  <c r="K761"/>
  <c r="M761"/>
  <c r="H761"/>
  <c r="N761"/>
  <c r="F769"/>
  <c r="J769"/>
  <c r="K769"/>
  <c r="M769"/>
  <c r="H769"/>
  <c r="N769"/>
  <c r="F706"/>
  <c r="J706"/>
  <c r="K706"/>
  <c r="M706"/>
  <c r="H706"/>
  <c r="N706"/>
  <c r="F708"/>
  <c r="J708"/>
  <c r="K708"/>
  <c r="M708"/>
  <c r="H708"/>
  <c r="N708"/>
  <c r="F714"/>
  <c r="J714"/>
  <c r="K714"/>
  <c r="M714"/>
  <c r="H714"/>
  <c r="N714"/>
  <c r="F716"/>
  <c r="J716"/>
  <c r="K716"/>
  <c r="M716"/>
  <c r="H716"/>
  <c r="N716"/>
  <c r="F722"/>
  <c r="J722"/>
  <c r="K722"/>
  <c r="M722"/>
  <c r="H722"/>
  <c r="N722"/>
  <c r="F724"/>
  <c r="J724"/>
  <c r="K724"/>
  <c r="M724"/>
  <c r="H724"/>
  <c r="N724"/>
  <c r="F730"/>
  <c r="J730"/>
  <c r="K730"/>
  <c r="M730"/>
  <c r="H730"/>
  <c r="N730"/>
  <c r="F732"/>
  <c r="J732"/>
  <c r="K732"/>
  <c r="M732"/>
  <c r="H732"/>
  <c r="N732"/>
  <c r="F738"/>
  <c r="J738"/>
  <c r="K738"/>
  <c r="M738"/>
  <c r="H738"/>
  <c r="N738"/>
  <c r="F740"/>
  <c r="J740"/>
  <c r="K740"/>
  <c r="M740"/>
  <c r="H740"/>
  <c r="N740"/>
  <c r="F746"/>
  <c r="J746"/>
  <c r="K746"/>
  <c r="M746"/>
  <c r="H746"/>
  <c r="N746"/>
  <c r="F748"/>
  <c r="J748"/>
  <c r="K748"/>
  <c r="M748"/>
  <c r="H748"/>
  <c r="N748"/>
  <c r="F754"/>
  <c r="J754"/>
  <c r="K754"/>
  <c r="M754"/>
  <c r="H754"/>
  <c r="N754"/>
  <c r="F756"/>
  <c r="J756"/>
  <c r="K756"/>
  <c r="M756"/>
  <c r="H756"/>
  <c r="N756"/>
  <c r="F762"/>
  <c r="J762"/>
  <c r="H755" i="5"/>
  <c r="A755" i="6"/>
  <c r="H756" i="5"/>
  <c r="A756" i="6"/>
  <c r="H757" i="5"/>
  <c r="A757" i="6"/>
  <c r="H758" i="5"/>
  <c r="A758" i="6"/>
  <c r="H759" i="5"/>
  <c r="A759" i="6"/>
  <c r="H760" i="5"/>
  <c r="A760" i="6"/>
  <c r="H761" i="5"/>
  <c r="A761" i="6"/>
  <c r="B761"/>
  <c r="K762" i="4"/>
  <c r="M762"/>
  <c r="H762"/>
  <c r="N762"/>
  <c r="F764"/>
  <c r="J764"/>
  <c r="K764"/>
  <c r="M764"/>
  <c r="H764"/>
  <c r="N764"/>
  <c r="F778"/>
  <c r="J778"/>
  <c r="K778"/>
  <c r="M778"/>
  <c r="H778"/>
  <c r="N778"/>
  <c r="F796"/>
  <c r="J796"/>
  <c r="K796"/>
  <c r="M796"/>
  <c r="H796"/>
  <c r="N796"/>
  <c r="F602"/>
  <c r="J602"/>
  <c r="K602"/>
  <c r="M602"/>
  <c r="H602"/>
  <c r="N602"/>
  <c r="F603"/>
  <c r="J603"/>
  <c r="K603"/>
  <c r="M603"/>
  <c r="H603"/>
  <c r="N603"/>
  <c r="F604"/>
  <c r="J604"/>
  <c r="K604"/>
  <c r="M604"/>
  <c r="H604"/>
  <c r="N604"/>
  <c r="F605"/>
  <c r="J605"/>
  <c r="K605"/>
  <c r="M605"/>
  <c r="H605"/>
  <c r="N605"/>
  <c r="F618"/>
  <c r="J618"/>
  <c r="K618"/>
  <c r="M618"/>
  <c r="H618"/>
  <c r="N618"/>
  <c r="F619"/>
  <c r="J619"/>
  <c r="K619"/>
  <c r="M619"/>
  <c r="H619"/>
  <c r="N619"/>
  <c r="F620"/>
  <c r="J620"/>
  <c r="B619" i="6"/>
  <c r="K620" i="4"/>
  <c r="M620"/>
  <c r="H620"/>
  <c r="N620"/>
  <c r="F621"/>
  <c r="J621"/>
  <c r="K621"/>
  <c r="M621"/>
  <c r="H621"/>
  <c r="N621"/>
  <c r="F634"/>
  <c r="J634"/>
  <c r="K634"/>
  <c r="M634"/>
  <c r="H634"/>
  <c r="N634"/>
  <c r="F635"/>
  <c r="J635"/>
  <c r="K635"/>
  <c r="M635"/>
  <c r="H635"/>
  <c r="N635"/>
  <c r="F636"/>
  <c r="J636"/>
  <c r="K636"/>
  <c r="M636"/>
  <c r="H636"/>
  <c r="N636"/>
  <c r="F637"/>
  <c r="J637"/>
  <c r="K637"/>
  <c r="M637"/>
  <c r="H637"/>
  <c r="N637"/>
  <c r="F650"/>
  <c r="J650"/>
  <c r="K650"/>
  <c r="M650"/>
  <c r="H650"/>
  <c r="N650"/>
  <c r="F651"/>
  <c r="J651"/>
  <c r="K651"/>
  <c r="M651"/>
  <c r="H651"/>
  <c r="N651"/>
  <c r="F652"/>
  <c r="J652"/>
  <c r="K652"/>
  <c r="M652"/>
  <c r="H652"/>
  <c r="N652"/>
  <c r="F653"/>
  <c r="J653"/>
  <c r="K653"/>
  <c r="M653"/>
  <c r="H653"/>
  <c r="N653"/>
  <c r="F666"/>
  <c r="J666"/>
  <c r="K666"/>
  <c r="M666"/>
  <c r="H666"/>
  <c r="N666"/>
  <c r="F667"/>
  <c r="J667"/>
  <c r="K667"/>
  <c r="M667"/>
  <c r="H667"/>
  <c r="N667"/>
  <c r="F668"/>
  <c r="J668"/>
  <c r="B657" i="6"/>
  <c r="K668" i="4"/>
  <c r="M668"/>
  <c r="H668"/>
  <c r="N668"/>
  <c r="F669"/>
  <c r="J669"/>
  <c r="K669"/>
  <c r="M669"/>
  <c r="H669"/>
  <c r="N669"/>
  <c r="F682"/>
  <c r="J682"/>
  <c r="K682"/>
  <c r="M682"/>
  <c r="H682"/>
  <c r="N682"/>
  <c r="F683"/>
  <c r="J683"/>
  <c r="K683"/>
  <c r="M683"/>
  <c r="H683"/>
  <c r="N683"/>
  <c r="F684"/>
  <c r="J684"/>
  <c r="K684"/>
  <c r="M684"/>
  <c r="H684"/>
  <c r="N684"/>
  <c r="F685"/>
  <c r="J685"/>
  <c r="B674" i="6"/>
  <c r="K685" i="4"/>
  <c r="M685"/>
  <c r="H685"/>
  <c r="N685"/>
  <c r="F698"/>
  <c r="J698"/>
  <c r="K698"/>
  <c r="M698"/>
  <c r="H698"/>
  <c r="N698"/>
  <c r="F699"/>
  <c r="J699"/>
  <c r="K699"/>
  <c r="M699"/>
  <c r="H699"/>
  <c r="N699"/>
  <c r="F700"/>
  <c r="J700"/>
  <c r="K700"/>
  <c r="M700"/>
  <c r="H700"/>
  <c r="N700"/>
  <c r="F701"/>
  <c r="J701"/>
  <c r="B700" i="6"/>
  <c r="K701" i="4"/>
  <c r="M701"/>
  <c r="H701"/>
  <c r="N701"/>
  <c r="F481"/>
  <c r="J481"/>
  <c r="K481"/>
  <c r="M481"/>
  <c r="H481"/>
  <c r="N481"/>
  <c r="F487"/>
  <c r="J487"/>
  <c r="K487"/>
  <c r="M487"/>
  <c r="H487"/>
  <c r="N487"/>
  <c r="F489"/>
  <c r="J489"/>
  <c r="K489"/>
  <c r="M489"/>
  <c r="H489"/>
  <c r="N489"/>
  <c r="F495"/>
  <c r="J495"/>
  <c r="K495"/>
  <c r="M495"/>
  <c r="H495"/>
  <c r="N495"/>
  <c r="F497"/>
  <c r="J497"/>
  <c r="K497"/>
  <c r="M497"/>
  <c r="H497"/>
  <c r="N497"/>
  <c r="F503"/>
  <c r="J503"/>
  <c r="K503"/>
  <c r="M503"/>
  <c r="H503"/>
  <c r="N503"/>
  <c r="F505"/>
  <c r="J505"/>
  <c r="K505"/>
  <c r="M505"/>
  <c r="H505"/>
  <c r="N505"/>
  <c r="F511"/>
  <c r="J511"/>
  <c r="K511"/>
  <c r="M511"/>
  <c r="H511"/>
  <c r="N511"/>
  <c r="F513"/>
  <c r="J513"/>
  <c r="K513"/>
  <c r="M513"/>
  <c r="H513"/>
  <c r="N513"/>
  <c r="F519"/>
  <c r="J519"/>
  <c r="K519"/>
  <c r="M519"/>
  <c r="H519"/>
  <c r="N519"/>
  <c r="F521"/>
  <c r="J521"/>
  <c r="K521"/>
  <c r="M521"/>
  <c r="H521"/>
  <c r="N521"/>
  <c r="F527"/>
  <c r="J527"/>
  <c r="K527"/>
  <c r="M527"/>
  <c r="H527"/>
  <c r="N527"/>
  <c r="F529"/>
  <c r="J529"/>
  <c r="K529"/>
  <c r="M529"/>
  <c r="H529"/>
  <c r="N529"/>
  <c r="F535"/>
  <c r="J535"/>
  <c r="K535"/>
  <c r="M535"/>
  <c r="H535"/>
  <c r="N535"/>
  <c r="F537"/>
  <c r="J537"/>
  <c r="K537"/>
  <c r="M537"/>
  <c r="H537"/>
  <c r="N537"/>
  <c r="F543"/>
  <c r="J543"/>
  <c r="K543"/>
  <c r="M543"/>
  <c r="H543"/>
  <c r="N543"/>
  <c r="F545"/>
  <c r="J545"/>
  <c r="K545"/>
  <c r="M545"/>
  <c r="H545"/>
  <c r="N545"/>
  <c r="F551"/>
  <c r="J551"/>
  <c r="K551"/>
  <c r="M551"/>
  <c r="H551"/>
  <c r="N551"/>
  <c r="F553"/>
  <c r="J553"/>
  <c r="K553"/>
  <c r="M553"/>
  <c r="H553"/>
  <c r="N553"/>
  <c r="F559"/>
  <c r="J559"/>
  <c r="K559"/>
  <c r="M559"/>
  <c r="H559"/>
  <c r="N559"/>
  <c r="F561"/>
  <c r="J561"/>
  <c r="K561"/>
  <c r="M561"/>
  <c r="H561"/>
  <c r="N561"/>
  <c r="F567"/>
  <c r="J567"/>
  <c r="K567"/>
  <c r="M567"/>
  <c r="H567"/>
  <c r="N567"/>
  <c r="F569"/>
  <c r="J569"/>
  <c r="K569"/>
  <c r="M569"/>
  <c r="H569"/>
  <c r="N569"/>
  <c r="F575"/>
  <c r="J575"/>
  <c r="K575"/>
  <c r="M575"/>
  <c r="H575"/>
  <c r="N575"/>
  <c r="F577"/>
  <c r="J577"/>
  <c r="K577"/>
  <c r="M577"/>
  <c r="H577"/>
  <c r="N577"/>
  <c r="F583"/>
  <c r="J583"/>
  <c r="K583"/>
  <c r="M583"/>
  <c r="H583"/>
  <c r="N583"/>
  <c r="F585"/>
  <c r="J585"/>
  <c r="K585"/>
  <c r="M585"/>
  <c r="H585"/>
  <c r="N585"/>
  <c r="F591"/>
  <c r="J591"/>
  <c r="K591"/>
  <c r="M591"/>
  <c r="H591"/>
  <c r="N591"/>
  <c r="F593"/>
  <c r="J593"/>
  <c r="K593"/>
  <c r="M593"/>
  <c r="H593"/>
  <c r="N593"/>
  <c r="F600"/>
  <c r="J600"/>
  <c r="K600"/>
  <c r="M600"/>
  <c r="H600"/>
  <c r="N600"/>
  <c r="F606"/>
  <c r="J606"/>
  <c r="K606"/>
  <c r="M606"/>
  <c r="H606"/>
  <c r="N606"/>
  <c r="F608"/>
  <c r="J608"/>
  <c r="K608"/>
  <c r="M608"/>
  <c r="H608"/>
  <c r="N608"/>
  <c r="F614"/>
  <c r="J614"/>
  <c r="B609" i="6"/>
  <c r="K614" i="4"/>
  <c r="M614"/>
  <c r="H614"/>
  <c r="N614"/>
  <c r="F616"/>
  <c r="J616"/>
  <c r="K616"/>
  <c r="M616"/>
  <c r="H616"/>
  <c r="N616"/>
  <c r="F622"/>
  <c r="J622"/>
  <c r="K622"/>
  <c r="M622"/>
  <c r="H622"/>
  <c r="N622"/>
  <c r="F624"/>
  <c r="J624"/>
  <c r="K624"/>
  <c r="M624"/>
  <c r="H624"/>
  <c r="N624"/>
  <c r="F630"/>
  <c r="J630"/>
  <c r="K630"/>
  <c r="M630"/>
  <c r="H630"/>
  <c r="N630"/>
  <c r="F632"/>
  <c r="J632"/>
  <c r="K632"/>
  <c r="M632"/>
  <c r="H632"/>
  <c r="N632"/>
  <c r="F638"/>
  <c r="J638"/>
  <c r="K638"/>
  <c r="M638"/>
  <c r="H638"/>
  <c r="N638"/>
  <c r="F640"/>
  <c r="J640"/>
  <c r="K640"/>
  <c r="M640"/>
  <c r="H640"/>
  <c r="N640"/>
  <c r="F646"/>
  <c r="J646"/>
  <c r="B642" i="6"/>
  <c r="K646" i="4"/>
  <c r="M646"/>
  <c r="H646"/>
  <c r="N646"/>
  <c r="F648"/>
  <c r="J648"/>
  <c r="K648"/>
  <c r="M648"/>
  <c r="H648"/>
  <c r="N648"/>
  <c r="F654"/>
  <c r="J654"/>
  <c r="K654"/>
  <c r="M654"/>
  <c r="H654"/>
  <c r="N654"/>
  <c r="F656"/>
  <c r="J656"/>
  <c r="K656"/>
  <c r="M656"/>
  <c r="H656"/>
  <c r="N656"/>
  <c r="F662"/>
  <c r="J662"/>
  <c r="K662"/>
  <c r="M662"/>
  <c r="H662"/>
  <c r="N662"/>
  <c r="F664"/>
  <c r="J664"/>
  <c r="K664"/>
  <c r="M664"/>
  <c r="H664"/>
  <c r="N664"/>
  <c r="F670"/>
  <c r="J670"/>
  <c r="K670"/>
  <c r="M670"/>
  <c r="H670"/>
  <c r="N670"/>
  <c r="F672"/>
  <c r="J672"/>
  <c r="K672"/>
  <c r="M672"/>
  <c r="H672"/>
  <c r="N672"/>
  <c r="F678"/>
  <c r="J678"/>
  <c r="K678"/>
  <c r="M678"/>
  <c r="H678"/>
  <c r="N678"/>
  <c r="F680"/>
  <c r="J680"/>
  <c r="K680"/>
  <c r="M680"/>
  <c r="H680"/>
  <c r="N680"/>
  <c r="F686"/>
  <c r="J686"/>
  <c r="K686"/>
  <c r="M686"/>
  <c r="H686"/>
  <c r="N686"/>
  <c r="F688"/>
  <c r="J688"/>
  <c r="K688"/>
  <c r="M688"/>
  <c r="H688"/>
  <c r="N688"/>
  <c r="F694"/>
  <c r="J694"/>
  <c r="K694"/>
  <c r="M694"/>
  <c r="H694"/>
  <c r="N694"/>
  <c r="F696"/>
  <c r="J696"/>
  <c r="K696"/>
  <c r="M696"/>
  <c r="H696"/>
  <c r="N696"/>
  <c r="F702"/>
  <c r="J702"/>
  <c r="K702"/>
  <c r="M702"/>
  <c r="H702"/>
  <c r="N702"/>
  <c r="F704"/>
  <c r="J704"/>
  <c r="K704"/>
  <c r="M704"/>
  <c r="H704"/>
  <c r="N704"/>
  <c r="F483"/>
  <c r="J483"/>
  <c r="K483"/>
  <c r="M483"/>
  <c r="H483"/>
  <c r="N483"/>
  <c r="F485"/>
  <c r="J485"/>
  <c r="K485"/>
  <c r="M485"/>
  <c r="H485"/>
  <c r="N485"/>
  <c r="F491"/>
  <c r="J491"/>
  <c r="K491"/>
  <c r="M491"/>
  <c r="H491"/>
  <c r="N491"/>
  <c r="F493"/>
  <c r="J493"/>
  <c r="K493"/>
  <c r="M493"/>
  <c r="H493"/>
  <c r="N493"/>
  <c r="F499"/>
  <c r="J499"/>
  <c r="K499"/>
  <c r="M499"/>
  <c r="H499"/>
  <c r="N499"/>
  <c r="F501"/>
  <c r="J501"/>
  <c r="K501"/>
  <c r="M501"/>
  <c r="H501"/>
  <c r="N501"/>
  <c r="F507"/>
  <c r="J507"/>
  <c r="K507"/>
  <c r="M507"/>
  <c r="H507"/>
  <c r="N507"/>
  <c r="F509"/>
  <c r="J509"/>
  <c r="K509"/>
  <c r="M509"/>
  <c r="H509"/>
  <c r="N509"/>
  <c r="F515"/>
  <c r="J515"/>
  <c r="K515"/>
  <c r="M515"/>
  <c r="H515"/>
  <c r="N515"/>
  <c r="F517"/>
  <c r="J517"/>
  <c r="K517"/>
  <c r="M517"/>
  <c r="H517"/>
  <c r="N517"/>
  <c r="F523"/>
  <c r="J523"/>
  <c r="K523"/>
  <c r="M523"/>
  <c r="H523"/>
  <c r="N523"/>
  <c r="F525"/>
  <c r="J525"/>
  <c r="K525"/>
  <c r="M525"/>
  <c r="H525"/>
  <c r="N525"/>
  <c r="F531"/>
  <c r="J531"/>
  <c r="K531"/>
  <c r="M531"/>
  <c r="H531"/>
  <c r="N531"/>
  <c r="F533"/>
  <c r="J533"/>
  <c r="K533"/>
  <c r="M533"/>
  <c r="H533"/>
  <c r="N533"/>
  <c r="F539"/>
  <c r="J539"/>
  <c r="K539"/>
  <c r="M539"/>
  <c r="H539"/>
  <c r="N539"/>
  <c r="F541"/>
  <c r="J541"/>
  <c r="K541"/>
  <c r="M541"/>
  <c r="H541"/>
  <c r="N541"/>
  <c r="F547"/>
  <c r="J547"/>
  <c r="K547"/>
  <c r="M547"/>
  <c r="H547"/>
  <c r="N547"/>
  <c r="F549"/>
  <c r="J549"/>
  <c r="K549"/>
  <c r="M549"/>
  <c r="H549"/>
  <c r="N549"/>
  <c r="F555"/>
  <c r="J555"/>
  <c r="K555"/>
  <c r="M555"/>
  <c r="H555"/>
  <c r="N555"/>
  <c r="F557"/>
  <c r="J557"/>
  <c r="K557"/>
  <c r="M557"/>
  <c r="H557"/>
  <c r="N557"/>
  <c r="F563"/>
  <c r="J563"/>
  <c r="K563"/>
  <c r="M563"/>
  <c r="H563"/>
  <c r="N563"/>
  <c r="F565"/>
  <c r="J565"/>
  <c r="K565"/>
  <c r="M565"/>
  <c r="H565"/>
  <c r="N565"/>
  <c r="F571"/>
  <c r="J571"/>
  <c r="K571"/>
  <c r="M571"/>
  <c r="H571"/>
  <c r="N571"/>
  <c r="F573"/>
  <c r="J573"/>
  <c r="K573"/>
  <c r="M573"/>
  <c r="H573"/>
  <c r="N573"/>
  <c r="F579"/>
  <c r="J579"/>
  <c r="B578" i="6"/>
  <c r="K579" i="4"/>
  <c r="M579"/>
  <c r="H579"/>
  <c r="N579"/>
  <c r="F581"/>
  <c r="J581"/>
  <c r="K581"/>
  <c r="M581"/>
  <c r="H581"/>
  <c r="N581"/>
  <c r="F587"/>
  <c r="J587"/>
  <c r="K587"/>
  <c r="M587"/>
  <c r="H587"/>
  <c r="N587"/>
  <c r="F589"/>
  <c r="J589"/>
  <c r="K589"/>
  <c r="M589"/>
  <c r="H589"/>
  <c r="N589"/>
  <c r="F595"/>
  <c r="J595"/>
  <c r="K595"/>
  <c r="M595"/>
  <c r="H595"/>
  <c r="N595"/>
  <c r="F597"/>
  <c r="J597"/>
  <c r="K597"/>
  <c r="M597"/>
  <c r="H597"/>
  <c r="N597"/>
  <c r="F710"/>
  <c r="J710"/>
  <c r="K710"/>
  <c r="M710"/>
  <c r="H710"/>
  <c r="N710"/>
  <c r="F712"/>
  <c r="J712"/>
  <c r="K712"/>
  <c r="M712"/>
  <c r="H712"/>
  <c r="N712"/>
  <c r="F718"/>
  <c r="J718"/>
  <c r="K718"/>
  <c r="M718"/>
  <c r="H718"/>
  <c r="N718"/>
  <c r="F720"/>
  <c r="J720"/>
  <c r="K720"/>
  <c r="M720"/>
  <c r="H720"/>
  <c r="N720"/>
  <c r="F726"/>
  <c r="J726"/>
  <c r="K726"/>
  <c r="M726"/>
  <c r="H726"/>
  <c r="N726"/>
  <c r="F728"/>
  <c r="J728"/>
  <c r="K728"/>
  <c r="M728"/>
  <c r="H728"/>
  <c r="N728"/>
  <c r="F734"/>
  <c r="J734"/>
  <c r="K734"/>
  <c r="M734"/>
  <c r="H734"/>
  <c r="N734"/>
  <c r="F736"/>
  <c r="J736"/>
  <c r="K736"/>
  <c r="M736"/>
  <c r="H736"/>
  <c r="N736"/>
  <c r="F742"/>
  <c r="J742"/>
  <c r="K742"/>
  <c r="M742"/>
  <c r="H742"/>
  <c r="N742"/>
  <c r="F744"/>
  <c r="J744"/>
  <c r="K744"/>
  <c r="M744"/>
  <c r="H744"/>
  <c r="N744"/>
  <c r="F750"/>
  <c r="J750"/>
  <c r="K750"/>
  <c r="M750"/>
  <c r="H750"/>
  <c r="N750"/>
  <c r="F752"/>
  <c r="J752"/>
  <c r="K752"/>
  <c r="M752"/>
  <c r="H752"/>
  <c r="N752"/>
  <c r="F758"/>
  <c r="J758"/>
  <c r="K758"/>
  <c r="M758"/>
  <c r="H758"/>
  <c r="N758"/>
  <c r="F760"/>
  <c r="J760"/>
  <c r="K760"/>
  <c r="M760"/>
  <c r="H760"/>
  <c r="N760"/>
  <c r="F766"/>
  <c r="J766"/>
  <c r="K766"/>
  <c r="M766"/>
  <c r="H766"/>
  <c r="N766"/>
  <c r="F610"/>
  <c r="J610"/>
  <c r="K610"/>
  <c r="M610"/>
  <c r="H610"/>
  <c r="N610"/>
  <c r="F611"/>
  <c r="J611"/>
  <c r="K611"/>
  <c r="M611"/>
  <c r="H611"/>
  <c r="N611"/>
  <c r="F612"/>
  <c r="J612"/>
  <c r="K612"/>
  <c r="M612"/>
  <c r="H612"/>
  <c r="N612"/>
  <c r="F613"/>
  <c r="J613"/>
  <c r="K613"/>
  <c r="M613"/>
  <c r="H613"/>
  <c r="N613"/>
  <c r="F626"/>
  <c r="J626"/>
  <c r="K626"/>
  <c r="M626"/>
  <c r="H626"/>
  <c r="N626"/>
  <c r="F627"/>
  <c r="J627"/>
  <c r="K627"/>
  <c r="M627"/>
  <c r="H627"/>
  <c r="N627"/>
  <c r="F628"/>
  <c r="J628"/>
  <c r="K628"/>
  <c r="M628"/>
  <c r="H628"/>
  <c r="N628"/>
  <c r="F629"/>
  <c r="J629"/>
  <c r="K629"/>
  <c r="M629"/>
  <c r="H629"/>
  <c r="N629"/>
  <c r="F642"/>
  <c r="J642"/>
  <c r="K642"/>
  <c r="M642"/>
  <c r="H642"/>
  <c r="N642"/>
  <c r="F643"/>
  <c r="J643"/>
  <c r="K643"/>
  <c r="M643"/>
  <c r="H643"/>
  <c r="N643"/>
  <c r="F644"/>
  <c r="J644"/>
  <c r="K644"/>
  <c r="M644"/>
  <c r="H644"/>
  <c r="N644"/>
  <c r="F645"/>
  <c r="J645"/>
  <c r="K645"/>
  <c r="M645"/>
  <c r="H645"/>
  <c r="N645"/>
  <c r="F658"/>
  <c r="J658"/>
  <c r="K658"/>
  <c r="M658"/>
  <c r="H658"/>
  <c r="N658"/>
  <c r="F659"/>
  <c r="J659"/>
  <c r="K659"/>
  <c r="M659"/>
  <c r="H659"/>
  <c r="N659"/>
  <c r="F660"/>
  <c r="J660"/>
  <c r="K660"/>
  <c r="M660"/>
  <c r="H660"/>
  <c r="N660"/>
  <c r="F661"/>
  <c r="J661"/>
  <c r="K661"/>
  <c r="M661"/>
  <c r="H661"/>
  <c r="N661"/>
  <c r="F674"/>
  <c r="J674"/>
  <c r="K674"/>
  <c r="M674"/>
  <c r="H674"/>
  <c r="N674"/>
  <c r="F675"/>
  <c r="J675"/>
  <c r="K675"/>
  <c r="M675"/>
  <c r="H675"/>
  <c r="N675"/>
  <c r="F676"/>
  <c r="J676"/>
  <c r="K676"/>
  <c r="M676"/>
  <c r="H676"/>
  <c r="N676"/>
  <c r="F677"/>
  <c r="J677"/>
  <c r="K677"/>
  <c r="M677"/>
  <c r="H677"/>
  <c r="N677"/>
  <c r="F690"/>
  <c r="J690"/>
  <c r="K690"/>
  <c r="M690"/>
  <c r="H690"/>
  <c r="N690"/>
  <c r="F691"/>
  <c r="J691"/>
  <c r="K691"/>
  <c r="M691"/>
  <c r="H691"/>
  <c r="N691"/>
  <c r="F692"/>
  <c r="J692"/>
  <c r="K692"/>
  <c r="M692"/>
  <c r="H692"/>
  <c r="N692"/>
  <c r="F693"/>
  <c r="J693"/>
  <c r="K693"/>
  <c r="M693"/>
  <c r="H693"/>
  <c r="N693"/>
  <c r="F707"/>
  <c r="J707"/>
  <c r="K707"/>
  <c r="M707"/>
  <c r="H707"/>
  <c r="N707"/>
  <c r="F709"/>
  <c r="J709"/>
  <c r="K709"/>
  <c r="M709"/>
  <c r="H709"/>
  <c r="N709"/>
  <c r="F715"/>
  <c r="J715"/>
  <c r="K715"/>
  <c r="M715"/>
  <c r="H715"/>
  <c r="N715"/>
  <c r="F717"/>
  <c r="J717"/>
  <c r="K717"/>
  <c r="M717"/>
  <c r="H717"/>
  <c r="N717"/>
  <c r="F723"/>
  <c r="J723"/>
  <c r="K723"/>
  <c r="M723"/>
  <c r="H723"/>
  <c r="N723"/>
  <c r="F725"/>
  <c r="J725"/>
  <c r="K725"/>
  <c r="M725"/>
  <c r="H725"/>
  <c r="N725"/>
  <c r="F731"/>
  <c r="J731"/>
  <c r="K731"/>
  <c r="M731"/>
  <c r="H731"/>
  <c r="N731"/>
  <c r="F733"/>
  <c r="J733"/>
  <c r="K733"/>
  <c r="M733"/>
  <c r="H733"/>
  <c r="N733"/>
  <c r="F739"/>
  <c r="J739"/>
  <c r="K739"/>
  <c r="M739"/>
  <c r="H739"/>
  <c r="N739"/>
  <c r="F741"/>
  <c r="J741"/>
  <c r="K741"/>
  <c r="M741"/>
  <c r="H741"/>
  <c r="N741"/>
  <c r="F747"/>
  <c r="J747"/>
  <c r="K747"/>
  <c r="M747"/>
  <c r="H747"/>
  <c r="N747"/>
  <c r="F749"/>
  <c r="J749"/>
  <c r="K749"/>
  <c r="M749"/>
  <c r="H749"/>
  <c r="N749"/>
  <c r="F755"/>
  <c r="J755"/>
  <c r="K755"/>
  <c r="M755"/>
  <c r="H755"/>
  <c r="N755"/>
  <c r="F757"/>
  <c r="J757"/>
  <c r="K757"/>
  <c r="M757"/>
  <c r="H757"/>
  <c r="N757"/>
  <c r="F763"/>
  <c r="J763"/>
  <c r="K763"/>
  <c r="M763"/>
  <c r="H763"/>
  <c r="N763"/>
  <c r="F765"/>
  <c r="J765"/>
  <c r="K765"/>
  <c r="M765"/>
  <c r="H765"/>
  <c r="N765"/>
  <c r="F205"/>
  <c r="J205"/>
  <c r="H762" i="5"/>
  <c r="A762" i="6"/>
  <c r="H763" i="5"/>
  <c r="A763" i="6"/>
  <c r="H764" i="5"/>
  <c r="A764" i="6"/>
  <c r="H765" i="5"/>
  <c r="A765" i="6"/>
  <c r="H766" i="5"/>
  <c r="A766" i="6"/>
  <c r="H767" i="5"/>
  <c r="A767" i="6"/>
  <c r="H768" i="5"/>
  <c r="A768" i="6"/>
  <c r="H769" i="5"/>
  <c r="A769" i="6"/>
  <c r="H770" i="5"/>
  <c r="A770" i="6"/>
  <c r="H771" i="5"/>
  <c r="A771" i="6"/>
  <c r="H772" i="5"/>
  <c r="A772" i="6"/>
  <c r="H773" i="5"/>
  <c r="A773" i="6"/>
  <c r="H774" i="5"/>
  <c r="A774" i="6"/>
  <c r="H775" i="5"/>
  <c r="A775" i="6"/>
  <c r="H776" i="5"/>
  <c r="A776" i="6"/>
  <c r="H777" i="5"/>
  <c r="A777" i="6"/>
  <c r="H778" i="5"/>
  <c r="A778" i="6"/>
  <c r="H779" i="5"/>
  <c r="A779" i="6"/>
  <c r="H780" i="5"/>
  <c r="A780" i="6"/>
  <c r="H781" i="5"/>
  <c r="A781" i="6"/>
  <c r="H782" i="5"/>
  <c r="A782" i="6"/>
  <c r="H783" i="5"/>
  <c r="A783" i="6"/>
  <c r="H784" i="5"/>
  <c r="A784" i="6"/>
  <c r="H785" i="5"/>
  <c r="A785" i="6"/>
  <c r="H786" i="5"/>
  <c r="A786" i="6"/>
  <c r="H787" i="5"/>
  <c r="A787" i="6"/>
  <c r="H788" i="5"/>
  <c r="A788" i="6"/>
  <c r="H789" i="5"/>
  <c r="A789" i="6"/>
  <c r="H790" i="5"/>
  <c r="A790" i="6"/>
  <c r="H791" i="5"/>
  <c r="A791" i="6"/>
  <c r="H792" i="5"/>
  <c r="A792" i="6"/>
  <c r="H793" i="5"/>
  <c r="A793" i="6"/>
  <c r="H794" i="5"/>
  <c r="A794" i="6"/>
  <c r="H795" i="5"/>
  <c r="A795" i="6"/>
  <c r="H796" i="5"/>
  <c r="A796" i="6"/>
  <c r="H797" i="5"/>
  <c r="A797" i="6"/>
  <c r="H798" i="5"/>
  <c r="A798" i="6"/>
  <c r="H799" i="5"/>
  <c r="A799" i="6"/>
  <c r="H800" i="5"/>
  <c r="A800" i="6"/>
  <c r="H801" i="5"/>
  <c r="A801" i="6"/>
  <c r="H802" i="5"/>
  <c r="A802" i="6"/>
  <c r="H803" i="5"/>
  <c r="A803" i="6"/>
  <c r="H804" i="5"/>
  <c r="A804" i="6"/>
  <c r="H805" i="5"/>
  <c r="A805" i="6"/>
  <c r="H806" i="5"/>
  <c r="A806" i="6"/>
  <c r="H807" i="5"/>
  <c r="A807" i="6"/>
  <c r="A808"/>
  <c r="A809"/>
  <c r="A810"/>
  <c r="A811"/>
  <c r="A812"/>
  <c r="A813"/>
  <c r="A814"/>
  <c r="A815"/>
  <c r="A816"/>
  <c r="A817"/>
  <c r="A818"/>
  <c r="A819"/>
  <c r="A820"/>
  <c r="A821"/>
  <c r="A822"/>
  <c r="K205" i="4"/>
  <c r="M205"/>
  <c r="H205"/>
  <c r="N205"/>
  <c r="F207"/>
  <c r="J207"/>
  <c r="K207"/>
  <c r="M207"/>
  <c r="H207"/>
  <c r="N207"/>
  <c r="F203"/>
  <c r="J203"/>
  <c r="K203"/>
  <c r="M203"/>
  <c r="H203"/>
  <c r="N203"/>
  <c r="F209"/>
  <c r="J209"/>
  <c r="K209"/>
  <c r="M209"/>
  <c r="H209"/>
  <c r="N209"/>
  <c r="F204"/>
  <c r="J204"/>
  <c r="K204"/>
  <c r="M204"/>
  <c r="H204"/>
  <c r="N204"/>
  <c r="F206"/>
  <c r="J206"/>
  <c r="K206"/>
  <c r="M206"/>
  <c r="H206"/>
  <c r="N206"/>
  <c r="F202"/>
  <c r="J202"/>
  <c r="K202"/>
  <c r="M202"/>
  <c r="H202"/>
  <c r="N202"/>
  <c r="F208"/>
  <c r="J208"/>
  <c r="K208"/>
  <c r="M208"/>
  <c r="H208"/>
  <c r="N208"/>
  <c r="F767"/>
  <c r="J767"/>
  <c r="K767"/>
  <c r="M767"/>
  <c r="H767"/>
  <c r="N767"/>
  <c r="F775"/>
  <c r="J775"/>
  <c r="B769" i="6"/>
  <c r="K775" i="4"/>
  <c r="M775"/>
  <c r="H775"/>
  <c r="N775"/>
  <c r="F777"/>
  <c r="J777"/>
  <c r="K777"/>
  <c r="M777"/>
  <c r="H777"/>
  <c r="N777"/>
  <c r="F783"/>
  <c r="J783"/>
  <c r="B779" i="6"/>
  <c r="K783" i="4"/>
  <c r="M783"/>
  <c r="H783"/>
  <c r="N783"/>
  <c r="F785"/>
  <c r="J785"/>
  <c r="K785"/>
  <c r="M785"/>
  <c r="H785"/>
  <c r="N785"/>
  <c r="F791"/>
  <c r="J791"/>
  <c r="B788" i="6"/>
  <c r="K791" i="4"/>
  <c r="M791"/>
  <c r="H791"/>
  <c r="N791"/>
  <c r="F793"/>
  <c r="J793"/>
  <c r="K793"/>
  <c r="M793"/>
  <c r="H793"/>
  <c r="N793"/>
  <c r="F799"/>
  <c r="J799"/>
  <c r="B797" i="6"/>
  <c r="K799" i="4"/>
  <c r="M799"/>
  <c r="H799"/>
  <c r="N799"/>
  <c r="F801"/>
  <c r="J801"/>
  <c r="K801"/>
  <c r="M801"/>
  <c r="H801"/>
  <c r="N801"/>
  <c r="F807"/>
  <c r="J807"/>
  <c r="K807"/>
  <c r="M807"/>
  <c r="H807"/>
  <c r="N807"/>
  <c r="F770"/>
  <c r="J770"/>
  <c r="K770"/>
  <c r="M770"/>
  <c r="H770"/>
  <c r="N770"/>
  <c r="F772"/>
  <c r="J772"/>
  <c r="K772"/>
  <c r="M772"/>
  <c r="H772"/>
  <c r="N772"/>
  <c r="F780"/>
  <c r="J780"/>
  <c r="K780"/>
  <c r="M780"/>
  <c r="H780"/>
  <c r="N780"/>
  <c r="F786"/>
  <c r="J786"/>
  <c r="K786"/>
  <c r="M786"/>
  <c r="H786"/>
  <c r="N786"/>
  <c r="F788"/>
  <c r="J788"/>
  <c r="B778" i="6"/>
  <c r="K788" i="4"/>
  <c r="M788"/>
  <c r="H788"/>
  <c r="N788"/>
  <c r="F794"/>
  <c r="J794"/>
  <c r="K794"/>
  <c r="M794"/>
  <c r="H794"/>
  <c r="N794"/>
  <c r="F802"/>
  <c r="J802"/>
  <c r="K802"/>
  <c r="M802"/>
  <c r="H802"/>
  <c r="N802"/>
  <c r="F804"/>
  <c r="J804"/>
  <c r="K804"/>
  <c r="M804"/>
  <c r="H804"/>
  <c r="N804"/>
  <c r="F768"/>
  <c r="J768"/>
  <c r="K768"/>
  <c r="M768"/>
  <c r="H768"/>
  <c r="N768"/>
  <c r="F774"/>
  <c r="J774"/>
  <c r="K774"/>
  <c r="M774"/>
  <c r="H774"/>
  <c r="N774"/>
  <c r="F776"/>
  <c r="J776"/>
  <c r="K776"/>
  <c r="M776"/>
  <c r="H776"/>
  <c r="N776"/>
  <c r="F782"/>
  <c r="J782"/>
  <c r="K782"/>
  <c r="M782"/>
  <c r="H782"/>
  <c r="N782"/>
  <c r="F784"/>
  <c r="J784"/>
  <c r="K784"/>
  <c r="M784"/>
  <c r="H784"/>
  <c r="N784"/>
  <c r="F790"/>
  <c r="J790"/>
  <c r="K790"/>
  <c r="M790"/>
  <c r="H790"/>
  <c r="N790"/>
  <c r="F792"/>
  <c r="J792"/>
  <c r="K792"/>
  <c r="M792"/>
  <c r="H792"/>
  <c r="N792"/>
  <c r="F798"/>
  <c r="J798"/>
  <c r="K798"/>
  <c r="M798"/>
  <c r="H798"/>
  <c r="N798"/>
  <c r="F800"/>
  <c r="J800"/>
  <c r="K800"/>
  <c r="M800"/>
  <c r="H800"/>
  <c r="N800"/>
  <c r="F806"/>
  <c r="J806"/>
  <c r="K806"/>
  <c r="M806"/>
  <c r="H806"/>
  <c r="N806"/>
  <c r="F771"/>
  <c r="J771"/>
  <c r="K771"/>
  <c r="M771"/>
  <c r="H771"/>
  <c r="N771"/>
  <c r="F773"/>
  <c r="J773"/>
  <c r="K773"/>
  <c r="M773"/>
  <c r="H773"/>
  <c r="N773"/>
  <c r="F779"/>
  <c r="J779"/>
  <c r="K779"/>
  <c r="M779"/>
  <c r="H779"/>
  <c r="N779"/>
  <c r="F781"/>
  <c r="J781"/>
  <c r="K781"/>
  <c r="M781"/>
  <c r="H781"/>
  <c r="N781"/>
  <c r="F787"/>
  <c r="J787"/>
  <c r="K787"/>
  <c r="M787"/>
  <c r="H787"/>
  <c r="N787"/>
  <c r="F789"/>
  <c r="J789"/>
  <c r="K789"/>
  <c r="M789"/>
  <c r="H789"/>
  <c r="N789"/>
  <c r="F795"/>
  <c r="J795"/>
  <c r="K795"/>
  <c r="M795"/>
  <c r="H795"/>
  <c r="N795"/>
  <c r="F797"/>
  <c r="J797"/>
  <c r="B796" i="6"/>
  <c r="K797" i="4"/>
  <c r="M797"/>
  <c r="H797"/>
  <c r="N797"/>
  <c r="F803"/>
  <c r="J803"/>
  <c r="K803"/>
  <c r="M803"/>
  <c r="H803"/>
  <c r="N803"/>
  <c r="F805"/>
  <c r="J805"/>
  <c r="K805"/>
  <c r="M805"/>
  <c r="H805"/>
  <c r="N805"/>
  <c r="D25" i="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96"/>
  <c r="F96"/>
  <c r="D97"/>
  <c r="F97"/>
  <c r="D98"/>
  <c r="F98"/>
  <c r="D99"/>
  <c r="F99"/>
  <c r="D100"/>
  <c r="F10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D201"/>
  <c r="F201"/>
  <c r="D202"/>
  <c r="F202"/>
  <c r="D203"/>
  <c r="F203"/>
  <c r="D204"/>
  <c r="F204"/>
  <c r="D205"/>
  <c r="F205"/>
  <c r="D206"/>
  <c r="F206"/>
  <c r="D207"/>
  <c r="F207"/>
  <c r="D208"/>
  <c r="F208"/>
  <c r="D209"/>
  <c r="F209"/>
  <c r="D210"/>
  <c r="F210"/>
  <c r="D211"/>
  <c r="F211"/>
  <c r="D212"/>
  <c r="F212"/>
  <c r="D213"/>
  <c r="F213"/>
  <c r="D214"/>
  <c r="F214"/>
  <c r="D215"/>
  <c r="F215"/>
  <c r="D216"/>
  <c r="F216"/>
  <c r="D217"/>
  <c r="F217"/>
  <c r="D218"/>
  <c r="F218"/>
  <c r="D219"/>
  <c r="F219"/>
  <c r="D220"/>
  <c r="F220"/>
  <c r="D221"/>
  <c r="F221"/>
  <c r="D222"/>
  <c r="F222"/>
  <c r="D223"/>
  <c r="F223"/>
  <c r="D224"/>
  <c r="F224"/>
  <c r="D225"/>
  <c r="F225"/>
  <c r="D226"/>
  <c r="F226"/>
  <c r="D227"/>
  <c r="F227"/>
  <c r="D228"/>
  <c r="F228"/>
  <c r="D229"/>
  <c r="F229"/>
  <c r="D230"/>
  <c r="F230"/>
  <c r="D231"/>
  <c r="F231"/>
  <c r="D232"/>
  <c r="F232"/>
  <c r="D233"/>
  <c r="F233"/>
  <c r="D234"/>
  <c r="F234"/>
  <c r="D235"/>
  <c r="F235"/>
  <c r="D236"/>
  <c r="F236"/>
  <c r="D237"/>
  <c r="F237"/>
  <c r="D238"/>
  <c r="F238"/>
  <c r="D239"/>
  <c r="F239"/>
  <c r="D240"/>
  <c r="F240"/>
  <c r="D241"/>
  <c r="F241"/>
  <c r="D242"/>
  <c r="F242"/>
  <c r="D243"/>
  <c r="F243"/>
  <c r="D244"/>
  <c r="F244"/>
  <c r="D245"/>
  <c r="F245"/>
  <c r="D246"/>
  <c r="F246"/>
  <c r="D247"/>
  <c r="F247"/>
  <c r="D248"/>
  <c r="F248"/>
  <c r="D249"/>
  <c r="F249"/>
  <c r="D250"/>
  <c r="F250"/>
  <c r="D251"/>
  <c r="F251"/>
  <c r="D252"/>
  <c r="F252"/>
  <c r="D253"/>
  <c r="F253"/>
  <c r="D254"/>
  <c r="F254"/>
  <c r="D255"/>
  <c r="F255"/>
  <c r="D256"/>
  <c r="F256"/>
  <c r="D257"/>
  <c r="F257"/>
  <c r="D258"/>
  <c r="F258"/>
  <c r="D259"/>
  <c r="F259"/>
  <c r="D260"/>
  <c r="F260"/>
  <c r="D261"/>
  <c r="F261"/>
  <c r="D262"/>
  <c r="F262"/>
  <c r="D263"/>
  <c r="F263"/>
  <c r="D264"/>
  <c r="F264"/>
  <c r="D265"/>
  <c r="F265"/>
  <c r="D266"/>
  <c r="F266"/>
  <c r="D267"/>
  <c r="F267"/>
  <c r="D268"/>
  <c r="F268"/>
  <c r="D269"/>
  <c r="F269"/>
  <c r="D270"/>
  <c r="F270"/>
  <c r="D271"/>
  <c r="F271"/>
  <c r="D272"/>
  <c r="F272"/>
  <c r="D273"/>
  <c r="F273"/>
  <c r="D274"/>
  <c r="F274"/>
  <c r="D275"/>
  <c r="F275"/>
  <c r="D276"/>
  <c r="F276"/>
  <c r="D277"/>
  <c r="F277"/>
  <c r="D278"/>
  <c r="F278"/>
  <c r="D279"/>
  <c r="F279"/>
  <c r="D280"/>
  <c r="F280"/>
  <c r="D281"/>
  <c r="F281"/>
  <c r="D282"/>
  <c r="F282"/>
  <c r="D283"/>
  <c r="F283"/>
  <c r="D284"/>
  <c r="F284"/>
  <c r="D285"/>
  <c r="F285"/>
  <c r="D286"/>
  <c r="F286"/>
  <c r="D287"/>
  <c r="F287"/>
  <c r="D288"/>
  <c r="F288"/>
  <c r="D289"/>
  <c r="F289"/>
  <c r="D290"/>
  <c r="F290"/>
  <c r="D291"/>
  <c r="F291"/>
  <c r="D292"/>
  <c r="F292"/>
  <c r="D293"/>
  <c r="F293"/>
  <c r="D294"/>
  <c r="F294"/>
  <c r="D295"/>
  <c r="F295"/>
  <c r="D296"/>
  <c r="F296"/>
  <c r="D297"/>
  <c r="F297"/>
  <c r="D298"/>
  <c r="F298"/>
  <c r="D299"/>
  <c r="F299"/>
  <c r="D300"/>
  <c r="F300"/>
  <c r="D301"/>
  <c r="F301"/>
  <c r="D302"/>
  <c r="F302"/>
  <c r="D303"/>
  <c r="F303"/>
  <c r="D304"/>
  <c r="F304"/>
  <c r="D305"/>
  <c r="F305"/>
  <c r="D306"/>
  <c r="F306"/>
  <c r="D307"/>
  <c r="F307"/>
  <c r="D308"/>
  <c r="F308"/>
  <c r="D309"/>
  <c r="F309"/>
  <c r="D310"/>
  <c r="F310"/>
  <c r="D311"/>
  <c r="F311"/>
  <c r="D312"/>
  <c r="F312"/>
  <c r="D313"/>
  <c r="F313"/>
  <c r="D314"/>
  <c r="F314"/>
  <c r="D315"/>
  <c r="F315"/>
  <c r="D316"/>
  <c r="F316"/>
  <c r="D317"/>
  <c r="F317"/>
  <c r="D318"/>
  <c r="F318"/>
  <c r="D319"/>
  <c r="F319"/>
  <c r="D320"/>
  <c r="F320"/>
  <c r="D321"/>
  <c r="F321"/>
  <c r="D322"/>
  <c r="F322"/>
  <c r="D323"/>
  <c r="F323"/>
  <c r="D324"/>
  <c r="F324"/>
  <c r="D325"/>
  <c r="F325"/>
  <c r="D326"/>
  <c r="F326"/>
  <c r="D327"/>
  <c r="F327"/>
  <c r="D328"/>
  <c r="F328"/>
  <c r="D329"/>
  <c r="F329"/>
  <c r="D330"/>
  <c r="F330"/>
  <c r="D331"/>
  <c r="F331"/>
  <c r="D332"/>
  <c r="F332"/>
  <c r="D333"/>
  <c r="F333"/>
  <c r="D334"/>
  <c r="F334"/>
  <c r="D335"/>
  <c r="F335"/>
  <c r="D336"/>
  <c r="F336"/>
  <c r="D337"/>
  <c r="F337"/>
  <c r="D338"/>
  <c r="F338"/>
  <c r="D339"/>
  <c r="F339"/>
  <c r="D340"/>
  <c r="F340"/>
  <c r="D341"/>
  <c r="F341"/>
  <c r="D342"/>
  <c r="F342"/>
  <c r="D343"/>
  <c r="F343"/>
  <c r="D344"/>
  <c r="F344"/>
  <c r="D345"/>
  <c r="F345"/>
  <c r="D346"/>
  <c r="F346"/>
  <c r="D347"/>
  <c r="F347"/>
  <c r="D348"/>
  <c r="F348"/>
  <c r="D349"/>
  <c r="F349"/>
  <c r="D350"/>
  <c r="F350"/>
  <c r="D351"/>
  <c r="F351"/>
  <c r="D352"/>
  <c r="F352"/>
  <c r="D353"/>
  <c r="F353"/>
  <c r="D354"/>
  <c r="F354"/>
  <c r="D355"/>
  <c r="F355"/>
  <c r="D356"/>
  <c r="F356"/>
  <c r="D357"/>
  <c r="F357"/>
  <c r="D358"/>
  <c r="F358"/>
  <c r="D359"/>
  <c r="F359"/>
  <c r="D360"/>
  <c r="F360"/>
  <c r="D361"/>
  <c r="F361"/>
  <c r="D362"/>
  <c r="F362"/>
  <c r="D363"/>
  <c r="F363"/>
  <c r="D364"/>
  <c r="F364"/>
  <c r="D365"/>
  <c r="F365"/>
  <c r="D366"/>
  <c r="F366"/>
  <c r="D367"/>
  <c r="F367"/>
  <c r="D368"/>
  <c r="F368"/>
  <c r="D369"/>
  <c r="F369"/>
  <c r="D370"/>
  <c r="F370"/>
  <c r="D371"/>
  <c r="F371"/>
  <c r="D372"/>
  <c r="F372"/>
  <c r="D373"/>
  <c r="F373"/>
  <c r="D374"/>
  <c r="F374"/>
  <c r="D375"/>
  <c r="F375"/>
  <c r="D376"/>
  <c r="F376"/>
  <c r="D377"/>
  <c r="F377"/>
  <c r="D378"/>
  <c r="F378"/>
  <c r="D379"/>
  <c r="F379"/>
  <c r="D380"/>
  <c r="F380"/>
  <c r="D381"/>
  <c r="F381"/>
  <c r="D382"/>
  <c r="F382"/>
  <c r="D383"/>
  <c r="F383"/>
  <c r="D384"/>
  <c r="F384"/>
  <c r="D385"/>
  <c r="F385"/>
  <c r="D386"/>
  <c r="F386"/>
  <c r="D387"/>
  <c r="F387"/>
  <c r="D388"/>
  <c r="F388"/>
  <c r="D389"/>
  <c r="F389"/>
  <c r="D390"/>
  <c r="F390"/>
  <c r="D391"/>
  <c r="F391"/>
  <c r="D392"/>
  <c r="F392"/>
  <c r="D393"/>
  <c r="F393"/>
  <c r="D394"/>
  <c r="F394"/>
  <c r="D395"/>
  <c r="F395"/>
  <c r="D396"/>
  <c r="F396"/>
  <c r="D397"/>
  <c r="F397"/>
  <c r="D398"/>
  <c r="F398"/>
  <c r="D399"/>
  <c r="F399"/>
  <c r="D400"/>
  <c r="F400"/>
  <c r="D401"/>
  <c r="F401"/>
  <c r="D402"/>
  <c r="F402"/>
  <c r="D403"/>
  <c r="F403"/>
  <c r="D404"/>
  <c r="F404"/>
  <c r="D405"/>
  <c r="F405"/>
  <c r="D406"/>
  <c r="F406"/>
  <c r="D407"/>
  <c r="F407"/>
  <c r="D408"/>
  <c r="F408"/>
  <c r="D409"/>
  <c r="F409"/>
  <c r="D410"/>
  <c r="F410"/>
  <c r="D411"/>
  <c r="F411"/>
  <c r="D412"/>
  <c r="F412"/>
  <c r="D413"/>
  <c r="F413"/>
  <c r="D414"/>
  <c r="F414"/>
  <c r="D415"/>
  <c r="F415"/>
  <c r="D416"/>
  <c r="F416"/>
  <c r="D417"/>
  <c r="F417"/>
  <c r="D418"/>
  <c r="F418"/>
  <c r="D419"/>
  <c r="F419"/>
  <c r="D420"/>
  <c r="F420"/>
  <c r="D421"/>
  <c r="F421"/>
  <c r="D422"/>
  <c r="F422"/>
  <c r="D423"/>
  <c r="F423"/>
  <c r="D424"/>
  <c r="F424"/>
  <c r="D425"/>
  <c r="F425"/>
  <c r="D426"/>
  <c r="F426"/>
  <c r="D427"/>
  <c r="F427"/>
  <c r="D428"/>
  <c r="F428"/>
  <c r="D429"/>
  <c r="F429"/>
  <c r="D430"/>
  <c r="F430"/>
  <c r="D431"/>
  <c r="F431"/>
  <c r="D432"/>
  <c r="F432"/>
  <c r="D433"/>
  <c r="F433"/>
  <c r="D434"/>
  <c r="F434"/>
  <c r="D435"/>
  <c r="F435"/>
  <c r="D436"/>
  <c r="F436"/>
  <c r="D437"/>
  <c r="F437"/>
  <c r="D438"/>
  <c r="F438"/>
  <c r="D439"/>
  <c r="F439"/>
  <c r="D440"/>
  <c r="F440"/>
  <c r="D441"/>
  <c r="F441"/>
  <c r="D442"/>
  <c r="F442"/>
  <c r="D443"/>
  <c r="F443"/>
  <c r="D444"/>
  <c r="F444"/>
  <c r="D445"/>
  <c r="F445"/>
  <c r="D446"/>
  <c r="F446"/>
  <c r="D447"/>
  <c r="F447"/>
  <c r="D448"/>
  <c r="F448"/>
  <c r="D449"/>
  <c r="F449"/>
  <c r="D450"/>
  <c r="F450"/>
  <c r="D451"/>
  <c r="F451"/>
  <c r="D452"/>
  <c r="F452"/>
  <c r="D453"/>
  <c r="F453"/>
  <c r="D454"/>
  <c r="F454"/>
  <c r="D455"/>
  <c r="F455"/>
  <c r="D456"/>
  <c r="F456"/>
  <c r="D457"/>
  <c r="F457"/>
  <c r="D458"/>
  <c r="F458"/>
  <c r="D459"/>
  <c r="F459"/>
  <c r="D460"/>
  <c r="F460"/>
  <c r="D461"/>
  <c r="F461"/>
  <c r="D462"/>
  <c r="F462"/>
  <c r="D463"/>
  <c r="F463"/>
  <c r="D464"/>
  <c r="F464"/>
  <c r="D465"/>
  <c r="F465"/>
  <c r="D466"/>
  <c r="F466"/>
  <c r="D467"/>
  <c r="F467"/>
  <c r="D468"/>
  <c r="F468"/>
  <c r="D469"/>
  <c r="F469"/>
  <c r="D470"/>
  <c r="F470"/>
  <c r="D471"/>
  <c r="F471"/>
  <c r="D472"/>
  <c r="F472"/>
  <c r="D473"/>
  <c r="F473"/>
  <c r="D474"/>
  <c r="F474"/>
  <c r="D475"/>
  <c r="F475"/>
  <c r="D476"/>
  <c r="F476"/>
  <c r="D477"/>
  <c r="F477"/>
  <c r="D478"/>
  <c r="F478"/>
  <c r="D479"/>
  <c r="F479"/>
  <c r="D480"/>
  <c r="F480"/>
  <c r="D481"/>
  <c r="F481"/>
  <c r="D482"/>
  <c r="F482"/>
  <c r="D483"/>
  <c r="F483"/>
  <c r="D484"/>
  <c r="F484"/>
  <c r="D485"/>
  <c r="F485"/>
  <c r="D486"/>
  <c r="F486"/>
  <c r="D487"/>
  <c r="F487"/>
  <c r="D488"/>
  <c r="F488"/>
  <c r="D489"/>
  <c r="F489"/>
  <c r="D490"/>
  <c r="F490"/>
  <c r="D491"/>
  <c r="F491"/>
  <c r="D492"/>
  <c r="F492"/>
  <c r="D493"/>
  <c r="F493"/>
  <c r="D494"/>
  <c r="F494"/>
  <c r="D495"/>
  <c r="F495"/>
  <c r="D496"/>
  <c r="F496"/>
  <c r="D497"/>
  <c r="F497"/>
  <c r="D498"/>
  <c r="F498"/>
  <c r="D499"/>
  <c r="F499"/>
  <c r="D500"/>
  <c r="F500"/>
  <c r="D501"/>
  <c r="F501"/>
  <c r="D502"/>
  <c r="F502"/>
  <c r="D503"/>
  <c r="F503"/>
  <c r="D504"/>
  <c r="F504"/>
  <c r="D505"/>
  <c r="F505"/>
  <c r="D506"/>
  <c r="F506"/>
  <c r="D507"/>
  <c r="F507"/>
  <c r="D508"/>
  <c r="F508"/>
  <c r="D509"/>
  <c r="F509"/>
  <c r="D510"/>
  <c r="F510"/>
  <c r="D511"/>
  <c r="F511"/>
  <c r="D512"/>
  <c r="F512"/>
  <c r="D513"/>
  <c r="F513"/>
  <c r="D514"/>
  <c r="F514"/>
  <c r="D515"/>
  <c r="F515"/>
  <c r="D516"/>
  <c r="F516"/>
  <c r="D517"/>
  <c r="F517"/>
  <c r="D518"/>
  <c r="F518"/>
  <c r="D519"/>
  <c r="F519"/>
  <c r="D520"/>
  <c r="F520"/>
  <c r="D521"/>
  <c r="F521"/>
  <c r="D522"/>
  <c r="F522"/>
  <c r="D523"/>
  <c r="F523"/>
  <c r="D524"/>
  <c r="F524"/>
  <c r="D525"/>
  <c r="F525"/>
  <c r="D526"/>
  <c r="F526"/>
  <c r="D527"/>
  <c r="F527"/>
  <c r="D528"/>
  <c r="F528"/>
  <c r="D529"/>
  <c r="F529"/>
  <c r="D530"/>
  <c r="F530"/>
  <c r="D531"/>
  <c r="F531"/>
  <c r="D532"/>
  <c r="F532"/>
  <c r="D533"/>
  <c r="F533"/>
  <c r="D534"/>
  <c r="F534"/>
  <c r="D535"/>
  <c r="F535"/>
  <c r="D536"/>
  <c r="F536"/>
  <c r="D537"/>
  <c r="F537"/>
  <c r="D538"/>
  <c r="F538"/>
  <c r="D539"/>
  <c r="F539"/>
  <c r="D540"/>
  <c r="F540"/>
  <c r="D541"/>
  <c r="F541"/>
  <c r="D542"/>
  <c r="F542"/>
  <c r="D543"/>
  <c r="F543"/>
  <c r="D544"/>
  <c r="F544"/>
  <c r="D545"/>
  <c r="F545"/>
  <c r="D546"/>
  <c r="F546"/>
  <c r="D547"/>
  <c r="F547"/>
  <c r="D548"/>
  <c r="F548"/>
  <c r="D549"/>
  <c r="F549"/>
  <c r="D550"/>
  <c r="F550"/>
  <c r="D551"/>
  <c r="F551"/>
  <c r="D552"/>
  <c r="F552"/>
  <c r="D553"/>
  <c r="F553"/>
  <c r="D554"/>
  <c r="F554"/>
  <c r="D555"/>
  <c r="F555"/>
  <c r="D556"/>
  <c r="F556"/>
  <c r="D557"/>
  <c r="F557"/>
  <c r="D558"/>
  <c r="F558"/>
  <c r="D559"/>
  <c r="F559"/>
  <c r="D560"/>
  <c r="F560"/>
  <c r="D561"/>
  <c r="F561"/>
  <c r="D562"/>
  <c r="F562"/>
  <c r="D563"/>
  <c r="F563"/>
  <c r="D564"/>
  <c r="F564"/>
  <c r="D565"/>
  <c r="F565"/>
  <c r="D566"/>
  <c r="F566"/>
  <c r="D567"/>
  <c r="F567"/>
  <c r="D568"/>
  <c r="F568"/>
  <c r="D569"/>
  <c r="F569"/>
  <c r="D570"/>
  <c r="F570"/>
  <c r="D571"/>
  <c r="F571"/>
  <c r="D572"/>
  <c r="F572"/>
  <c r="D573"/>
  <c r="F573"/>
  <c r="D574"/>
  <c r="F574"/>
  <c r="D575"/>
  <c r="F575"/>
  <c r="D576"/>
  <c r="F576"/>
  <c r="D577"/>
  <c r="F577"/>
  <c r="D578"/>
  <c r="F578"/>
  <c r="D579"/>
  <c r="F579"/>
  <c r="D580"/>
  <c r="F580"/>
  <c r="D581"/>
  <c r="F581"/>
  <c r="D582"/>
  <c r="F582"/>
  <c r="D583"/>
  <c r="F583"/>
  <c r="D584"/>
  <c r="F584"/>
  <c r="D585"/>
  <c r="F585"/>
  <c r="D586"/>
  <c r="F586"/>
  <c r="D587"/>
  <c r="F587"/>
  <c r="D588"/>
  <c r="F588"/>
  <c r="D589"/>
  <c r="F589"/>
  <c r="D590"/>
  <c r="F590"/>
  <c r="D591"/>
  <c r="F591"/>
  <c r="D592"/>
  <c r="F592"/>
  <c r="D593"/>
  <c r="F593"/>
  <c r="D594"/>
  <c r="F594"/>
  <c r="D595"/>
  <c r="F595"/>
  <c r="D596"/>
  <c r="F596"/>
  <c r="D597"/>
  <c r="F597"/>
  <c r="D598"/>
  <c r="F598"/>
  <c r="D599"/>
  <c r="F599"/>
  <c r="D600"/>
  <c r="F600"/>
  <c r="D601"/>
  <c r="F601"/>
  <c r="D602"/>
  <c r="F602"/>
  <c r="D603"/>
  <c r="F603"/>
  <c r="D604"/>
  <c r="F604"/>
  <c r="D605"/>
  <c r="F605"/>
  <c r="D606"/>
  <c r="F606"/>
  <c r="D607"/>
  <c r="F607"/>
  <c r="D608"/>
  <c r="F608"/>
  <c r="D609"/>
  <c r="F609"/>
  <c r="D610"/>
  <c r="F610"/>
  <c r="D611"/>
  <c r="F611"/>
  <c r="D612"/>
  <c r="F612"/>
  <c r="D613"/>
  <c r="F613"/>
  <c r="D614"/>
  <c r="F614"/>
  <c r="D615"/>
  <c r="F615"/>
  <c r="D616"/>
  <c r="F616"/>
  <c r="D617"/>
  <c r="F617"/>
  <c r="D618"/>
  <c r="F618"/>
  <c r="D619"/>
  <c r="F619"/>
  <c r="D620"/>
  <c r="F620"/>
  <c r="D621"/>
  <c r="F621"/>
  <c r="D622"/>
  <c r="F622"/>
  <c r="D623"/>
  <c r="F623"/>
  <c r="D624"/>
  <c r="F624"/>
  <c r="D625"/>
  <c r="F625"/>
  <c r="D626"/>
  <c r="F626"/>
  <c r="D627"/>
  <c r="F627"/>
  <c r="D628"/>
  <c r="F628"/>
  <c r="D629"/>
  <c r="F629"/>
  <c r="D630"/>
  <c r="F630"/>
  <c r="D631"/>
  <c r="F631"/>
  <c r="D632"/>
  <c r="F632"/>
  <c r="D633"/>
  <c r="F633"/>
  <c r="D634"/>
  <c r="F634"/>
  <c r="D635"/>
  <c r="F635"/>
  <c r="D636"/>
  <c r="F636"/>
  <c r="D637"/>
  <c r="F637"/>
  <c r="D638"/>
  <c r="F638"/>
  <c r="D639"/>
  <c r="F639"/>
  <c r="D640"/>
  <c r="F640"/>
  <c r="D641"/>
  <c r="F641"/>
  <c r="D642"/>
  <c r="F642"/>
  <c r="D643"/>
  <c r="F643"/>
  <c r="D644"/>
  <c r="F644"/>
  <c r="D645"/>
  <c r="F645"/>
  <c r="D646"/>
  <c r="F646"/>
  <c r="D647"/>
  <c r="F647"/>
  <c r="D648"/>
  <c r="F648"/>
  <c r="D649"/>
  <c r="F649"/>
  <c r="D650"/>
  <c r="F650"/>
  <c r="D651"/>
  <c r="F651"/>
  <c r="D652"/>
  <c r="F652"/>
  <c r="D653"/>
  <c r="F653"/>
  <c r="D654"/>
  <c r="F654"/>
  <c r="D655"/>
  <c r="F655"/>
  <c r="D656"/>
  <c r="F656"/>
  <c r="D657"/>
  <c r="F657"/>
  <c r="D658"/>
  <c r="F658"/>
  <c r="D659"/>
  <c r="F659"/>
  <c r="D660"/>
  <c r="F660"/>
  <c r="D661"/>
  <c r="F661"/>
  <c r="D662"/>
  <c r="F662"/>
  <c r="D663"/>
  <c r="F663"/>
  <c r="D664"/>
  <c r="F664"/>
  <c r="D665"/>
  <c r="F665"/>
  <c r="D666"/>
  <c r="F666"/>
  <c r="D667"/>
  <c r="F667"/>
  <c r="D668"/>
  <c r="F668"/>
  <c r="D669"/>
  <c r="F669"/>
  <c r="D670"/>
  <c r="F670"/>
  <c r="D671"/>
  <c r="F671"/>
  <c r="D672"/>
  <c r="F672"/>
  <c r="D673"/>
  <c r="F673"/>
  <c r="D674"/>
  <c r="F674"/>
  <c r="D675"/>
  <c r="F675"/>
  <c r="D676"/>
  <c r="F676"/>
  <c r="D677"/>
  <c r="F677"/>
  <c r="D678"/>
  <c r="F678"/>
  <c r="D679"/>
  <c r="F679"/>
  <c r="D680"/>
  <c r="F680"/>
  <c r="D681"/>
  <c r="F681"/>
  <c r="D682"/>
  <c r="F682"/>
  <c r="D683"/>
  <c r="F683"/>
  <c r="D684"/>
  <c r="F684"/>
  <c r="D685"/>
  <c r="F685"/>
  <c r="D686"/>
  <c r="F686"/>
  <c r="D687"/>
  <c r="F687"/>
  <c r="D688"/>
  <c r="F688"/>
  <c r="D689"/>
  <c r="F689"/>
  <c r="D690"/>
  <c r="F690"/>
  <c r="D691"/>
  <c r="F691"/>
  <c r="D692"/>
  <c r="F692"/>
  <c r="D693"/>
  <c r="F693"/>
  <c r="D694"/>
  <c r="F694"/>
  <c r="D695"/>
  <c r="F695"/>
  <c r="D696"/>
  <c r="F696"/>
  <c r="D697"/>
  <c r="F697"/>
  <c r="D698"/>
  <c r="F698"/>
  <c r="D699"/>
  <c r="F699"/>
  <c r="D700"/>
  <c r="F700"/>
  <c r="D701"/>
  <c r="F701"/>
  <c r="D702"/>
  <c r="F702"/>
  <c r="D703"/>
  <c r="F703"/>
  <c r="D704"/>
  <c r="F704"/>
  <c r="D705"/>
  <c r="F705"/>
  <c r="D706"/>
  <c r="F706"/>
  <c r="D707"/>
  <c r="F707"/>
  <c r="D708"/>
  <c r="F708"/>
  <c r="D709"/>
  <c r="F709"/>
  <c r="D710"/>
  <c r="F710"/>
  <c r="D711"/>
  <c r="F711"/>
  <c r="D712"/>
  <c r="F712"/>
  <c r="D713"/>
  <c r="F713"/>
  <c r="D714"/>
  <c r="F714"/>
  <c r="D715"/>
  <c r="F715"/>
  <c r="D716"/>
  <c r="F716"/>
  <c r="D717"/>
  <c r="F717"/>
  <c r="D718"/>
  <c r="F718"/>
  <c r="D719"/>
  <c r="F719"/>
  <c r="D720"/>
  <c r="F720"/>
  <c r="D721"/>
  <c r="F721"/>
  <c r="D722"/>
  <c r="F722"/>
  <c r="D723"/>
  <c r="F723"/>
  <c r="D724"/>
  <c r="F724"/>
  <c r="D725"/>
  <c r="F725"/>
  <c r="D726"/>
  <c r="F726"/>
  <c r="D727"/>
  <c r="F727"/>
  <c r="D728"/>
  <c r="F728"/>
  <c r="D729"/>
  <c r="F729"/>
  <c r="D730"/>
  <c r="F730"/>
  <c r="D731"/>
  <c r="F731"/>
  <c r="D732"/>
  <c r="F732"/>
  <c r="D733"/>
  <c r="F733"/>
  <c r="D734"/>
  <c r="F734"/>
  <c r="D735"/>
  <c r="F735"/>
  <c r="D736"/>
  <c r="F736"/>
  <c r="D737"/>
  <c r="F737"/>
  <c r="D738"/>
  <c r="F738"/>
  <c r="D739"/>
  <c r="F739"/>
  <c r="D740"/>
  <c r="F740"/>
  <c r="D741"/>
  <c r="F741"/>
  <c r="D742"/>
  <c r="F742"/>
  <c r="D743"/>
  <c r="F743"/>
  <c r="D744"/>
  <c r="F744"/>
  <c r="D745"/>
  <c r="F745"/>
  <c r="D746"/>
  <c r="F746"/>
  <c r="D747"/>
  <c r="F747"/>
  <c r="D748"/>
  <c r="F748"/>
  <c r="D749"/>
  <c r="F749"/>
  <c r="D750"/>
  <c r="F750"/>
  <c r="D751"/>
  <c r="F751"/>
  <c r="D752"/>
  <c r="F752"/>
  <c r="D753"/>
  <c r="F753"/>
  <c r="D754"/>
  <c r="F754"/>
  <c r="D755"/>
  <c r="F755"/>
  <c r="D756"/>
  <c r="F756"/>
  <c r="D757"/>
  <c r="F757"/>
  <c r="D758"/>
  <c r="F758"/>
  <c r="D759"/>
  <c r="F759"/>
  <c r="D760"/>
  <c r="F760"/>
  <c r="D761"/>
  <c r="F761"/>
  <c r="D762"/>
  <c r="F762"/>
  <c r="D763"/>
  <c r="F763"/>
  <c r="D764"/>
  <c r="F764"/>
  <c r="D765"/>
  <c r="F765"/>
  <c r="D766"/>
  <c r="F766"/>
  <c r="D767"/>
  <c r="F767"/>
  <c r="D768"/>
  <c r="F768"/>
  <c r="D769"/>
  <c r="F769"/>
  <c r="D770"/>
  <c r="F770"/>
  <c r="D771"/>
  <c r="F771"/>
  <c r="D772"/>
  <c r="F772"/>
  <c r="D773"/>
  <c r="F773"/>
  <c r="D774"/>
  <c r="F774"/>
  <c r="D775"/>
  <c r="F775"/>
  <c r="D776"/>
  <c r="F776"/>
  <c r="D777"/>
  <c r="F777"/>
  <c r="D778"/>
  <c r="F778"/>
  <c r="D779"/>
  <c r="F779"/>
  <c r="D780"/>
  <c r="F780"/>
  <c r="D781"/>
  <c r="F781"/>
  <c r="D782"/>
  <c r="F782"/>
  <c r="D783"/>
  <c r="F783"/>
  <c r="D784"/>
  <c r="F784"/>
  <c r="D785"/>
  <c r="F785"/>
  <c r="D786"/>
  <c r="F786"/>
  <c r="D787"/>
  <c r="F787"/>
  <c r="D788"/>
  <c r="F788"/>
  <c r="D789"/>
  <c r="F789"/>
  <c r="D790"/>
  <c r="F790"/>
  <c r="D791"/>
  <c r="F791"/>
  <c r="D792"/>
  <c r="F792"/>
  <c r="D793"/>
  <c r="F793"/>
  <c r="D794"/>
  <c r="F794"/>
  <c r="D795"/>
  <c r="F795"/>
  <c r="D796"/>
  <c r="F796"/>
  <c r="D797"/>
  <c r="F797"/>
  <c r="D798"/>
  <c r="F798"/>
  <c r="D799"/>
  <c r="F799"/>
  <c r="D800"/>
  <c r="F800"/>
  <c r="D801"/>
  <c r="F801"/>
  <c r="D802"/>
  <c r="F802"/>
  <c r="D803"/>
  <c r="F803"/>
  <c r="D804"/>
  <c r="F804"/>
  <c r="D805"/>
  <c r="F805"/>
  <c r="D806"/>
  <c r="F806"/>
  <c r="D807"/>
  <c r="F807"/>
  <c r="F3"/>
  <c r="D4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F2"/>
  <c r="B6" i="6"/>
  <c r="B7"/>
  <c r="B8"/>
  <c r="B9"/>
  <c r="B10"/>
  <c r="B12"/>
  <c r="B13"/>
  <c r="B14"/>
  <c r="B15"/>
  <c r="B16"/>
  <c r="B17"/>
  <c r="B18"/>
  <c r="B20"/>
  <c r="B21"/>
  <c r="B22"/>
  <c r="B25"/>
  <c r="B26"/>
  <c r="B27"/>
  <c r="B28"/>
  <c r="B29"/>
  <c r="B30"/>
  <c r="B31"/>
  <c r="B32"/>
  <c r="B33"/>
  <c r="B34"/>
  <c r="B35"/>
  <c r="B37"/>
  <c r="B38"/>
  <c r="B39"/>
  <c r="B41"/>
  <c r="B42"/>
  <c r="B45"/>
  <c r="B46"/>
  <c r="B47"/>
  <c r="B48"/>
  <c r="B50"/>
  <c r="B51"/>
  <c r="B52"/>
  <c r="B53"/>
  <c r="B54"/>
  <c r="B55"/>
  <c r="B56"/>
  <c r="B57"/>
  <c r="B58"/>
  <c r="B60"/>
  <c r="B61"/>
  <c r="B62"/>
  <c r="B63"/>
  <c r="B64"/>
  <c r="B65"/>
  <c r="B66"/>
  <c r="B67"/>
  <c r="B68"/>
  <c r="B70"/>
  <c r="B71"/>
  <c r="B72"/>
  <c r="B73"/>
  <c r="B77"/>
  <c r="B78"/>
  <c r="B79"/>
  <c r="B80"/>
  <c r="B81"/>
  <c r="B82"/>
  <c r="B84"/>
  <c r="B85"/>
  <c r="B86"/>
  <c r="B87"/>
  <c r="B88"/>
  <c r="B89"/>
  <c r="B91"/>
  <c r="B92"/>
  <c r="B93"/>
  <c r="B94"/>
  <c r="B95"/>
  <c r="B96"/>
  <c r="B97"/>
  <c r="B98"/>
  <c r="B100"/>
  <c r="B101"/>
  <c r="B102"/>
  <c r="B103"/>
  <c r="B104"/>
  <c r="B106"/>
  <c r="B107"/>
  <c r="B108"/>
  <c r="B109"/>
  <c r="B111"/>
  <c r="B112"/>
  <c r="B113"/>
  <c r="B114"/>
  <c r="B115"/>
  <c r="B117"/>
  <c r="B118"/>
  <c r="B119"/>
  <c r="B122"/>
  <c r="B123"/>
  <c r="B124"/>
  <c r="B125"/>
  <c r="B127"/>
  <c r="B128"/>
  <c r="B129"/>
  <c r="B130"/>
  <c r="B131"/>
  <c r="B133"/>
  <c r="B134"/>
  <c r="B135"/>
  <c r="B136"/>
  <c r="B138"/>
  <c r="B139"/>
  <c r="B140"/>
  <c r="B143"/>
  <c r="B144"/>
  <c r="B145"/>
  <c r="B146"/>
  <c r="B147"/>
  <c r="B148"/>
  <c r="B149"/>
  <c r="B151"/>
  <c r="B152"/>
  <c r="B153"/>
  <c r="B154"/>
  <c r="B155"/>
  <c r="B157"/>
  <c r="B158"/>
  <c r="B159"/>
  <c r="B160"/>
  <c r="B161"/>
  <c r="B162"/>
  <c r="B165"/>
  <c r="B166"/>
  <c r="B167"/>
  <c r="B168"/>
  <c r="B169"/>
  <c r="B170"/>
  <c r="B172"/>
  <c r="B173"/>
  <c r="B174"/>
  <c r="B176"/>
  <c r="B177"/>
  <c r="B178"/>
  <c r="B180"/>
  <c r="B181"/>
  <c r="B182"/>
  <c r="B183"/>
  <c r="B184"/>
  <c r="B187"/>
  <c r="B188"/>
  <c r="B189"/>
  <c r="B191"/>
  <c r="B192"/>
  <c r="B193"/>
  <c r="B194"/>
  <c r="B195"/>
  <c r="B196"/>
  <c r="B197"/>
  <c r="B201"/>
  <c r="B202"/>
  <c r="B203"/>
  <c r="B204"/>
  <c r="B205"/>
  <c r="B206"/>
  <c r="B207"/>
  <c r="B208"/>
  <c r="B209"/>
  <c r="B212"/>
  <c r="B213"/>
  <c r="B214"/>
  <c r="B215"/>
  <c r="B216"/>
  <c r="B217"/>
  <c r="B220"/>
  <c r="B221"/>
  <c r="B222"/>
  <c r="B223"/>
  <c r="B224"/>
  <c r="B225"/>
  <c r="B226"/>
  <c r="B227"/>
  <c r="B228"/>
  <c r="B230"/>
  <c r="B231"/>
  <c r="B232"/>
  <c r="B233"/>
  <c r="B234"/>
  <c r="B236"/>
  <c r="B237"/>
  <c r="B238"/>
  <c r="B239"/>
  <c r="B240"/>
  <c r="B241"/>
  <c r="B242"/>
  <c r="B243"/>
  <c r="B246"/>
  <c r="B247"/>
  <c r="B248"/>
  <c r="B250"/>
  <c r="B251"/>
  <c r="B252"/>
  <c r="B253"/>
  <c r="B254"/>
  <c r="B255"/>
  <c r="B256"/>
  <c r="B257"/>
  <c r="B259"/>
  <c r="B260"/>
  <c r="B261"/>
  <c r="B262"/>
  <c r="B264"/>
  <c r="B265"/>
  <c r="B266"/>
  <c r="B267"/>
  <c r="B268"/>
  <c r="B271"/>
  <c r="B272"/>
  <c r="B273"/>
  <c r="B274"/>
  <c r="B275"/>
  <c r="B276"/>
  <c r="B277"/>
  <c r="B278"/>
  <c r="B279"/>
  <c r="B281"/>
  <c r="B282"/>
  <c r="B283"/>
  <c r="B284"/>
  <c r="B285"/>
  <c r="B286"/>
  <c r="B287"/>
  <c r="B288"/>
  <c r="B290"/>
  <c r="B291"/>
  <c r="B292"/>
  <c r="B293"/>
  <c r="B295"/>
  <c r="B296"/>
  <c r="B297"/>
  <c r="B298"/>
  <c r="B299"/>
  <c r="B300"/>
  <c r="B301"/>
  <c r="B302"/>
  <c r="B303"/>
  <c r="B305"/>
  <c r="B306"/>
  <c r="B307"/>
  <c r="B311"/>
  <c r="B312"/>
  <c r="B313"/>
  <c r="B314"/>
  <c r="B315"/>
  <c r="B316"/>
  <c r="B317"/>
  <c r="B319"/>
  <c r="B320"/>
  <c r="B321"/>
  <c r="B322"/>
  <c r="B323"/>
  <c r="B324"/>
  <c r="B325"/>
  <c r="B326"/>
  <c r="B328"/>
  <c r="B329"/>
  <c r="B330"/>
  <c r="B331"/>
  <c r="B332"/>
  <c r="B333"/>
  <c r="B334"/>
  <c r="B335"/>
  <c r="B337"/>
  <c r="B338"/>
  <c r="B339"/>
  <c r="B340"/>
  <c r="B342"/>
  <c r="B343"/>
  <c r="B344"/>
  <c r="B345"/>
  <c r="B346"/>
  <c r="B347"/>
  <c r="B350"/>
  <c r="B351"/>
  <c r="B352"/>
  <c r="B353"/>
  <c r="B355"/>
  <c r="B356"/>
  <c r="B357"/>
  <c r="B358"/>
  <c r="B359"/>
  <c r="B362"/>
  <c r="B363"/>
  <c r="B364"/>
  <c r="B365"/>
  <c r="B366"/>
  <c r="B368"/>
  <c r="B369"/>
  <c r="B370"/>
  <c r="B371"/>
  <c r="B374"/>
  <c r="B375"/>
  <c r="B376"/>
  <c r="B377"/>
  <c r="B378"/>
  <c r="B380"/>
  <c r="B381"/>
  <c r="B382"/>
  <c r="B383"/>
  <c r="B384"/>
  <c r="B385"/>
  <c r="B387"/>
  <c r="B388"/>
  <c r="B389"/>
  <c r="B390"/>
  <c r="B395"/>
  <c r="B396"/>
  <c r="B397"/>
  <c r="B398"/>
  <c r="B400"/>
  <c r="B401"/>
  <c r="B402"/>
  <c r="B403"/>
  <c r="B406"/>
  <c r="B407"/>
  <c r="B408"/>
  <c r="B409"/>
  <c r="B411"/>
  <c r="B412"/>
  <c r="B413"/>
  <c r="B415"/>
  <c r="B416"/>
  <c r="B417"/>
  <c r="B418"/>
  <c r="B419"/>
  <c r="B422"/>
  <c r="B423"/>
  <c r="B424"/>
  <c r="B425"/>
  <c r="B426"/>
  <c r="B429"/>
  <c r="B430"/>
  <c r="B431"/>
  <c r="B432"/>
  <c r="B434"/>
  <c r="B435"/>
  <c r="B436"/>
  <c r="B437"/>
  <c r="B438"/>
  <c r="B440"/>
  <c r="B441"/>
  <c r="B442"/>
  <c r="B443"/>
  <c r="B444"/>
  <c r="B446"/>
  <c r="B447"/>
  <c r="B448"/>
  <c r="B449"/>
  <c r="B450"/>
  <c r="B451"/>
  <c r="B454"/>
  <c r="B455"/>
  <c r="B456"/>
  <c r="B457"/>
  <c r="B458"/>
  <c r="B460"/>
  <c r="B461"/>
  <c r="B462"/>
  <c r="B463"/>
  <c r="B465"/>
  <c r="B466"/>
  <c r="B467"/>
  <c r="B468"/>
  <c r="B470"/>
  <c r="B471"/>
  <c r="B472"/>
  <c r="B473"/>
  <c r="B474"/>
  <c r="B476"/>
  <c r="B477"/>
  <c r="B478"/>
  <c r="B482"/>
  <c r="B483"/>
  <c r="B484"/>
  <c r="B485"/>
  <c r="B486"/>
  <c r="B487"/>
  <c r="B488"/>
  <c r="B489"/>
  <c r="B490"/>
  <c r="B492"/>
  <c r="B493"/>
  <c r="B494"/>
  <c r="B495"/>
  <c r="B496"/>
  <c r="B497"/>
  <c r="B498"/>
  <c r="B499"/>
  <c r="B500"/>
  <c r="B501"/>
  <c r="B503"/>
  <c r="B504"/>
  <c r="B505"/>
  <c r="B506"/>
  <c r="B507"/>
  <c r="B508"/>
  <c r="B509"/>
  <c r="B512"/>
  <c r="B513"/>
  <c r="B514"/>
  <c r="B515"/>
  <c r="B516"/>
  <c r="B517"/>
  <c r="B518"/>
  <c r="B519"/>
  <c r="B521"/>
  <c r="B522"/>
  <c r="B523"/>
  <c r="B524"/>
  <c r="B525"/>
  <c r="B526"/>
  <c r="B527"/>
  <c r="B528"/>
  <c r="B529"/>
  <c r="B531"/>
  <c r="B532"/>
  <c r="B533"/>
  <c r="B534"/>
  <c r="B535"/>
  <c r="B536"/>
  <c r="B537"/>
  <c r="B539"/>
  <c r="B540"/>
  <c r="B541"/>
  <c r="B542"/>
  <c r="B543"/>
  <c r="B544"/>
  <c r="B545"/>
  <c r="B546"/>
  <c r="B547"/>
  <c r="B549"/>
  <c r="B550"/>
  <c r="B551"/>
  <c r="B552"/>
  <c r="B553"/>
  <c r="B554"/>
  <c r="B555"/>
  <c r="B556"/>
  <c r="B557"/>
  <c r="B560"/>
  <c r="B561"/>
  <c r="B562"/>
  <c r="B563"/>
  <c r="B564"/>
  <c r="B565"/>
  <c r="B566"/>
  <c r="B567"/>
  <c r="B569"/>
  <c r="B570"/>
  <c r="B571"/>
  <c r="B572"/>
  <c r="B573"/>
  <c r="B574"/>
  <c r="B575"/>
  <c r="B576"/>
  <c r="B577"/>
  <c r="B580"/>
  <c r="B581"/>
  <c r="B582"/>
  <c r="B583"/>
  <c r="B584"/>
  <c r="B585"/>
  <c r="B586"/>
  <c r="B587"/>
  <c r="B588"/>
  <c r="B590"/>
  <c r="B591"/>
  <c r="B592"/>
  <c r="B593"/>
  <c r="B594"/>
  <c r="B595"/>
  <c r="B596"/>
  <c r="B597"/>
  <c r="B602"/>
  <c r="B603"/>
  <c r="B604"/>
  <c r="B605"/>
  <c r="B606"/>
  <c r="B607"/>
  <c r="B610"/>
  <c r="B611"/>
  <c r="B612"/>
  <c r="B613"/>
  <c r="B614"/>
  <c r="B616"/>
  <c r="B617"/>
  <c r="B618"/>
  <c r="B620"/>
  <c r="B621"/>
  <c r="B622"/>
  <c r="B624"/>
  <c r="B625"/>
  <c r="B626"/>
  <c r="B627"/>
  <c r="B630"/>
  <c r="B631"/>
  <c r="B632"/>
  <c r="B634"/>
  <c r="B635"/>
  <c r="B636"/>
  <c r="B637"/>
  <c r="B638"/>
  <c r="B639"/>
  <c r="B640"/>
  <c r="B643"/>
  <c r="B644"/>
  <c r="B645"/>
  <c r="B646"/>
  <c r="B648"/>
  <c r="B649"/>
  <c r="B650"/>
  <c r="B651"/>
  <c r="B653"/>
  <c r="B654"/>
  <c r="B655"/>
  <c r="B656"/>
  <c r="B659"/>
  <c r="B660"/>
  <c r="B661"/>
  <c r="B662"/>
  <c r="B663"/>
  <c r="B664"/>
  <c r="B665"/>
  <c r="B666"/>
  <c r="B667"/>
  <c r="B669"/>
  <c r="B670"/>
  <c r="B671"/>
  <c r="B672"/>
  <c r="B673"/>
  <c r="B676"/>
  <c r="B677"/>
  <c r="B678"/>
  <c r="B679"/>
  <c r="B681"/>
  <c r="B682"/>
  <c r="B683"/>
  <c r="B684"/>
  <c r="B686"/>
  <c r="B687"/>
  <c r="B688"/>
  <c r="B689"/>
  <c r="B690"/>
  <c r="B691"/>
  <c r="B692"/>
  <c r="B694"/>
  <c r="B695"/>
  <c r="B696"/>
  <c r="B697"/>
  <c r="B698"/>
  <c r="B702"/>
  <c r="B703"/>
  <c r="B704"/>
  <c r="B705"/>
  <c r="B706"/>
  <c r="B707"/>
  <c r="B708"/>
  <c r="B709"/>
  <c r="B711"/>
  <c r="B712"/>
  <c r="B713"/>
  <c r="B714"/>
  <c r="B715"/>
  <c r="B716"/>
  <c r="B717"/>
  <c r="B718"/>
  <c r="B721"/>
  <c r="B722"/>
  <c r="B723"/>
  <c r="B724"/>
  <c r="B725"/>
  <c r="B726"/>
  <c r="B727"/>
  <c r="B728"/>
  <c r="B730"/>
  <c r="B731"/>
  <c r="B732"/>
  <c r="B733"/>
  <c r="B734"/>
  <c r="B735"/>
  <c r="B736"/>
  <c r="B737"/>
  <c r="B739"/>
  <c r="B740"/>
  <c r="B741"/>
  <c r="B742"/>
  <c r="B743"/>
  <c r="B744"/>
  <c r="B746"/>
  <c r="B747"/>
  <c r="B748"/>
  <c r="B749"/>
  <c r="B750"/>
  <c r="B751"/>
  <c r="B752"/>
  <c r="B753"/>
  <c r="B755"/>
  <c r="B756"/>
  <c r="B757"/>
  <c r="B758"/>
  <c r="B759"/>
  <c r="B760"/>
  <c r="B762"/>
  <c r="B763"/>
  <c r="B764"/>
  <c r="B765"/>
  <c r="B766"/>
  <c r="B767"/>
  <c r="B768"/>
  <c r="B770"/>
  <c r="B771"/>
  <c r="B772"/>
  <c r="B773"/>
  <c r="B774"/>
  <c r="B775"/>
  <c r="B776"/>
  <c r="B777"/>
  <c r="B780"/>
  <c r="B781"/>
  <c r="B782"/>
  <c r="B783"/>
  <c r="B784"/>
  <c r="B785"/>
  <c r="B786"/>
  <c r="B787"/>
  <c r="B789"/>
  <c r="B790"/>
  <c r="B791"/>
  <c r="B792"/>
  <c r="B793"/>
  <c r="B794"/>
  <c r="B795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</calcChain>
</file>

<file path=xl/sharedStrings.xml><?xml version="1.0" encoding="utf-8"?>
<sst xmlns="http://schemas.openxmlformats.org/spreadsheetml/2006/main" count="8420" uniqueCount="1869">
  <si>
    <t>8.PS.2.F</t>
  </si>
  <si>
    <t>8.PS.8.D</t>
  </si>
  <si>
    <t>8.PS.8.C</t>
  </si>
  <si>
    <t xml:space="preserve">8.8.d </t>
  </si>
  <si>
    <t>8.PS.2.G</t>
  </si>
  <si>
    <t>8.ES.4.E</t>
  </si>
  <si>
    <t>8.ES.4.D</t>
  </si>
  <si>
    <t>8.ES.4.B</t>
  </si>
  <si>
    <t>8.ES.4.C</t>
  </si>
  <si>
    <t>8.ES.4.A</t>
  </si>
  <si>
    <t>8.NS.1</t>
  </si>
  <si>
    <t>8.NS.2</t>
  </si>
  <si>
    <t>8.EE</t>
  </si>
  <si>
    <t>8.EE.4</t>
  </si>
  <si>
    <t>Add to taxonomy</t>
    <phoneticPr fontId="1" type="noConversion"/>
  </si>
  <si>
    <t>Add to taxonomy</t>
    <phoneticPr fontId="1" type="noConversion"/>
  </si>
  <si>
    <t>Change Lesson Name</t>
    <phoneticPr fontId="1" type="noConversion"/>
  </si>
  <si>
    <t>6.PS.4.D</t>
  </si>
  <si>
    <t>6.ES.2.B</t>
  </si>
  <si>
    <t>6.ES.2</t>
  </si>
  <si>
    <t>6.ES.2.D</t>
  </si>
  <si>
    <t>6.ES.2.A</t>
  </si>
  <si>
    <t>6.IE.7.F</t>
  </si>
  <si>
    <t>6.IE.7.G</t>
  </si>
  <si>
    <t>6.E.5.B</t>
  </si>
  <si>
    <t>6.E.5.E</t>
  </si>
  <si>
    <t>6.E.5.C</t>
  </si>
  <si>
    <t>6.E.5.A</t>
  </si>
  <si>
    <t>6.E.5.D</t>
  </si>
  <si>
    <t>6.LS.5.C</t>
  </si>
  <si>
    <t>6.LS.5.E</t>
  </si>
  <si>
    <t>6.ES.6.B</t>
  </si>
  <si>
    <t>6.ES.6.C</t>
  </si>
  <si>
    <t>6.ES.6.A</t>
  </si>
  <si>
    <t>6.ES.6</t>
  </si>
  <si>
    <t>6.NS.1</t>
  </si>
  <si>
    <t>6.NS.4</t>
  </si>
  <si>
    <t>6.NS.7</t>
  </si>
  <si>
    <t>6.EE.2</t>
  </si>
  <si>
    <t>6.NS.3</t>
  </si>
  <si>
    <t>6.NS.6</t>
  </si>
  <si>
    <t>6.NS.2</t>
  </si>
  <si>
    <t>8.EE.5</t>
  </si>
  <si>
    <t>7.EE.2</t>
  </si>
  <si>
    <t>7.EE.1</t>
  </si>
  <si>
    <t>6.RP.1</t>
  </si>
  <si>
    <t>7.SP.3</t>
  </si>
  <si>
    <t>7.SP.1</t>
  </si>
  <si>
    <t>7.SP.2</t>
  </si>
  <si>
    <t>7.SP.5</t>
  </si>
  <si>
    <t>7.SP.8</t>
  </si>
  <si>
    <t>7.SP.5</t>
    <phoneticPr fontId="1" type="noConversion"/>
  </si>
  <si>
    <t>7.G.2</t>
  </si>
  <si>
    <t>7.G.1</t>
  </si>
  <si>
    <t>6.G.1</t>
  </si>
  <si>
    <t>6.G.4</t>
  </si>
  <si>
    <t>6.G.2</t>
  </si>
  <si>
    <t>7.LS.1.A</t>
  </si>
  <si>
    <t>7.LS.1.B</t>
  </si>
  <si>
    <t>7.1.c</t>
  </si>
  <si>
    <t>7.LS.1.D</t>
  </si>
  <si>
    <t>7.LS.2.E</t>
  </si>
  <si>
    <t>7.LS.1.E</t>
  </si>
  <si>
    <t>7.LS.1.F</t>
  </si>
  <si>
    <t>7.LS.2.D</t>
  </si>
  <si>
    <t>7.LS.2.B</t>
  </si>
  <si>
    <t>7.LS.2.A</t>
  </si>
  <si>
    <t>7.LS.2.C</t>
  </si>
  <si>
    <t>7.LS.3.A</t>
  </si>
  <si>
    <t>7.LS.3.B</t>
  </si>
  <si>
    <t>7.LS.3.C</t>
  </si>
  <si>
    <t>7.ES.4.E</t>
  </si>
  <si>
    <t>7.LS.3.E</t>
  </si>
  <si>
    <t>7.LS.3.D</t>
  </si>
  <si>
    <t>7.ES.4.A</t>
  </si>
  <si>
    <t>7.ES.4.C</t>
  </si>
  <si>
    <t>7.ES.4.D</t>
  </si>
  <si>
    <t>7.ES.4.F</t>
  </si>
  <si>
    <t>7.ES.4.B</t>
  </si>
  <si>
    <t>7.ES.4.G</t>
  </si>
  <si>
    <t>7.ES.5</t>
  </si>
  <si>
    <t>7.LS.1</t>
  </si>
  <si>
    <t>7.ES.5.A</t>
  </si>
  <si>
    <t>7.ES.5.F</t>
  </si>
  <si>
    <t>7.ES.5.B</t>
  </si>
  <si>
    <t>7.ES.5.C</t>
  </si>
  <si>
    <t>7.PS.6.A</t>
  </si>
  <si>
    <t>7.PS.6.E</t>
  </si>
  <si>
    <t>7.PS.6.F</t>
  </si>
  <si>
    <t>7.PS.6.C</t>
  </si>
  <si>
    <t>7.PS.6.G</t>
  </si>
  <si>
    <t>7.PS.6.B</t>
  </si>
  <si>
    <t>7.PS.6.D</t>
  </si>
  <si>
    <t>7.PS.6.J</t>
  </si>
  <si>
    <t>7.ES.5.G</t>
  </si>
  <si>
    <t>7.ES.5.D</t>
  </si>
  <si>
    <t>7.ES.5.E</t>
  </si>
  <si>
    <t>7.RP.2</t>
  </si>
  <si>
    <t>8.EE.2</t>
  </si>
  <si>
    <t>7.NS.3</t>
  </si>
  <si>
    <t>8.G.6</t>
  </si>
  <si>
    <t>8.G.7</t>
  </si>
  <si>
    <t>7.EE.4</t>
  </si>
  <si>
    <t>7.EE.3</t>
  </si>
  <si>
    <t>5.NF.2</t>
  </si>
  <si>
    <t>6.EE.5</t>
  </si>
  <si>
    <t>7.NS.2</t>
  </si>
  <si>
    <t>8.SP.1</t>
  </si>
  <si>
    <t>8.EE.7</t>
  </si>
  <si>
    <t>6.EE.3</t>
  </si>
  <si>
    <t>8.EE.8</t>
  </si>
  <si>
    <t>7.NS.1</t>
  </si>
  <si>
    <t>7.SP.4</t>
  </si>
  <si>
    <t>6.RP.3</t>
  </si>
  <si>
    <t>8.EE.1</t>
  </si>
  <si>
    <t>8.F.1</t>
  </si>
  <si>
    <t>8.F.2</t>
  </si>
  <si>
    <t>8.F.3</t>
  </si>
  <si>
    <t>8.F.5</t>
  </si>
  <si>
    <t>7.RP.1</t>
  </si>
  <si>
    <t>7.G.4</t>
  </si>
  <si>
    <t>7.G.6</t>
  </si>
  <si>
    <t>8.IE.9</t>
  </si>
  <si>
    <t>8.IE.9.A</t>
  </si>
  <si>
    <t>8.IE.9.C</t>
  </si>
  <si>
    <t>8.PS.8.A</t>
  </si>
  <si>
    <t>8.PS.8.B</t>
  </si>
  <si>
    <t>8.IE.9.B</t>
  </si>
  <si>
    <t>8.IE.9.D</t>
  </si>
  <si>
    <t>8.IE.9.G</t>
  </si>
  <si>
    <t>8.PS.3.A</t>
  </si>
  <si>
    <t>8.PS.7.B</t>
  </si>
  <si>
    <t>8.PS.7.A</t>
  </si>
  <si>
    <t>8.PS.7.C</t>
  </si>
  <si>
    <t>8.PS.3.F</t>
  </si>
  <si>
    <t>8.PS.3.B</t>
  </si>
  <si>
    <t>8.PS.5.B</t>
  </si>
  <si>
    <t>8.PS.5.C</t>
  </si>
  <si>
    <t>8.PS.3.E</t>
  </si>
  <si>
    <t>8.PS.3.D</t>
  </si>
  <si>
    <t>8.PS.5.D</t>
  </si>
  <si>
    <t>8.IE.9.E</t>
  </si>
  <si>
    <t>8.LS.6.A</t>
  </si>
  <si>
    <t>8.PS.3.C</t>
  </si>
  <si>
    <t>8.LS.6.B</t>
  </si>
  <si>
    <t>8.LS.6.C</t>
  </si>
  <si>
    <t>8.PS.2.B</t>
  </si>
  <si>
    <t>8.PS.1.A</t>
  </si>
  <si>
    <t>8.PS.1.B</t>
  </si>
  <si>
    <t>8.PS.1.C</t>
  </si>
  <si>
    <t>8.PS.1.E</t>
  </si>
  <si>
    <t>8.PS.1.F</t>
  </si>
  <si>
    <t>8.PS.1.D</t>
  </si>
  <si>
    <t>8.PS.5.A</t>
  </si>
  <si>
    <t>8.PS.5.E</t>
  </si>
  <si>
    <t>8.PS.2.A</t>
  </si>
  <si>
    <t>8.PS.2.C</t>
  </si>
  <si>
    <t>8.PS.2.D</t>
  </si>
  <si>
    <t>8.PS.2.E</t>
  </si>
  <si>
    <t>Changes in Matter</t>
    <phoneticPr fontId="1" type="noConversion"/>
  </si>
  <si>
    <t>Physical Sciences</t>
  </si>
  <si>
    <t>Water Buoyancy</t>
    <phoneticPr fontId="1" type="noConversion"/>
  </si>
  <si>
    <t>Disjoint Events</t>
    <phoneticPr fontId="1" type="noConversion"/>
  </si>
  <si>
    <t>5.ES.3.A</t>
  </si>
  <si>
    <t>5.ES.3.C</t>
  </si>
  <si>
    <t>5.ES.3.D</t>
  </si>
  <si>
    <t>5.ES.4.E</t>
  </si>
  <si>
    <t>5.PS.1.G</t>
  </si>
  <si>
    <t>5.ES.4.A</t>
  </si>
  <si>
    <t>5.ES.4.B</t>
  </si>
  <si>
    <t>5.ES.4.C</t>
  </si>
  <si>
    <t>5.ES.4.D</t>
  </si>
  <si>
    <t>5.ES.5.A</t>
  </si>
  <si>
    <t>5.ES.5.C</t>
  </si>
  <si>
    <t>5.PS.1.B</t>
  </si>
  <si>
    <t>5.PS.1.A</t>
  </si>
  <si>
    <t>5.ES.3.B</t>
  </si>
  <si>
    <t>5.PS.1.D</t>
  </si>
  <si>
    <t>5.PS.1.H</t>
  </si>
  <si>
    <t>5.PS.1.E</t>
  </si>
  <si>
    <t>5.PS.1.C</t>
  </si>
  <si>
    <t>5.LS.2.B</t>
  </si>
  <si>
    <t>5.PS.1.B</t>
    <phoneticPr fontId="1" type="noConversion"/>
  </si>
  <si>
    <t>5.PS.1.I</t>
    <phoneticPr fontId="1" type="noConversion"/>
  </si>
  <si>
    <t>7.PS.6.H</t>
  </si>
  <si>
    <t>5.LS.2.C</t>
    <phoneticPr fontId="1" type="noConversion"/>
  </si>
  <si>
    <t>5.LS.2.D</t>
  </si>
  <si>
    <t>Add to taxonomy</t>
  </si>
  <si>
    <t>5.LS.2.E</t>
  </si>
  <si>
    <t>5.LS.2.A</t>
  </si>
  <si>
    <t>5.LS.2</t>
  </si>
  <si>
    <t>5.LS.2.F</t>
  </si>
  <si>
    <t>6.LS.5.D</t>
  </si>
  <si>
    <t>No Standard Available</t>
  </si>
  <si>
    <t>Include this text</t>
    <phoneticPr fontId="1" type="noConversion"/>
  </si>
  <si>
    <t>5.OA.2</t>
  </si>
  <si>
    <t>5.OA.1</t>
  </si>
  <si>
    <t>6.EE.1</t>
  </si>
  <si>
    <t>5.OA.3</t>
  </si>
  <si>
    <t>5.NBT.1</t>
  </si>
  <si>
    <t>5.NBT.4</t>
  </si>
  <si>
    <t>5.NBT.2</t>
  </si>
  <si>
    <t>5.NBT.5</t>
  </si>
  <si>
    <t>5.NBT.7</t>
  </si>
  <si>
    <t>5.NBT.6</t>
  </si>
  <si>
    <t>5.NF.7</t>
  </si>
  <si>
    <t>5.NF.1</t>
  </si>
  <si>
    <t>5.NF.3</t>
  </si>
  <si>
    <t>5.NF.5</t>
  </si>
  <si>
    <t>5.NF.6</t>
  </si>
  <si>
    <t>5.NF.4</t>
  </si>
  <si>
    <t>5.NBT.3</t>
  </si>
  <si>
    <t>5.MD.1</t>
  </si>
  <si>
    <t>5.G.1</t>
  </si>
  <si>
    <t>5.G.4</t>
  </si>
  <si>
    <t>5.G.3</t>
  </si>
  <si>
    <t>5.MD.3</t>
  </si>
  <si>
    <t>5.MD.4</t>
  </si>
  <si>
    <t>6.SP.4</t>
  </si>
  <si>
    <t>6.SP.5</t>
  </si>
  <si>
    <t>7.SP.7</t>
  </si>
  <si>
    <t>7.SP.6</t>
  </si>
  <si>
    <t>6.ES.1.A</t>
  </si>
  <si>
    <t>6.PS.4.C</t>
  </si>
  <si>
    <t>6.ES.1.F</t>
  </si>
  <si>
    <t>6.ES.1.D</t>
  </si>
  <si>
    <t>6.ES.1.E</t>
  </si>
  <si>
    <t>6.ES.2.C</t>
  </si>
  <si>
    <t>6.SP.4</t>
    <phoneticPr fontId="1" type="noConversion"/>
  </si>
  <si>
    <t>6.PS.3.A</t>
  </si>
  <si>
    <t>6.PS.3.B</t>
  </si>
  <si>
    <t>6.PS.3.C</t>
  </si>
  <si>
    <t>6.PS.3.D</t>
  </si>
  <si>
    <t>6.PS.4.A</t>
  </si>
  <si>
    <t>6.PS.4.B</t>
  </si>
  <si>
    <t>SC06.03.03.08</t>
  </si>
  <si>
    <t>MA06.01.02.08</t>
  </si>
  <si>
    <t>MA06.01.03.09</t>
  </si>
  <si>
    <t>MA06.01.03.10</t>
  </si>
  <si>
    <t>MA06.01.03.11</t>
  </si>
  <si>
    <t>MA06.01.03.12</t>
  </si>
  <si>
    <t>MA06.01.03.13</t>
  </si>
  <si>
    <t>Slope of a Line</t>
  </si>
  <si>
    <t>MA06.02.00.00</t>
  </si>
  <si>
    <t>MA06.04.03.01</t>
  </si>
  <si>
    <t>Vertebrates</t>
  </si>
  <si>
    <t>MA07.01.02.10</t>
  </si>
  <si>
    <t>Discount, Markup, Tips and Sales Tax</t>
  </si>
  <si>
    <t>SC08.04.00.0-1</t>
  </si>
  <si>
    <t>SC08.06.03.08</t>
  </si>
  <si>
    <t>SC08.06.03.09</t>
  </si>
  <si>
    <t>SC08.06.03.10</t>
  </si>
  <si>
    <t>SC08.06.03.11</t>
  </si>
  <si>
    <t>Distibutive Property</t>
  </si>
  <si>
    <t>MA08.04.01.10</t>
  </si>
  <si>
    <t>SC05.04.02.06</t>
  </si>
  <si>
    <t>SC05.04.02.07</t>
  </si>
  <si>
    <t>SC05.04.02.08</t>
  </si>
  <si>
    <t>SC05.04.02.09</t>
  </si>
  <si>
    <t>SC06.03.04.00</t>
  </si>
  <si>
    <t>Scientific Instruments and Atoms</t>
  </si>
  <si>
    <t>SC05.02.01.07</t>
  </si>
  <si>
    <t>Mixtures</t>
  </si>
  <si>
    <t>SC05.02.01.08</t>
  </si>
  <si>
    <t>Compounds</t>
  </si>
  <si>
    <t>SC05.02.01.09</t>
  </si>
  <si>
    <t>Volume and Mass</t>
  </si>
  <si>
    <t>SC05.02.01.10</t>
  </si>
  <si>
    <t>Density</t>
  </si>
  <si>
    <t>SC05.02.01.11</t>
  </si>
  <si>
    <t>Changes in Matter</t>
  </si>
  <si>
    <t>Chemical Reactions</t>
  </si>
  <si>
    <t>SC05.02.02.01</t>
  </si>
  <si>
    <t>Metals</t>
  </si>
  <si>
    <t>SC05.02.02.02</t>
  </si>
  <si>
    <t>Salt</t>
  </si>
  <si>
    <t>SC05.02.02.03</t>
  </si>
  <si>
    <t>Life Sciences</t>
  </si>
  <si>
    <t>Human Body Systems</t>
  </si>
  <si>
    <t>Digestion</t>
  </si>
  <si>
    <t>Blood Circulation</t>
  </si>
  <si>
    <t>Kidneys</t>
  </si>
  <si>
    <t>Simple Machines</t>
  </si>
  <si>
    <t>Wedge, Axle and Pulley</t>
  </si>
  <si>
    <t>Plant Life</t>
  </si>
  <si>
    <t>Parts of a Plant</t>
  </si>
  <si>
    <t xml:space="preserve">Plant Life </t>
  </si>
  <si>
    <t>Seeds, Seed Parts, Germination</t>
  </si>
  <si>
    <t>Types of Seed Dispersal</t>
  </si>
  <si>
    <t>Seedless Plant Reproduction</t>
  </si>
  <si>
    <t>Vegetable Agriculture</t>
  </si>
  <si>
    <t>Types of Agriculture</t>
  </si>
  <si>
    <t>Vascular Plants</t>
  </si>
  <si>
    <t>Type</t>
  </si>
  <si>
    <t>Venomous and Non-Venomous Snakes</t>
  </si>
  <si>
    <t>Grade Type</t>
  </si>
  <si>
    <t>Subject Type</t>
  </si>
  <si>
    <t>Unit Type</t>
  </si>
  <si>
    <t>Topic Type</t>
  </si>
  <si>
    <t>Lesson Type</t>
  </si>
  <si>
    <t>Code</t>
  </si>
  <si>
    <t>Code ID</t>
  </si>
  <si>
    <t>Label</t>
  </si>
  <si>
    <t>Level Type</t>
  </si>
  <si>
    <t>Parent</t>
  </si>
  <si>
    <t>Parent Code</t>
  </si>
  <si>
    <t>node</t>
  </si>
  <si>
    <t>Query</t>
  </si>
  <si>
    <t>Local Water Supply</t>
  </si>
  <si>
    <t>SC05.01.01.05</t>
  </si>
  <si>
    <t>Inclined Plane, Lever and Screw</t>
  </si>
  <si>
    <t>SC05.03.01.01</t>
  </si>
  <si>
    <t>SC05.03.01.02</t>
  </si>
  <si>
    <t>SC05.04.00.00</t>
  </si>
  <si>
    <t>SC05.04.01.00</t>
  </si>
  <si>
    <t>SC05.04.01.01</t>
  </si>
  <si>
    <t>SC05.04.01.03</t>
  </si>
  <si>
    <t>SC05.04.01.04</t>
  </si>
  <si>
    <t>SC05.04.02.00</t>
  </si>
  <si>
    <t>SC05.04.02.01</t>
  </si>
  <si>
    <t>SC05.04.02.02</t>
  </si>
  <si>
    <t>SC05.04.02.03</t>
  </si>
  <si>
    <t>SC05.04.02.04</t>
  </si>
  <si>
    <t>SC05.04.02.05</t>
  </si>
  <si>
    <t>SC05.04.03.00</t>
  </si>
  <si>
    <t>SC05.04.03.01</t>
  </si>
  <si>
    <t>SC05.04.03.02</t>
  </si>
  <si>
    <t>SC05.04.03.03</t>
  </si>
  <si>
    <t>SC05.04.03.04</t>
  </si>
  <si>
    <t>SC05.04.03.05</t>
  </si>
  <si>
    <t>SC05.04.03.06</t>
  </si>
  <si>
    <t>SC05.04.03.07</t>
  </si>
  <si>
    <t>SC05.04.03.08</t>
  </si>
  <si>
    <t>SC05.04.03.09</t>
  </si>
  <si>
    <t>SC05.04.04.00</t>
  </si>
  <si>
    <t>SC05.04.04.01</t>
  </si>
  <si>
    <t>SC05.04.04.02</t>
  </si>
  <si>
    <t>SC05.04.04.03</t>
  </si>
  <si>
    <t>SC05.04.04.04</t>
  </si>
  <si>
    <t>MA05.01.01.01</t>
  </si>
  <si>
    <t>MA05.01.06.05</t>
  </si>
  <si>
    <t>Percent and Fractions</t>
  </si>
  <si>
    <t>Percent and Decimals</t>
  </si>
  <si>
    <t>Area of Triangles and Trapezoids</t>
  </si>
  <si>
    <t>Naming, Measuring and Drawing Angles</t>
  </si>
  <si>
    <t>Mean, Median and Mode</t>
  </si>
  <si>
    <t>SC06.01.01.01</t>
  </si>
  <si>
    <t>SC06.01.01.02</t>
  </si>
  <si>
    <t>SC06.01.01.03</t>
  </si>
  <si>
    <t>SC06.03.01.09</t>
  </si>
  <si>
    <t>SC06.03.03.05</t>
  </si>
  <si>
    <t>SC06.03.03.06</t>
  </si>
  <si>
    <t>SC06.03.03.07</t>
  </si>
  <si>
    <t>Tectonic Plates and the Fit of the Continents</t>
  </si>
  <si>
    <t>SC06.01.01.07</t>
  </si>
  <si>
    <t xml:space="preserve">Tectonic Plates and Earthquakes </t>
  </si>
  <si>
    <t>Volcanoes and Ocean Ridges</t>
  </si>
  <si>
    <t>Earthquakes and Volcanoes</t>
  </si>
  <si>
    <t xml:space="preserve">Thermal Energy </t>
  </si>
  <si>
    <t>Energy Transfer</t>
  </si>
  <si>
    <t>SC06.02.01.01</t>
  </si>
  <si>
    <t>Combustion</t>
  </si>
  <si>
    <t>SC06.02.01.02</t>
  </si>
  <si>
    <t>Conduction and Convection</t>
  </si>
  <si>
    <t>SC06.02.01.03</t>
  </si>
  <si>
    <t>Radiation</t>
  </si>
  <si>
    <t>SC06.02.01.04</t>
  </si>
  <si>
    <t>Solar Energy</t>
  </si>
  <si>
    <t>SC06.02.01.05</t>
  </si>
  <si>
    <t>Convection on Earth's Surface</t>
  </si>
  <si>
    <t>SC06.02.01.06</t>
  </si>
  <si>
    <t xml:space="preserve">Shaping Earth's Surface </t>
  </si>
  <si>
    <t>Erosion and Deposition</t>
  </si>
  <si>
    <t>Changing Earth's Surface</t>
  </si>
  <si>
    <t>SC06.03.01.01</t>
  </si>
  <si>
    <t>Water Erosion</t>
  </si>
  <si>
    <t>SC06.03.01.02</t>
  </si>
  <si>
    <t>The Force of Moving Water</t>
  </si>
  <si>
    <t>SC06.03.01.03</t>
  </si>
  <si>
    <t>Glaciers</t>
  </si>
  <si>
    <t>SC06.03.01.04</t>
  </si>
  <si>
    <t>Waves</t>
  </si>
  <si>
    <t>SC06.03.01.05</t>
  </si>
  <si>
    <t>SC06.03.01.06</t>
  </si>
  <si>
    <t>Beach Formation</t>
  </si>
  <si>
    <t>SC06.03.01.07</t>
  </si>
  <si>
    <t>Natural Habitat Destruction</t>
  </si>
  <si>
    <t>SC06.03.01.08</t>
  </si>
  <si>
    <t>Weathering and Formation of Soil</t>
  </si>
  <si>
    <t>Soil Formation</t>
  </si>
  <si>
    <t>SC06.03.02.01</t>
  </si>
  <si>
    <t>Soil Conservation</t>
  </si>
  <si>
    <t>Science</t>
  </si>
  <si>
    <t>Earth Sciences</t>
  </si>
  <si>
    <t>Earth's Water</t>
  </si>
  <si>
    <t>Oceans</t>
  </si>
  <si>
    <t>SC05.01.01.01</t>
  </si>
  <si>
    <t>Water Cycle</t>
  </si>
  <si>
    <t>SC05.01.01.02</t>
  </si>
  <si>
    <t>Water Conservation</t>
  </si>
  <si>
    <t>SC05.01.01.03</t>
  </si>
  <si>
    <t>Earth's Weather</t>
  </si>
  <si>
    <t>Uses of Air Pressure</t>
  </si>
  <si>
    <t>SC05.01.02.01</t>
  </si>
  <si>
    <t>Composition of Air</t>
  </si>
  <si>
    <t>SC05.01.02.02</t>
  </si>
  <si>
    <t>Air Pressure</t>
  </si>
  <si>
    <t>SC05.01.02.03</t>
  </si>
  <si>
    <t>Wind</t>
  </si>
  <si>
    <t>SC05.01.02.04</t>
  </si>
  <si>
    <t>Weather and Climate</t>
  </si>
  <si>
    <t>SC05.01.02.05</t>
  </si>
  <si>
    <t>Severe Weather Patterns</t>
  </si>
  <si>
    <t>SC05.01.02.06</t>
  </si>
  <si>
    <t>Weather Forecasting</t>
  </si>
  <si>
    <t>SC05.01.02.07</t>
  </si>
  <si>
    <t>The Solar System</t>
  </si>
  <si>
    <t>The Sun</t>
  </si>
  <si>
    <t>SC05.01.03.01</t>
  </si>
  <si>
    <t>SC05.01.03.02</t>
  </si>
  <si>
    <t>Planetary Gravitation</t>
  </si>
  <si>
    <t>SC05.01.03.03</t>
  </si>
  <si>
    <t xml:space="preserve">Physical Sciences </t>
  </si>
  <si>
    <t>Types of Matter</t>
  </si>
  <si>
    <t>Atoms and Molecules</t>
  </si>
  <si>
    <t>SC05.02.01.01</t>
  </si>
  <si>
    <t>Chemical and Physical Properties</t>
  </si>
  <si>
    <t>SC05.02.01.02</t>
  </si>
  <si>
    <t>States of Matter</t>
  </si>
  <si>
    <t>SC05.02.01.03</t>
  </si>
  <si>
    <t>Properties of Common Substances</t>
  </si>
  <si>
    <t>SC05.02.01.04</t>
  </si>
  <si>
    <t>Elements and the Periodic Table</t>
  </si>
  <si>
    <t>SC05.02.01.05</t>
  </si>
  <si>
    <t>Makeup of Living Organisms</t>
  </si>
  <si>
    <t>SC05.02.01.06</t>
  </si>
  <si>
    <t>Sedimentary Rocks</t>
  </si>
  <si>
    <t>Rocks From Reefs</t>
  </si>
  <si>
    <t>Metamorphic Rocks</t>
  </si>
  <si>
    <t>The Rock Cycle</t>
  </si>
  <si>
    <t>Ecology</t>
  </si>
  <si>
    <t>Populations and Communities</t>
  </si>
  <si>
    <t>Living Things and the Environment</t>
  </si>
  <si>
    <t>SC06.04.01.01</t>
  </si>
  <si>
    <t>Studying Populations</t>
  </si>
  <si>
    <t>SC06.04.01.02</t>
  </si>
  <si>
    <t>Interactions Among Living Things</t>
  </si>
  <si>
    <t>SC06.04.01.03</t>
  </si>
  <si>
    <t>Ecosystems and Biomes</t>
  </si>
  <si>
    <t>Energy Flow in Ecosystem</t>
  </si>
  <si>
    <t>SC06.04.02.01</t>
  </si>
  <si>
    <t>Cycles of Matter</t>
  </si>
  <si>
    <t>SC06.04.02.02</t>
  </si>
  <si>
    <t>Biogeography</t>
  </si>
  <si>
    <t>SC06.04.02.03</t>
  </si>
  <si>
    <t>Earth's Biomes</t>
  </si>
  <si>
    <t>SC06.04.02.04</t>
  </si>
  <si>
    <t>Succession</t>
  </si>
  <si>
    <t>SC06.04.02.05</t>
  </si>
  <si>
    <t>Equatorial Forests</t>
  </si>
  <si>
    <t>SC06.04.02.06</t>
  </si>
  <si>
    <t>Deserts</t>
  </si>
  <si>
    <t>SC06.04.02.07</t>
  </si>
  <si>
    <t>Niche</t>
  </si>
  <si>
    <t>SC06.04.02.08</t>
  </si>
  <si>
    <t>Living Resources</t>
  </si>
  <si>
    <t>Environmental Issues</t>
  </si>
  <si>
    <t>SC06.04.03.01</t>
  </si>
  <si>
    <t>Forests and Fisheries</t>
  </si>
  <si>
    <t>SC06.04.03.02</t>
  </si>
  <si>
    <t>Biodiversity</t>
  </si>
  <si>
    <t>SC06.04.03.03</t>
  </si>
  <si>
    <t>Medicines</t>
  </si>
  <si>
    <t>SC06.04.03.04</t>
  </si>
  <si>
    <t>Energy Resources</t>
  </si>
  <si>
    <t>Energy Conversion in the Environment</t>
  </si>
  <si>
    <t>SC06.04.04.01</t>
  </si>
  <si>
    <t>Renewable and Non-renewable Resources</t>
  </si>
  <si>
    <t>SC06.04.04.02</t>
  </si>
  <si>
    <t>Origin of Common Resources</t>
  </si>
  <si>
    <t>SC06.04.04.03</t>
  </si>
  <si>
    <t>Energy Conservation</t>
  </si>
  <si>
    <t>SC06.04.04.04</t>
  </si>
  <si>
    <t>Fossil Fuels</t>
  </si>
  <si>
    <t>SC06.04.04.05</t>
  </si>
  <si>
    <t>Energy in the Earth System</t>
  </si>
  <si>
    <t>The Water Planet</t>
  </si>
  <si>
    <t>Properties of Water</t>
  </si>
  <si>
    <t>SC06.05.01.01</t>
  </si>
  <si>
    <t>The Water Cycle</t>
  </si>
  <si>
    <t>SC06.05.01.02</t>
  </si>
  <si>
    <t>Streams and Rivers</t>
  </si>
  <si>
    <t>SC06.05.01.03</t>
  </si>
  <si>
    <t>Ponds and Lakes</t>
  </si>
  <si>
    <t>SC06.05.01.04</t>
  </si>
  <si>
    <t>Wetland Environments</t>
  </si>
  <si>
    <t>SC06.05.01.05</t>
  </si>
  <si>
    <t>Plant Transport Systems</t>
  </si>
  <si>
    <t>Photosynthesis</t>
  </si>
  <si>
    <t>Amazing Animals</t>
  </si>
  <si>
    <t>Animal Classifications</t>
  </si>
  <si>
    <t>Habitats and Adaptations</t>
  </si>
  <si>
    <t>Moving and Finding Food</t>
  </si>
  <si>
    <t>Mammals</t>
  </si>
  <si>
    <t>Birds and Migration</t>
  </si>
  <si>
    <t>Reptiles and Amphibians</t>
  </si>
  <si>
    <t>Fish</t>
  </si>
  <si>
    <t>Diversity of Organisms</t>
  </si>
  <si>
    <t>Health and Hygiene</t>
  </si>
  <si>
    <t>Food Properties and Spoilage</t>
  </si>
  <si>
    <t>Balanced Diet</t>
  </si>
  <si>
    <t>First Aid</t>
  </si>
  <si>
    <t>Prevention of Diseases</t>
  </si>
  <si>
    <t>Plate Tectonics and Earth's Structure</t>
  </si>
  <si>
    <t>Earth's Structure</t>
  </si>
  <si>
    <t>Lithospheric Plates</t>
  </si>
  <si>
    <t>SC06.01.01.04</t>
  </si>
  <si>
    <t>Fossil Evidence for Plate Tectonics</t>
  </si>
  <si>
    <t>SC06.01.01.05</t>
  </si>
  <si>
    <t>California Geology</t>
  </si>
  <si>
    <t>SC06.01.01.06</t>
  </si>
  <si>
    <t>Currents and Climates</t>
  </si>
  <si>
    <t>SC06.05.02.04</t>
  </si>
  <si>
    <t>Exploring the Ocean</t>
  </si>
  <si>
    <t>SC06.05.02.05</t>
  </si>
  <si>
    <t>The Ocean Edge</t>
  </si>
  <si>
    <t>SC06.05.02.06</t>
  </si>
  <si>
    <t>The Neritic Zone and the Open Ocean</t>
  </si>
  <si>
    <t>SC06.05.02.07</t>
  </si>
  <si>
    <t>Resources From the Ocean</t>
  </si>
  <si>
    <t>SC06.05.02.08</t>
  </si>
  <si>
    <t>The Atmosphere</t>
  </si>
  <si>
    <t>Air Around Us</t>
  </si>
  <si>
    <t>SC06.05.03.01</t>
  </si>
  <si>
    <t>Air Quality</t>
  </si>
  <si>
    <t>SC06.05.03.02</t>
  </si>
  <si>
    <t>SC06.05.03.03</t>
  </si>
  <si>
    <t>Layers of the Atmosphere</t>
  </si>
  <si>
    <t>SC06.05.03.04</t>
  </si>
  <si>
    <t>Weather Factors</t>
  </si>
  <si>
    <t>Energy in the Atmosphere</t>
  </si>
  <si>
    <t>SC06.05.04.01</t>
  </si>
  <si>
    <t>Heat Transfer</t>
  </si>
  <si>
    <t>SC06.05.04.02</t>
  </si>
  <si>
    <t>Winds</t>
  </si>
  <si>
    <t>SC06.05.04.03</t>
  </si>
  <si>
    <t>Water in the Atmosphere</t>
  </si>
  <si>
    <t>SC06.05.04.04</t>
  </si>
  <si>
    <t>Air Masses and Fronts</t>
  </si>
  <si>
    <t>SC06.05.04.06</t>
  </si>
  <si>
    <t>Storms</t>
  </si>
  <si>
    <t>SC06.05.04.07</t>
  </si>
  <si>
    <t>Floods</t>
  </si>
  <si>
    <t>SC06.05.04.08</t>
  </si>
  <si>
    <t>Predicting the Weather</t>
  </si>
  <si>
    <t>SC06.05.04.09</t>
  </si>
  <si>
    <t>Climate and Climate Change</t>
  </si>
  <si>
    <t>Climate Regions</t>
  </si>
  <si>
    <t>SC06.05.05.01</t>
  </si>
  <si>
    <t>Long-Term Changes in Climates</t>
  </si>
  <si>
    <t>SC06.05.05.02</t>
  </si>
  <si>
    <t>Global Changes in the Atmosphere</t>
  </si>
  <si>
    <t>SC06.05.05.03</t>
  </si>
  <si>
    <t>Cell Biology</t>
  </si>
  <si>
    <t>Cell Structure and Function</t>
  </si>
  <si>
    <t>Discovering Cells</t>
  </si>
  <si>
    <t>SC07.01.01.01</t>
  </si>
  <si>
    <t>Looking Inside Cells</t>
  </si>
  <si>
    <t>SC07.01.01.02</t>
  </si>
  <si>
    <t>Chemical Compounds in Cells</t>
  </si>
  <si>
    <t>SC07.01.01.03</t>
  </si>
  <si>
    <t>The Cell in its Environment</t>
  </si>
  <si>
    <t>SC07.01.01.04</t>
  </si>
  <si>
    <t>Cell Processes and Energy</t>
  </si>
  <si>
    <t>SC07.01.02.01</t>
  </si>
  <si>
    <t>Respiration</t>
  </si>
  <si>
    <t>SC07.01.02.02</t>
  </si>
  <si>
    <t>Cell Division</t>
  </si>
  <si>
    <t>SC07.01.02.03</t>
  </si>
  <si>
    <t>Cell Differentiation</t>
  </si>
  <si>
    <t>SC07.01.02.04</t>
  </si>
  <si>
    <t>Genetics</t>
  </si>
  <si>
    <t>The Science of Heredity</t>
  </si>
  <si>
    <t>Mendel's Work</t>
  </si>
  <si>
    <t>SC07.02.01.01</t>
  </si>
  <si>
    <t>Probability and Heredity</t>
  </si>
  <si>
    <t>SC07.02.01.02</t>
  </si>
  <si>
    <t>The Cell and Inheritance</t>
  </si>
  <si>
    <t>SC07.02.01.03</t>
  </si>
  <si>
    <t>Genes, DNA and Protein</t>
  </si>
  <si>
    <t>SC07.02.01.04</t>
  </si>
  <si>
    <t>Modern Genetics</t>
  </si>
  <si>
    <t>SC06.03.02.02</t>
  </si>
  <si>
    <t>Soil Functions</t>
  </si>
  <si>
    <t>SC06.03.02.03</t>
  </si>
  <si>
    <t>Natural Erosion</t>
  </si>
  <si>
    <t>SC06.03.02.04</t>
  </si>
  <si>
    <t>Mapping Earth's Surface</t>
  </si>
  <si>
    <t>SC06.03.03.01</t>
  </si>
  <si>
    <t>SC06.03.03.02</t>
  </si>
  <si>
    <t>SC06.03.03.03</t>
  </si>
  <si>
    <t>SC06.03.03.04</t>
  </si>
  <si>
    <t>Rocks and Minerals</t>
  </si>
  <si>
    <t>How Minerals Form</t>
  </si>
  <si>
    <t>Mineral Resources</t>
  </si>
  <si>
    <t>Classifying Rocks</t>
  </si>
  <si>
    <t>Igneous Rocks</t>
  </si>
  <si>
    <t>SC07.02.03.03</t>
  </si>
  <si>
    <t>Classifying Organisms</t>
  </si>
  <si>
    <t>SC07.02.03.04</t>
  </si>
  <si>
    <t>Branching Trees</t>
  </si>
  <si>
    <t>SC07.02.03.05</t>
  </si>
  <si>
    <t>Earth's History</t>
  </si>
  <si>
    <t>SC07.03.01.01</t>
  </si>
  <si>
    <t>The Relative Age of Rocks</t>
  </si>
  <si>
    <t>SC07.03.01.02</t>
  </si>
  <si>
    <t>Radioactive Dating</t>
  </si>
  <si>
    <t>SC07.03.01.03</t>
  </si>
  <si>
    <t>Movement of the Earth's Plates</t>
  </si>
  <si>
    <t>SC07.03.01.04</t>
  </si>
  <si>
    <t>The Geologic Time Scale</t>
  </si>
  <si>
    <t>SC07.03.01.05</t>
  </si>
  <si>
    <t>Structure and Function in Living Systems</t>
  </si>
  <si>
    <t>Viruses, Bacteria, Protists, and Fungi</t>
  </si>
  <si>
    <t>Viruses</t>
  </si>
  <si>
    <t>SC07.04.01.01</t>
  </si>
  <si>
    <t>Bacteria</t>
  </si>
  <si>
    <t>SC07.04.01.02</t>
  </si>
  <si>
    <t>Protists</t>
  </si>
  <si>
    <t>SC07.04.01.03</t>
  </si>
  <si>
    <t>Fungi</t>
  </si>
  <si>
    <t>SC07.04.01.04</t>
  </si>
  <si>
    <t>Structure and Function of Plants</t>
  </si>
  <si>
    <t>The Plant Kingdom</t>
  </si>
  <si>
    <t>SC07.04.02.01</t>
  </si>
  <si>
    <t>Plants without Seeds</t>
  </si>
  <si>
    <t>SC07.04.02.02</t>
  </si>
  <si>
    <t>The Characteristics of Seed Plants</t>
  </si>
  <si>
    <t>SC07.04.02.03</t>
  </si>
  <si>
    <t>Roots, Stems and Leaves</t>
  </si>
  <si>
    <t>SC07.04.02.04</t>
  </si>
  <si>
    <t>Reproduction in Seed Plants</t>
  </si>
  <si>
    <t>SC07.04.02.05</t>
  </si>
  <si>
    <t>Structure and Function of Invertebrates</t>
  </si>
  <si>
    <t>What is an Animal?</t>
  </si>
  <si>
    <t>SC07.04.03.01</t>
  </si>
  <si>
    <t>Sponges and Cnidarians</t>
  </si>
  <si>
    <t>SC07.04.03.02</t>
  </si>
  <si>
    <t>Worms and Mollusks</t>
  </si>
  <si>
    <t>SC07.04.03.03</t>
  </si>
  <si>
    <t>Arthropods</t>
  </si>
  <si>
    <t>SC07.04.03.04</t>
  </si>
  <si>
    <t>Echinoderms</t>
  </si>
  <si>
    <t>SC07.04.03.05</t>
  </si>
  <si>
    <t>Structure and Function of Vertebrates</t>
  </si>
  <si>
    <t>SC07.04.04.01</t>
  </si>
  <si>
    <t>SC07.04.04.02</t>
  </si>
  <si>
    <t>Amphibians</t>
  </si>
  <si>
    <t>SC07.04.04.03</t>
  </si>
  <si>
    <t>Reptiles</t>
  </si>
  <si>
    <t>SC07.04.04.04</t>
  </si>
  <si>
    <t>Birds</t>
  </si>
  <si>
    <t>SC07.04.04.05</t>
  </si>
  <si>
    <t>SC07.04.04.06</t>
  </si>
  <si>
    <t>Using Light</t>
  </si>
  <si>
    <t>Waves and the Electromagnetic Spectrum</t>
  </si>
  <si>
    <t>SC07.05.01.01</t>
  </si>
  <si>
    <t>Visible Light and Color</t>
  </si>
  <si>
    <t>SC07.05.01.02</t>
  </si>
  <si>
    <t>Reflection and Refraction</t>
  </si>
  <si>
    <t>SC07.05.01.03</t>
  </si>
  <si>
    <t>Seeing Light</t>
  </si>
  <si>
    <t>SC07.05.01.04</t>
  </si>
  <si>
    <t>Optical Tools</t>
  </si>
  <si>
    <t>SC07.05.01.05</t>
  </si>
  <si>
    <t>Bones and Muscle</t>
  </si>
  <si>
    <t>Organs Systems and Homeostasis</t>
  </si>
  <si>
    <t>SC07.05.02.01</t>
  </si>
  <si>
    <t>Glaciers and Icebergs</t>
  </si>
  <si>
    <t>SC06.05.01.06</t>
  </si>
  <si>
    <t>Water Underground</t>
  </si>
  <si>
    <t>SC06.05.01.07</t>
  </si>
  <si>
    <t>Water to Drink</t>
  </si>
  <si>
    <t>SC06.05.01.08</t>
  </si>
  <si>
    <t>Freshwater Pollution</t>
  </si>
  <si>
    <t>SC06.05.01.09</t>
  </si>
  <si>
    <t>Ocean Motions</t>
  </si>
  <si>
    <t>Wave Action</t>
  </si>
  <si>
    <t>SC06.05.02.01</t>
  </si>
  <si>
    <t>Tides</t>
  </si>
  <si>
    <t>SC06.05.02.02</t>
  </si>
  <si>
    <t>Ocean Water Chemistry</t>
  </si>
  <si>
    <t>SC06.05.02.03</t>
  </si>
  <si>
    <t>The Respiratory System</t>
  </si>
  <si>
    <t>SC07.05.03.03</t>
  </si>
  <si>
    <t>Cardiovascular and Respiratory Diseases</t>
  </si>
  <si>
    <t>SC07.05.03.04</t>
  </si>
  <si>
    <t>The Nervous System</t>
  </si>
  <si>
    <t>How the Nervous System Works</t>
  </si>
  <si>
    <t>SC07.05.04.01</t>
  </si>
  <si>
    <t>Divisions of the Nervous System</t>
  </si>
  <si>
    <t>SC07.05.04.02</t>
  </si>
  <si>
    <t>Sight and Hearing</t>
  </si>
  <si>
    <t>SC07.05.04.03</t>
  </si>
  <si>
    <t>Smell, Taste and Touch</t>
  </si>
  <si>
    <t>SC07.05.04.04</t>
  </si>
  <si>
    <t>Alcohol and Other Drugs</t>
  </si>
  <si>
    <t>SC07.05.04.05</t>
  </si>
  <si>
    <t>The Endocrine System</t>
  </si>
  <si>
    <t>SC07.05.05.01</t>
  </si>
  <si>
    <t>The Male and Female Reproductive Systems</t>
  </si>
  <si>
    <t>SC07.05.05.02</t>
  </si>
  <si>
    <t>Pregnancy, Development, and Birth</t>
  </si>
  <si>
    <t>SC07.05.05.03</t>
  </si>
  <si>
    <t>Introduction to Physical Science</t>
  </si>
  <si>
    <t>Definition of Physical Science</t>
  </si>
  <si>
    <t>SC08.01.01.01</t>
  </si>
  <si>
    <t>Scientific Inquiry</t>
  </si>
  <si>
    <t>SC08.01.01.02</t>
  </si>
  <si>
    <t>Measurement</t>
  </si>
  <si>
    <t>SC08.01.01.03</t>
  </si>
  <si>
    <t>Mathematics and Science</t>
  </si>
  <si>
    <t>SC08.01.01.04</t>
  </si>
  <si>
    <t>Graphs in Science</t>
  </si>
  <si>
    <t>SC08.01.01.05</t>
  </si>
  <si>
    <t>Science Laboratory Safety</t>
  </si>
  <si>
    <t>SC08.01.01.06</t>
  </si>
  <si>
    <t>Structure of Matter</t>
  </si>
  <si>
    <t>Introduction to Atoms</t>
  </si>
  <si>
    <t>SC08.02.01.01</t>
  </si>
  <si>
    <t>Organizing the Elements</t>
  </si>
  <si>
    <t>SC08.02.01.02</t>
  </si>
  <si>
    <t>SC08.02.01.03</t>
  </si>
  <si>
    <t>Nonmetals, Inert Gases, and Semimetals</t>
  </si>
  <si>
    <t>SC08.02.01.04</t>
  </si>
  <si>
    <t>Radioactive Elements</t>
  </si>
  <si>
    <t>SC08.02.01.05</t>
  </si>
  <si>
    <t>The Nature of Matter</t>
  </si>
  <si>
    <t>Describing Matter</t>
  </si>
  <si>
    <t>SC08.02.02.01</t>
  </si>
  <si>
    <t>SC08.02.02.02</t>
  </si>
  <si>
    <t>Energy and Matter</t>
  </si>
  <si>
    <t>SC08.02.02.03</t>
  </si>
  <si>
    <t>Solids, Liquids, and Gases</t>
  </si>
  <si>
    <t>SC08.02.03.01</t>
  </si>
  <si>
    <t>Changes of State</t>
  </si>
  <si>
    <t>SC08.02.03.02</t>
  </si>
  <si>
    <t>The Behavior of Gases</t>
  </si>
  <si>
    <t>SC08.02.03.03</t>
  </si>
  <si>
    <t>Carbon Chemistry</t>
  </si>
  <si>
    <t>Properties of Carbon</t>
  </si>
  <si>
    <t>SC08.02.04.01</t>
  </si>
  <si>
    <t>Carbon Compounds</t>
  </si>
  <si>
    <t>SC08.02.04.02</t>
  </si>
  <si>
    <t>Polymers and Composites</t>
  </si>
  <si>
    <t>SC08.02.04.03</t>
  </si>
  <si>
    <t>Life With Carbon</t>
  </si>
  <si>
    <t>SC08.02.04.04</t>
  </si>
  <si>
    <t>Motion</t>
  </si>
  <si>
    <t>Energy</t>
  </si>
  <si>
    <t>Introduction to Energy</t>
  </si>
  <si>
    <t>SC08.03.01.01</t>
  </si>
  <si>
    <t>Kinetic Energy</t>
  </si>
  <si>
    <t>SC08.03.01.02</t>
  </si>
  <si>
    <t>Human Inheritance</t>
  </si>
  <si>
    <t>SC07.02.02.01</t>
  </si>
  <si>
    <t>Human Genetic Disorders</t>
  </si>
  <si>
    <t>SC07.02.02.02</t>
  </si>
  <si>
    <t>Advances in Genetics</t>
  </si>
  <si>
    <t>SC07.02.02.03</t>
  </si>
  <si>
    <t>Changes Over Time</t>
  </si>
  <si>
    <t>Darwin's Theory</t>
  </si>
  <si>
    <t>SC07.02.03.01</t>
  </si>
  <si>
    <t>Evidence of Evolution</t>
  </si>
  <si>
    <t>SC07.02.03.02</t>
  </si>
  <si>
    <t>Evolution of Species</t>
  </si>
  <si>
    <t>Calculating and Graphing Acceleration</t>
  </si>
  <si>
    <t>SC08.03.02.07</t>
  </si>
  <si>
    <t>Reactions</t>
  </si>
  <si>
    <t>Atoms and Bonding</t>
  </si>
  <si>
    <t>Atoms, Bonding, and the Periodic Table</t>
  </si>
  <si>
    <t>SC08.04.01.01</t>
  </si>
  <si>
    <t>Ionic Bonds</t>
  </si>
  <si>
    <t>SC08.04.01.02</t>
  </si>
  <si>
    <t>Covalent Bonds</t>
  </si>
  <si>
    <t>SC08.04.01.03</t>
  </si>
  <si>
    <t>Bonding in Metals</t>
  </si>
  <si>
    <t>SC08.04.01.04</t>
  </si>
  <si>
    <t>Observing Chemical Change</t>
  </si>
  <si>
    <t>SC08.04.02.01</t>
  </si>
  <si>
    <t>Describing Chemical Reactions</t>
  </si>
  <si>
    <t>SC08.04.02.02</t>
  </si>
  <si>
    <t>Controlling Chemical Reactions</t>
  </si>
  <si>
    <t>SC08.04.02.03</t>
  </si>
  <si>
    <t>Fire and Fire Safety</t>
  </si>
  <si>
    <t>SC08.04.02.04</t>
  </si>
  <si>
    <t>Acids, Bases, and Solutions</t>
  </si>
  <si>
    <t>Understanding Solutions</t>
  </si>
  <si>
    <t>SC08.04.03.01</t>
  </si>
  <si>
    <t>Concentration and Solubility</t>
  </si>
  <si>
    <t>SC08.04.03.02</t>
  </si>
  <si>
    <t>Describing Acids and Bases</t>
  </si>
  <si>
    <t>SC08.04.03.03</t>
  </si>
  <si>
    <t>Acids and Bases in Solution</t>
  </si>
  <si>
    <t>SC08.04.03.04</t>
  </si>
  <si>
    <t>Forces</t>
  </si>
  <si>
    <t>Introduction to Forces</t>
  </si>
  <si>
    <t>SC08.05.01.01</t>
  </si>
  <si>
    <t>Combining Forces</t>
  </si>
  <si>
    <t>SC08.05.01.02</t>
  </si>
  <si>
    <t>Friction</t>
  </si>
  <si>
    <t>SC08.05.01.03</t>
  </si>
  <si>
    <t>Gravity</t>
  </si>
  <si>
    <t>SC08.05.01.04</t>
  </si>
  <si>
    <t>Gravity and Motion</t>
  </si>
  <si>
    <t>SC08.05.01.05</t>
  </si>
  <si>
    <t>Elastic Forces</t>
  </si>
  <si>
    <t>SC08.05.01.06</t>
  </si>
  <si>
    <t>Newton's First Law of Motion</t>
  </si>
  <si>
    <t>SC08.05.01.07</t>
  </si>
  <si>
    <t>Newton's Third Law of Motion</t>
  </si>
  <si>
    <t>SC08.05.01.08</t>
  </si>
  <si>
    <t>Newton's Second Law of Motion</t>
  </si>
  <si>
    <t>SC08.05.01.09</t>
  </si>
  <si>
    <t>Fluid Force</t>
  </si>
  <si>
    <t xml:space="preserve">Will it Float? </t>
  </si>
  <si>
    <t>Pressure</t>
  </si>
  <si>
    <t>Bernoulli's Principle</t>
  </si>
  <si>
    <t>Buoyant Force</t>
  </si>
  <si>
    <t>Earth, Moon, and Sun</t>
  </si>
  <si>
    <t>Earth in Space</t>
  </si>
  <si>
    <t>SC08.06.01.01</t>
  </si>
  <si>
    <t>SC08.06.01.02</t>
  </si>
  <si>
    <t>Phases, Eclipses, and Tides</t>
  </si>
  <si>
    <t>SC08.06.01.03</t>
  </si>
  <si>
    <t>Earth's Moon</t>
  </si>
  <si>
    <t>SC08.06.01.04</t>
  </si>
  <si>
    <t>Exploring Space</t>
  </si>
  <si>
    <t>The Science of Rockets</t>
  </si>
  <si>
    <t>SC08.06.02.01</t>
  </si>
  <si>
    <t>The Space Program</t>
  </si>
  <si>
    <t>SC08.06.02.02</t>
  </si>
  <si>
    <t>Exploring Space Today</t>
  </si>
  <si>
    <t>SC08.06.02.03</t>
  </si>
  <si>
    <t>Using Space Science on Earth</t>
  </si>
  <si>
    <t>SC08.06.02.04</t>
  </si>
  <si>
    <t>Observing the Solar System</t>
  </si>
  <si>
    <t>The Skeletal System</t>
  </si>
  <si>
    <t>SC07.05.02.02</t>
  </si>
  <si>
    <t>The Muscular System</t>
  </si>
  <si>
    <t>SC07.05.02.03</t>
  </si>
  <si>
    <t>Machines and the Body</t>
  </si>
  <si>
    <t>SC07.05.02.04</t>
  </si>
  <si>
    <t>Circulation and Respiration</t>
  </si>
  <si>
    <t>The Body's Transport System</t>
  </si>
  <si>
    <t>SC07.05.03.01</t>
  </si>
  <si>
    <t>Blood and Lymph</t>
  </si>
  <si>
    <t>SC07.05.03.02</t>
  </si>
  <si>
    <t>Planet Formation</t>
  </si>
  <si>
    <t>SC08.06.03.07</t>
  </si>
  <si>
    <t>Stars, Galaxies, and the Universe</t>
  </si>
  <si>
    <t>Telescopes</t>
  </si>
  <si>
    <t>SC08.06.04.01</t>
  </si>
  <si>
    <t>Characteristics of Stars</t>
  </si>
  <si>
    <t>SC08.06.04.02</t>
  </si>
  <si>
    <t>Lives of Stars</t>
  </si>
  <si>
    <t>SC08.06.04.03</t>
  </si>
  <si>
    <t>Star Systems and Galaxies</t>
  </si>
  <si>
    <t>SC08.06.04.04</t>
  </si>
  <si>
    <t>The Expanding Universe</t>
  </si>
  <si>
    <t>SC08.06.04.05</t>
  </si>
  <si>
    <t>Math</t>
  </si>
  <si>
    <t>Operations and Algebraic Thinking</t>
  </si>
  <si>
    <t>Addition and Subtraction Number Sense</t>
  </si>
  <si>
    <t>Rounding Whole Numbers and Decimals</t>
  </si>
  <si>
    <t>MA05.01.01.02</t>
  </si>
  <si>
    <t>Estimating Sums and Differences</t>
  </si>
  <si>
    <t>MA05.01.01.03</t>
  </si>
  <si>
    <t>Adding and Subtracting</t>
  </si>
  <si>
    <t>MA05.01.01.04</t>
  </si>
  <si>
    <t>Adding Decimals</t>
  </si>
  <si>
    <t>MA05.01.01.05</t>
  </si>
  <si>
    <t>Subtracting Decimals</t>
  </si>
  <si>
    <t>MA05.01.01.06</t>
  </si>
  <si>
    <t>Reviewing Multiplication of Whole Numbers</t>
  </si>
  <si>
    <t>Multiplication Properties</t>
  </si>
  <si>
    <t>MA05.01.02.01</t>
  </si>
  <si>
    <t>Estimating Products</t>
  </si>
  <si>
    <t>MA05.01.02.02</t>
  </si>
  <si>
    <t>Multiplying by 1-Digit Numbers</t>
  </si>
  <si>
    <t>MA05.01.02.03</t>
  </si>
  <si>
    <t>Multiplying by 2-Digit Numbers</t>
  </si>
  <si>
    <t>MA05.01.02.04</t>
  </si>
  <si>
    <t>Estimating and Multiplying with Greater Numbers</t>
  </si>
  <si>
    <t>MA05.01.02.05</t>
  </si>
  <si>
    <t>Exponents</t>
  </si>
  <si>
    <t>MA05.01.02.06</t>
  </si>
  <si>
    <t>Division of Whole Numbers</t>
  </si>
  <si>
    <t>Using Patterns to Divide</t>
  </si>
  <si>
    <t>MA05.01.03.01</t>
  </si>
  <si>
    <t>Estimating Quotients</t>
  </si>
  <si>
    <t>MA05.01.03.02</t>
  </si>
  <si>
    <t>Connecting Models and Symbols</t>
  </si>
  <si>
    <t>MA05.01.03.03</t>
  </si>
  <si>
    <t>Dividing by 1-Digit Divisor</t>
  </si>
  <si>
    <t>MA05.01.03.04</t>
  </si>
  <si>
    <t>Zeros in the Quotient</t>
  </si>
  <si>
    <t>MA05.01.03.05</t>
  </si>
  <si>
    <t>Dividing by 2-Digit Divisor</t>
  </si>
  <si>
    <t>MA05.01.03.06</t>
  </si>
  <si>
    <t>Estimating and Dividing With Greater Numbers</t>
  </si>
  <si>
    <t>MA05.01.03.08</t>
  </si>
  <si>
    <t>Variables and Expressions</t>
  </si>
  <si>
    <t>MA05.01.04.01</t>
  </si>
  <si>
    <t>Patterns and Expressions</t>
  </si>
  <si>
    <t>MA05.01.04.02</t>
  </si>
  <si>
    <t>More Patterns and Expressions</t>
  </si>
  <si>
    <t>MA05.01.04.03</t>
  </si>
  <si>
    <t>Distributive Property</t>
  </si>
  <si>
    <t>MA05.01.04.04</t>
  </si>
  <si>
    <t>Order of Operations</t>
  </si>
  <si>
    <t>Potential Energy</t>
  </si>
  <si>
    <t>SC08.03.01.03</t>
  </si>
  <si>
    <t>Relative Position</t>
  </si>
  <si>
    <t>SC08.03.02.01</t>
  </si>
  <si>
    <t>Average Speed</t>
  </si>
  <si>
    <t>SC08.03.02.02</t>
  </si>
  <si>
    <t>Vectors</t>
  </si>
  <si>
    <t>SC08.03.02.03</t>
  </si>
  <si>
    <t>Velocity</t>
  </si>
  <si>
    <t>SC08.03.02.04</t>
  </si>
  <si>
    <t>Changes in Velocity</t>
  </si>
  <si>
    <t>SC08.03.02.05</t>
  </si>
  <si>
    <t>Acceleration</t>
  </si>
  <si>
    <t>SC08.03.02.06</t>
  </si>
  <si>
    <t>Constructing Shapes</t>
  </si>
  <si>
    <t>MA05.04.02.03</t>
  </si>
  <si>
    <t>Shapes</t>
  </si>
  <si>
    <t>Basic Geometric Ideas</t>
  </si>
  <si>
    <t>MA05.04.03.01</t>
  </si>
  <si>
    <t>MA05.04.03.02</t>
  </si>
  <si>
    <t>MA05.04.03.03</t>
  </si>
  <si>
    <t>Triangles</t>
  </si>
  <si>
    <t>MA05.01.04.05</t>
  </si>
  <si>
    <t>Integers</t>
  </si>
  <si>
    <t>Understanding Integers</t>
  </si>
  <si>
    <t>MA05.01.05.01</t>
  </si>
  <si>
    <t>MA05.01.05.02</t>
  </si>
  <si>
    <t>MA05.01.05.03</t>
  </si>
  <si>
    <t>Adding Integers</t>
  </si>
  <si>
    <t>MA05.01.05.04</t>
  </si>
  <si>
    <t>Subtracting Integers</t>
  </si>
  <si>
    <t>Simplifying Expressions</t>
  </si>
  <si>
    <t>Factors and Multiples</t>
  </si>
  <si>
    <t>Prime and Composite Numbers</t>
  </si>
  <si>
    <t>MA05.01.06.02</t>
  </si>
  <si>
    <t>MA05.01.06.03</t>
  </si>
  <si>
    <t>MA05.01.06.04</t>
  </si>
  <si>
    <t>Solving and Writing Equations</t>
  </si>
  <si>
    <t>Solving Addition and Subtraction Equations</t>
  </si>
  <si>
    <t>MA05.01.07.01</t>
  </si>
  <si>
    <t>Solving Multiplication and Division Equations</t>
  </si>
  <si>
    <t>MA05.01.07.02</t>
  </si>
  <si>
    <t xml:space="preserve">Patterns and Equations </t>
  </si>
  <si>
    <t>MA05.01.07.03</t>
  </si>
  <si>
    <t>Number and Operations in Base 10</t>
  </si>
  <si>
    <t>Numeration</t>
  </si>
  <si>
    <t>Place Value</t>
  </si>
  <si>
    <t>MA05.02.01.01</t>
  </si>
  <si>
    <t>Comparing and Ordering Whole Numbers</t>
  </si>
  <si>
    <t>MA05.02.01.02</t>
  </si>
  <si>
    <t>Decimal Place Value</t>
  </si>
  <si>
    <t>MA05.02.01.03</t>
  </si>
  <si>
    <t>Comparing and Ordering Decimals</t>
  </si>
  <si>
    <t>MA05.02.01.04</t>
  </si>
  <si>
    <t>Multiplying Decimals</t>
  </si>
  <si>
    <t>Multiplying Decimals by 10, 100, or 1000</t>
  </si>
  <si>
    <t>MA05.02.02.01</t>
  </si>
  <si>
    <t>Multiplying a Whole Number and a Decimal</t>
  </si>
  <si>
    <t>MA05.02.02.02</t>
  </si>
  <si>
    <t>Estimating the product of a Whole number and a Decimal</t>
  </si>
  <si>
    <t>MA05.02.02.03</t>
  </si>
  <si>
    <t>Multiplying two Decimals</t>
  </si>
  <si>
    <t>MA05.02.02.04</t>
  </si>
  <si>
    <t>Multiplying with zeros in the Product</t>
  </si>
  <si>
    <t>MA05.02.02.05</t>
  </si>
  <si>
    <t>Dividing Decimals</t>
  </si>
  <si>
    <t>Dividing Decimals by 10, 100, or 1000</t>
  </si>
  <si>
    <t>MA05.02.03.01</t>
  </si>
  <si>
    <t>Dividing Decimal by a Whole Number</t>
  </si>
  <si>
    <t>MA05.02.03.02</t>
  </si>
  <si>
    <t>Estimation: Decimals Divided by Whole Number</t>
  </si>
  <si>
    <t>MA05.02.03.03</t>
  </si>
  <si>
    <t>Dividing a Decimal by a Decimal</t>
  </si>
  <si>
    <t>MA05.02.03.04</t>
  </si>
  <si>
    <t>Percent</t>
  </si>
  <si>
    <t>MA05.02.04.01</t>
  </si>
  <si>
    <t>MA05.02.04.02</t>
  </si>
  <si>
    <t>MA05.02.04.03</t>
  </si>
  <si>
    <t>Number and Operations - Fractions</t>
  </si>
  <si>
    <t>Fractions, Mixed Numbers, and Decimals</t>
  </si>
  <si>
    <t>The Inner Planets</t>
  </si>
  <si>
    <t>The Outer Planets</t>
  </si>
  <si>
    <t>SC08.06.03.04</t>
  </si>
  <si>
    <t>Comets, Asteroids, and Meteors</t>
  </si>
  <si>
    <t>SC08.06.03.05</t>
  </si>
  <si>
    <t>Is There Life Beyond Earth?</t>
  </si>
  <si>
    <t>SC08.06.03.06</t>
  </si>
  <si>
    <t>Adding and Subtracting Fractions</t>
  </si>
  <si>
    <t>MA06.01.02.01</t>
  </si>
  <si>
    <t>Using a Common Denominator</t>
  </si>
  <si>
    <t>MA06.01.02.02</t>
  </si>
  <si>
    <t>Adding and Subtracting Mixed Numbers</t>
  </si>
  <si>
    <t>MA06.01.02.03</t>
  </si>
  <si>
    <t>MA06.01.02.04</t>
  </si>
  <si>
    <t>MA06.01.02.05</t>
  </si>
  <si>
    <t>MA06.01.02.06</t>
  </si>
  <si>
    <t>Multiplying and Dividing Decimals</t>
  </si>
  <si>
    <t>MA06.01.02.07</t>
  </si>
  <si>
    <t>Ordering Integers on a Number Line</t>
  </si>
  <si>
    <t>Multiplying Integers</t>
  </si>
  <si>
    <t>Dividing Integers</t>
  </si>
  <si>
    <t>MA06.01.03.05</t>
  </si>
  <si>
    <t>MA06.01.03.06</t>
  </si>
  <si>
    <t>Rational Numbers and their Properties</t>
  </si>
  <si>
    <t>MA06.01.03.07</t>
  </si>
  <si>
    <t>The Distributive Property</t>
  </si>
  <si>
    <t>MA05.03.01.01</t>
  </si>
  <si>
    <t>Fractions and Division</t>
  </si>
  <si>
    <t>MA05.03.01.02</t>
  </si>
  <si>
    <t>Mixed Numbers and Improper Fractions</t>
  </si>
  <si>
    <t>MA05.03.01.03</t>
  </si>
  <si>
    <t>Equivalent Fractions</t>
  </si>
  <si>
    <t>MA05.03.01.04</t>
  </si>
  <si>
    <t>MA05.03.01.05</t>
  </si>
  <si>
    <t>Fractions in Simplest Form</t>
  </si>
  <si>
    <t>MA05.03.01.06</t>
  </si>
  <si>
    <t>Tenths and Hundredths</t>
  </si>
  <si>
    <t>MA05.03.01.07</t>
  </si>
  <si>
    <t>Thousandths</t>
  </si>
  <si>
    <t>Adding and Subtracting Fractions and Mixed Fractions</t>
  </si>
  <si>
    <t>Adding and Subtracting Fractions with Like Denominators</t>
  </si>
  <si>
    <t>MA05.03.02.01</t>
  </si>
  <si>
    <t>MA05.03.02.02</t>
  </si>
  <si>
    <t>Adding Fractions with Unlike Denominators</t>
  </si>
  <si>
    <t>MA05.03.02.03</t>
  </si>
  <si>
    <t>MA05.03.02.04</t>
  </si>
  <si>
    <t>Adding Mixed Numbers</t>
  </si>
  <si>
    <t>MA05.03.02.05</t>
  </si>
  <si>
    <t>Subtracting Mixed Numbers</t>
  </si>
  <si>
    <t>Multiplying and Dividing Fractions and Mixed Numbers</t>
  </si>
  <si>
    <t>Multiplying Fractions and Whole Numbers</t>
  </si>
  <si>
    <t>MA05.03.03.01</t>
  </si>
  <si>
    <t>Multiplying Two Fractions</t>
  </si>
  <si>
    <t>MA05.03.03.02</t>
  </si>
  <si>
    <t>Dividing a Whole Number by a Fraction</t>
  </si>
  <si>
    <t>MA05.03.03.03</t>
  </si>
  <si>
    <t>Dividing Two Fractions</t>
  </si>
  <si>
    <t>MA05.03.03.04</t>
  </si>
  <si>
    <t>Multiplying Mixed Numbers</t>
  </si>
  <si>
    <t>MA05.03.03.05</t>
  </si>
  <si>
    <t>Dividing Mixed Numbers</t>
  </si>
  <si>
    <t>MA05.03.03.06</t>
  </si>
  <si>
    <t>Geometry</t>
  </si>
  <si>
    <t>Length, Perimeter, and Area</t>
  </si>
  <si>
    <t>Using Customary Units of Length</t>
  </si>
  <si>
    <t>MA05.04.01.01</t>
  </si>
  <si>
    <t>Using Metric Units of Length</t>
  </si>
  <si>
    <t>MA05.04.01.02</t>
  </si>
  <si>
    <t>Perimeter</t>
  </si>
  <si>
    <t>MA05.04.01.03</t>
  </si>
  <si>
    <t>Area of Squares and Rectangles</t>
  </si>
  <si>
    <t>MA05.04.01.04</t>
  </si>
  <si>
    <t>Area of Parallelograms</t>
  </si>
  <si>
    <t>MA05.04.01.05</t>
  </si>
  <si>
    <t>MA05.04.01.06</t>
  </si>
  <si>
    <t>Constructions</t>
  </si>
  <si>
    <t>MA05.04.02.01</t>
  </si>
  <si>
    <t>Constructing Lines</t>
  </si>
  <si>
    <t>MA05.04.02.02</t>
  </si>
  <si>
    <t>MA06.02.01.04</t>
  </si>
  <si>
    <t>Scale Drawings and Models</t>
  </si>
  <si>
    <t>Percents</t>
  </si>
  <si>
    <t>Percents and Fractions</t>
  </si>
  <si>
    <t>MA06.02.02.01</t>
  </si>
  <si>
    <t>Percents and Proportions</t>
  </si>
  <si>
    <t>MA06.02.02.02</t>
  </si>
  <si>
    <t>Percents and Decimals</t>
  </si>
  <si>
    <t>MA06.02.02.03</t>
  </si>
  <si>
    <t>MA06.02.02.04</t>
  </si>
  <si>
    <t>Discount, Markups, Tips, and Sales Tax</t>
  </si>
  <si>
    <t>MA06.02.02.05</t>
  </si>
  <si>
    <t>Simple Interest</t>
  </si>
  <si>
    <t>Statistics and Probability</t>
  </si>
  <si>
    <t>Analyzing Data</t>
  </si>
  <si>
    <t>Sampling Methods</t>
  </si>
  <si>
    <t>MA06.03.01.01</t>
  </si>
  <si>
    <t>MA06.03.01.02</t>
  </si>
  <si>
    <t>Mean, Median, and Mode</t>
  </si>
  <si>
    <t>MA06.03.01.03</t>
  </si>
  <si>
    <t>Range and Outliers</t>
  </si>
  <si>
    <t>MA06.03.01.04</t>
  </si>
  <si>
    <t>MA06.03.01.05</t>
  </si>
  <si>
    <t>Probability</t>
  </si>
  <si>
    <t>MA06.03.02.01</t>
  </si>
  <si>
    <t>Experimental Probability</t>
  </si>
  <si>
    <t>MA06.03.02.02</t>
  </si>
  <si>
    <t>MA06.03.02.03</t>
  </si>
  <si>
    <t>MA06.03.02.04</t>
  </si>
  <si>
    <t>Independent and Dependent Events</t>
  </si>
  <si>
    <t>Geometric Figures</t>
  </si>
  <si>
    <t>Angles</t>
  </si>
  <si>
    <t>MA06.04.01.01</t>
  </si>
  <si>
    <t>MA06.04.01.02</t>
  </si>
  <si>
    <t>MA06.04.01.03</t>
  </si>
  <si>
    <t>Quadrilaterals and Other Polygons</t>
  </si>
  <si>
    <t>MA06.04.01.04</t>
  </si>
  <si>
    <t>Similar and Congruent Polygons</t>
  </si>
  <si>
    <t>MA06.04.01.05</t>
  </si>
  <si>
    <t>Solids</t>
  </si>
  <si>
    <t>MA05.04.04.01</t>
  </si>
  <si>
    <t>Relating Shapes and Solids</t>
  </si>
  <si>
    <t>MA05.04.04.02</t>
  </si>
  <si>
    <t>Surface Area</t>
  </si>
  <si>
    <t>MA05.04.04.03</t>
  </si>
  <si>
    <t>Views of Solids</t>
  </si>
  <si>
    <t>MA05.04.04.04</t>
  </si>
  <si>
    <t>MA05.04.04.05</t>
  </si>
  <si>
    <t>Volume</t>
  </si>
  <si>
    <t>Measurement and Data</t>
  </si>
  <si>
    <t>Equations and Graphs</t>
  </si>
  <si>
    <t>Ordered Pairs</t>
  </si>
  <si>
    <t>MA05.05.01.01</t>
  </si>
  <si>
    <t>Line Graphs</t>
  </si>
  <si>
    <t>MA05.05.01.02</t>
  </si>
  <si>
    <t>Graphing Equations</t>
  </si>
  <si>
    <t>MA05.05.01.03</t>
  </si>
  <si>
    <t>Graphs and Data</t>
  </si>
  <si>
    <t>Bar Graphs and Picture Graphs</t>
  </si>
  <si>
    <t>MA05.05.02.01</t>
  </si>
  <si>
    <t>Histograms</t>
  </si>
  <si>
    <t>MA05.05.02.02</t>
  </si>
  <si>
    <t>Circle Graphs</t>
  </si>
  <si>
    <t>MA05.05.02.03</t>
  </si>
  <si>
    <t>MA05.05.02.04</t>
  </si>
  <si>
    <t>MA05.05.02.05</t>
  </si>
  <si>
    <t>Outcomes</t>
  </si>
  <si>
    <t>MA05.05.02.06</t>
  </si>
  <si>
    <t>Writing Probability as a Fraction</t>
  </si>
  <si>
    <t>MA05.05.02.07</t>
  </si>
  <si>
    <t>The Number System</t>
  </si>
  <si>
    <t>Number Patterns and Fractions</t>
  </si>
  <si>
    <t>Prime Factorization</t>
  </si>
  <si>
    <t>MA06.01.01.01</t>
  </si>
  <si>
    <t>Greatest Common Factor</t>
  </si>
  <si>
    <t>MA06.01.01.02</t>
  </si>
  <si>
    <t>MA06.01.01.03</t>
  </si>
  <si>
    <t>Least Common Multiple</t>
  </si>
  <si>
    <t>MA06.01.01.04</t>
  </si>
  <si>
    <t>Comparing and Ordering Fractions</t>
  </si>
  <si>
    <t>MA06.01.01.05</t>
  </si>
  <si>
    <t>MA06.01.01.06</t>
  </si>
  <si>
    <t>Ordering Fractions and Decimals</t>
  </si>
  <si>
    <t>MA06.01.01.07</t>
  </si>
  <si>
    <t xml:space="preserve">A Problem Solving Plan </t>
  </si>
  <si>
    <t>Fraction and Decimal Operations</t>
  </si>
  <si>
    <t>MA06.04.02.06</t>
  </si>
  <si>
    <t>Surface Area and Volume</t>
  </si>
  <si>
    <t>MA06.04.03.02</t>
  </si>
  <si>
    <t>MA06.04.03.03</t>
  </si>
  <si>
    <t>MA06.04.03.04</t>
  </si>
  <si>
    <t>Volume of Prisms</t>
  </si>
  <si>
    <t>Volume of Cylinders</t>
  </si>
  <si>
    <t>Operations with Numbers</t>
  </si>
  <si>
    <t>Tables and Graphs</t>
  </si>
  <si>
    <t>MA07.01.01.01</t>
  </si>
  <si>
    <t>MA07.01.01.02</t>
  </si>
  <si>
    <t>Powers and Exponents</t>
  </si>
  <si>
    <t>MA07.01.01.03</t>
  </si>
  <si>
    <t>MA07.01.01.04</t>
  </si>
  <si>
    <t>Using Formulas</t>
  </si>
  <si>
    <t>MA07.01.01.05</t>
  </si>
  <si>
    <t>Problem Solving</t>
  </si>
  <si>
    <t>MA07.01.01.06</t>
  </si>
  <si>
    <t>The Commutative and Associative Properties</t>
  </si>
  <si>
    <t>MA07.01.01.07</t>
  </si>
  <si>
    <t>Equivalent Expressions</t>
  </si>
  <si>
    <t>MA07.01.01.08</t>
  </si>
  <si>
    <t>MA07.01.01.09</t>
  </si>
  <si>
    <t>Real Numbers and Solving Inequalities</t>
  </si>
  <si>
    <t>Square Roots</t>
  </si>
  <si>
    <t>MA07.01.02.01</t>
  </si>
  <si>
    <t>The Real Number System</t>
  </si>
  <si>
    <t>MA07.01.02.02</t>
  </si>
  <si>
    <t>The Pythagorean Theorem</t>
  </si>
  <si>
    <t>MA07.01.02.03</t>
  </si>
  <si>
    <t>The Converse of the Pythagorean Theorem</t>
  </si>
  <si>
    <t>MA07.01.02.04</t>
  </si>
  <si>
    <t>MA07.01.02.05</t>
  </si>
  <si>
    <t>Solving Inequalities Using Addition or Subtraction</t>
  </si>
  <si>
    <t>MA07.01.02.06</t>
  </si>
  <si>
    <t>Solving Inequalities Using Multiplication or Division</t>
  </si>
  <si>
    <t>MA07.01.02.07</t>
  </si>
  <si>
    <t>Solving Two-Step Inequalities</t>
  </si>
  <si>
    <t>MA07.01.02.08</t>
  </si>
  <si>
    <t>Box-and-Whisker Plots</t>
  </si>
  <si>
    <t>MA07.01.02.09</t>
  </si>
  <si>
    <t>Polynomials</t>
  </si>
  <si>
    <t>Monomials and Powers</t>
  </si>
  <si>
    <t>MA07.01.03.01</t>
  </si>
  <si>
    <t>Polynomials in One Variable</t>
  </si>
  <si>
    <t>MA07.01.03.02</t>
  </si>
  <si>
    <t>Adding and Subtracting Polynomials</t>
  </si>
  <si>
    <t>MA07.01.03.03</t>
  </si>
  <si>
    <t xml:space="preserve">Multiplying a Monomial and Polynomial </t>
  </si>
  <si>
    <t>MA07.01.03.04</t>
  </si>
  <si>
    <t>Multiplying Polynomials</t>
  </si>
  <si>
    <t>MA07.01.03.05</t>
  </si>
  <si>
    <t>MA06.01.03.08</t>
  </si>
  <si>
    <t>Graphing: Review and Preview</t>
  </si>
  <si>
    <t>The Coordinate Plane</t>
  </si>
  <si>
    <t>MA06.01.04.01</t>
  </si>
  <si>
    <t>MA06.01.04.02</t>
  </si>
  <si>
    <t>Graphic Functions</t>
  </si>
  <si>
    <t>MA06.01.04.03</t>
  </si>
  <si>
    <t>MA06.01.04.04</t>
  </si>
  <si>
    <t>Expressions and Equations</t>
  </si>
  <si>
    <t>Evaluating Expressions</t>
  </si>
  <si>
    <t>MA06.01.05.01</t>
  </si>
  <si>
    <t>Writing Expressions</t>
  </si>
  <si>
    <t>MA06.01.05.02</t>
  </si>
  <si>
    <t>MA06.01.05.03</t>
  </si>
  <si>
    <t>MA06.01.05.04</t>
  </si>
  <si>
    <t>MA06.01.05.05</t>
  </si>
  <si>
    <t>MA06.01.05.06</t>
  </si>
  <si>
    <t xml:space="preserve">Solving Multiplication and Division Equations </t>
  </si>
  <si>
    <t>Ratios and Proportional Relationships</t>
  </si>
  <si>
    <t>Ratios and Proportions</t>
  </si>
  <si>
    <t>MA06.02.01.01</t>
  </si>
  <si>
    <t>MA06.02.01.02</t>
  </si>
  <si>
    <t>Writing and Solving Proportions</t>
  </si>
  <si>
    <t>MA06.02.01.03</t>
  </si>
  <si>
    <t>Solving Proportions Using Cross Products</t>
  </si>
  <si>
    <t>Operations in Algebra</t>
  </si>
  <si>
    <t>Translating Phrases into Expressions</t>
  </si>
  <si>
    <t>MA07.02.01.01</t>
  </si>
  <si>
    <t>Combining Like Terms</t>
  </si>
  <si>
    <t>MA07.02.01.02</t>
  </si>
  <si>
    <t>Solving Equations with Mental Math</t>
  </si>
  <si>
    <t>MA07.02.01.03</t>
  </si>
  <si>
    <t>Translating Sentences into Equations</t>
  </si>
  <si>
    <t>MA07.02.01.04</t>
  </si>
  <si>
    <t>MA07.02.01.05</t>
  </si>
  <si>
    <t>MA07.02.01.06</t>
  </si>
  <si>
    <t>A Problem Solving Plan</t>
  </si>
  <si>
    <t>MA07.02.01.07</t>
  </si>
  <si>
    <t>Solving Inequalities</t>
  </si>
  <si>
    <t>MA07.02.01.08</t>
  </si>
  <si>
    <t>Operations with Integers</t>
  </si>
  <si>
    <t>Integers and Absolute Value</t>
  </si>
  <si>
    <t>MA07.02.02.01</t>
  </si>
  <si>
    <t>Using a Number Line to Add Integers</t>
  </si>
  <si>
    <t>MA07.02.02.02</t>
  </si>
  <si>
    <t>MA07.02.02.03</t>
  </si>
  <si>
    <t>MA07.02.02.04</t>
  </si>
  <si>
    <t>MA07.02.02.05</t>
  </si>
  <si>
    <t>MA07.02.02.06</t>
  </si>
  <si>
    <t>Solving Equations Involving Integers</t>
  </si>
  <si>
    <t>MA07.02.02.07</t>
  </si>
  <si>
    <t>MA07.02.02.08</t>
  </si>
  <si>
    <t>Scatter Plots</t>
  </si>
  <si>
    <t>MA07.02.02.09</t>
  </si>
  <si>
    <t>Algebra and Equation Solving</t>
  </si>
  <si>
    <t>Solving Two-Step Equations</t>
  </si>
  <si>
    <t>MA07.02.03.01</t>
  </si>
  <si>
    <t>Solving Equations Involving Negative Coefficients</t>
  </si>
  <si>
    <t>MA07.02.03.02</t>
  </si>
  <si>
    <t>MA07.02.03.03</t>
  </si>
  <si>
    <t>Solving Equations with Variables on Both Sides</t>
  </si>
  <si>
    <t>MA07.02.03.04</t>
  </si>
  <si>
    <t>Problem Solving Strategies</t>
  </si>
  <si>
    <t>MA07.02.03.05</t>
  </si>
  <si>
    <t>Solving Equations Involving Decimals</t>
  </si>
  <si>
    <t>MA07.02.03.06</t>
  </si>
  <si>
    <t>Measures of Central Tendency</t>
  </si>
  <si>
    <t>MA07.02.03.07</t>
  </si>
  <si>
    <t>Operations with Rational Numbers</t>
  </si>
  <si>
    <t>MA07.02.04.01</t>
  </si>
  <si>
    <t>Using a Least Common Denominator</t>
  </si>
  <si>
    <t>MA07.02.04.02</t>
  </si>
  <si>
    <t>MA07.02.04.03</t>
  </si>
  <si>
    <t>Multiplying with Percents</t>
  </si>
  <si>
    <t>MA07.02.04.04</t>
  </si>
  <si>
    <t>MA07.02.04.05</t>
  </si>
  <si>
    <t>Solving Equations with Rational Numbers</t>
  </si>
  <si>
    <t>MA07.02.04.06</t>
  </si>
  <si>
    <t>Multiplying and Dividing Powers</t>
  </si>
  <si>
    <t>MA07.02.04.07</t>
  </si>
  <si>
    <t>Negative and Zero Exponents</t>
  </si>
  <si>
    <t>MA07.02.04.08</t>
  </si>
  <si>
    <t>Scientific Notation</t>
  </si>
  <si>
    <t>MA07.02.04.09</t>
  </si>
  <si>
    <t>Graphing Linear Equations and Inequalities</t>
  </si>
  <si>
    <t>Functions</t>
  </si>
  <si>
    <t>MA07.02.05.01</t>
  </si>
  <si>
    <t>Using Proportions with Similar Polygons</t>
  </si>
  <si>
    <t>Measurement and Area</t>
  </si>
  <si>
    <t>Converting Metric Units</t>
  </si>
  <si>
    <t>MA06.04.02.01</t>
  </si>
  <si>
    <t>Converting Customary Units</t>
  </si>
  <si>
    <t>MA06.04.02.02</t>
  </si>
  <si>
    <t>MA06.04.02.03</t>
  </si>
  <si>
    <t>Area of a Parallelogram</t>
  </si>
  <si>
    <t>MA06.04.02.04</t>
  </si>
  <si>
    <t>Areas of Triangles and Trapezoids</t>
  </si>
  <si>
    <t>MA08.02.03.04</t>
  </si>
  <si>
    <t>Modeling with Linear Equations</t>
  </si>
  <si>
    <t>MA08.02.03.05</t>
  </si>
  <si>
    <t>Perpendicular Lines</t>
  </si>
  <si>
    <t>MA08.02.03.06</t>
  </si>
  <si>
    <t>Linear Equations and Linear Functions</t>
  </si>
  <si>
    <t>MA07.02.05.02</t>
  </si>
  <si>
    <t>Graphs of Linear Functions</t>
  </si>
  <si>
    <t>MA07.02.05.03</t>
  </si>
  <si>
    <t>MA07.02.05.04</t>
  </si>
  <si>
    <t>The Slope of a Line</t>
  </si>
  <si>
    <t>MA07.02.05.05</t>
  </si>
  <si>
    <t>The Slope-Intercept Form</t>
  </si>
  <si>
    <t>MA07.02.05.06</t>
  </si>
  <si>
    <t>Problem Solving with Linear Equations</t>
  </si>
  <si>
    <t>MA07.02.05.07</t>
  </si>
  <si>
    <t>Graphs of Linear Inequalities</t>
  </si>
  <si>
    <t>MA07.02.05.08</t>
  </si>
  <si>
    <t>Systems of Equations and Inequalities</t>
  </si>
  <si>
    <t>MA07.02.05.09</t>
  </si>
  <si>
    <t>Rational Numbers and Percents</t>
  </si>
  <si>
    <t>Factoring Numbers and Expressions</t>
  </si>
  <si>
    <t>MA07.03.01.01</t>
  </si>
  <si>
    <t>MA07.03.01.02</t>
  </si>
  <si>
    <t>MA07.03.01.03</t>
  </si>
  <si>
    <t>Simplifying and Comparing Fractions</t>
  </si>
  <si>
    <t>MA07.03.01.04</t>
  </si>
  <si>
    <t>Rational Numbers and Decimals</t>
  </si>
  <si>
    <t>MA07.03.01.05</t>
  </si>
  <si>
    <t>MA07.03.01.06</t>
  </si>
  <si>
    <t>MA07.03.01.07</t>
  </si>
  <si>
    <t>Stem-and-Leaf Plots</t>
  </si>
  <si>
    <t>MA07.03.01.08</t>
  </si>
  <si>
    <t>Proportional Reasoning</t>
  </si>
  <si>
    <t>Ratios and Rates</t>
  </si>
  <si>
    <t>MA07.03.02.01</t>
  </si>
  <si>
    <t>MA07.03.02.02</t>
  </si>
  <si>
    <t>MA07.03.02.03</t>
  </si>
  <si>
    <t>MA07.03.02.04</t>
  </si>
  <si>
    <t>Solving Percent Problems</t>
  </si>
  <si>
    <t>MA07.03.02.05</t>
  </si>
  <si>
    <t xml:space="preserve">Percent of Increase or Decrease </t>
  </si>
  <si>
    <t>MA07.03.02.06</t>
  </si>
  <si>
    <t>MA07.03.02.07</t>
  </si>
  <si>
    <t>MA07.03.02.08</t>
  </si>
  <si>
    <t>Compound Interest</t>
  </si>
  <si>
    <t>MA07.03.02.09</t>
  </si>
  <si>
    <t>Geometry Concepts</t>
  </si>
  <si>
    <t>Points, Lines, and Planes</t>
  </si>
  <si>
    <t>MA07.04.01.01</t>
  </si>
  <si>
    <t>Naming, Measuring, and Drawing Angles</t>
  </si>
  <si>
    <t>MA07.04.01.02</t>
  </si>
  <si>
    <t>Parallel and Perpendicular Lines</t>
  </si>
  <si>
    <t>MA07.04.01.03</t>
  </si>
  <si>
    <t>Triangles and Quadrilaterals</t>
  </si>
  <si>
    <t>MA07.04.01.04</t>
  </si>
  <si>
    <t>MA07.04.01.05</t>
  </si>
  <si>
    <t>Areas of Polygons</t>
  </si>
  <si>
    <t>MA07.04.01.06</t>
  </si>
  <si>
    <t>Line Reflections</t>
  </si>
  <si>
    <t>MA07.04.01.07</t>
  </si>
  <si>
    <t>Translations</t>
  </si>
  <si>
    <t>MA07.04.01.08</t>
  </si>
  <si>
    <t>Similarity</t>
  </si>
  <si>
    <t>MA07.04.01.09</t>
  </si>
  <si>
    <t>Geometry and Measurement</t>
  </si>
  <si>
    <t>Circumference and Area of a Circle</t>
  </si>
  <si>
    <t>MA07.04.02.01</t>
  </si>
  <si>
    <t>Three-Dimensional Figures</t>
  </si>
  <si>
    <t>MA07.04.02.02</t>
  </si>
  <si>
    <t>Surface Area of Prisms and Cylinders</t>
  </si>
  <si>
    <t>MA07.04.02.03</t>
  </si>
  <si>
    <t>MA07.04.02.04</t>
  </si>
  <si>
    <t>MA07.04.02.05</t>
  </si>
  <si>
    <t>Volumes of Pyramids and Cones</t>
  </si>
  <si>
    <t>MA07.04.02.06</t>
  </si>
  <si>
    <t>Solving Polynomial Equations</t>
  </si>
  <si>
    <t>MA07.01.03.07</t>
  </si>
  <si>
    <t>MA08.02.07.06</t>
  </si>
  <si>
    <t>Using the Discriminant</t>
  </si>
  <si>
    <t>MA08.02.07.07</t>
  </si>
  <si>
    <t xml:space="preserve">Graphing Quadratic Inequalities </t>
  </si>
  <si>
    <t>MA08.02.07.08</t>
  </si>
  <si>
    <t>Arithmetic with Polynomials and Rational Expressions</t>
  </si>
  <si>
    <t>Polynomials and Factoring</t>
  </si>
  <si>
    <t>MA08.03.01.01</t>
  </si>
  <si>
    <t>MA08.03.01.02</t>
  </si>
  <si>
    <t>Special Products of Polynomials</t>
  </si>
  <si>
    <t>MA08.03.01.03</t>
  </si>
  <si>
    <t>Volume of a Sphere</t>
  </si>
  <si>
    <t>MA07.04.02.07</t>
  </si>
  <si>
    <t>MA07.04.02.08</t>
  </si>
  <si>
    <t>Connections to Algebra</t>
  </si>
  <si>
    <t>Variables in Algebra</t>
  </si>
  <si>
    <t>MA08.01.01.01</t>
  </si>
  <si>
    <t>MA08.01.01.02</t>
  </si>
  <si>
    <t>MA08.01.01.03</t>
  </si>
  <si>
    <t>Equations and Inequalities</t>
  </si>
  <si>
    <t>MA08.01.01.04</t>
  </si>
  <si>
    <t>Translating Words into Mathematical Symbols</t>
  </si>
  <si>
    <t>MA08.01.01.05</t>
  </si>
  <si>
    <t>A Problem Solving Plan Using Models</t>
  </si>
  <si>
    <t>MA08.01.01.06</t>
  </si>
  <si>
    <t>MA08.01.01.07</t>
  </si>
  <si>
    <t>In Introduction to Functions</t>
  </si>
  <si>
    <t>MA08.01.01.08</t>
  </si>
  <si>
    <t>Properties of Real Numbers</t>
  </si>
  <si>
    <t>The Real Number Line</t>
  </si>
  <si>
    <t>MA08.01.02.01</t>
  </si>
  <si>
    <t>Absolute Value</t>
  </si>
  <si>
    <t>MA08.01.02.02</t>
  </si>
  <si>
    <t>Adding Real Numbers</t>
  </si>
  <si>
    <t>MA08.01.02.03</t>
  </si>
  <si>
    <t>Subtracting Real Numbers</t>
  </si>
  <si>
    <t>MA08.01.02.04</t>
  </si>
  <si>
    <t>Multiplying Real Numbers</t>
  </si>
  <si>
    <t>MA08.01.02.05</t>
  </si>
  <si>
    <t>MA08.01.02.06</t>
  </si>
  <si>
    <t>MA08.01.02.07</t>
  </si>
  <si>
    <t>Dividing Real Numbers</t>
  </si>
  <si>
    <t>MA08.01.02.08</t>
  </si>
  <si>
    <t>Solving Linear Equations</t>
  </si>
  <si>
    <t>MA08.02.01.01</t>
  </si>
  <si>
    <t>MA08.02.01.02</t>
  </si>
  <si>
    <t>Solving Multi-Step Equations</t>
  </si>
  <si>
    <t>MA08.02.01.03</t>
  </si>
  <si>
    <t>MA08.02.01.04</t>
  </si>
  <si>
    <t>Formulas</t>
  </si>
  <si>
    <t>MA08.02.01.06</t>
  </si>
  <si>
    <t>MA08.02.01.07</t>
  </si>
  <si>
    <t xml:space="preserve">Percents </t>
  </si>
  <si>
    <t>MA08.02.01.08</t>
  </si>
  <si>
    <t>Graphing Linear Equations and Functions</t>
  </si>
  <si>
    <t>MA08.02.02.01</t>
  </si>
  <si>
    <t>Graphing Linear Equations</t>
  </si>
  <si>
    <t>MA08.02.02.02</t>
  </si>
  <si>
    <t>Graphing Horizontal and Vertical Lines</t>
  </si>
  <si>
    <t>MA08.02.02.03</t>
  </si>
  <si>
    <t>Graphing Lines Using Intercepts</t>
  </si>
  <si>
    <t>MA08.02.02.04</t>
  </si>
  <si>
    <t>MA08.02.02.05</t>
  </si>
  <si>
    <t>Direct Variation</t>
  </si>
  <si>
    <t>MA08.02.02.06</t>
  </si>
  <si>
    <t>Graphing Lines Using Slope-Intercept Form</t>
  </si>
  <si>
    <t>MA08.02.02.07</t>
  </si>
  <si>
    <t>Functions and Relations</t>
  </si>
  <si>
    <t>MA08.02.02.08</t>
  </si>
  <si>
    <t>Writing Linear Equations</t>
  </si>
  <si>
    <t>Slope-Intercept Form</t>
  </si>
  <si>
    <t>MA08.02.03.01</t>
  </si>
  <si>
    <t>Point-Slope Form</t>
  </si>
  <si>
    <t>MA08.02.03.02</t>
  </si>
  <si>
    <t>Writing Linear Equations Given Two Points</t>
  </si>
  <si>
    <t>MA08.02.03.03</t>
  </si>
  <si>
    <t>Standard Form</t>
  </si>
  <si>
    <t>06.00.00.00</t>
  </si>
  <si>
    <t>SC06.00.00.00</t>
  </si>
  <si>
    <t>SC06.01.00.00</t>
  </si>
  <si>
    <t>SC06.01.01.00</t>
  </si>
  <si>
    <t>08.00.00.00</t>
  </si>
  <si>
    <t>07.00.00.00</t>
  </si>
  <si>
    <t>SC07.00.00.00</t>
  </si>
  <si>
    <t>SC07.01.00.00</t>
  </si>
  <si>
    <t>SC07.01.01.00</t>
  </si>
  <si>
    <t>SC08.00.00.00</t>
  </si>
  <si>
    <t>SC08.01.00.00</t>
  </si>
  <si>
    <t>SC08.01.01.00</t>
  </si>
  <si>
    <t>SC06.02.00.00</t>
  </si>
  <si>
    <t>SC06.02.01.00</t>
  </si>
  <si>
    <t>SC06.03.00.00</t>
  </si>
  <si>
    <t>SC06.03.01.00</t>
  </si>
  <si>
    <t>SC06.03.02.00</t>
  </si>
  <si>
    <t>SC06.03.03.00</t>
  </si>
  <si>
    <t>Solving and Graphing Linear Inequalities</t>
  </si>
  <si>
    <t>MA08.02.04.01</t>
  </si>
  <si>
    <t>MA08.02.04.02</t>
  </si>
  <si>
    <t>Solving Multi-Step Inequalities</t>
  </si>
  <si>
    <t>MA08.02.04.03</t>
  </si>
  <si>
    <t>Solving Compounds Inequalities Involving "And"</t>
  </si>
  <si>
    <t>MA08.02.04.04</t>
  </si>
  <si>
    <t>Solving Compounds Inequalities Involving "Or"</t>
  </si>
  <si>
    <t>MA08.02.04.05</t>
  </si>
  <si>
    <t>Solving Absolute-Value Equations</t>
  </si>
  <si>
    <t>MA08.02.04.06</t>
  </si>
  <si>
    <t>Solving Absolute-Value Inequalities</t>
  </si>
  <si>
    <t>MA08.02.04.07</t>
  </si>
  <si>
    <t>Graphing Linear Inequalities in Two Variables</t>
  </si>
  <si>
    <t>MA08.02.04.08</t>
  </si>
  <si>
    <t>Systems of Linear Equations and Inequalities</t>
  </si>
  <si>
    <t>Graphing Linear Systems</t>
  </si>
  <si>
    <t>MA08.02.05.01</t>
  </si>
  <si>
    <t>Solving Linear Systems by Substitution</t>
  </si>
  <si>
    <t>MA08.02.05.02</t>
  </si>
  <si>
    <t xml:space="preserve">Solving Linear Systems by Linear Combinations </t>
  </si>
  <si>
    <t>MA08.02.05.03</t>
  </si>
  <si>
    <t>Linear Systems and Problem Solving</t>
  </si>
  <si>
    <t>MA08.02.05.04</t>
  </si>
  <si>
    <t>Special Types of Linear Systems</t>
  </si>
  <si>
    <t>MA08.02.05.05</t>
  </si>
  <si>
    <t>Systems of Linear Inequalities</t>
  </si>
  <si>
    <t>MA08.02.05.06</t>
  </si>
  <si>
    <t>Exponents and Exponential Functions</t>
  </si>
  <si>
    <t>Multiplication Properties of Exponents</t>
  </si>
  <si>
    <t>MA08.02.06.01</t>
  </si>
  <si>
    <t>Zero and Negative Exponents</t>
  </si>
  <si>
    <t>MA08.02.06.02</t>
  </si>
  <si>
    <t>Graphs of Exponential Functions</t>
  </si>
  <si>
    <t>MA08.02.06.03</t>
  </si>
  <si>
    <t>Division Properties of Exponents</t>
  </si>
  <si>
    <t>MA08.02.06.04</t>
  </si>
  <si>
    <t>MA08.02.06.05</t>
  </si>
  <si>
    <t>Exponential Growth Functions</t>
  </si>
  <si>
    <t>MA08.02.06.06</t>
  </si>
  <si>
    <t>Exponential Decay Functions</t>
  </si>
  <si>
    <t>MA08.02.06.07</t>
  </si>
  <si>
    <t>Quadratic Equations and Functions</t>
  </si>
  <si>
    <t>MA08.02.07.01</t>
  </si>
  <si>
    <t>Solving Quadratic Equations by Finding Square Roots</t>
  </si>
  <si>
    <t>MA08.02.07.02</t>
  </si>
  <si>
    <t>Simplifying Radicals</t>
  </si>
  <si>
    <t>MA08.02.07.03</t>
  </si>
  <si>
    <t>Graphing Quadratic Functions</t>
  </si>
  <si>
    <t>MA08.02.07.04</t>
  </si>
  <si>
    <t>Solving Quadratic Equations by Graphing</t>
  </si>
  <si>
    <t>MA08.02.07.05</t>
  </si>
  <si>
    <t>Solving Quadratic Equations by the Quadratic Formula</t>
  </si>
  <si>
    <t>MA05.05.02.00</t>
  </si>
  <si>
    <t>MA06.00.00.00</t>
  </si>
  <si>
    <t>MA06.01.00.00</t>
  </si>
  <si>
    <t>MA06.01.01.00</t>
  </si>
  <si>
    <t>MA06.01.02.00</t>
  </si>
  <si>
    <t>MA06.01.04.00</t>
  </si>
  <si>
    <t>MA06.01.05.00</t>
  </si>
  <si>
    <t>MA06.02.01.00</t>
  </si>
  <si>
    <t>MA06.02.02.00</t>
  </si>
  <si>
    <t>MA06.03.01.00</t>
  </si>
  <si>
    <t>MA06.03.00.00</t>
  </si>
  <si>
    <t>MA06.03.02.00</t>
  </si>
  <si>
    <t>MA06.04.01.00</t>
  </si>
  <si>
    <t>MA06.04.00.00</t>
  </si>
  <si>
    <t>MA06.04.02.00</t>
  </si>
  <si>
    <t>MA06.04.03.00</t>
  </si>
  <si>
    <t>MA07.00.00.00</t>
  </si>
  <si>
    <t>MA07.01.00.00</t>
  </si>
  <si>
    <t>MA07.01.01.00</t>
  </si>
  <si>
    <t>MA07.01.02.00</t>
  </si>
  <si>
    <t>MA07.01.03.00</t>
  </si>
  <si>
    <t>MA07.02.01.00</t>
  </si>
  <si>
    <t>MA07.02.00.00</t>
  </si>
  <si>
    <t>MA07.02.02.00</t>
  </si>
  <si>
    <t>MA07.02.03.00</t>
  </si>
  <si>
    <t>MA07.02.04.00</t>
  </si>
  <si>
    <t>Solving Quadratic Equations in Factored Form</t>
  </si>
  <si>
    <t>MA08.03.01.04</t>
  </si>
  <si>
    <t>Factoring x2+bx+c</t>
  </si>
  <si>
    <t>MA08.03.01.05</t>
  </si>
  <si>
    <t>Factoring ax2+bx+c</t>
  </si>
  <si>
    <t>MA08.03.01.06</t>
  </si>
  <si>
    <t>Factoring Special Products</t>
  </si>
  <si>
    <t>MA08.03.01.07</t>
  </si>
  <si>
    <t>Factoring Cubic Polynomials</t>
  </si>
  <si>
    <t>MA08.03.01.08</t>
  </si>
  <si>
    <t>Rational Expressions and Equations</t>
  </si>
  <si>
    <t>Proportions</t>
  </si>
  <si>
    <t>MA08.03.02.01</t>
  </si>
  <si>
    <t>Direct and Inverse Functions</t>
  </si>
  <si>
    <t>MA08.03.02.02</t>
  </si>
  <si>
    <t>Simplifying Rational Expressions</t>
  </si>
  <si>
    <t>MA08.03.02.03</t>
  </si>
  <si>
    <t>Multiplying and Dividing Rational Expressions</t>
  </si>
  <si>
    <t>MA08.03.02.04</t>
  </si>
  <si>
    <t>Adding and Subtracting with Like Denominators</t>
  </si>
  <si>
    <t>MA08.03.02.05</t>
  </si>
  <si>
    <t>Adding and Subtracting with Unlike Denominators</t>
  </si>
  <si>
    <t>MA08.03.02.06</t>
  </si>
  <si>
    <t>Rational Equations</t>
  </si>
  <si>
    <t>MA08.03.02.07</t>
  </si>
  <si>
    <t>Radicals and More Connections to Geometry</t>
  </si>
  <si>
    <t>Functions Involving Square Roots</t>
  </si>
  <si>
    <t>MA08.04.01.01</t>
  </si>
  <si>
    <t xml:space="preserve">Operations with Radical Expressions </t>
  </si>
  <si>
    <t>MA08.04.01.02</t>
  </si>
  <si>
    <t>Solving Radical Equations</t>
  </si>
  <si>
    <t>MA08.04.01.03</t>
  </si>
  <si>
    <t>Rational Exponents</t>
  </si>
  <si>
    <t>MA08.04.01.04</t>
  </si>
  <si>
    <t>Completing the Square</t>
  </si>
  <si>
    <t>MA08.04.01.05</t>
  </si>
  <si>
    <t>MA08.04.01.06</t>
  </si>
  <si>
    <t>The Distance Formula</t>
  </si>
  <si>
    <t>MA08.04.01.07</t>
  </si>
  <si>
    <t>The Midpoint Formula</t>
  </si>
  <si>
    <t>MA08.04.01.08</t>
  </si>
  <si>
    <t>Logical Reasoning: Proof</t>
  </si>
  <si>
    <t>MA08.04.01.09</t>
  </si>
  <si>
    <t>grade</t>
  </si>
  <si>
    <t>subject</t>
  </si>
  <si>
    <t>unit</t>
  </si>
  <si>
    <t>unitID</t>
  </si>
  <si>
    <t>topic</t>
  </si>
  <si>
    <t>topicID</t>
  </si>
  <si>
    <t>lesson</t>
  </si>
  <si>
    <t>goorucode</t>
  </si>
  <si>
    <t>-</t>
  </si>
  <si>
    <t>05.00.00.00</t>
  </si>
  <si>
    <t>SC05.00.00.00</t>
  </si>
  <si>
    <t>SC05.01.00.00</t>
  </si>
  <si>
    <t>SC05.01.01.00</t>
  </si>
  <si>
    <t>SC05.01.02.00</t>
  </si>
  <si>
    <t>SC05.01.03.00</t>
  </si>
  <si>
    <t>SC05.02.00.00</t>
  </si>
  <si>
    <t>SC05.02.01.00</t>
  </si>
  <si>
    <t>SC05.02.02.00</t>
  </si>
  <si>
    <t>SC05.03.01.00</t>
  </si>
  <si>
    <t>MA07.02.05.00</t>
  </si>
  <si>
    <t>MA07.03.01.00</t>
  </si>
  <si>
    <t>MA07.03.00.00</t>
  </si>
  <si>
    <t>MA07.03.02.00</t>
  </si>
  <si>
    <t>MA07.04.00.00</t>
  </si>
  <si>
    <t>MA07.04.02.00</t>
  </si>
  <si>
    <t>MA08.00.00.00</t>
  </si>
  <si>
    <t>MA08.01.00.00</t>
  </si>
  <si>
    <t>MA08.01.01.00</t>
  </si>
  <si>
    <t>MA08.01.02.00</t>
  </si>
  <si>
    <t>MA08.02.01.00</t>
  </si>
  <si>
    <t>MA08.02.00.00</t>
  </si>
  <si>
    <t>MA08.02.03.00</t>
  </si>
  <si>
    <t>MA08.02.04.00</t>
  </si>
  <si>
    <t>MA08.02.05.00</t>
  </si>
  <si>
    <t>MA08.02.06.00</t>
  </si>
  <si>
    <t>MA08.02.07.00</t>
  </si>
  <si>
    <t>MA08.03.01.00</t>
  </si>
  <si>
    <t>MA08.03.00.00</t>
  </si>
  <si>
    <t>MA08.03.02.00</t>
  </si>
  <si>
    <t>MA08.04.00.00</t>
  </si>
  <si>
    <t>MA08.04.01.00</t>
  </si>
  <si>
    <t>SC08.05.02.00</t>
  </si>
  <si>
    <t>SC08.05.02.01</t>
  </si>
  <si>
    <t>SC08.05.02.02</t>
  </si>
  <si>
    <t>SC08.05.02.04</t>
  </si>
  <si>
    <t>SC08.05.02.05</t>
  </si>
  <si>
    <t>MA07.04.01.00</t>
  </si>
  <si>
    <t>MA08.02.02.00</t>
  </si>
  <si>
    <t>SC06.04.00.00</t>
  </si>
  <si>
    <t>SC06.04.01.00</t>
  </si>
  <si>
    <t>SC06.04.02.00</t>
  </si>
  <si>
    <t>SC06.04.03.00</t>
  </si>
  <si>
    <t>SC06.04.04.00</t>
  </si>
  <si>
    <t>SC06.05.00.00</t>
  </si>
  <si>
    <t>SC06.05.01.00</t>
  </si>
  <si>
    <t>SC06.05.02.00</t>
  </si>
  <si>
    <t>SC06.05.03.00</t>
  </si>
  <si>
    <t>SC06.05.04.00</t>
  </si>
  <si>
    <t>SC06.05.05.00</t>
  </si>
  <si>
    <t>SC07.01.02.00</t>
  </si>
  <si>
    <t>SC07.02.00.00</t>
  </si>
  <si>
    <t>SC07.02.01.00</t>
  </si>
  <si>
    <t>SC07.02.02.00</t>
  </si>
  <si>
    <t>SC07.02.03.00</t>
  </si>
  <si>
    <t>SC07.03.01.00</t>
  </si>
  <si>
    <t>SC07.03.00.00</t>
  </si>
  <si>
    <t>SC07.04.01.00</t>
  </si>
  <si>
    <t>SC07.04.00.00</t>
  </si>
  <si>
    <t>SC07.04.02.00</t>
  </si>
  <si>
    <t>SC07.04.03.00</t>
  </si>
  <si>
    <t>SC07.04.04.00</t>
  </si>
  <si>
    <t>SC07.05.00.00</t>
  </si>
  <si>
    <t>SC07.05.01.00</t>
  </si>
  <si>
    <t>SC07.05.02.00</t>
  </si>
  <si>
    <t>SC07.05.03.00</t>
  </si>
  <si>
    <t>SC07.05.04.00</t>
  </si>
  <si>
    <t>SC07.05.05.00</t>
  </si>
  <si>
    <t>SC08.02.01.00</t>
  </si>
  <si>
    <t>SC08.02.00.00</t>
  </si>
  <si>
    <t>SC08.02.02.00</t>
  </si>
  <si>
    <t>SC08.02.03.00</t>
  </si>
  <si>
    <t>SC08.02.04.00</t>
  </si>
  <si>
    <t>SC08.03.00.00</t>
  </si>
  <si>
    <t>SC08.03.01.00</t>
  </si>
  <si>
    <t>SC08.03.02.00</t>
  </si>
  <si>
    <t>SC08.04.01.00</t>
  </si>
  <si>
    <t>SC08.04.02.00</t>
  </si>
  <si>
    <t>SC08.04.03.00</t>
  </si>
  <si>
    <t>SC08.05.00.00</t>
  </si>
  <si>
    <t>SC08.05.01.00</t>
  </si>
  <si>
    <t>SC08.06.01.00</t>
  </si>
  <si>
    <t>SC08.06.00.00</t>
  </si>
  <si>
    <t>SC08.06.02.00</t>
  </si>
  <si>
    <t>SC08.06.04.00</t>
  </si>
  <si>
    <t>MA05.01.02.00</t>
  </si>
  <si>
    <t>MA05.01.03.00</t>
  </si>
  <si>
    <t>MA05.01.04.00</t>
  </si>
  <si>
    <t>MA05.01.05.00</t>
  </si>
  <si>
    <t>MA05.01.06.00</t>
  </si>
  <si>
    <t>MA05.01.07.00</t>
  </si>
  <si>
    <t>MA05.00.00.00</t>
  </si>
  <si>
    <t>MA05.01.00.00</t>
  </si>
  <si>
    <t>MA05.01.01.00</t>
  </si>
  <si>
    <t>MA05.02.01.00</t>
  </si>
  <si>
    <t>MA05.02.00.00</t>
  </si>
  <si>
    <t>MA05.02.02.00</t>
  </si>
  <si>
    <t>MA05.02.03.00</t>
  </si>
  <si>
    <t>MA05.02.04.00</t>
  </si>
  <si>
    <t>MA05.03.01.00</t>
  </si>
  <si>
    <t>MA05.03.00.00</t>
  </si>
  <si>
    <t>MA05.03.02.00</t>
  </si>
  <si>
    <t>MA05.03.03.00</t>
  </si>
  <si>
    <t>MA05.04.01.00</t>
  </si>
  <si>
    <t>MA05.04.00.00</t>
  </si>
  <si>
    <t>MA05.04.02.00</t>
  </si>
  <si>
    <t>MA05.04.03.00</t>
  </si>
  <si>
    <t>MA05.04.04.00</t>
  </si>
  <si>
    <t>MA05.05.00.00</t>
  </si>
  <si>
    <t>MA05.05.01.00</t>
  </si>
  <si>
    <t>SC05.02.01.12</t>
  </si>
  <si>
    <t>SC06.01.01.09</t>
  </si>
  <si>
    <t>Earth's Layers</t>
  </si>
  <si>
    <t>MA06.03.02.025</t>
  </si>
  <si>
    <t>Compound Events</t>
  </si>
  <si>
    <t>Code Id</t>
  </si>
  <si>
    <t>Source_Code_Id</t>
  </si>
  <si>
    <t>Target_code_id</t>
  </si>
  <si>
    <t>Mapping Code Id</t>
  </si>
  <si>
    <t>5.ES.3.E</t>
  </si>
  <si>
    <t>5.ES.5.B</t>
  </si>
  <si>
    <t>5.G.2</t>
  </si>
  <si>
    <t>5.IE.6.B</t>
  </si>
  <si>
    <t>5.IE.6.C</t>
  </si>
  <si>
    <t>5.IE.6.D</t>
  </si>
  <si>
    <t>5.IE.6.E</t>
  </si>
  <si>
    <t>5.IE.6.F</t>
  </si>
  <si>
    <t>5.IE.6.G</t>
  </si>
  <si>
    <t>5.IE.6.H</t>
  </si>
  <si>
    <t>5.IE.6.I</t>
  </si>
  <si>
    <t>5.LS.2.C</t>
  </si>
  <si>
    <t>5.LS.2.G</t>
  </si>
  <si>
    <t>5.MD.2</t>
  </si>
  <si>
    <t>5.MD.5</t>
  </si>
  <si>
    <t>5.PS.1.F</t>
  </si>
  <si>
    <t>5.PS.1.I</t>
  </si>
  <si>
    <t>6.EE.4</t>
  </si>
  <si>
    <t>6.EE.6</t>
  </si>
  <si>
    <t>6.EE.7</t>
  </si>
  <si>
    <t>6.EE.8</t>
  </si>
  <si>
    <t>6.EE.9</t>
  </si>
  <si>
    <t>6.ES.1.B</t>
  </si>
  <si>
    <t>6.ES.1.C</t>
  </si>
  <si>
    <t>6.ES.1.G</t>
  </si>
  <si>
    <t>6.G.3</t>
  </si>
  <si>
    <t>6.IE.7.A</t>
  </si>
  <si>
    <t>6.IE.7.B</t>
  </si>
  <si>
    <t>6.IE.7.C</t>
  </si>
  <si>
    <t>6.IE.7.D</t>
  </si>
  <si>
    <t>6.IE.7.E</t>
  </si>
  <si>
    <t>6.IE.7.H</t>
  </si>
  <si>
    <t>6.LS.5.A</t>
  </si>
  <si>
    <t>6.LS.5.B</t>
  </si>
  <si>
    <t>6.NS.5</t>
  </si>
  <si>
    <t>6.NS.8</t>
  </si>
  <si>
    <t>6.PS.4.E</t>
  </si>
  <si>
    <t>6.RP.2</t>
  </si>
  <si>
    <t>6.SP.1</t>
  </si>
  <si>
    <t>6.SP.2</t>
  </si>
  <si>
    <t>6.SP.3</t>
  </si>
  <si>
    <t>7.G.3</t>
  </si>
  <si>
    <t>7.G.5</t>
  </si>
  <si>
    <t>7.IE.7.A</t>
  </si>
  <si>
    <t>7.IE.7.B</t>
  </si>
  <si>
    <t>7.IE.7.C</t>
  </si>
  <si>
    <t>7.IE.7.D</t>
  </si>
  <si>
    <t>7.IE.7.E</t>
  </si>
  <si>
    <t>7.LS.1.C</t>
  </si>
  <si>
    <t>7.PS.6.I</t>
  </si>
  <si>
    <t>7.RP.3</t>
  </si>
  <si>
    <t>8.EE.3</t>
  </si>
  <si>
    <t>8.EE.6</t>
  </si>
  <si>
    <t>8.F.4</t>
  </si>
  <si>
    <t>8.G.1</t>
  </si>
  <si>
    <t>8.G.2</t>
  </si>
  <si>
    <t>8.G.3</t>
  </si>
  <si>
    <t>8.G.4</t>
  </si>
  <si>
    <t>8.G.5</t>
  </si>
  <si>
    <t>8.G.8</t>
  </si>
  <si>
    <t>8.G.9</t>
  </si>
  <si>
    <t>8.IE.9.F</t>
  </si>
  <si>
    <t>8.SP.2</t>
  </si>
  <si>
    <t>8.SP.3</t>
  </si>
  <si>
    <t>8.SP.4</t>
  </si>
  <si>
    <t>CCS.00.00.00.00</t>
  </si>
  <si>
    <t>CCS.05.00.00.00</t>
  </si>
  <si>
    <t>CCS.06.04.00.00</t>
  </si>
  <si>
    <t>CCS.07.00.00.00</t>
  </si>
  <si>
    <t>CCS.08.00.00.00</t>
  </si>
  <si>
    <t>CCS.SC05.00.00.00</t>
  </si>
  <si>
    <t>CCS.SC05.01.00.00</t>
  </si>
  <si>
    <t>CCS.SC05.02.00.00</t>
  </si>
  <si>
    <t>CCS.SC05.03.00.00</t>
  </si>
  <si>
    <t>CCS.SC05.04.00.00</t>
  </si>
  <si>
    <t>CCS.SC06.00.00.00</t>
  </si>
  <si>
    <t>CCS.SC06.01.00.00</t>
  </si>
  <si>
    <t>CCS.SC06.02.00.00</t>
  </si>
  <si>
    <t>CCS.SC06.03.00.00</t>
  </si>
  <si>
    <t>CCS.SC06.04.00.00</t>
  </si>
  <si>
    <t>CCS.SC06.05.00.00</t>
  </si>
  <si>
    <t>CCS.SC06.06.00.00</t>
  </si>
  <si>
    <t>CCS.SC06.07.00.00</t>
  </si>
  <si>
    <t>CCS.SC07.00.00.00</t>
  </si>
  <si>
    <t>CCS.SC07.01.00.00</t>
  </si>
  <si>
    <t>CCS.SC07.02.00.00</t>
  </si>
  <si>
    <t>CCS.SC07.03.00.00</t>
  </si>
  <si>
    <t>CCS.SC07.04.00.00</t>
  </si>
  <si>
    <t>CCS.SC07.05.00.00</t>
  </si>
  <si>
    <t>CCS.SC07.06.00.00</t>
  </si>
  <si>
    <t>CCS.SC07.07.00.00</t>
  </si>
  <si>
    <t>CCS.SC08.00.00.00</t>
  </si>
  <si>
    <t>CCS.SC08.01.00.00</t>
  </si>
  <si>
    <t>CCS.SC08.02.00.00</t>
  </si>
  <si>
    <t>CCS.SC08.03.00.00</t>
  </si>
  <si>
    <t>CCS.SC08.04.00.00</t>
  </si>
  <si>
    <t>CCS.SC08.05.00.00</t>
  </si>
  <si>
    <t>CCS.SC08.06.00.00</t>
  </si>
  <si>
    <t>CCS.SC08.07.00.00</t>
  </si>
  <si>
    <t>CCS.SC08.08.00.00</t>
  </si>
  <si>
    <t>CCS.SC08.09.00.00</t>
  </si>
  <si>
    <t>CCSS.00.00.00.00</t>
  </si>
  <si>
    <t>CCSS.05.00.00.00</t>
  </si>
  <si>
    <t>CCSS.06.00.00.00</t>
  </si>
  <si>
    <t>CCSS.07.00.00.00</t>
  </si>
  <si>
    <t>CCSS.08.00.00.00</t>
  </si>
  <si>
    <t>CCSS.MA05.00.00.00</t>
  </si>
  <si>
    <t>CCSS.MA05.01.00.00</t>
  </si>
  <si>
    <t>CCSS.MA05.02.00.00</t>
  </si>
  <si>
    <t>CCSS.MA05.03.00.00</t>
  </si>
  <si>
    <t>CCSS.MA05.04.00.00</t>
  </si>
  <si>
    <t>CCSS.MA05.05.00.00</t>
  </si>
  <si>
    <t>CCSS.MA06.00.00.00</t>
  </si>
  <si>
    <t>CCSS.MA06.01.00.00</t>
  </si>
  <si>
    <t>CCSS.MA06.02.00.00</t>
  </si>
  <si>
    <t>CCSS.MA06.03.00.00</t>
  </si>
  <si>
    <t>CCSS.MA06.04.00.00</t>
  </si>
  <si>
    <t>CCSS.MA06.05.00.00</t>
  </si>
  <si>
    <t>CCSS.MA07.00.00.00</t>
  </si>
  <si>
    <t>CCSS.MA07.01.00.00</t>
  </si>
  <si>
    <t>CCSS.MA07.02.00.00</t>
  </si>
  <si>
    <t>CCSS.MA07.03.00.00</t>
  </si>
  <si>
    <t>CCSS.MA07.04.00.00</t>
  </si>
  <si>
    <t>CCSS.MA07.05.00.00</t>
  </si>
  <si>
    <t>CCSS.MA08.00.00.00</t>
  </si>
  <si>
    <t>CCSS.MA08.01.00.00</t>
  </si>
  <si>
    <t>CCSS.MA08.02.00.00</t>
  </si>
  <si>
    <t>CCSS.MA08.03.00.00</t>
  </si>
  <si>
    <t>CCSS.MA08.04.00.00</t>
  </si>
  <si>
    <t>CCSS.MA08.05.00.00</t>
  </si>
  <si>
    <t>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</si>
</sst>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indexed="57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B1:N799"/>
  <sheetViews>
    <sheetView tabSelected="1" topLeftCell="F1" zoomScale="125" workbookViewId="0">
      <selection activeCell="J11" sqref="J11"/>
    </sheetView>
  </sheetViews>
  <sheetFormatPr defaultColWidth="8.85546875" defaultRowHeight="15"/>
  <cols>
    <col min="1" max="1" width="4.28515625" customWidth="1"/>
    <col min="2" max="2" width="4.42578125" customWidth="1"/>
    <col min="3" max="3" width="10.7109375" customWidth="1"/>
    <col min="4" max="4" width="4.85546875" customWidth="1"/>
    <col min="5" max="5" width="5.7109375" customWidth="1"/>
    <col min="6" max="6" width="19.28515625" customWidth="1"/>
    <col min="7" max="7" width="4" customWidth="1"/>
    <col min="8" max="8" width="35.85546875" customWidth="1"/>
    <col min="9" max="9" width="20.85546875" customWidth="1"/>
    <col min="10" max="10" width="17" customWidth="1"/>
    <col min="11" max="11" width="17" hidden="1" customWidth="1"/>
    <col min="13" max="13" width="15.140625" hidden="1" customWidth="1"/>
  </cols>
  <sheetData>
    <row r="1" spans="2:13">
      <c r="B1" t="s">
        <v>1610</v>
      </c>
      <c r="C1" t="s">
        <v>1611</v>
      </c>
      <c r="D1" t="s">
        <v>1612</v>
      </c>
      <c r="E1" t="s">
        <v>1613</v>
      </c>
      <c r="F1" t="s">
        <v>1614</v>
      </c>
      <c r="G1" t="s">
        <v>1615</v>
      </c>
      <c r="H1" t="s">
        <v>1616</v>
      </c>
      <c r="I1" t="s">
        <v>1617</v>
      </c>
      <c r="L1" t="s">
        <v>302</v>
      </c>
    </row>
    <row r="2" spans="2:13">
      <c r="B2">
        <v>5</v>
      </c>
      <c r="C2" s="1" t="s">
        <v>1618</v>
      </c>
      <c r="D2" s="1" t="s">
        <v>1618</v>
      </c>
      <c r="E2" t="s">
        <v>1618</v>
      </c>
      <c r="F2" t="s">
        <v>1618</v>
      </c>
      <c r="G2" t="s">
        <v>1618</v>
      </c>
      <c r="H2" s="1" t="s">
        <v>1618</v>
      </c>
      <c r="I2" t="s">
        <v>1619</v>
      </c>
      <c r="K2" t="s">
        <v>1619</v>
      </c>
      <c r="M2" t="str">
        <f>I2</f>
        <v>05.00.00.00</v>
      </c>
    </row>
    <row r="3" spans="2:13">
      <c r="B3">
        <v>5</v>
      </c>
      <c r="C3" s="1" t="s">
        <v>392</v>
      </c>
      <c r="D3" s="1" t="s">
        <v>1618</v>
      </c>
      <c r="E3" t="s">
        <v>1618</v>
      </c>
      <c r="F3" t="s">
        <v>1618</v>
      </c>
      <c r="G3" t="s">
        <v>1618</v>
      </c>
      <c r="H3" s="1" t="s">
        <v>1618</v>
      </c>
      <c r="I3" t="s">
        <v>1620</v>
      </c>
      <c r="K3" t="s">
        <v>1620</v>
      </c>
      <c r="M3" t="str">
        <f t="shared" ref="M3:M66" si="0">I3</f>
        <v>SC05.00.00.00</v>
      </c>
    </row>
    <row r="4" spans="2:13">
      <c r="B4">
        <v>5</v>
      </c>
      <c r="C4" s="1" t="s">
        <v>392</v>
      </c>
      <c r="D4" s="1" t="s">
        <v>393</v>
      </c>
      <c r="E4">
        <v>1</v>
      </c>
      <c r="F4" t="s">
        <v>1618</v>
      </c>
      <c r="G4" t="s">
        <v>1618</v>
      </c>
      <c r="H4" s="1" t="s">
        <v>1618</v>
      </c>
      <c r="I4" t="s">
        <v>1621</v>
      </c>
      <c r="K4" t="s">
        <v>1621</v>
      </c>
      <c r="M4" t="str">
        <f t="shared" si="0"/>
        <v>SC05.01.00.00</v>
      </c>
    </row>
    <row r="5" spans="2:13">
      <c r="B5">
        <v>5</v>
      </c>
      <c r="C5" s="1" t="s">
        <v>392</v>
      </c>
      <c r="D5" s="1" t="s">
        <v>393</v>
      </c>
      <c r="E5">
        <v>1</v>
      </c>
      <c r="F5" t="s">
        <v>394</v>
      </c>
      <c r="G5">
        <v>1</v>
      </c>
      <c r="H5" s="1" t="s">
        <v>1618</v>
      </c>
      <c r="I5" t="s">
        <v>1622</v>
      </c>
      <c r="K5" t="s">
        <v>1622</v>
      </c>
      <c r="M5" t="str">
        <f t="shared" si="0"/>
        <v>SC05.01.01.00</v>
      </c>
    </row>
    <row r="6" spans="2:13">
      <c r="B6">
        <v>5</v>
      </c>
      <c r="C6" s="1" t="s">
        <v>392</v>
      </c>
      <c r="D6" s="1" t="s">
        <v>393</v>
      </c>
      <c r="E6">
        <v>1</v>
      </c>
      <c r="F6" t="s">
        <v>394</v>
      </c>
      <c r="G6">
        <v>1</v>
      </c>
      <c r="H6" s="1" t="s">
        <v>395</v>
      </c>
      <c r="I6" t="s">
        <v>396</v>
      </c>
      <c r="J6" t="s">
        <v>163</v>
      </c>
      <c r="K6" t="s">
        <v>396</v>
      </c>
      <c r="M6" t="str">
        <f t="shared" si="0"/>
        <v>SC05.01.01.01</v>
      </c>
    </row>
    <row r="7" spans="2:13">
      <c r="B7">
        <v>5</v>
      </c>
      <c r="C7" s="1" t="s">
        <v>392</v>
      </c>
      <c r="D7" s="1" t="s">
        <v>393</v>
      </c>
      <c r="E7">
        <v>1</v>
      </c>
      <c r="F7" t="s">
        <v>394</v>
      </c>
      <c r="G7">
        <v>1</v>
      </c>
      <c r="H7" s="1" t="s">
        <v>397</v>
      </c>
      <c r="I7" t="s">
        <v>398</v>
      </c>
      <c r="J7" t="s">
        <v>164</v>
      </c>
      <c r="K7" t="s">
        <v>398</v>
      </c>
      <c r="M7" t="str">
        <f t="shared" si="0"/>
        <v>SC05.01.01.02</v>
      </c>
    </row>
    <row r="8" spans="2:13">
      <c r="B8">
        <v>5</v>
      </c>
      <c r="C8" s="1" t="s">
        <v>392</v>
      </c>
      <c r="D8" s="1" t="s">
        <v>393</v>
      </c>
      <c r="E8">
        <v>1</v>
      </c>
      <c r="F8" t="s">
        <v>394</v>
      </c>
      <c r="G8">
        <v>1</v>
      </c>
      <c r="H8" s="1" t="s">
        <v>399</v>
      </c>
      <c r="I8" t="s">
        <v>400</v>
      </c>
      <c r="J8" t="s">
        <v>165</v>
      </c>
      <c r="K8" t="s">
        <v>400</v>
      </c>
      <c r="M8" t="str">
        <f t="shared" si="0"/>
        <v>SC05.01.01.03</v>
      </c>
    </row>
    <row r="9" spans="2:13">
      <c r="B9">
        <v>5</v>
      </c>
      <c r="C9" s="1" t="s">
        <v>392</v>
      </c>
      <c r="D9" s="1" t="s">
        <v>393</v>
      </c>
      <c r="E9">
        <v>1</v>
      </c>
      <c r="F9" t="s">
        <v>394</v>
      </c>
      <c r="G9">
        <v>1</v>
      </c>
      <c r="H9" s="1" t="s">
        <v>308</v>
      </c>
      <c r="I9" t="s">
        <v>309</v>
      </c>
      <c r="J9" s="8" t="s">
        <v>164</v>
      </c>
      <c r="K9" s="8" t="s">
        <v>309</v>
      </c>
      <c r="M9" t="str">
        <f t="shared" si="0"/>
        <v>SC05.01.01.05</v>
      </c>
    </row>
    <row r="10" spans="2:13">
      <c r="B10">
        <v>5</v>
      </c>
      <c r="C10" s="1" t="s">
        <v>392</v>
      </c>
      <c r="D10" s="1" t="s">
        <v>393</v>
      </c>
      <c r="E10">
        <v>1</v>
      </c>
      <c r="F10" t="s">
        <v>401</v>
      </c>
      <c r="G10">
        <v>2</v>
      </c>
      <c r="H10" s="1" t="s">
        <v>1618</v>
      </c>
      <c r="I10" t="s">
        <v>1623</v>
      </c>
      <c r="K10" t="s">
        <v>1623</v>
      </c>
      <c r="M10" t="str">
        <f t="shared" si="0"/>
        <v>SC05.01.02.00</v>
      </c>
    </row>
    <row r="11" spans="2:13">
      <c r="B11">
        <v>5</v>
      </c>
      <c r="C11" s="1" t="s">
        <v>392</v>
      </c>
      <c r="D11" s="1" t="s">
        <v>393</v>
      </c>
      <c r="E11">
        <v>1</v>
      </c>
      <c r="F11" t="s">
        <v>401</v>
      </c>
      <c r="G11">
        <v>2</v>
      </c>
      <c r="H11" s="1" t="s">
        <v>402</v>
      </c>
      <c r="I11" t="s">
        <v>403</v>
      </c>
      <c r="J11" t="s">
        <v>166</v>
      </c>
      <c r="K11" t="s">
        <v>403</v>
      </c>
      <c r="M11" t="str">
        <f t="shared" si="0"/>
        <v>SC05.01.02.01</v>
      </c>
    </row>
    <row r="12" spans="2:13">
      <c r="B12">
        <v>5</v>
      </c>
      <c r="C12" s="1" t="s">
        <v>392</v>
      </c>
      <c r="D12" s="1" t="s">
        <v>393</v>
      </c>
      <c r="E12">
        <v>1</v>
      </c>
      <c r="F12" t="s">
        <v>401</v>
      </c>
      <c r="G12">
        <v>2</v>
      </c>
      <c r="H12" s="1" t="s">
        <v>404</v>
      </c>
      <c r="I12" t="s">
        <v>405</v>
      </c>
      <c r="J12" t="s">
        <v>167</v>
      </c>
      <c r="K12" t="s">
        <v>405</v>
      </c>
      <c r="M12" t="str">
        <f t="shared" si="0"/>
        <v>SC05.01.02.02</v>
      </c>
    </row>
    <row r="13" spans="2:13">
      <c r="B13">
        <v>5</v>
      </c>
      <c r="C13" s="1" t="s">
        <v>392</v>
      </c>
      <c r="D13" s="1" t="s">
        <v>393</v>
      </c>
      <c r="E13">
        <v>1</v>
      </c>
      <c r="F13" t="s">
        <v>401</v>
      </c>
      <c r="G13">
        <v>2</v>
      </c>
      <c r="H13" s="1" t="s">
        <v>406</v>
      </c>
      <c r="I13" t="s">
        <v>407</v>
      </c>
      <c r="J13" t="s">
        <v>166</v>
      </c>
      <c r="K13" t="s">
        <v>407</v>
      </c>
      <c r="M13" t="str">
        <f t="shared" si="0"/>
        <v>SC05.01.02.03</v>
      </c>
    </row>
    <row r="14" spans="2:13">
      <c r="B14">
        <v>5</v>
      </c>
      <c r="C14" s="1" t="s">
        <v>392</v>
      </c>
      <c r="D14" s="1" t="s">
        <v>393</v>
      </c>
      <c r="E14">
        <v>1</v>
      </c>
      <c r="F14" t="s">
        <v>401</v>
      </c>
      <c r="G14">
        <v>2</v>
      </c>
      <c r="H14" s="1" t="s">
        <v>408</v>
      </c>
      <c r="I14" t="s">
        <v>409</v>
      </c>
      <c r="J14" t="s">
        <v>168</v>
      </c>
      <c r="K14" t="s">
        <v>409</v>
      </c>
      <c r="M14" t="str">
        <f t="shared" si="0"/>
        <v>SC05.01.02.04</v>
      </c>
    </row>
    <row r="15" spans="2:13">
      <c r="B15">
        <v>5</v>
      </c>
      <c r="C15" s="1" t="s">
        <v>392</v>
      </c>
      <c r="D15" s="1" t="s">
        <v>393</v>
      </c>
      <c r="E15">
        <v>1</v>
      </c>
      <c r="F15" t="s">
        <v>401</v>
      </c>
      <c r="G15">
        <v>2</v>
      </c>
      <c r="H15" s="1" t="s">
        <v>410</v>
      </c>
      <c r="I15" t="s">
        <v>411</v>
      </c>
      <c r="J15" t="s">
        <v>169</v>
      </c>
      <c r="K15" t="s">
        <v>411</v>
      </c>
      <c r="M15" t="str">
        <f t="shared" si="0"/>
        <v>SC05.01.02.05</v>
      </c>
    </row>
    <row r="16" spans="2:13">
      <c r="B16">
        <v>5</v>
      </c>
      <c r="C16" s="1" t="s">
        <v>392</v>
      </c>
      <c r="D16" s="1" t="s">
        <v>393</v>
      </c>
      <c r="E16">
        <v>1</v>
      </c>
      <c r="F16" t="s">
        <v>401</v>
      </c>
      <c r="G16">
        <v>2</v>
      </c>
      <c r="H16" s="1" t="s">
        <v>412</v>
      </c>
      <c r="I16" t="s">
        <v>413</v>
      </c>
      <c r="J16" t="s">
        <v>170</v>
      </c>
      <c r="K16" t="s">
        <v>413</v>
      </c>
      <c r="M16" t="str">
        <f t="shared" si="0"/>
        <v>SC05.01.02.06</v>
      </c>
    </row>
    <row r="17" spans="2:13">
      <c r="B17">
        <v>5</v>
      </c>
      <c r="C17" s="1" t="s">
        <v>392</v>
      </c>
      <c r="D17" s="1" t="s">
        <v>393</v>
      </c>
      <c r="E17">
        <v>1</v>
      </c>
      <c r="F17" t="s">
        <v>401</v>
      </c>
      <c r="G17">
        <v>2</v>
      </c>
      <c r="H17" s="1" t="s">
        <v>414</v>
      </c>
      <c r="I17" t="s">
        <v>415</v>
      </c>
      <c r="J17" t="s">
        <v>171</v>
      </c>
      <c r="K17" t="s">
        <v>415</v>
      </c>
      <c r="M17" t="str">
        <f t="shared" si="0"/>
        <v>SC05.01.02.07</v>
      </c>
    </row>
    <row r="18" spans="2:13">
      <c r="B18">
        <v>5</v>
      </c>
      <c r="C18" s="1" t="s">
        <v>392</v>
      </c>
      <c r="D18" s="1" t="s">
        <v>393</v>
      </c>
      <c r="E18">
        <v>1</v>
      </c>
      <c r="F18" t="s">
        <v>416</v>
      </c>
      <c r="G18">
        <v>3</v>
      </c>
      <c r="H18" s="1" t="s">
        <v>1618</v>
      </c>
      <c r="I18" t="s">
        <v>1624</v>
      </c>
      <c r="K18" t="s">
        <v>1624</v>
      </c>
      <c r="M18" t="str">
        <f t="shared" si="0"/>
        <v>SC05.01.03.00</v>
      </c>
    </row>
    <row r="19" spans="2:13">
      <c r="B19">
        <v>5</v>
      </c>
      <c r="C19" s="1" t="s">
        <v>392</v>
      </c>
      <c r="D19" s="1" t="s">
        <v>393</v>
      </c>
      <c r="E19">
        <v>1</v>
      </c>
      <c r="F19" t="s">
        <v>416</v>
      </c>
      <c r="G19">
        <v>3</v>
      </c>
      <c r="H19" s="1" t="s">
        <v>417</v>
      </c>
      <c r="I19" t="s">
        <v>418</v>
      </c>
      <c r="J19" t="s">
        <v>172</v>
      </c>
      <c r="K19" t="s">
        <v>418</v>
      </c>
      <c r="M19" t="str">
        <f t="shared" si="0"/>
        <v>SC05.01.03.01</v>
      </c>
    </row>
    <row r="20" spans="2:13">
      <c r="B20">
        <v>5</v>
      </c>
      <c r="C20" s="1" t="s">
        <v>392</v>
      </c>
      <c r="D20" s="1" t="s">
        <v>393</v>
      </c>
      <c r="E20">
        <v>1</v>
      </c>
      <c r="F20" t="s">
        <v>416</v>
      </c>
      <c r="G20">
        <v>3</v>
      </c>
      <c r="H20" s="1" t="s">
        <v>416</v>
      </c>
      <c r="I20" t="s">
        <v>419</v>
      </c>
      <c r="J20" t="s">
        <v>173</v>
      </c>
      <c r="K20" t="s">
        <v>419</v>
      </c>
      <c r="M20" t="str">
        <f t="shared" si="0"/>
        <v>SC05.01.03.02</v>
      </c>
    </row>
    <row r="21" spans="2:13">
      <c r="B21">
        <v>5</v>
      </c>
      <c r="C21" s="1" t="s">
        <v>392</v>
      </c>
      <c r="D21" s="1" t="s">
        <v>393</v>
      </c>
      <c r="E21">
        <v>1</v>
      </c>
      <c r="F21" t="s">
        <v>416</v>
      </c>
      <c r="G21">
        <v>3</v>
      </c>
      <c r="H21" s="1" t="s">
        <v>420</v>
      </c>
      <c r="I21" t="s">
        <v>421</v>
      </c>
      <c r="J21" t="s">
        <v>173</v>
      </c>
      <c r="K21" t="s">
        <v>421</v>
      </c>
      <c r="M21" t="str">
        <f t="shared" si="0"/>
        <v>SC05.01.03.03</v>
      </c>
    </row>
    <row r="22" spans="2:13">
      <c r="B22">
        <v>5</v>
      </c>
      <c r="C22" s="1" t="s">
        <v>392</v>
      </c>
      <c r="D22" s="1" t="s">
        <v>422</v>
      </c>
      <c r="E22">
        <v>2</v>
      </c>
      <c r="F22" t="s">
        <v>1618</v>
      </c>
      <c r="G22" t="s">
        <v>1618</v>
      </c>
      <c r="H22" s="1" t="s">
        <v>1618</v>
      </c>
      <c r="I22" t="s">
        <v>1625</v>
      </c>
      <c r="K22" t="s">
        <v>1625</v>
      </c>
      <c r="M22" t="str">
        <f t="shared" si="0"/>
        <v>SC05.02.00.00</v>
      </c>
    </row>
    <row r="23" spans="2:13">
      <c r="B23">
        <v>5</v>
      </c>
      <c r="C23" s="1" t="s">
        <v>392</v>
      </c>
      <c r="D23" s="1" t="s">
        <v>422</v>
      </c>
      <c r="E23">
        <v>2</v>
      </c>
      <c r="F23" t="s">
        <v>423</v>
      </c>
      <c r="G23">
        <v>1</v>
      </c>
      <c r="H23" s="1" t="s">
        <v>1618</v>
      </c>
      <c r="I23" t="s">
        <v>1626</v>
      </c>
      <c r="K23" t="s">
        <v>1626</v>
      </c>
      <c r="M23" t="str">
        <f t="shared" si="0"/>
        <v>SC05.02.01.00</v>
      </c>
    </row>
    <row r="24" spans="2:13">
      <c r="B24">
        <v>5</v>
      </c>
      <c r="C24" s="1" t="s">
        <v>392</v>
      </c>
      <c r="D24" s="1" t="s">
        <v>422</v>
      </c>
      <c r="E24">
        <v>2</v>
      </c>
      <c r="F24" t="s">
        <v>423</v>
      </c>
      <c r="G24">
        <v>1</v>
      </c>
      <c r="H24" s="1" t="s">
        <v>424</v>
      </c>
      <c r="I24" t="s">
        <v>425</v>
      </c>
      <c r="J24" t="s">
        <v>174</v>
      </c>
      <c r="K24" t="s">
        <v>425</v>
      </c>
      <c r="M24" t="str">
        <f t="shared" si="0"/>
        <v>SC05.02.01.01</v>
      </c>
    </row>
    <row r="25" spans="2:13">
      <c r="B25">
        <v>5</v>
      </c>
      <c r="C25" s="1" t="s">
        <v>392</v>
      </c>
      <c r="D25" s="1" t="s">
        <v>422</v>
      </c>
      <c r="E25">
        <v>2</v>
      </c>
      <c r="F25" t="s">
        <v>423</v>
      </c>
      <c r="G25">
        <v>1</v>
      </c>
      <c r="H25" s="1" t="s">
        <v>426</v>
      </c>
      <c r="I25" t="s">
        <v>427</v>
      </c>
      <c r="J25" t="s">
        <v>175</v>
      </c>
      <c r="K25" t="s">
        <v>427</v>
      </c>
      <c r="M25" t="str">
        <f t="shared" si="0"/>
        <v>SC05.02.01.02</v>
      </c>
    </row>
    <row r="26" spans="2:13">
      <c r="B26">
        <v>5</v>
      </c>
      <c r="C26" s="1" t="s">
        <v>392</v>
      </c>
      <c r="D26" s="1" t="s">
        <v>422</v>
      </c>
      <c r="E26">
        <v>2</v>
      </c>
      <c r="F26" t="s">
        <v>423</v>
      </c>
      <c r="G26">
        <v>1</v>
      </c>
      <c r="H26" s="1" t="s">
        <v>428</v>
      </c>
      <c r="I26" t="s">
        <v>429</v>
      </c>
      <c r="J26" t="s">
        <v>176</v>
      </c>
      <c r="K26" t="s">
        <v>429</v>
      </c>
      <c r="M26" t="str">
        <f t="shared" si="0"/>
        <v>SC05.02.01.03</v>
      </c>
    </row>
    <row r="27" spans="2:13">
      <c r="B27">
        <v>5</v>
      </c>
      <c r="C27" s="1" t="s">
        <v>392</v>
      </c>
      <c r="D27" s="1" t="s">
        <v>422</v>
      </c>
      <c r="E27">
        <v>2</v>
      </c>
      <c r="F27" t="s">
        <v>423</v>
      </c>
      <c r="G27">
        <v>1</v>
      </c>
      <c r="H27" s="1" t="s">
        <v>430</v>
      </c>
      <c r="I27" t="s">
        <v>431</v>
      </c>
      <c r="J27" t="s">
        <v>167</v>
      </c>
      <c r="K27" t="s">
        <v>431</v>
      </c>
      <c r="M27" t="str">
        <f t="shared" si="0"/>
        <v>SC05.02.01.04</v>
      </c>
    </row>
    <row r="28" spans="2:13">
      <c r="B28">
        <v>5</v>
      </c>
      <c r="C28" s="1" t="s">
        <v>392</v>
      </c>
      <c r="D28" s="1" t="s">
        <v>422</v>
      </c>
      <c r="E28">
        <v>2</v>
      </c>
      <c r="F28" t="s">
        <v>423</v>
      </c>
      <c r="G28">
        <v>1</v>
      </c>
      <c r="H28" s="1" t="s">
        <v>432</v>
      </c>
      <c r="I28" t="s">
        <v>433</v>
      </c>
      <c r="J28" t="s">
        <v>177</v>
      </c>
      <c r="K28" t="s">
        <v>433</v>
      </c>
      <c r="M28" t="str">
        <f t="shared" si="0"/>
        <v>SC05.02.01.05</v>
      </c>
    </row>
    <row r="29" spans="2:13">
      <c r="B29">
        <v>5</v>
      </c>
      <c r="C29" s="1" t="s">
        <v>392</v>
      </c>
      <c r="D29" s="1" t="s">
        <v>422</v>
      </c>
      <c r="E29">
        <v>2</v>
      </c>
      <c r="F29" t="s">
        <v>423</v>
      </c>
      <c r="G29">
        <v>1</v>
      </c>
      <c r="H29" s="1" t="s">
        <v>434</v>
      </c>
      <c r="I29" t="s">
        <v>435</v>
      </c>
      <c r="J29" t="s">
        <v>178</v>
      </c>
      <c r="K29" t="s">
        <v>435</v>
      </c>
      <c r="M29" t="str">
        <f t="shared" si="0"/>
        <v>SC05.02.01.06</v>
      </c>
    </row>
    <row r="30" spans="2:13">
      <c r="B30">
        <v>5</v>
      </c>
      <c r="C30" s="1" t="s">
        <v>392</v>
      </c>
      <c r="D30" s="1" t="s">
        <v>422</v>
      </c>
      <c r="E30">
        <v>2</v>
      </c>
      <c r="F30" t="s">
        <v>423</v>
      </c>
      <c r="G30">
        <v>1</v>
      </c>
      <c r="H30" s="1" t="s">
        <v>260</v>
      </c>
      <c r="I30" t="s">
        <v>261</v>
      </c>
      <c r="J30" t="s">
        <v>179</v>
      </c>
      <c r="K30" t="s">
        <v>261</v>
      </c>
      <c r="M30" t="str">
        <f t="shared" si="0"/>
        <v>SC05.02.01.07</v>
      </c>
    </row>
    <row r="31" spans="2:13">
      <c r="B31">
        <v>5</v>
      </c>
      <c r="C31" s="1" t="s">
        <v>392</v>
      </c>
      <c r="D31" s="1" t="s">
        <v>422</v>
      </c>
      <c r="E31">
        <v>2</v>
      </c>
      <c r="F31" t="s">
        <v>423</v>
      </c>
      <c r="G31">
        <v>1</v>
      </c>
      <c r="H31" s="1" t="s">
        <v>262</v>
      </c>
      <c r="I31" t="s">
        <v>263</v>
      </c>
      <c r="J31" t="s">
        <v>174</v>
      </c>
      <c r="K31" t="s">
        <v>263</v>
      </c>
      <c r="M31" t="str">
        <f t="shared" si="0"/>
        <v>SC05.02.01.08</v>
      </c>
    </row>
    <row r="32" spans="2:13">
      <c r="B32">
        <v>5</v>
      </c>
      <c r="C32" s="1" t="s">
        <v>392</v>
      </c>
      <c r="D32" s="1" t="s">
        <v>422</v>
      </c>
      <c r="E32">
        <v>2</v>
      </c>
      <c r="F32" t="s">
        <v>423</v>
      </c>
      <c r="G32">
        <v>1</v>
      </c>
      <c r="H32" s="1" t="s">
        <v>264</v>
      </c>
      <c r="I32" t="s">
        <v>265</v>
      </c>
      <c r="J32" t="s">
        <v>182</v>
      </c>
      <c r="K32" t="s">
        <v>265</v>
      </c>
      <c r="M32" t="str">
        <f t="shared" si="0"/>
        <v>SC05.02.01.09</v>
      </c>
    </row>
    <row r="33" spans="2:13">
      <c r="B33">
        <v>5</v>
      </c>
      <c r="C33" s="1" t="s">
        <v>392</v>
      </c>
      <c r="D33" s="1" t="s">
        <v>422</v>
      </c>
      <c r="E33">
        <v>2</v>
      </c>
      <c r="F33" t="s">
        <v>423</v>
      </c>
      <c r="G33">
        <v>1</v>
      </c>
      <c r="H33" s="1" t="s">
        <v>266</v>
      </c>
      <c r="I33" t="s">
        <v>267</v>
      </c>
      <c r="J33" t="s">
        <v>174</v>
      </c>
      <c r="K33" t="s">
        <v>267</v>
      </c>
      <c r="M33" t="str">
        <f t="shared" si="0"/>
        <v>SC05.02.01.10</v>
      </c>
    </row>
    <row r="34" spans="2:13">
      <c r="B34" s="8">
        <v>5</v>
      </c>
      <c r="C34" s="9" t="s">
        <v>392</v>
      </c>
      <c r="D34" s="9" t="s">
        <v>160</v>
      </c>
      <c r="E34" s="8">
        <v>2</v>
      </c>
      <c r="F34" s="8" t="s">
        <v>423</v>
      </c>
      <c r="G34" s="8">
        <v>1</v>
      </c>
      <c r="H34" s="9" t="s">
        <v>268</v>
      </c>
      <c r="I34" s="8" t="s">
        <v>269</v>
      </c>
      <c r="J34" t="s">
        <v>174</v>
      </c>
      <c r="K34" t="s">
        <v>269</v>
      </c>
      <c r="M34" t="str">
        <f t="shared" si="0"/>
        <v>SC05.02.01.11</v>
      </c>
    </row>
    <row r="35" spans="2:13" s="7" customFormat="1">
      <c r="B35" s="7">
        <v>5</v>
      </c>
      <c r="C35" s="6" t="s">
        <v>392</v>
      </c>
      <c r="D35" s="6" t="s">
        <v>422</v>
      </c>
      <c r="E35" s="7">
        <v>2</v>
      </c>
      <c r="F35" s="7" t="s">
        <v>423</v>
      </c>
      <c r="G35" s="7">
        <v>1</v>
      </c>
      <c r="H35" s="6" t="s">
        <v>161</v>
      </c>
      <c r="I35" s="7" t="s">
        <v>1729</v>
      </c>
      <c r="J35" s="7" t="s">
        <v>174</v>
      </c>
      <c r="K35" s="7" t="s">
        <v>1729</v>
      </c>
      <c r="L35" s="7" t="s">
        <v>14</v>
      </c>
      <c r="M35" t="str">
        <f t="shared" si="0"/>
        <v>SC05.02.01.12</v>
      </c>
    </row>
    <row r="36" spans="2:13">
      <c r="B36">
        <v>5</v>
      </c>
      <c r="C36" s="1" t="s">
        <v>392</v>
      </c>
      <c r="D36" s="1" t="s">
        <v>422</v>
      </c>
      <c r="E36">
        <v>2</v>
      </c>
      <c r="F36" t="s">
        <v>270</v>
      </c>
      <c r="G36">
        <v>2</v>
      </c>
      <c r="H36" s="1" t="s">
        <v>1618</v>
      </c>
      <c r="I36" t="s">
        <v>1627</v>
      </c>
      <c r="K36" t="s">
        <v>1627</v>
      </c>
      <c r="M36" t="str">
        <f t="shared" si="0"/>
        <v>SC05.02.02.00</v>
      </c>
    </row>
    <row r="37" spans="2:13">
      <c r="B37">
        <v>5</v>
      </c>
      <c r="C37" s="1" t="s">
        <v>392</v>
      </c>
      <c r="D37" s="1" t="s">
        <v>422</v>
      </c>
      <c r="E37">
        <v>2</v>
      </c>
      <c r="F37" t="s">
        <v>159</v>
      </c>
      <c r="G37">
        <v>2</v>
      </c>
      <c r="H37" s="1" t="s">
        <v>271</v>
      </c>
      <c r="I37" t="s">
        <v>272</v>
      </c>
      <c r="J37" t="s">
        <v>174</v>
      </c>
      <c r="K37" t="s">
        <v>272</v>
      </c>
      <c r="M37" t="str">
        <f t="shared" si="0"/>
        <v>SC05.02.02.01</v>
      </c>
    </row>
    <row r="38" spans="2:13">
      <c r="B38">
        <v>5</v>
      </c>
      <c r="C38" s="1" t="s">
        <v>392</v>
      </c>
      <c r="D38" s="1" t="s">
        <v>422</v>
      </c>
      <c r="E38">
        <v>2</v>
      </c>
      <c r="F38" t="s">
        <v>270</v>
      </c>
      <c r="G38">
        <v>2</v>
      </c>
      <c r="H38" s="1" t="s">
        <v>273</v>
      </c>
      <c r="I38" t="s">
        <v>274</v>
      </c>
      <c r="J38" t="s">
        <v>180</v>
      </c>
      <c r="K38" t="s">
        <v>274</v>
      </c>
      <c r="M38" t="str">
        <f t="shared" si="0"/>
        <v>SC05.02.02.02</v>
      </c>
    </row>
    <row r="39" spans="2:13">
      <c r="B39">
        <v>5</v>
      </c>
      <c r="C39" s="1" t="s">
        <v>392</v>
      </c>
      <c r="D39" s="1" t="s">
        <v>422</v>
      </c>
      <c r="E39">
        <v>2</v>
      </c>
      <c r="F39" t="s">
        <v>270</v>
      </c>
      <c r="G39">
        <v>2</v>
      </c>
      <c r="H39" s="1" t="s">
        <v>275</v>
      </c>
      <c r="I39" t="s">
        <v>276</v>
      </c>
      <c r="J39" t="s">
        <v>183</v>
      </c>
      <c r="K39" t="s">
        <v>276</v>
      </c>
      <c r="M39" t="str">
        <f t="shared" si="0"/>
        <v>SC05.02.02.03</v>
      </c>
    </row>
    <row r="40" spans="2:13">
      <c r="B40">
        <v>5</v>
      </c>
      <c r="C40" s="1" t="s">
        <v>392</v>
      </c>
      <c r="D40" s="1" t="s">
        <v>422</v>
      </c>
      <c r="E40">
        <v>3</v>
      </c>
      <c r="F40" t="s">
        <v>282</v>
      </c>
      <c r="G40">
        <v>1</v>
      </c>
      <c r="H40" s="1" t="s">
        <v>1618</v>
      </c>
      <c r="I40" t="s">
        <v>1628</v>
      </c>
      <c r="K40" t="s">
        <v>1628</v>
      </c>
      <c r="M40" t="str">
        <f t="shared" si="0"/>
        <v>SC05.03.01.00</v>
      </c>
    </row>
    <row r="41" spans="2:13">
      <c r="B41">
        <v>5</v>
      </c>
      <c r="C41" s="1" t="s">
        <v>392</v>
      </c>
      <c r="D41" s="1" t="s">
        <v>422</v>
      </c>
      <c r="E41">
        <v>3</v>
      </c>
      <c r="F41" t="s">
        <v>282</v>
      </c>
      <c r="G41">
        <v>1</v>
      </c>
      <c r="H41" s="1" t="s">
        <v>310</v>
      </c>
      <c r="I41" t="s">
        <v>311</v>
      </c>
      <c r="J41" t="s">
        <v>184</v>
      </c>
      <c r="K41" t="s">
        <v>311</v>
      </c>
      <c r="M41" t="str">
        <f t="shared" si="0"/>
        <v>SC05.03.01.01</v>
      </c>
    </row>
    <row r="42" spans="2:13">
      <c r="B42">
        <v>5</v>
      </c>
      <c r="C42" s="1" t="s">
        <v>392</v>
      </c>
      <c r="D42" s="1" t="s">
        <v>422</v>
      </c>
      <c r="E42">
        <v>3</v>
      </c>
      <c r="F42" t="s">
        <v>282</v>
      </c>
      <c r="G42">
        <v>1</v>
      </c>
      <c r="H42" s="1" t="s">
        <v>283</v>
      </c>
      <c r="I42" t="s">
        <v>312</v>
      </c>
      <c r="J42" t="s">
        <v>184</v>
      </c>
      <c r="K42" t="s">
        <v>312</v>
      </c>
      <c r="M42" t="str">
        <f t="shared" si="0"/>
        <v>SC05.03.01.02</v>
      </c>
    </row>
    <row r="43" spans="2:13">
      <c r="B43">
        <v>5</v>
      </c>
      <c r="C43" s="1" t="s">
        <v>392</v>
      </c>
      <c r="D43" s="1" t="s">
        <v>277</v>
      </c>
      <c r="E43">
        <v>4</v>
      </c>
      <c r="F43" t="s">
        <v>1618</v>
      </c>
      <c r="G43" t="s">
        <v>1618</v>
      </c>
      <c r="H43" s="1" t="s">
        <v>1618</v>
      </c>
      <c r="I43" t="s">
        <v>313</v>
      </c>
      <c r="K43" t="s">
        <v>313</v>
      </c>
      <c r="M43" t="str">
        <f t="shared" si="0"/>
        <v>SC05.04.00.00</v>
      </c>
    </row>
    <row r="44" spans="2:13">
      <c r="B44">
        <v>5</v>
      </c>
      <c r="C44" s="1" t="s">
        <v>392</v>
      </c>
      <c r="D44" s="1" t="s">
        <v>277</v>
      </c>
      <c r="E44">
        <v>4</v>
      </c>
      <c r="F44" t="s">
        <v>278</v>
      </c>
      <c r="G44">
        <v>1</v>
      </c>
      <c r="H44" s="1" t="s">
        <v>1618</v>
      </c>
      <c r="I44" t="s">
        <v>314</v>
      </c>
      <c r="K44" t="s">
        <v>314</v>
      </c>
      <c r="M44" t="str">
        <f t="shared" si="0"/>
        <v>SC05.04.01.00</v>
      </c>
    </row>
    <row r="45" spans="2:13">
      <c r="B45">
        <v>5</v>
      </c>
      <c r="C45" s="1" t="s">
        <v>392</v>
      </c>
      <c r="D45" s="1" t="s">
        <v>277</v>
      </c>
      <c r="E45">
        <v>4</v>
      </c>
      <c r="F45" t="s">
        <v>278</v>
      </c>
      <c r="G45">
        <v>1</v>
      </c>
      <c r="H45" s="1" t="s">
        <v>279</v>
      </c>
      <c r="I45" t="s">
        <v>315</v>
      </c>
      <c r="J45" t="s">
        <v>185</v>
      </c>
      <c r="K45" t="s">
        <v>315</v>
      </c>
      <c r="M45" t="str">
        <f t="shared" si="0"/>
        <v>SC05.04.01.01</v>
      </c>
    </row>
    <row r="46" spans="2:13">
      <c r="B46">
        <v>5</v>
      </c>
      <c r="C46" s="1" t="s">
        <v>392</v>
      </c>
      <c r="D46" s="1" t="s">
        <v>277</v>
      </c>
      <c r="E46">
        <v>4</v>
      </c>
      <c r="F46" t="s">
        <v>278</v>
      </c>
      <c r="G46">
        <v>1</v>
      </c>
      <c r="H46" s="1" t="s">
        <v>280</v>
      </c>
      <c r="I46" t="s">
        <v>316</v>
      </c>
      <c r="J46" t="s">
        <v>181</v>
      </c>
      <c r="K46" t="s">
        <v>316</v>
      </c>
      <c r="M46" t="str">
        <f t="shared" si="0"/>
        <v>SC05.04.01.03</v>
      </c>
    </row>
    <row r="47" spans="2:13">
      <c r="B47">
        <v>5</v>
      </c>
      <c r="C47" s="1" t="s">
        <v>392</v>
      </c>
      <c r="D47" s="1" t="s">
        <v>277</v>
      </c>
      <c r="E47">
        <v>4</v>
      </c>
      <c r="F47" t="s">
        <v>278</v>
      </c>
      <c r="G47">
        <v>1</v>
      </c>
      <c r="H47" s="1" t="s">
        <v>281</v>
      </c>
      <c r="I47" t="s">
        <v>317</v>
      </c>
      <c r="J47" t="s">
        <v>186</v>
      </c>
      <c r="K47" t="s">
        <v>317</v>
      </c>
      <c r="M47" t="str">
        <f t="shared" si="0"/>
        <v>SC05.04.01.04</v>
      </c>
    </row>
    <row r="48" spans="2:13">
      <c r="B48">
        <v>5</v>
      </c>
      <c r="C48" s="1" t="s">
        <v>392</v>
      </c>
      <c r="D48" s="1" t="s">
        <v>277</v>
      </c>
      <c r="E48">
        <v>4</v>
      </c>
      <c r="F48" t="s">
        <v>284</v>
      </c>
      <c r="G48">
        <v>2</v>
      </c>
      <c r="H48" s="1" t="s">
        <v>1618</v>
      </c>
      <c r="I48" t="s">
        <v>318</v>
      </c>
      <c r="K48" t="s">
        <v>318</v>
      </c>
      <c r="M48" t="str">
        <f t="shared" si="0"/>
        <v>SC05.04.02.00</v>
      </c>
    </row>
    <row r="49" spans="2:13">
      <c r="B49">
        <v>5</v>
      </c>
      <c r="C49" s="1" t="s">
        <v>392</v>
      </c>
      <c r="D49" s="1" t="s">
        <v>277</v>
      </c>
      <c r="E49">
        <v>4</v>
      </c>
      <c r="F49" t="s">
        <v>284</v>
      </c>
      <c r="G49">
        <v>2</v>
      </c>
      <c r="H49" s="1" t="s">
        <v>285</v>
      </c>
      <c r="I49" t="s">
        <v>319</v>
      </c>
      <c r="J49" t="s">
        <v>188</v>
      </c>
      <c r="K49" t="s">
        <v>319</v>
      </c>
      <c r="M49" t="str">
        <f t="shared" si="0"/>
        <v>SC05.04.02.01</v>
      </c>
    </row>
    <row r="50" spans="2:13">
      <c r="B50">
        <v>5</v>
      </c>
      <c r="C50" s="1" t="s">
        <v>392</v>
      </c>
      <c r="D50" s="1" t="s">
        <v>277</v>
      </c>
      <c r="E50">
        <v>4</v>
      </c>
      <c r="F50" t="s">
        <v>286</v>
      </c>
      <c r="G50">
        <v>2</v>
      </c>
      <c r="H50" s="1" t="s">
        <v>287</v>
      </c>
      <c r="I50" t="s">
        <v>320</v>
      </c>
      <c r="J50" t="s">
        <v>189</v>
      </c>
      <c r="K50" t="s">
        <v>320</v>
      </c>
      <c r="M50" t="str">
        <f t="shared" si="0"/>
        <v>SC05.04.02.02</v>
      </c>
    </row>
    <row r="51" spans="2:13">
      <c r="B51">
        <v>5</v>
      </c>
      <c r="C51" s="1" t="s">
        <v>392</v>
      </c>
      <c r="D51" s="1" t="s">
        <v>277</v>
      </c>
      <c r="E51">
        <v>4</v>
      </c>
      <c r="F51" t="s">
        <v>284</v>
      </c>
      <c r="G51">
        <v>2</v>
      </c>
      <c r="H51" s="1" t="s">
        <v>288</v>
      </c>
      <c r="I51" t="s">
        <v>321</v>
      </c>
      <c r="J51" t="s">
        <v>189</v>
      </c>
      <c r="K51" t="s">
        <v>321</v>
      </c>
      <c r="M51" t="str">
        <f t="shared" si="0"/>
        <v>SC05.04.02.03</v>
      </c>
    </row>
    <row r="52" spans="2:13">
      <c r="B52">
        <v>5</v>
      </c>
      <c r="C52" s="1" t="s">
        <v>392</v>
      </c>
      <c r="D52" s="1" t="s">
        <v>277</v>
      </c>
      <c r="E52">
        <v>4</v>
      </c>
      <c r="F52" t="s">
        <v>284</v>
      </c>
      <c r="G52">
        <v>2</v>
      </c>
      <c r="H52" s="1" t="s">
        <v>289</v>
      </c>
      <c r="I52" t="s">
        <v>322</v>
      </c>
      <c r="J52" t="s">
        <v>190</v>
      </c>
      <c r="K52" t="s">
        <v>322</v>
      </c>
      <c r="M52" t="str">
        <f t="shared" si="0"/>
        <v>SC05.04.02.04</v>
      </c>
    </row>
    <row r="53" spans="2:13">
      <c r="B53">
        <v>5</v>
      </c>
      <c r="C53" s="1" t="s">
        <v>392</v>
      </c>
      <c r="D53" s="1" t="s">
        <v>277</v>
      </c>
      <c r="E53">
        <v>4</v>
      </c>
      <c r="F53" t="s">
        <v>284</v>
      </c>
      <c r="G53">
        <v>2</v>
      </c>
      <c r="H53" s="1" t="s">
        <v>290</v>
      </c>
      <c r="I53" t="s">
        <v>323</v>
      </c>
      <c r="J53" t="s">
        <v>190</v>
      </c>
      <c r="K53" t="s">
        <v>323</v>
      </c>
      <c r="M53" t="str">
        <f t="shared" si="0"/>
        <v>SC05.04.02.05</v>
      </c>
    </row>
    <row r="54" spans="2:13">
      <c r="B54">
        <v>5</v>
      </c>
      <c r="C54" s="1" t="s">
        <v>392</v>
      </c>
      <c r="D54" s="1" t="s">
        <v>277</v>
      </c>
      <c r="E54">
        <v>4</v>
      </c>
      <c r="F54" t="s">
        <v>284</v>
      </c>
      <c r="G54">
        <v>2</v>
      </c>
      <c r="H54" s="1" t="s">
        <v>291</v>
      </c>
      <c r="I54" t="s">
        <v>255</v>
      </c>
      <c r="J54" t="s">
        <v>190</v>
      </c>
      <c r="K54" t="s">
        <v>255</v>
      </c>
      <c r="M54" t="str">
        <f t="shared" si="0"/>
        <v>SC05.04.02.06</v>
      </c>
    </row>
    <row r="55" spans="2:13">
      <c r="B55">
        <v>5</v>
      </c>
      <c r="C55" s="1" t="s">
        <v>392</v>
      </c>
      <c r="D55" s="1" t="s">
        <v>277</v>
      </c>
      <c r="E55">
        <v>4</v>
      </c>
      <c r="F55" t="s">
        <v>286</v>
      </c>
      <c r="G55">
        <v>2</v>
      </c>
      <c r="H55" s="1" t="s">
        <v>292</v>
      </c>
      <c r="I55" t="s">
        <v>256</v>
      </c>
      <c r="J55" t="s">
        <v>191</v>
      </c>
      <c r="K55" t="s">
        <v>256</v>
      </c>
      <c r="M55" t="str">
        <f t="shared" si="0"/>
        <v>SC05.04.02.07</v>
      </c>
    </row>
    <row r="56" spans="2:13">
      <c r="B56">
        <v>5</v>
      </c>
      <c r="C56" s="1" t="s">
        <v>392</v>
      </c>
      <c r="D56" s="1" t="s">
        <v>277</v>
      </c>
      <c r="E56">
        <v>4</v>
      </c>
      <c r="F56" t="s">
        <v>286</v>
      </c>
      <c r="G56">
        <v>2</v>
      </c>
      <c r="H56" s="1" t="s">
        <v>497</v>
      </c>
      <c r="I56" t="s">
        <v>257</v>
      </c>
      <c r="J56" t="s">
        <v>188</v>
      </c>
      <c r="K56" t="s">
        <v>257</v>
      </c>
      <c r="M56" t="str">
        <f t="shared" si="0"/>
        <v>SC05.04.02.08</v>
      </c>
    </row>
    <row r="57" spans="2:13">
      <c r="B57">
        <v>5</v>
      </c>
      <c r="C57" s="1" t="s">
        <v>392</v>
      </c>
      <c r="D57" s="1" t="s">
        <v>277</v>
      </c>
      <c r="E57">
        <v>4</v>
      </c>
      <c r="F57" t="s">
        <v>286</v>
      </c>
      <c r="G57">
        <v>2</v>
      </c>
      <c r="H57" s="1" t="s">
        <v>498</v>
      </c>
      <c r="I57" t="s">
        <v>258</v>
      </c>
      <c r="J57" t="s">
        <v>191</v>
      </c>
      <c r="K57" t="s">
        <v>258</v>
      </c>
      <c r="M57" t="str">
        <f t="shared" si="0"/>
        <v>SC05.04.02.09</v>
      </c>
    </row>
    <row r="58" spans="2:13">
      <c r="B58">
        <v>5</v>
      </c>
      <c r="C58" s="1" t="s">
        <v>392</v>
      </c>
      <c r="D58" s="1" t="s">
        <v>277</v>
      </c>
      <c r="E58">
        <v>4</v>
      </c>
      <c r="F58" t="s">
        <v>499</v>
      </c>
      <c r="G58">
        <v>3</v>
      </c>
      <c r="H58" s="1" t="s">
        <v>1618</v>
      </c>
      <c r="I58" t="s">
        <v>324</v>
      </c>
      <c r="K58" t="s">
        <v>324</v>
      </c>
      <c r="M58" t="str">
        <f t="shared" si="0"/>
        <v>SC05.04.03.00</v>
      </c>
    </row>
    <row r="59" spans="2:13">
      <c r="B59">
        <v>5</v>
      </c>
      <c r="C59" s="1" t="s">
        <v>392</v>
      </c>
      <c r="D59" s="1" t="s">
        <v>277</v>
      </c>
      <c r="E59">
        <v>4</v>
      </c>
      <c r="F59" t="s">
        <v>499</v>
      </c>
      <c r="G59">
        <v>3</v>
      </c>
      <c r="H59" s="1" t="s">
        <v>500</v>
      </c>
      <c r="I59" t="s">
        <v>325</v>
      </c>
      <c r="J59" t="s">
        <v>192</v>
      </c>
      <c r="K59" t="s">
        <v>325</v>
      </c>
      <c r="M59" t="str">
        <f t="shared" si="0"/>
        <v>SC05.04.03.01</v>
      </c>
    </row>
    <row r="60" spans="2:13">
      <c r="B60">
        <v>5</v>
      </c>
      <c r="C60" s="1" t="s">
        <v>392</v>
      </c>
      <c r="D60" s="1" t="s">
        <v>277</v>
      </c>
      <c r="E60">
        <v>4</v>
      </c>
      <c r="F60" t="s">
        <v>499</v>
      </c>
      <c r="G60">
        <v>3</v>
      </c>
      <c r="H60" s="1" t="s">
        <v>501</v>
      </c>
      <c r="I60" t="s">
        <v>326</v>
      </c>
      <c r="J60" t="s">
        <v>192</v>
      </c>
      <c r="K60" t="s">
        <v>326</v>
      </c>
      <c r="M60" t="str">
        <f t="shared" si="0"/>
        <v>SC05.04.03.02</v>
      </c>
    </row>
    <row r="61" spans="2:13">
      <c r="B61">
        <v>5</v>
      </c>
      <c r="C61" s="1" t="s">
        <v>392</v>
      </c>
      <c r="D61" s="1" t="s">
        <v>277</v>
      </c>
      <c r="E61">
        <v>4</v>
      </c>
      <c r="F61" t="s">
        <v>499</v>
      </c>
      <c r="G61">
        <v>3</v>
      </c>
      <c r="H61" s="1" t="s">
        <v>502</v>
      </c>
      <c r="I61" t="s">
        <v>327</v>
      </c>
      <c r="J61" t="s">
        <v>192</v>
      </c>
      <c r="K61" t="s">
        <v>327</v>
      </c>
      <c r="M61" t="str">
        <f t="shared" si="0"/>
        <v>SC05.04.03.03</v>
      </c>
    </row>
    <row r="62" spans="2:13">
      <c r="B62">
        <v>5</v>
      </c>
      <c r="C62" s="1" t="s">
        <v>392</v>
      </c>
      <c r="D62" s="1" t="s">
        <v>277</v>
      </c>
      <c r="E62">
        <v>4</v>
      </c>
      <c r="F62" t="s">
        <v>499</v>
      </c>
      <c r="G62">
        <v>3</v>
      </c>
      <c r="H62" s="1" t="s">
        <v>503</v>
      </c>
      <c r="I62" t="s">
        <v>328</v>
      </c>
      <c r="J62" t="s">
        <v>192</v>
      </c>
      <c r="K62" t="s">
        <v>328</v>
      </c>
      <c r="M62" t="str">
        <f t="shared" si="0"/>
        <v>SC05.04.03.04</v>
      </c>
    </row>
    <row r="63" spans="2:13">
      <c r="B63">
        <v>5</v>
      </c>
      <c r="C63" s="1" t="s">
        <v>392</v>
      </c>
      <c r="D63" s="1" t="s">
        <v>277</v>
      </c>
      <c r="E63">
        <v>4</v>
      </c>
      <c r="F63" t="s">
        <v>499</v>
      </c>
      <c r="G63">
        <v>3</v>
      </c>
      <c r="H63" s="1" t="s">
        <v>504</v>
      </c>
      <c r="I63" t="s">
        <v>329</v>
      </c>
      <c r="J63" t="s">
        <v>192</v>
      </c>
      <c r="K63" t="s">
        <v>329</v>
      </c>
      <c r="M63" t="str">
        <f t="shared" si="0"/>
        <v>SC05.04.03.05</v>
      </c>
    </row>
    <row r="64" spans="2:13">
      <c r="B64">
        <v>5</v>
      </c>
      <c r="C64" s="1" t="s">
        <v>392</v>
      </c>
      <c r="D64" s="1" t="s">
        <v>277</v>
      </c>
      <c r="E64">
        <v>4</v>
      </c>
      <c r="F64" t="s">
        <v>499</v>
      </c>
      <c r="G64">
        <v>3</v>
      </c>
      <c r="H64" s="1" t="s">
        <v>505</v>
      </c>
      <c r="I64" t="s">
        <v>330</v>
      </c>
      <c r="J64" t="s">
        <v>192</v>
      </c>
      <c r="K64" t="s">
        <v>330</v>
      </c>
      <c r="M64" t="str">
        <f t="shared" si="0"/>
        <v>SC05.04.03.06</v>
      </c>
    </row>
    <row r="65" spans="2:13">
      <c r="B65">
        <v>5</v>
      </c>
      <c r="C65" s="1" t="s">
        <v>392</v>
      </c>
      <c r="D65" s="1" t="s">
        <v>277</v>
      </c>
      <c r="E65">
        <v>4</v>
      </c>
      <c r="F65" t="s">
        <v>499</v>
      </c>
      <c r="G65">
        <v>3</v>
      </c>
      <c r="H65" s="1" t="s">
        <v>506</v>
      </c>
      <c r="I65" t="s">
        <v>331</v>
      </c>
      <c r="J65" t="s">
        <v>192</v>
      </c>
      <c r="K65" t="s">
        <v>331</v>
      </c>
      <c r="M65" t="str">
        <f t="shared" si="0"/>
        <v>SC05.04.03.07</v>
      </c>
    </row>
    <row r="66" spans="2:13">
      <c r="B66">
        <v>5</v>
      </c>
      <c r="C66" s="1" t="s">
        <v>392</v>
      </c>
      <c r="D66" s="1" t="s">
        <v>277</v>
      </c>
      <c r="E66">
        <v>4</v>
      </c>
      <c r="F66" t="s">
        <v>499</v>
      </c>
      <c r="G66">
        <v>3</v>
      </c>
      <c r="H66" s="1" t="s">
        <v>294</v>
      </c>
      <c r="I66" t="s">
        <v>332</v>
      </c>
      <c r="J66" t="s">
        <v>192</v>
      </c>
      <c r="K66" t="s">
        <v>332</v>
      </c>
      <c r="M66" t="str">
        <f t="shared" si="0"/>
        <v>SC05.04.03.08</v>
      </c>
    </row>
    <row r="67" spans="2:13">
      <c r="B67">
        <v>5</v>
      </c>
      <c r="C67" s="1" t="s">
        <v>392</v>
      </c>
      <c r="D67" s="1" t="s">
        <v>277</v>
      </c>
      <c r="E67">
        <v>4</v>
      </c>
      <c r="F67" t="s">
        <v>499</v>
      </c>
      <c r="G67">
        <v>3</v>
      </c>
      <c r="H67" s="1" t="s">
        <v>507</v>
      </c>
      <c r="I67" t="s">
        <v>333</v>
      </c>
      <c r="J67" t="s">
        <v>192</v>
      </c>
      <c r="K67" t="s">
        <v>333</v>
      </c>
      <c r="M67" t="str">
        <f t="shared" ref="M67:M130" si="1">I67</f>
        <v>SC05.04.03.09</v>
      </c>
    </row>
    <row r="68" spans="2:13">
      <c r="B68">
        <v>5</v>
      </c>
      <c r="C68" s="1" t="s">
        <v>392</v>
      </c>
      <c r="D68" s="1" t="s">
        <v>277</v>
      </c>
      <c r="E68">
        <v>4</v>
      </c>
      <c r="F68" t="s">
        <v>508</v>
      </c>
      <c r="G68">
        <v>4</v>
      </c>
      <c r="H68" s="1" t="s">
        <v>1618</v>
      </c>
      <c r="I68" t="s">
        <v>334</v>
      </c>
      <c r="K68" t="s">
        <v>334</v>
      </c>
      <c r="M68" t="str">
        <f t="shared" si="1"/>
        <v>SC05.04.04.00</v>
      </c>
    </row>
    <row r="69" spans="2:13">
      <c r="B69">
        <v>5</v>
      </c>
      <c r="C69" s="1" t="s">
        <v>392</v>
      </c>
      <c r="D69" s="1" t="s">
        <v>277</v>
      </c>
      <c r="E69">
        <v>4</v>
      </c>
      <c r="F69" t="s">
        <v>508</v>
      </c>
      <c r="G69">
        <v>4</v>
      </c>
      <c r="H69" s="1" t="s">
        <v>509</v>
      </c>
      <c r="I69" t="s">
        <v>335</v>
      </c>
      <c r="J69" t="s">
        <v>193</v>
      </c>
      <c r="K69" t="s">
        <v>335</v>
      </c>
      <c r="L69" t="s">
        <v>194</v>
      </c>
      <c r="M69" t="str">
        <f t="shared" si="1"/>
        <v>SC05.04.04.01</v>
      </c>
    </row>
    <row r="70" spans="2:13">
      <c r="B70">
        <v>5</v>
      </c>
      <c r="C70" s="1" t="s">
        <v>392</v>
      </c>
      <c r="D70" s="1" t="s">
        <v>277</v>
      </c>
      <c r="E70">
        <v>4</v>
      </c>
      <c r="F70" t="s">
        <v>508</v>
      </c>
      <c r="G70">
        <v>4</v>
      </c>
      <c r="H70" s="1" t="s">
        <v>510</v>
      </c>
      <c r="I70" t="s">
        <v>336</v>
      </c>
      <c r="J70" t="s">
        <v>193</v>
      </c>
      <c r="K70" t="s">
        <v>336</v>
      </c>
      <c r="L70" t="s">
        <v>194</v>
      </c>
      <c r="M70" t="str">
        <f t="shared" si="1"/>
        <v>SC05.04.04.02</v>
      </c>
    </row>
    <row r="71" spans="2:13">
      <c r="B71">
        <v>5</v>
      </c>
      <c r="C71" s="1" t="s">
        <v>392</v>
      </c>
      <c r="D71" s="1" t="s">
        <v>277</v>
      </c>
      <c r="E71">
        <v>4</v>
      </c>
      <c r="F71" t="s">
        <v>508</v>
      </c>
      <c r="G71">
        <v>4</v>
      </c>
      <c r="H71" s="1" t="s">
        <v>511</v>
      </c>
      <c r="I71" t="s">
        <v>337</v>
      </c>
      <c r="J71" t="s">
        <v>193</v>
      </c>
      <c r="K71" t="s">
        <v>337</v>
      </c>
      <c r="L71" t="s">
        <v>194</v>
      </c>
      <c r="M71" t="str">
        <f t="shared" si="1"/>
        <v>SC05.04.04.03</v>
      </c>
    </row>
    <row r="72" spans="2:13">
      <c r="B72">
        <v>5</v>
      </c>
      <c r="C72" s="1" t="s">
        <v>392</v>
      </c>
      <c r="D72" s="1" t="s">
        <v>277</v>
      </c>
      <c r="E72">
        <v>4</v>
      </c>
      <c r="F72" t="s">
        <v>508</v>
      </c>
      <c r="G72">
        <v>4</v>
      </c>
      <c r="H72" s="1" t="s">
        <v>512</v>
      </c>
      <c r="I72" t="s">
        <v>338</v>
      </c>
      <c r="J72" t="s">
        <v>193</v>
      </c>
      <c r="K72" t="s">
        <v>338</v>
      </c>
      <c r="L72" t="s">
        <v>194</v>
      </c>
      <c r="M72" t="str">
        <f t="shared" si="1"/>
        <v>SC05.04.04.04</v>
      </c>
    </row>
    <row r="73" spans="2:13">
      <c r="B73">
        <v>5</v>
      </c>
      <c r="C73" s="1" t="s">
        <v>871</v>
      </c>
      <c r="D73" s="1" t="s">
        <v>1618</v>
      </c>
      <c r="E73" t="s">
        <v>1618</v>
      </c>
      <c r="F73" t="s">
        <v>1618</v>
      </c>
      <c r="G73" t="s">
        <v>1618</v>
      </c>
      <c r="H73" s="1" t="s">
        <v>1618</v>
      </c>
      <c r="I73" t="s">
        <v>1710</v>
      </c>
      <c r="K73" t="s">
        <v>1710</v>
      </c>
      <c r="M73" t="str">
        <f t="shared" si="1"/>
        <v>MA05.00.00.00</v>
      </c>
    </row>
    <row r="74" spans="2:13">
      <c r="B74">
        <v>5</v>
      </c>
      <c r="C74" s="1" t="s">
        <v>871</v>
      </c>
      <c r="D74" s="1" t="s">
        <v>872</v>
      </c>
      <c r="E74">
        <v>1</v>
      </c>
      <c r="F74" t="s">
        <v>1618</v>
      </c>
      <c r="G74" t="s">
        <v>1618</v>
      </c>
      <c r="H74" s="1" t="s">
        <v>1618</v>
      </c>
      <c r="I74" t="s">
        <v>1711</v>
      </c>
      <c r="K74" t="s">
        <v>1711</v>
      </c>
      <c r="M74" t="str">
        <f t="shared" si="1"/>
        <v>MA05.01.00.00</v>
      </c>
    </row>
    <row r="75" spans="2:13">
      <c r="B75">
        <v>5</v>
      </c>
      <c r="C75" s="1" t="s">
        <v>871</v>
      </c>
      <c r="D75" s="1" t="s">
        <v>872</v>
      </c>
      <c r="E75">
        <v>1</v>
      </c>
      <c r="F75" t="s">
        <v>873</v>
      </c>
      <c r="G75">
        <v>1</v>
      </c>
      <c r="H75" s="1" t="s">
        <v>1618</v>
      </c>
      <c r="I75" t="s">
        <v>1712</v>
      </c>
      <c r="K75" t="s">
        <v>1712</v>
      </c>
      <c r="M75" t="str">
        <f t="shared" si="1"/>
        <v>MA05.01.01.00</v>
      </c>
    </row>
    <row r="76" spans="2:13">
      <c r="B76">
        <v>5</v>
      </c>
      <c r="C76" s="1" t="s">
        <v>871</v>
      </c>
      <c r="D76" s="1" t="s">
        <v>872</v>
      </c>
      <c r="E76">
        <v>1</v>
      </c>
      <c r="F76" t="s">
        <v>873</v>
      </c>
      <c r="G76">
        <v>1</v>
      </c>
      <c r="H76" s="1" t="s">
        <v>1248</v>
      </c>
      <c r="I76" t="s">
        <v>339</v>
      </c>
      <c r="J76" t="s">
        <v>195</v>
      </c>
      <c r="K76" t="s">
        <v>339</v>
      </c>
      <c r="M76" t="str">
        <f t="shared" si="1"/>
        <v>MA05.01.01.01</v>
      </c>
    </row>
    <row r="77" spans="2:13">
      <c r="B77">
        <v>5</v>
      </c>
      <c r="C77" s="1" t="s">
        <v>871</v>
      </c>
      <c r="D77" s="1" t="s">
        <v>872</v>
      </c>
      <c r="E77">
        <v>1</v>
      </c>
      <c r="F77" t="s">
        <v>873</v>
      </c>
      <c r="G77">
        <v>1</v>
      </c>
      <c r="H77" s="1" t="s">
        <v>874</v>
      </c>
      <c r="I77" t="s">
        <v>875</v>
      </c>
      <c r="J77" t="s">
        <v>195</v>
      </c>
      <c r="K77" t="s">
        <v>875</v>
      </c>
      <c r="M77" t="str">
        <f t="shared" si="1"/>
        <v>MA05.01.01.02</v>
      </c>
    </row>
    <row r="78" spans="2:13">
      <c r="B78">
        <v>5</v>
      </c>
      <c r="C78" s="1" t="s">
        <v>871</v>
      </c>
      <c r="D78" s="1" t="s">
        <v>872</v>
      </c>
      <c r="E78">
        <v>1</v>
      </c>
      <c r="F78" t="s">
        <v>873</v>
      </c>
      <c r="G78">
        <v>1</v>
      </c>
      <c r="H78" s="1" t="s">
        <v>876</v>
      </c>
      <c r="I78" t="s">
        <v>877</v>
      </c>
      <c r="J78" t="s">
        <v>195</v>
      </c>
      <c r="K78" t="s">
        <v>877</v>
      </c>
      <c r="M78" t="str">
        <f t="shared" si="1"/>
        <v>MA05.01.01.03</v>
      </c>
    </row>
    <row r="79" spans="2:13">
      <c r="B79">
        <v>5</v>
      </c>
      <c r="C79" s="1" t="s">
        <v>871</v>
      </c>
      <c r="D79" s="1" t="s">
        <v>872</v>
      </c>
      <c r="E79">
        <v>1</v>
      </c>
      <c r="F79" t="s">
        <v>873</v>
      </c>
      <c r="G79">
        <v>1</v>
      </c>
      <c r="H79" s="1" t="s">
        <v>878</v>
      </c>
      <c r="I79" t="s">
        <v>879</v>
      </c>
      <c r="J79" t="s">
        <v>196</v>
      </c>
      <c r="K79" t="s">
        <v>879</v>
      </c>
      <c r="M79" t="str">
        <f t="shared" si="1"/>
        <v>MA05.01.01.04</v>
      </c>
    </row>
    <row r="80" spans="2:13">
      <c r="B80">
        <v>5</v>
      </c>
      <c r="C80" s="1" t="s">
        <v>871</v>
      </c>
      <c r="D80" s="1" t="s">
        <v>872</v>
      </c>
      <c r="E80">
        <v>1</v>
      </c>
      <c r="F80" t="s">
        <v>873</v>
      </c>
      <c r="G80">
        <v>1</v>
      </c>
      <c r="H80" s="1" t="s">
        <v>880</v>
      </c>
      <c r="I80" t="s">
        <v>881</v>
      </c>
      <c r="J80" t="s">
        <v>196</v>
      </c>
      <c r="K80" t="s">
        <v>881</v>
      </c>
      <c r="M80" t="str">
        <f t="shared" si="1"/>
        <v>MA05.01.01.05</v>
      </c>
    </row>
    <row r="81" spans="2:13">
      <c r="B81">
        <v>5</v>
      </c>
      <c r="C81" s="1" t="s">
        <v>871</v>
      </c>
      <c r="D81" s="1" t="s">
        <v>872</v>
      </c>
      <c r="E81">
        <v>1</v>
      </c>
      <c r="F81" t="s">
        <v>873</v>
      </c>
      <c r="G81">
        <v>1</v>
      </c>
      <c r="H81" s="1" t="s">
        <v>882</v>
      </c>
      <c r="I81" t="s">
        <v>883</v>
      </c>
      <c r="J81" t="s">
        <v>196</v>
      </c>
      <c r="K81" t="s">
        <v>883</v>
      </c>
      <c r="M81" t="str">
        <f t="shared" si="1"/>
        <v>MA05.01.01.06</v>
      </c>
    </row>
    <row r="82" spans="2:13">
      <c r="B82">
        <v>5</v>
      </c>
      <c r="C82" s="1" t="s">
        <v>871</v>
      </c>
      <c r="D82" s="1" t="s">
        <v>872</v>
      </c>
      <c r="E82">
        <v>1</v>
      </c>
      <c r="F82" t="s">
        <v>884</v>
      </c>
      <c r="G82">
        <v>2</v>
      </c>
      <c r="H82" s="1" t="s">
        <v>1618</v>
      </c>
      <c r="I82" t="s">
        <v>1704</v>
      </c>
      <c r="K82" t="s">
        <v>1704</v>
      </c>
      <c r="M82" t="str">
        <f t="shared" si="1"/>
        <v>MA05.01.02.00</v>
      </c>
    </row>
    <row r="83" spans="2:13">
      <c r="B83">
        <v>5</v>
      </c>
      <c r="C83" s="1" t="s">
        <v>871</v>
      </c>
      <c r="D83" s="1" t="s">
        <v>872</v>
      </c>
      <c r="E83">
        <v>1</v>
      </c>
      <c r="F83" t="s">
        <v>884</v>
      </c>
      <c r="G83">
        <v>2</v>
      </c>
      <c r="H83" s="1" t="s">
        <v>885</v>
      </c>
      <c r="I83" t="s">
        <v>886</v>
      </c>
      <c r="J83" t="s">
        <v>196</v>
      </c>
      <c r="K83" t="s">
        <v>886</v>
      </c>
      <c r="M83" t="str">
        <f t="shared" si="1"/>
        <v>MA05.01.02.01</v>
      </c>
    </row>
    <row r="84" spans="2:13">
      <c r="B84">
        <v>5</v>
      </c>
      <c r="C84" s="1" t="s">
        <v>871</v>
      </c>
      <c r="D84" s="1" t="s">
        <v>872</v>
      </c>
      <c r="E84">
        <v>1</v>
      </c>
      <c r="F84" t="s">
        <v>884</v>
      </c>
      <c r="G84">
        <v>2</v>
      </c>
      <c r="H84" s="1" t="s">
        <v>887</v>
      </c>
      <c r="I84" t="s">
        <v>888</v>
      </c>
      <c r="J84" t="s">
        <v>195</v>
      </c>
      <c r="K84" t="s">
        <v>888</v>
      </c>
      <c r="M84" t="str">
        <f t="shared" si="1"/>
        <v>MA05.01.02.02</v>
      </c>
    </row>
    <row r="85" spans="2:13">
      <c r="B85">
        <v>5</v>
      </c>
      <c r="C85" s="1" t="s">
        <v>871</v>
      </c>
      <c r="D85" s="1" t="s">
        <v>872</v>
      </c>
      <c r="E85">
        <v>1</v>
      </c>
      <c r="F85" t="s">
        <v>884</v>
      </c>
      <c r="G85">
        <v>2</v>
      </c>
      <c r="H85" s="1" t="s">
        <v>889</v>
      </c>
      <c r="I85" t="s">
        <v>890</v>
      </c>
      <c r="J85" t="s">
        <v>195</v>
      </c>
      <c r="K85" t="s">
        <v>890</v>
      </c>
      <c r="M85" t="str">
        <f t="shared" si="1"/>
        <v>MA05.01.02.03</v>
      </c>
    </row>
    <row r="86" spans="2:13">
      <c r="B86">
        <v>5</v>
      </c>
      <c r="C86" s="1" t="s">
        <v>871</v>
      </c>
      <c r="D86" s="1" t="s">
        <v>872</v>
      </c>
      <c r="E86">
        <v>1</v>
      </c>
      <c r="F86" t="s">
        <v>884</v>
      </c>
      <c r="G86">
        <v>2</v>
      </c>
      <c r="H86" s="1" t="s">
        <v>891</v>
      </c>
      <c r="I86" t="s">
        <v>892</v>
      </c>
      <c r="J86" t="s">
        <v>195</v>
      </c>
      <c r="K86" t="s">
        <v>892</v>
      </c>
      <c r="M86" t="str">
        <f t="shared" si="1"/>
        <v>MA05.01.02.04</v>
      </c>
    </row>
    <row r="87" spans="2:13">
      <c r="B87">
        <v>5</v>
      </c>
      <c r="C87" s="1" t="s">
        <v>871</v>
      </c>
      <c r="D87" s="1" t="s">
        <v>872</v>
      </c>
      <c r="E87">
        <v>1</v>
      </c>
      <c r="F87" t="s">
        <v>884</v>
      </c>
      <c r="G87">
        <v>2</v>
      </c>
      <c r="H87" s="1" t="s">
        <v>893</v>
      </c>
      <c r="I87" t="s">
        <v>894</v>
      </c>
      <c r="J87" t="s">
        <v>195</v>
      </c>
      <c r="K87" t="s">
        <v>894</v>
      </c>
      <c r="M87" t="str">
        <f t="shared" si="1"/>
        <v>MA05.01.02.05</v>
      </c>
    </row>
    <row r="88" spans="2:13">
      <c r="B88">
        <v>5</v>
      </c>
      <c r="C88" s="1" t="s">
        <v>871</v>
      </c>
      <c r="D88" s="1" t="s">
        <v>872</v>
      </c>
      <c r="E88">
        <v>1</v>
      </c>
      <c r="F88" t="s">
        <v>884</v>
      </c>
      <c r="G88">
        <v>2</v>
      </c>
      <c r="H88" s="1" t="s">
        <v>895</v>
      </c>
      <c r="I88" t="s">
        <v>896</v>
      </c>
      <c r="J88" t="s">
        <v>197</v>
      </c>
      <c r="K88" t="s">
        <v>896</v>
      </c>
      <c r="M88" t="str">
        <f t="shared" si="1"/>
        <v>MA05.01.02.06</v>
      </c>
    </row>
    <row r="89" spans="2:13">
      <c r="B89">
        <v>5</v>
      </c>
      <c r="C89" s="1" t="s">
        <v>871</v>
      </c>
      <c r="D89" s="1" t="s">
        <v>872</v>
      </c>
      <c r="E89">
        <v>1</v>
      </c>
      <c r="F89" t="s">
        <v>897</v>
      </c>
      <c r="G89">
        <v>3</v>
      </c>
      <c r="H89" s="1" t="s">
        <v>1618</v>
      </c>
      <c r="I89" t="s">
        <v>1705</v>
      </c>
      <c r="K89" t="s">
        <v>1705</v>
      </c>
      <c r="M89" t="str">
        <f t="shared" si="1"/>
        <v>MA05.01.03.00</v>
      </c>
    </row>
    <row r="90" spans="2:13">
      <c r="B90">
        <v>5</v>
      </c>
      <c r="C90" s="1" t="s">
        <v>871</v>
      </c>
      <c r="D90" s="1" t="s">
        <v>872</v>
      </c>
      <c r="E90">
        <v>1</v>
      </c>
      <c r="F90" t="s">
        <v>897</v>
      </c>
      <c r="G90">
        <v>3</v>
      </c>
      <c r="H90" s="1" t="s">
        <v>898</v>
      </c>
      <c r="I90" t="s">
        <v>899</v>
      </c>
      <c r="J90" t="s">
        <v>195</v>
      </c>
      <c r="K90" t="s">
        <v>899</v>
      </c>
      <c r="M90" t="str">
        <f t="shared" si="1"/>
        <v>MA05.01.03.01</v>
      </c>
    </row>
    <row r="91" spans="2:13">
      <c r="B91">
        <v>5</v>
      </c>
      <c r="C91" s="1" t="s">
        <v>871</v>
      </c>
      <c r="D91" s="1" t="s">
        <v>872</v>
      </c>
      <c r="E91">
        <v>1</v>
      </c>
      <c r="F91" t="s">
        <v>897</v>
      </c>
      <c r="G91">
        <v>3</v>
      </c>
      <c r="H91" s="1" t="s">
        <v>900</v>
      </c>
      <c r="I91" t="s">
        <v>901</v>
      </c>
      <c r="J91" t="s">
        <v>195</v>
      </c>
      <c r="K91" t="s">
        <v>901</v>
      </c>
      <c r="M91" t="str">
        <f t="shared" si="1"/>
        <v>MA05.01.03.02</v>
      </c>
    </row>
    <row r="92" spans="2:13">
      <c r="B92">
        <v>5</v>
      </c>
      <c r="C92" s="1" t="s">
        <v>871</v>
      </c>
      <c r="D92" s="1" t="s">
        <v>872</v>
      </c>
      <c r="E92">
        <v>1</v>
      </c>
      <c r="F92" t="s">
        <v>897</v>
      </c>
      <c r="G92">
        <v>3</v>
      </c>
      <c r="H92" s="1" t="s">
        <v>902</v>
      </c>
      <c r="I92" t="s">
        <v>903</v>
      </c>
      <c r="J92" t="s">
        <v>196</v>
      </c>
      <c r="K92" t="s">
        <v>903</v>
      </c>
      <c r="M92" t="str">
        <f t="shared" si="1"/>
        <v>MA05.01.03.03</v>
      </c>
    </row>
    <row r="93" spans="2:13">
      <c r="B93">
        <v>5</v>
      </c>
      <c r="C93" s="1" t="s">
        <v>871</v>
      </c>
      <c r="D93" s="1" t="s">
        <v>872</v>
      </c>
      <c r="E93">
        <v>1</v>
      </c>
      <c r="F93" t="s">
        <v>897</v>
      </c>
      <c r="G93">
        <v>3</v>
      </c>
      <c r="H93" s="1" t="s">
        <v>904</v>
      </c>
      <c r="I93" t="s">
        <v>905</v>
      </c>
      <c r="J93" t="s">
        <v>195</v>
      </c>
      <c r="K93" t="s">
        <v>905</v>
      </c>
      <c r="M93" t="str">
        <f t="shared" si="1"/>
        <v>MA05.01.03.04</v>
      </c>
    </row>
    <row r="94" spans="2:13">
      <c r="B94">
        <v>5</v>
      </c>
      <c r="C94" s="1" t="s">
        <v>871</v>
      </c>
      <c r="D94" s="1" t="s">
        <v>872</v>
      </c>
      <c r="E94">
        <v>1</v>
      </c>
      <c r="F94" t="s">
        <v>897</v>
      </c>
      <c r="G94">
        <v>3</v>
      </c>
      <c r="H94" s="1" t="s">
        <v>906</v>
      </c>
      <c r="I94" t="s">
        <v>907</v>
      </c>
      <c r="J94" t="s">
        <v>195</v>
      </c>
      <c r="K94" t="s">
        <v>907</v>
      </c>
      <c r="M94" t="str">
        <f t="shared" si="1"/>
        <v>MA05.01.03.05</v>
      </c>
    </row>
    <row r="95" spans="2:13">
      <c r="B95">
        <v>5</v>
      </c>
      <c r="C95" s="1" t="s">
        <v>871</v>
      </c>
      <c r="D95" s="1" t="s">
        <v>872</v>
      </c>
      <c r="E95">
        <v>1</v>
      </c>
      <c r="F95" t="s">
        <v>897</v>
      </c>
      <c r="G95">
        <v>3</v>
      </c>
      <c r="H95" s="1" t="s">
        <v>908</v>
      </c>
      <c r="I95" t="s">
        <v>909</v>
      </c>
      <c r="J95" t="s">
        <v>195</v>
      </c>
      <c r="K95" t="s">
        <v>909</v>
      </c>
      <c r="M95" t="str">
        <f t="shared" si="1"/>
        <v>MA05.01.03.06</v>
      </c>
    </row>
    <row r="96" spans="2:13">
      <c r="B96">
        <v>5</v>
      </c>
      <c r="C96" s="1" t="s">
        <v>871</v>
      </c>
      <c r="D96" s="1" t="s">
        <v>872</v>
      </c>
      <c r="E96">
        <v>1</v>
      </c>
      <c r="F96" t="s">
        <v>897</v>
      </c>
      <c r="G96">
        <v>3</v>
      </c>
      <c r="H96" s="1" t="s">
        <v>910</v>
      </c>
      <c r="I96" t="s">
        <v>911</v>
      </c>
      <c r="J96" t="s">
        <v>195</v>
      </c>
      <c r="K96" t="s">
        <v>911</v>
      </c>
      <c r="M96" t="str">
        <f t="shared" si="1"/>
        <v>MA05.01.03.08</v>
      </c>
    </row>
    <row r="97" spans="2:13">
      <c r="B97">
        <v>5</v>
      </c>
      <c r="C97" s="1" t="s">
        <v>871</v>
      </c>
      <c r="D97" s="1" t="s">
        <v>872</v>
      </c>
      <c r="E97">
        <v>1</v>
      </c>
      <c r="F97" t="s">
        <v>912</v>
      </c>
      <c r="G97">
        <v>4</v>
      </c>
      <c r="H97" s="1" t="s">
        <v>1618</v>
      </c>
      <c r="I97" t="s">
        <v>1706</v>
      </c>
      <c r="K97" t="s">
        <v>1706</v>
      </c>
      <c r="M97" t="str">
        <f t="shared" si="1"/>
        <v>MA05.01.04.00</v>
      </c>
    </row>
    <row r="98" spans="2:13">
      <c r="B98">
        <v>5</v>
      </c>
      <c r="C98" s="1" t="s">
        <v>871</v>
      </c>
      <c r="D98" s="1" t="s">
        <v>872</v>
      </c>
      <c r="E98">
        <v>1</v>
      </c>
      <c r="F98" t="s">
        <v>912</v>
      </c>
      <c r="G98">
        <v>4</v>
      </c>
      <c r="H98" s="1" t="s">
        <v>912</v>
      </c>
      <c r="I98" t="s">
        <v>913</v>
      </c>
      <c r="J98" t="s">
        <v>198</v>
      </c>
      <c r="K98" t="s">
        <v>913</v>
      </c>
      <c r="M98" t="str">
        <f t="shared" si="1"/>
        <v>MA05.01.04.01</v>
      </c>
    </row>
    <row r="99" spans="2:13">
      <c r="B99">
        <v>5</v>
      </c>
      <c r="C99" s="1" t="s">
        <v>871</v>
      </c>
      <c r="D99" s="1" t="s">
        <v>872</v>
      </c>
      <c r="E99">
        <v>1</v>
      </c>
      <c r="F99" t="s">
        <v>912</v>
      </c>
      <c r="G99">
        <v>4</v>
      </c>
      <c r="H99" s="1" t="s">
        <v>914</v>
      </c>
      <c r="I99" t="s">
        <v>915</v>
      </c>
      <c r="J99" t="s">
        <v>198</v>
      </c>
      <c r="K99" t="s">
        <v>915</v>
      </c>
      <c r="M99" t="str">
        <f t="shared" si="1"/>
        <v>MA05.01.04.02</v>
      </c>
    </row>
    <row r="100" spans="2:13">
      <c r="B100">
        <v>5</v>
      </c>
      <c r="C100" s="1" t="s">
        <v>871</v>
      </c>
      <c r="D100" s="1" t="s">
        <v>872</v>
      </c>
      <c r="E100">
        <v>1</v>
      </c>
      <c r="F100" t="s">
        <v>912</v>
      </c>
      <c r="G100">
        <v>4</v>
      </c>
      <c r="H100" s="1" t="s">
        <v>916</v>
      </c>
      <c r="I100" t="s">
        <v>917</v>
      </c>
      <c r="J100" t="s">
        <v>198</v>
      </c>
      <c r="K100" t="s">
        <v>917</v>
      </c>
      <c r="M100" t="str">
        <f t="shared" si="1"/>
        <v>MA05.01.04.03</v>
      </c>
    </row>
    <row r="101" spans="2:13">
      <c r="B101">
        <v>5</v>
      </c>
      <c r="C101" s="1" t="s">
        <v>871</v>
      </c>
      <c r="D101" s="1" t="s">
        <v>872</v>
      </c>
      <c r="E101">
        <v>1</v>
      </c>
      <c r="F101" t="s">
        <v>912</v>
      </c>
      <c r="G101">
        <v>4</v>
      </c>
      <c r="H101" s="1" t="s">
        <v>918</v>
      </c>
      <c r="I101" t="s">
        <v>919</v>
      </c>
      <c r="J101" t="s">
        <v>196</v>
      </c>
      <c r="K101" t="s">
        <v>919</v>
      </c>
      <c r="M101" t="str">
        <f t="shared" si="1"/>
        <v>MA05.01.04.04</v>
      </c>
    </row>
    <row r="102" spans="2:13">
      <c r="B102">
        <v>5</v>
      </c>
      <c r="C102" s="1" t="s">
        <v>871</v>
      </c>
      <c r="D102" s="1" t="s">
        <v>872</v>
      </c>
      <c r="E102">
        <v>1</v>
      </c>
      <c r="F102" t="s">
        <v>912</v>
      </c>
      <c r="G102">
        <v>4</v>
      </c>
      <c r="H102" s="1" t="s">
        <v>920</v>
      </c>
      <c r="I102" t="s">
        <v>943</v>
      </c>
      <c r="J102" t="s">
        <v>196</v>
      </c>
      <c r="K102" t="s">
        <v>943</v>
      </c>
      <c r="M102" t="str">
        <f t="shared" si="1"/>
        <v>MA05.01.04.05</v>
      </c>
    </row>
    <row r="103" spans="2:13">
      <c r="B103">
        <v>5</v>
      </c>
      <c r="C103" s="1" t="s">
        <v>871</v>
      </c>
      <c r="D103" s="1" t="s">
        <v>872</v>
      </c>
      <c r="E103">
        <v>1</v>
      </c>
      <c r="F103" t="s">
        <v>944</v>
      </c>
      <c r="G103">
        <v>5</v>
      </c>
      <c r="H103" s="1" t="s">
        <v>1618</v>
      </c>
      <c r="I103" t="s">
        <v>1707</v>
      </c>
      <c r="K103" t="s">
        <v>1707</v>
      </c>
      <c r="M103" t="str">
        <f t="shared" si="1"/>
        <v>MA05.01.05.00</v>
      </c>
    </row>
    <row r="104" spans="2:13">
      <c r="B104">
        <v>5</v>
      </c>
      <c r="C104" s="1" t="s">
        <v>871</v>
      </c>
      <c r="D104" s="1" t="s">
        <v>872</v>
      </c>
      <c r="E104">
        <v>1</v>
      </c>
      <c r="F104" t="s">
        <v>944</v>
      </c>
      <c r="G104">
        <v>5</v>
      </c>
      <c r="H104" s="1" t="s">
        <v>945</v>
      </c>
      <c r="I104" t="s">
        <v>946</v>
      </c>
      <c r="J104" t="s">
        <v>195</v>
      </c>
      <c r="K104" t="s">
        <v>946</v>
      </c>
      <c r="M104" t="str">
        <f t="shared" si="1"/>
        <v>MA05.01.05.01</v>
      </c>
    </row>
    <row r="105" spans="2:13">
      <c r="B105">
        <v>5</v>
      </c>
      <c r="C105" s="1" t="s">
        <v>871</v>
      </c>
      <c r="D105" s="1" t="s">
        <v>872</v>
      </c>
      <c r="E105">
        <v>1</v>
      </c>
      <c r="F105" t="s">
        <v>944</v>
      </c>
      <c r="G105">
        <v>5</v>
      </c>
      <c r="H105" s="1" t="s">
        <v>1019</v>
      </c>
      <c r="I105" t="s">
        <v>947</v>
      </c>
      <c r="J105" t="s">
        <v>195</v>
      </c>
      <c r="K105" t="s">
        <v>947</v>
      </c>
      <c r="M105" t="str">
        <f t="shared" si="1"/>
        <v>MA05.01.05.02</v>
      </c>
    </row>
    <row r="106" spans="2:13">
      <c r="B106">
        <v>5</v>
      </c>
      <c r="C106" s="1" t="s">
        <v>871</v>
      </c>
      <c r="D106" s="1" t="s">
        <v>872</v>
      </c>
      <c r="E106">
        <v>1</v>
      </c>
      <c r="F106" t="s">
        <v>944</v>
      </c>
      <c r="G106">
        <v>5</v>
      </c>
      <c r="H106" s="1" t="s">
        <v>949</v>
      </c>
      <c r="I106" t="s">
        <v>948</v>
      </c>
      <c r="J106" t="s">
        <v>195</v>
      </c>
      <c r="K106" t="s">
        <v>948</v>
      </c>
      <c r="M106" t="str">
        <f t="shared" si="1"/>
        <v>MA05.01.05.03</v>
      </c>
    </row>
    <row r="107" spans="2:13">
      <c r="B107">
        <v>5</v>
      </c>
      <c r="C107" s="1" t="s">
        <v>871</v>
      </c>
      <c r="D107" s="1" t="s">
        <v>872</v>
      </c>
      <c r="E107">
        <v>1</v>
      </c>
      <c r="F107" t="s">
        <v>944</v>
      </c>
      <c r="G107">
        <v>5</v>
      </c>
      <c r="H107" s="1" t="s">
        <v>951</v>
      </c>
      <c r="I107" t="s">
        <v>950</v>
      </c>
      <c r="J107" t="s">
        <v>195</v>
      </c>
      <c r="K107" t="s">
        <v>950</v>
      </c>
      <c r="M107" t="str">
        <f t="shared" si="1"/>
        <v>MA05.01.05.04</v>
      </c>
    </row>
    <row r="108" spans="2:13">
      <c r="B108">
        <v>5</v>
      </c>
      <c r="C108" s="1" t="s">
        <v>871</v>
      </c>
      <c r="D108" s="1" t="s">
        <v>872</v>
      </c>
      <c r="E108">
        <v>1</v>
      </c>
      <c r="F108" t="s">
        <v>953</v>
      </c>
      <c r="G108">
        <v>6</v>
      </c>
      <c r="H108" s="1" t="s">
        <v>1618</v>
      </c>
      <c r="I108" t="s">
        <v>1708</v>
      </c>
      <c r="K108" t="s">
        <v>1708</v>
      </c>
      <c r="M108" t="str">
        <f t="shared" si="1"/>
        <v>MA05.01.06.00</v>
      </c>
    </row>
    <row r="109" spans="2:13">
      <c r="B109">
        <v>5</v>
      </c>
      <c r="C109" s="1" t="s">
        <v>871</v>
      </c>
      <c r="D109" s="1" t="s">
        <v>872</v>
      </c>
      <c r="E109">
        <v>1</v>
      </c>
      <c r="F109" t="s">
        <v>953</v>
      </c>
      <c r="G109">
        <v>6</v>
      </c>
      <c r="H109" s="1" t="s">
        <v>954</v>
      </c>
      <c r="I109" t="s">
        <v>955</v>
      </c>
      <c r="J109" t="s">
        <v>195</v>
      </c>
      <c r="K109" t="s">
        <v>955</v>
      </c>
      <c r="M109" t="str">
        <f t="shared" si="1"/>
        <v>MA05.01.06.02</v>
      </c>
    </row>
    <row r="110" spans="2:13">
      <c r="B110">
        <v>5</v>
      </c>
      <c r="C110" s="1" t="s">
        <v>871</v>
      </c>
      <c r="D110" s="1" t="s">
        <v>872</v>
      </c>
      <c r="E110">
        <v>1</v>
      </c>
      <c r="F110" t="s">
        <v>953</v>
      </c>
      <c r="G110">
        <v>6</v>
      </c>
      <c r="H110" s="1" t="s">
        <v>1152</v>
      </c>
      <c r="I110" t="s">
        <v>956</v>
      </c>
      <c r="J110" t="s">
        <v>195</v>
      </c>
      <c r="K110" t="s">
        <v>956</v>
      </c>
      <c r="M110" t="str">
        <f t="shared" si="1"/>
        <v>MA05.01.06.03</v>
      </c>
    </row>
    <row r="111" spans="2:13">
      <c r="B111">
        <v>5</v>
      </c>
      <c r="C111" s="1" t="s">
        <v>871</v>
      </c>
      <c r="D111" s="1" t="s">
        <v>872</v>
      </c>
      <c r="E111">
        <v>1</v>
      </c>
      <c r="F111" t="s">
        <v>953</v>
      </c>
      <c r="G111">
        <v>6</v>
      </c>
      <c r="H111" s="1" t="s">
        <v>1154</v>
      </c>
      <c r="I111" t="s">
        <v>957</v>
      </c>
      <c r="J111" t="s">
        <v>195</v>
      </c>
      <c r="K111" t="s">
        <v>957</v>
      </c>
      <c r="M111" t="str">
        <f t="shared" si="1"/>
        <v>MA05.01.06.04</v>
      </c>
    </row>
    <row r="112" spans="2:13">
      <c r="B112">
        <v>5</v>
      </c>
      <c r="C112" s="1" t="s">
        <v>871</v>
      </c>
      <c r="D112" s="1" t="s">
        <v>872</v>
      </c>
      <c r="E112">
        <v>1</v>
      </c>
      <c r="F112" t="s">
        <v>953</v>
      </c>
      <c r="G112">
        <v>6</v>
      </c>
      <c r="H112" s="1" t="s">
        <v>1157</v>
      </c>
      <c r="I112" t="s">
        <v>340</v>
      </c>
      <c r="J112" t="s">
        <v>195</v>
      </c>
      <c r="K112" t="s">
        <v>340</v>
      </c>
      <c r="M112" t="str">
        <f t="shared" si="1"/>
        <v>MA05.01.06.05</v>
      </c>
    </row>
    <row r="113" spans="2:13">
      <c r="B113">
        <v>5</v>
      </c>
      <c r="C113" s="1" t="s">
        <v>871</v>
      </c>
      <c r="D113" s="1" t="s">
        <v>872</v>
      </c>
      <c r="E113">
        <v>1</v>
      </c>
      <c r="F113" t="s">
        <v>958</v>
      </c>
      <c r="G113">
        <v>7</v>
      </c>
      <c r="H113" s="1" t="s">
        <v>1618</v>
      </c>
      <c r="I113" t="s">
        <v>1709</v>
      </c>
      <c r="K113" t="s">
        <v>1709</v>
      </c>
      <c r="M113" t="str">
        <f t="shared" si="1"/>
        <v>MA05.01.07.00</v>
      </c>
    </row>
    <row r="114" spans="2:13">
      <c r="B114">
        <v>5</v>
      </c>
      <c r="C114" s="1" t="s">
        <v>871</v>
      </c>
      <c r="D114" s="1" t="s">
        <v>872</v>
      </c>
      <c r="E114">
        <v>1</v>
      </c>
      <c r="F114" t="s">
        <v>958</v>
      </c>
      <c r="G114">
        <v>7</v>
      </c>
      <c r="H114" s="1" t="s">
        <v>959</v>
      </c>
      <c r="I114" t="s">
        <v>960</v>
      </c>
      <c r="J114" t="s">
        <v>195</v>
      </c>
      <c r="K114" t="s">
        <v>960</v>
      </c>
      <c r="M114" t="str">
        <f t="shared" si="1"/>
        <v>MA05.01.07.01</v>
      </c>
    </row>
    <row r="115" spans="2:13">
      <c r="B115">
        <v>5</v>
      </c>
      <c r="C115" s="1" t="s">
        <v>871</v>
      </c>
      <c r="D115" s="1" t="s">
        <v>872</v>
      </c>
      <c r="E115">
        <v>1</v>
      </c>
      <c r="F115" t="s">
        <v>958</v>
      </c>
      <c r="G115">
        <v>7</v>
      </c>
      <c r="H115" s="1" t="s">
        <v>961</v>
      </c>
      <c r="I115" t="s">
        <v>962</v>
      </c>
      <c r="J115" t="s">
        <v>195</v>
      </c>
      <c r="K115" t="s">
        <v>962</v>
      </c>
      <c r="M115" t="str">
        <f t="shared" si="1"/>
        <v>MA05.01.07.02</v>
      </c>
    </row>
    <row r="116" spans="2:13">
      <c r="B116">
        <v>5</v>
      </c>
      <c r="C116" s="1" t="s">
        <v>871</v>
      </c>
      <c r="D116" s="1" t="s">
        <v>872</v>
      </c>
      <c r="E116">
        <v>1</v>
      </c>
      <c r="F116" t="s">
        <v>958</v>
      </c>
      <c r="G116">
        <v>7</v>
      </c>
      <c r="H116" s="1" t="s">
        <v>963</v>
      </c>
      <c r="I116" t="s">
        <v>964</v>
      </c>
      <c r="J116" t="s">
        <v>195</v>
      </c>
      <c r="K116" t="s">
        <v>964</v>
      </c>
      <c r="M116" t="str">
        <f t="shared" si="1"/>
        <v>MA05.01.07.03</v>
      </c>
    </row>
    <row r="117" spans="2:13">
      <c r="B117">
        <v>5</v>
      </c>
      <c r="C117" s="1" t="s">
        <v>871</v>
      </c>
      <c r="D117" s="1" t="s">
        <v>965</v>
      </c>
      <c r="E117">
        <v>2</v>
      </c>
      <c r="F117" t="s">
        <v>1618</v>
      </c>
      <c r="G117" t="s">
        <v>1618</v>
      </c>
      <c r="H117" s="1" t="s">
        <v>1618</v>
      </c>
      <c r="I117" t="s">
        <v>1714</v>
      </c>
      <c r="K117" t="s">
        <v>1714</v>
      </c>
      <c r="M117" t="str">
        <f t="shared" si="1"/>
        <v>MA05.02.00.00</v>
      </c>
    </row>
    <row r="118" spans="2:13">
      <c r="B118">
        <v>5</v>
      </c>
      <c r="C118" s="1" t="s">
        <v>871</v>
      </c>
      <c r="D118" s="1" t="s">
        <v>965</v>
      </c>
      <c r="E118">
        <v>2</v>
      </c>
      <c r="F118" t="s">
        <v>966</v>
      </c>
      <c r="G118">
        <v>1</v>
      </c>
      <c r="H118" s="1" t="s">
        <v>1618</v>
      </c>
      <c r="I118" t="s">
        <v>1713</v>
      </c>
      <c r="K118" t="s">
        <v>1713</v>
      </c>
      <c r="M118" t="str">
        <f t="shared" si="1"/>
        <v>MA05.02.01.00</v>
      </c>
    </row>
    <row r="119" spans="2:13">
      <c r="B119">
        <v>5</v>
      </c>
      <c r="C119" s="1" t="s">
        <v>871</v>
      </c>
      <c r="D119" s="1" t="s">
        <v>965</v>
      </c>
      <c r="E119">
        <v>2</v>
      </c>
      <c r="F119" t="s">
        <v>966</v>
      </c>
      <c r="G119">
        <v>1</v>
      </c>
      <c r="H119" s="1" t="s">
        <v>967</v>
      </c>
      <c r="I119" t="s">
        <v>968</v>
      </c>
      <c r="J119" t="s">
        <v>199</v>
      </c>
      <c r="K119" t="s">
        <v>968</v>
      </c>
      <c r="M119" t="str">
        <f t="shared" si="1"/>
        <v>MA05.02.01.01</v>
      </c>
    </row>
    <row r="120" spans="2:13">
      <c r="B120">
        <v>5</v>
      </c>
      <c r="C120" s="1" t="s">
        <v>871</v>
      </c>
      <c r="D120" s="1" t="s">
        <v>965</v>
      </c>
      <c r="E120">
        <v>2</v>
      </c>
      <c r="F120" t="s">
        <v>966</v>
      </c>
      <c r="G120">
        <v>1</v>
      </c>
      <c r="H120" s="1" t="s">
        <v>969</v>
      </c>
      <c r="I120" t="s">
        <v>970</v>
      </c>
      <c r="J120" t="s">
        <v>199</v>
      </c>
      <c r="K120" t="s">
        <v>970</v>
      </c>
      <c r="M120" t="str">
        <f t="shared" si="1"/>
        <v>MA05.02.01.02</v>
      </c>
    </row>
    <row r="121" spans="2:13">
      <c r="B121">
        <v>5</v>
      </c>
      <c r="C121" s="1" t="s">
        <v>871</v>
      </c>
      <c r="D121" s="1" t="s">
        <v>965</v>
      </c>
      <c r="E121">
        <v>2</v>
      </c>
      <c r="F121" t="s">
        <v>966</v>
      </c>
      <c r="G121">
        <v>1</v>
      </c>
      <c r="H121" s="1" t="s">
        <v>971</v>
      </c>
      <c r="I121" t="s">
        <v>972</v>
      </c>
      <c r="J121" t="s">
        <v>200</v>
      </c>
      <c r="K121" t="s">
        <v>972</v>
      </c>
      <c r="M121" t="str">
        <f t="shared" si="1"/>
        <v>MA05.02.01.03</v>
      </c>
    </row>
    <row r="122" spans="2:13">
      <c r="B122">
        <v>5</v>
      </c>
      <c r="C122" s="1" t="s">
        <v>871</v>
      </c>
      <c r="D122" s="1" t="s">
        <v>965</v>
      </c>
      <c r="E122">
        <v>2</v>
      </c>
      <c r="F122" t="s">
        <v>966</v>
      </c>
      <c r="G122">
        <v>1</v>
      </c>
      <c r="H122" s="1" t="s">
        <v>973</v>
      </c>
      <c r="I122" t="s">
        <v>974</v>
      </c>
      <c r="J122" t="s">
        <v>200</v>
      </c>
      <c r="K122" t="s">
        <v>974</v>
      </c>
      <c r="M122" t="str">
        <f t="shared" si="1"/>
        <v>MA05.02.01.04</v>
      </c>
    </row>
    <row r="123" spans="2:13">
      <c r="B123">
        <v>5</v>
      </c>
      <c r="C123" s="1" t="s">
        <v>871</v>
      </c>
      <c r="D123" s="1" t="s">
        <v>965</v>
      </c>
      <c r="E123">
        <v>2</v>
      </c>
      <c r="F123" t="s">
        <v>975</v>
      </c>
      <c r="G123">
        <v>2</v>
      </c>
      <c r="H123" s="1" t="s">
        <v>1618</v>
      </c>
      <c r="I123" t="s">
        <v>1715</v>
      </c>
      <c r="K123" t="s">
        <v>1715</v>
      </c>
      <c r="M123" t="str">
        <f t="shared" si="1"/>
        <v>MA05.02.02.00</v>
      </c>
    </row>
    <row r="124" spans="2:13">
      <c r="B124">
        <v>5</v>
      </c>
      <c r="C124" s="1" t="s">
        <v>871</v>
      </c>
      <c r="D124" s="1" t="s">
        <v>965</v>
      </c>
      <c r="E124">
        <v>2</v>
      </c>
      <c r="F124" t="s">
        <v>975</v>
      </c>
      <c r="G124">
        <v>2</v>
      </c>
      <c r="H124" s="1" t="s">
        <v>976</v>
      </c>
      <c r="I124" t="s">
        <v>977</v>
      </c>
      <c r="J124" t="s">
        <v>201</v>
      </c>
      <c r="K124" t="s">
        <v>977</v>
      </c>
      <c r="M124" t="str">
        <f t="shared" si="1"/>
        <v>MA05.02.02.01</v>
      </c>
    </row>
    <row r="125" spans="2:13">
      <c r="B125">
        <v>5</v>
      </c>
      <c r="C125" s="1" t="s">
        <v>871</v>
      </c>
      <c r="D125" s="1" t="s">
        <v>965</v>
      </c>
      <c r="E125">
        <v>2</v>
      </c>
      <c r="F125" t="s">
        <v>975</v>
      </c>
      <c r="G125">
        <v>2</v>
      </c>
      <c r="H125" s="1" t="s">
        <v>978</v>
      </c>
      <c r="I125" t="s">
        <v>979</v>
      </c>
      <c r="J125" t="s">
        <v>202</v>
      </c>
      <c r="K125" t="s">
        <v>979</v>
      </c>
      <c r="M125" t="str">
        <f t="shared" si="1"/>
        <v>MA05.02.02.02</v>
      </c>
    </row>
    <row r="126" spans="2:13">
      <c r="B126">
        <v>5</v>
      </c>
      <c r="C126" s="1" t="s">
        <v>871</v>
      </c>
      <c r="D126" s="1" t="s">
        <v>965</v>
      </c>
      <c r="E126">
        <v>2</v>
      </c>
      <c r="F126" t="s">
        <v>975</v>
      </c>
      <c r="G126">
        <v>2</v>
      </c>
      <c r="H126" s="1" t="s">
        <v>980</v>
      </c>
      <c r="I126" t="s">
        <v>981</v>
      </c>
      <c r="J126" t="s">
        <v>203</v>
      </c>
      <c r="K126" t="s">
        <v>981</v>
      </c>
      <c r="M126" t="str">
        <f t="shared" si="1"/>
        <v>MA05.02.02.03</v>
      </c>
    </row>
    <row r="127" spans="2:13">
      <c r="B127">
        <v>5</v>
      </c>
      <c r="C127" s="1" t="s">
        <v>871</v>
      </c>
      <c r="D127" s="1" t="s">
        <v>965</v>
      </c>
      <c r="E127">
        <v>2</v>
      </c>
      <c r="F127" t="s">
        <v>975</v>
      </c>
      <c r="G127">
        <v>2</v>
      </c>
      <c r="H127" s="1" t="s">
        <v>982</v>
      </c>
      <c r="I127" t="s">
        <v>983</v>
      </c>
      <c r="J127" t="s">
        <v>203</v>
      </c>
      <c r="K127" t="s">
        <v>983</v>
      </c>
      <c r="M127" t="str">
        <f t="shared" si="1"/>
        <v>MA05.02.02.04</v>
      </c>
    </row>
    <row r="128" spans="2:13">
      <c r="B128">
        <v>5</v>
      </c>
      <c r="C128" s="1" t="s">
        <v>871</v>
      </c>
      <c r="D128" s="1" t="s">
        <v>965</v>
      </c>
      <c r="E128">
        <v>2</v>
      </c>
      <c r="F128" t="s">
        <v>975</v>
      </c>
      <c r="G128">
        <v>2</v>
      </c>
      <c r="H128" s="1" t="s">
        <v>984</v>
      </c>
      <c r="I128" t="s">
        <v>985</v>
      </c>
      <c r="J128" t="s">
        <v>203</v>
      </c>
      <c r="K128" t="s">
        <v>985</v>
      </c>
      <c r="M128" t="str">
        <f t="shared" si="1"/>
        <v>MA05.02.02.05</v>
      </c>
    </row>
    <row r="129" spans="2:13">
      <c r="B129">
        <v>5</v>
      </c>
      <c r="C129" s="1" t="s">
        <v>871</v>
      </c>
      <c r="D129" s="1" t="s">
        <v>965</v>
      </c>
      <c r="E129">
        <v>2</v>
      </c>
      <c r="F129" t="s">
        <v>986</v>
      </c>
      <c r="G129">
        <v>3</v>
      </c>
      <c r="H129" s="1" t="s">
        <v>1618</v>
      </c>
      <c r="I129" t="s">
        <v>1716</v>
      </c>
      <c r="K129" t="s">
        <v>1716</v>
      </c>
      <c r="M129" t="str">
        <f t="shared" si="1"/>
        <v>MA05.02.03.00</v>
      </c>
    </row>
    <row r="130" spans="2:13">
      <c r="B130">
        <v>5</v>
      </c>
      <c r="C130" s="1" t="s">
        <v>871</v>
      </c>
      <c r="D130" s="1" t="s">
        <v>965</v>
      </c>
      <c r="E130">
        <v>2</v>
      </c>
      <c r="F130" t="s">
        <v>986</v>
      </c>
      <c r="G130">
        <v>3</v>
      </c>
      <c r="H130" s="1" t="s">
        <v>987</v>
      </c>
      <c r="I130" t="s">
        <v>988</v>
      </c>
      <c r="J130" t="s">
        <v>201</v>
      </c>
      <c r="K130" t="s">
        <v>988</v>
      </c>
      <c r="M130" t="str">
        <f t="shared" si="1"/>
        <v>MA05.02.03.01</v>
      </c>
    </row>
    <row r="131" spans="2:13">
      <c r="B131">
        <v>5</v>
      </c>
      <c r="C131" s="1" t="s">
        <v>871</v>
      </c>
      <c r="D131" s="1" t="s">
        <v>965</v>
      </c>
      <c r="E131">
        <v>2</v>
      </c>
      <c r="F131" t="s">
        <v>986</v>
      </c>
      <c r="G131">
        <v>3</v>
      </c>
      <c r="H131" s="1" t="s">
        <v>989</v>
      </c>
      <c r="I131" t="s">
        <v>990</v>
      </c>
      <c r="J131" t="s">
        <v>201</v>
      </c>
      <c r="K131" t="s">
        <v>990</v>
      </c>
      <c r="M131" t="str">
        <f t="shared" ref="M131:M194" si="2">I131</f>
        <v>MA05.02.03.02</v>
      </c>
    </row>
    <row r="132" spans="2:13">
      <c r="B132">
        <v>5</v>
      </c>
      <c r="C132" s="1" t="s">
        <v>871</v>
      </c>
      <c r="D132" s="1" t="s">
        <v>965</v>
      </c>
      <c r="E132">
        <v>2</v>
      </c>
      <c r="F132" t="s">
        <v>986</v>
      </c>
      <c r="G132">
        <v>3</v>
      </c>
      <c r="H132" s="1" t="s">
        <v>991</v>
      </c>
      <c r="I132" t="s">
        <v>992</v>
      </c>
      <c r="J132" t="s">
        <v>202</v>
      </c>
      <c r="K132" t="s">
        <v>992</v>
      </c>
      <c r="M132" t="str">
        <f t="shared" si="2"/>
        <v>MA05.02.03.03</v>
      </c>
    </row>
    <row r="133" spans="2:13">
      <c r="B133">
        <v>5</v>
      </c>
      <c r="C133" s="1" t="s">
        <v>871</v>
      </c>
      <c r="D133" s="1" t="s">
        <v>965</v>
      </c>
      <c r="E133">
        <v>2</v>
      </c>
      <c r="F133" t="s">
        <v>986</v>
      </c>
      <c r="G133">
        <v>3</v>
      </c>
      <c r="H133" s="1" t="s">
        <v>993</v>
      </c>
      <c r="I133" t="s">
        <v>994</v>
      </c>
      <c r="J133" t="s">
        <v>203</v>
      </c>
      <c r="K133" t="s">
        <v>994</v>
      </c>
      <c r="M133" t="str">
        <f t="shared" si="2"/>
        <v>MA05.02.03.04</v>
      </c>
    </row>
    <row r="134" spans="2:13">
      <c r="B134">
        <v>5</v>
      </c>
      <c r="C134" s="1" t="s">
        <v>871</v>
      </c>
      <c r="D134" s="1" t="s">
        <v>965</v>
      </c>
      <c r="E134">
        <v>2</v>
      </c>
      <c r="F134" t="s">
        <v>995</v>
      </c>
      <c r="G134">
        <v>4</v>
      </c>
      <c r="H134" s="1" t="s">
        <v>1618</v>
      </c>
      <c r="I134" t="s">
        <v>1717</v>
      </c>
      <c r="K134" t="s">
        <v>1717</v>
      </c>
      <c r="M134" t="str">
        <f t="shared" si="2"/>
        <v>MA05.02.04.00</v>
      </c>
    </row>
    <row r="135" spans="2:13">
      <c r="B135">
        <v>5</v>
      </c>
      <c r="C135" s="1" t="s">
        <v>871</v>
      </c>
      <c r="D135" s="1" t="s">
        <v>965</v>
      </c>
      <c r="E135">
        <v>2</v>
      </c>
      <c r="F135" t="s">
        <v>995</v>
      </c>
      <c r="G135">
        <v>4</v>
      </c>
      <c r="H135" s="1" t="s">
        <v>1349</v>
      </c>
      <c r="I135" t="s">
        <v>996</v>
      </c>
      <c r="J135" t="s">
        <v>204</v>
      </c>
      <c r="K135" t="s">
        <v>996</v>
      </c>
      <c r="M135" t="str">
        <f t="shared" si="2"/>
        <v>MA05.02.04.01</v>
      </c>
    </row>
    <row r="136" spans="2:13">
      <c r="B136">
        <v>5</v>
      </c>
      <c r="C136" s="1" t="s">
        <v>871</v>
      </c>
      <c r="D136" s="1" t="s">
        <v>965</v>
      </c>
      <c r="E136">
        <v>2</v>
      </c>
      <c r="F136" t="s">
        <v>995</v>
      </c>
      <c r="G136">
        <v>4</v>
      </c>
      <c r="H136" s="1" t="s">
        <v>341</v>
      </c>
      <c r="I136" t="s">
        <v>997</v>
      </c>
      <c r="J136" t="s">
        <v>204</v>
      </c>
      <c r="K136" t="s">
        <v>997</v>
      </c>
      <c r="M136" t="str">
        <f t="shared" si="2"/>
        <v>MA05.02.04.02</v>
      </c>
    </row>
    <row r="137" spans="2:13">
      <c r="B137">
        <v>5</v>
      </c>
      <c r="C137" s="1" t="s">
        <v>871</v>
      </c>
      <c r="D137" s="1" t="s">
        <v>965</v>
      </c>
      <c r="E137">
        <v>2</v>
      </c>
      <c r="F137" t="s">
        <v>995</v>
      </c>
      <c r="G137">
        <v>4</v>
      </c>
      <c r="H137" s="1" t="s">
        <v>342</v>
      </c>
      <c r="I137" t="s">
        <v>998</v>
      </c>
      <c r="J137" t="s">
        <v>204</v>
      </c>
      <c r="K137" t="s">
        <v>998</v>
      </c>
      <c r="M137" t="str">
        <f t="shared" si="2"/>
        <v>MA05.02.04.03</v>
      </c>
    </row>
    <row r="138" spans="2:13">
      <c r="B138">
        <v>5</v>
      </c>
      <c r="C138" s="1" t="s">
        <v>871</v>
      </c>
      <c r="D138" s="1" t="s">
        <v>999</v>
      </c>
      <c r="E138">
        <v>3</v>
      </c>
      <c r="F138" t="s">
        <v>1618</v>
      </c>
      <c r="G138" t="s">
        <v>1618</v>
      </c>
      <c r="H138" s="1" t="s">
        <v>1618</v>
      </c>
      <c r="I138" t="s">
        <v>1719</v>
      </c>
      <c r="K138" t="s">
        <v>1719</v>
      </c>
      <c r="M138" t="str">
        <f t="shared" si="2"/>
        <v>MA05.03.00.00</v>
      </c>
    </row>
    <row r="139" spans="2:13">
      <c r="B139">
        <v>5</v>
      </c>
      <c r="C139" s="1" t="s">
        <v>871</v>
      </c>
      <c r="D139" s="1" t="s">
        <v>999</v>
      </c>
      <c r="E139">
        <v>3</v>
      </c>
      <c r="F139" t="s">
        <v>1000</v>
      </c>
      <c r="G139">
        <v>1</v>
      </c>
      <c r="H139" s="1" t="s">
        <v>1618</v>
      </c>
      <c r="I139" t="s">
        <v>1718</v>
      </c>
      <c r="K139" t="s">
        <v>1718</v>
      </c>
      <c r="M139" t="str">
        <f t="shared" si="2"/>
        <v>MA05.03.01.00</v>
      </c>
    </row>
    <row r="140" spans="2:13">
      <c r="B140">
        <v>5</v>
      </c>
      <c r="C140" s="1" t="s">
        <v>871</v>
      </c>
      <c r="D140" s="1" t="s">
        <v>999</v>
      </c>
      <c r="E140">
        <v>3</v>
      </c>
      <c r="F140" t="s">
        <v>1000</v>
      </c>
      <c r="G140">
        <v>1</v>
      </c>
      <c r="H140" s="1" t="s">
        <v>1028</v>
      </c>
      <c r="I140" t="s">
        <v>1027</v>
      </c>
      <c r="J140" t="s">
        <v>205</v>
      </c>
      <c r="K140" t="s">
        <v>1027</v>
      </c>
      <c r="M140" t="str">
        <f t="shared" si="2"/>
        <v>MA05.03.01.01</v>
      </c>
    </row>
    <row r="141" spans="2:13">
      <c r="B141">
        <v>5</v>
      </c>
      <c r="C141" s="1" t="s">
        <v>871</v>
      </c>
      <c r="D141" s="1" t="s">
        <v>999</v>
      </c>
      <c r="E141">
        <v>3</v>
      </c>
      <c r="F141" t="s">
        <v>1000</v>
      </c>
      <c r="G141">
        <v>1</v>
      </c>
      <c r="H141" s="1" t="s">
        <v>1030</v>
      </c>
      <c r="I141" t="s">
        <v>1029</v>
      </c>
      <c r="J141" t="s">
        <v>206</v>
      </c>
      <c r="K141" t="s">
        <v>1029</v>
      </c>
      <c r="M141" t="str">
        <f t="shared" si="2"/>
        <v>MA05.03.01.02</v>
      </c>
    </row>
    <row r="142" spans="2:13">
      <c r="B142">
        <v>5</v>
      </c>
      <c r="C142" s="1" t="s">
        <v>871</v>
      </c>
      <c r="D142" s="1" t="s">
        <v>999</v>
      </c>
      <c r="E142">
        <v>3</v>
      </c>
      <c r="F142" t="s">
        <v>1000</v>
      </c>
      <c r="G142">
        <v>1</v>
      </c>
      <c r="H142" s="1" t="s">
        <v>1032</v>
      </c>
      <c r="I142" t="s">
        <v>1031</v>
      </c>
      <c r="J142" t="s">
        <v>206</v>
      </c>
      <c r="K142" t="s">
        <v>1031</v>
      </c>
      <c r="M142" t="str">
        <f t="shared" si="2"/>
        <v>MA05.03.01.03</v>
      </c>
    </row>
    <row r="143" spans="2:13">
      <c r="B143">
        <v>5</v>
      </c>
      <c r="C143" s="1" t="s">
        <v>871</v>
      </c>
      <c r="D143" s="1" t="s">
        <v>999</v>
      </c>
      <c r="E143">
        <v>3</v>
      </c>
      <c r="F143" t="s">
        <v>1000</v>
      </c>
      <c r="G143">
        <v>1</v>
      </c>
      <c r="H143" s="1" t="s">
        <v>1035</v>
      </c>
      <c r="I143" t="s">
        <v>1033</v>
      </c>
      <c r="J143" t="s">
        <v>207</v>
      </c>
      <c r="K143" t="s">
        <v>1033</v>
      </c>
      <c r="M143" t="str">
        <f t="shared" si="2"/>
        <v>MA05.03.01.04</v>
      </c>
    </row>
    <row r="144" spans="2:13">
      <c r="B144">
        <v>5</v>
      </c>
      <c r="C144" s="1" t="s">
        <v>871</v>
      </c>
      <c r="D144" s="1" t="s">
        <v>999</v>
      </c>
      <c r="E144">
        <v>3</v>
      </c>
      <c r="F144" t="s">
        <v>1000</v>
      </c>
      <c r="G144">
        <v>1</v>
      </c>
      <c r="H144" s="1" t="s">
        <v>1037</v>
      </c>
      <c r="I144" t="s">
        <v>1034</v>
      </c>
      <c r="J144" t="s">
        <v>207</v>
      </c>
      <c r="K144" t="s">
        <v>1034</v>
      </c>
      <c r="L144" t="s">
        <v>211</v>
      </c>
      <c r="M144" t="str">
        <f t="shared" si="2"/>
        <v>MA05.03.01.05</v>
      </c>
    </row>
    <row r="145" spans="2:13">
      <c r="B145">
        <v>5</v>
      </c>
      <c r="C145" s="1" t="s">
        <v>871</v>
      </c>
      <c r="D145" s="1" t="s">
        <v>999</v>
      </c>
      <c r="E145">
        <v>3</v>
      </c>
      <c r="F145" t="s">
        <v>1000</v>
      </c>
      <c r="G145">
        <v>1</v>
      </c>
      <c r="H145" s="1" t="s">
        <v>1039</v>
      </c>
      <c r="I145" t="s">
        <v>1036</v>
      </c>
      <c r="J145" t="s">
        <v>207</v>
      </c>
      <c r="K145" t="s">
        <v>1036</v>
      </c>
      <c r="M145" t="str">
        <f t="shared" si="2"/>
        <v>MA05.03.01.06</v>
      </c>
    </row>
    <row r="146" spans="2:13">
      <c r="B146">
        <v>5</v>
      </c>
      <c r="C146" s="1" t="s">
        <v>871</v>
      </c>
      <c r="D146" s="1" t="s">
        <v>999</v>
      </c>
      <c r="E146">
        <v>3</v>
      </c>
      <c r="F146" t="s">
        <v>1000</v>
      </c>
      <c r="G146">
        <v>1</v>
      </c>
      <c r="H146" s="1" t="s">
        <v>1159</v>
      </c>
      <c r="I146" t="s">
        <v>1038</v>
      </c>
      <c r="J146" t="s">
        <v>208</v>
      </c>
      <c r="K146" t="s">
        <v>1038</v>
      </c>
      <c r="L146" t="s">
        <v>200</v>
      </c>
      <c r="M146" t="str">
        <f t="shared" si="2"/>
        <v>MA05.03.01.07</v>
      </c>
    </row>
    <row r="147" spans="2:13">
      <c r="B147">
        <v>5</v>
      </c>
      <c r="C147" s="1" t="s">
        <v>871</v>
      </c>
      <c r="D147" s="1" t="s">
        <v>999</v>
      </c>
      <c r="E147">
        <v>3</v>
      </c>
      <c r="F147" t="s">
        <v>1040</v>
      </c>
      <c r="G147">
        <v>2</v>
      </c>
      <c r="H147" s="1" t="s">
        <v>1618</v>
      </c>
      <c r="I147" t="s">
        <v>1720</v>
      </c>
      <c r="K147" t="s">
        <v>1720</v>
      </c>
      <c r="M147" t="str">
        <f t="shared" si="2"/>
        <v>MA05.03.02.00</v>
      </c>
    </row>
    <row r="148" spans="2:13">
      <c r="B148">
        <v>5</v>
      </c>
      <c r="C148" s="1" t="s">
        <v>871</v>
      </c>
      <c r="D148" s="1" t="s">
        <v>999</v>
      </c>
      <c r="E148">
        <v>3</v>
      </c>
      <c r="F148" t="s">
        <v>1040</v>
      </c>
      <c r="G148">
        <v>2</v>
      </c>
      <c r="H148" s="1" t="s">
        <v>1041</v>
      </c>
      <c r="I148" t="s">
        <v>1042</v>
      </c>
      <c r="J148" t="s">
        <v>206</v>
      </c>
      <c r="K148" t="s">
        <v>1042</v>
      </c>
      <c r="M148" t="str">
        <f t="shared" si="2"/>
        <v>MA05.03.02.01</v>
      </c>
    </row>
    <row r="149" spans="2:13">
      <c r="B149">
        <v>5</v>
      </c>
      <c r="C149" s="1" t="s">
        <v>871</v>
      </c>
      <c r="D149" s="1" t="s">
        <v>999</v>
      </c>
      <c r="E149">
        <v>3</v>
      </c>
      <c r="F149" t="s">
        <v>1040</v>
      </c>
      <c r="G149">
        <v>2</v>
      </c>
      <c r="H149" s="1" t="s">
        <v>1044</v>
      </c>
      <c r="I149" t="s">
        <v>1043</v>
      </c>
      <c r="J149" t="s">
        <v>206</v>
      </c>
      <c r="K149" t="s">
        <v>1043</v>
      </c>
      <c r="M149" t="str">
        <f t="shared" si="2"/>
        <v>MA05.03.02.02</v>
      </c>
    </row>
    <row r="150" spans="2:13" s="7" customFormat="1">
      <c r="B150" s="7">
        <v>5</v>
      </c>
      <c r="C150" s="6" t="s">
        <v>871</v>
      </c>
      <c r="D150" s="6" t="s">
        <v>999</v>
      </c>
      <c r="E150" s="7">
        <v>3</v>
      </c>
      <c r="F150" s="7" t="s">
        <v>1040</v>
      </c>
      <c r="G150" s="7">
        <v>2</v>
      </c>
      <c r="H150" s="6" t="s">
        <v>1012</v>
      </c>
      <c r="I150" s="7" t="s">
        <v>1045</v>
      </c>
      <c r="J150" s="7" t="s">
        <v>206</v>
      </c>
      <c r="K150" s="7" t="s">
        <v>1045</v>
      </c>
      <c r="L150" s="7" t="s">
        <v>16</v>
      </c>
      <c r="M150" t="str">
        <f t="shared" si="2"/>
        <v>MA05.03.02.03</v>
      </c>
    </row>
    <row r="151" spans="2:13">
      <c r="B151">
        <v>5</v>
      </c>
      <c r="C151" s="1" t="s">
        <v>871</v>
      </c>
      <c r="D151" s="1" t="s">
        <v>999</v>
      </c>
      <c r="E151">
        <v>3</v>
      </c>
      <c r="F151" t="s">
        <v>1040</v>
      </c>
      <c r="G151">
        <v>2</v>
      </c>
      <c r="H151" s="1" t="s">
        <v>1047</v>
      </c>
      <c r="I151" t="s">
        <v>1046</v>
      </c>
      <c r="J151" t="s">
        <v>209</v>
      </c>
      <c r="K151" t="s">
        <v>1046</v>
      </c>
      <c r="M151" t="str">
        <f t="shared" si="2"/>
        <v>MA05.03.02.04</v>
      </c>
    </row>
    <row r="152" spans="2:13">
      <c r="B152">
        <v>5</v>
      </c>
      <c r="C152" s="1" t="s">
        <v>871</v>
      </c>
      <c r="D152" s="1" t="s">
        <v>999</v>
      </c>
      <c r="E152">
        <v>3</v>
      </c>
      <c r="F152" t="s">
        <v>1040</v>
      </c>
      <c r="G152">
        <v>2</v>
      </c>
      <c r="H152" s="1" t="s">
        <v>1049</v>
      </c>
      <c r="I152" t="s">
        <v>1048</v>
      </c>
      <c r="J152" t="s">
        <v>210</v>
      </c>
      <c r="K152" t="s">
        <v>1048</v>
      </c>
      <c r="M152" t="str">
        <f t="shared" si="2"/>
        <v>MA05.03.02.05</v>
      </c>
    </row>
    <row r="153" spans="2:13">
      <c r="B153">
        <v>5</v>
      </c>
      <c r="C153" s="1" t="s">
        <v>871</v>
      </c>
      <c r="D153" s="1" t="s">
        <v>999</v>
      </c>
      <c r="E153">
        <v>3</v>
      </c>
      <c r="F153" t="s">
        <v>1050</v>
      </c>
      <c r="G153">
        <v>3</v>
      </c>
      <c r="H153" s="1" t="s">
        <v>1618</v>
      </c>
      <c r="I153" t="s">
        <v>1721</v>
      </c>
      <c r="K153" t="s">
        <v>1721</v>
      </c>
      <c r="M153" t="str">
        <f t="shared" si="2"/>
        <v>MA05.03.03.00</v>
      </c>
    </row>
    <row r="154" spans="2:13">
      <c r="B154">
        <v>5</v>
      </c>
      <c r="C154" s="1" t="s">
        <v>871</v>
      </c>
      <c r="D154" s="1" t="s">
        <v>999</v>
      </c>
      <c r="E154">
        <v>3</v>
      </c>
      <c r="F154" t="s">
        <v>1050</v>
      </c>
      <c r="G154">
        <v>3</v>
      </c>
      <c r="H154" s="1" t="s">
        <v>1051</v>
      </c>
      <c r="I154" t="s">
        <v>1052</v>
      </c>
      <c r="J154" t="s">
        <v>210</v>
      </c>
      <c r="K154" t="s">
        <v>1052</v>
      </c>
      <c r="L154" t="s">
        <v>208</v>
      </c>
      <c r="M154" t="str">
        <f t="shared" si="2"/>
        <v>MA05.03.03.01</v>
      </c>
    </row>
    <row r="155" spans="2:13">
      <c r="B155">
        <v>5</v>
      </c>
      <c r="C155" s="1" t="s">
        <v>871</v>
      </c>
      <c r="D155" s="1" t="s">
        <v>999</v>
      </c>
      <c r="E155">
        <v>3</v>
      </c>
      <c r="F155" t="s">
        <v>1050</v>
      </c>
      <c r="G155">
        <v>3</v>
      </c>
      <c r="H155" s="1" t="s">
        <v>1053</v>
      </c>
      <c r="I155" t="s">
        <v>1054</v>
      </c>
      <c r="J155" t="s">
        <v>210</v>
      </c>
      <c r="K155" t="s">
        <v>1054</v>
      </c>
      <c r="L155" t="s">
        <v>208</v>
      </c>
      <c r="M155" t="str">
        <f t="shared" si="2"/>
        <v>MA05.03.03.02</v>
      </c>
    </row>
    <row r="156" spans="2:13">
      <c r="B156">
        <v>5</v>
      </c>
      <c r="C156" s="1" t="s">
        <v>871</v>
      </c>
      <c r="D156" s="1" t="s">
        <v>999</v>
      </c>
      <c r="E156">
        <v>3</v>
      </c>
      <c r="F156" t="s">
        <v>1050</v>
      </c>
      <c r="G156">
        <v>3</v>
      </c>
      <c r="H156" s="1" t="s">
        <v>1055</v>
      </c>
      <c r="I156" t="s">
        <v>1056</v>
      </c>
      <c r="J156" t="s">
        <v>205</v>
      </c>
      <c r="K156" t="s">
        <v>1056</v>
      </c>
      <c r="M156" t="str">
        <f t="shared" si="2"/>
        <v>MA05.03.03.03</v>
      </c>
    </row>
    <row r="157" spans="2:13">
      <c r="B157">
        <v>5</v>
      </c>
      <c r="C157" s="1" t="s">
        <v>871</v>
      </c>
      <c r="D157" s="1" t="s">
        <v>999</v>
      </c>
      <c r="E157">
        <v>3</v>
      </c>
      <c r="F157" t="s">
        <v>1050</v>
      </c>
      <c r="G157">
        <v>3</v>
      </c>
      <c r="H157" s="1" t="s">
        <v>1057</v>
      </c>
      <c r="I157" t="s">
        <v>1058</v>
      </c>
      <c r="J157" t="s">
        <v>205</v>
      </c>
      <c r="K157" t="s">
        <v>1058</v>
      </c>
      <c r="M157" t="str">
        <f t="shared" si="2"/>
        <v>MA05.03.03.04</v>
      </c>
    </row>
    <row r="158" spans="2:13">
      <c r="B158">
        <v>5</v>
      </c>
      <c r="C158" s="1" t="s">
        <v>871</v>
      </c>
      <c r="D158" s="1" t="s">
        <v>999</v>
      </c>
      <c r="E158">
        <v>3</v>
      </c>
      <c r="F158" t="s">
        <v>1050</v>
      </c>
      <c r="G158">
        <v>3</v>
      </c>
      <c r="H158" s="1" t="s">
        <v>1059</v>
      </c>
      <c r="I158" t="s">
        <v>1060</v>
      </c>
      <c r="J158" t="s">
        <v>209</v>
      </c>
      <c r="K158" t="s">
        <v>1060</v>
      </c>
      <c r="M158" t="str">
        <f t="shared" si="2"/>
        <v>MA05.03.03.05</v>
      </c>
    </row>
    <row r="159" spans="2:13">
      <c r="B159">
        <v>5</v>
      </c>
      <c r="C159" s="1" t="s">
        <v>871</v>
      </c>
      <c r="D159" s="1" t="s">
        <v>999</v>
      </c>
      <c r="E159">
        <v>3</v>
      </c>
      <c r="F159" t="s">
        <v>1050</v>
      </c>
      <c r="G159">
        <v>3</v>
      </c>
      <c r="H159" s="1" t="s">
        <v>1061</v>
      </c>
      <c r="I159" t="s">
        <v>1062</v>
      </c>
      <c r="J159" t="s">
        <v>209</v>
      </c>
      <c r="K159" t="s">
        <v>1062</v>
      </c>
      <c r="L159" t="s">
        <v>205</v>
      </c>
      <c r="M159" t="str">
        <f t="shared" si="2"/>
        <v>MA05.03.03.06</v>
      </c>
    </row>
    <row r="160" spans="2:13">
      <c r="B160">
        <v>5</v>
      </c>
      <c r="C160" s="1" t="s">
        <v>871</v>
      </c>
      <c r="D160" s="1" t="s">
        <v>1063</v>
      </c>
      <c r="E160">
        <v>4</v>
      </c>
      <c r="F160" t="s">
        <v>1618</v>
      </c>
      <c r="G160" t="s">
        <v>1618</v>
      </c>
      <c r="H160" s="1" t="s">
        <v>1618</v>
      </c>
      <c r="I160" t="s">
        <v>1723</v>
      </c>
      <c r="K160" t="s">
        <v>1723</v>
      </c>
      <c r="M160" t="str">
        <f t="shared" si="2"/>
        <v>MA05.04.00.00</v>
      </c>
    </row>
    <row r="161" spans="2:13">
      <c r="B161">
        <v>5</v>
      </c>
      <c r="C161" s="1" t="s">
        <v>871</v>
      </c>
      <c r="D161" s="1" t="s">
        <v>1063</v>
      </c>
      <c r="E161">
        <v>4</v>
      </c>
      <c r="F161" t="s">
        <v>1064</v>
      </c>
      <c r="G161">
        <v>1</v>
      </c>
      <c r="H161" s="1" t="s">
        <v>1618</v>
      </c>
      <c r="I161" t="s">
        <v>1722</v>
      </c>
      <c r="K161" t="s">
        <v>1722</v>
      </c>
      <c r="M161" t="str">
        <f t="shared" si="2"/>
        <v>MA05.04.01.00</v>
      </c>
    </row>
    <row r="162" spans="2:13">
      <c r="B162">
        <v>5</v>
      </c>
      <c r="C162" s="1" t="s">
        <v>871</v>
      </c>
      <c r="D162" s="1" t="s">
        <v>1063</v>
      </c>
      <c r="E162">
        <v>4</v>
      </c>
      <c r="F162" t="s">
        <v>1064</v>
      </c>
      <c r="G162">
        <v>1</v>
      </c>
      <c r="H162" s="1" t="s">
        <v>1065</v>
      </c>
      <c r="I162" t="s">
        <v>1066</v>
      </c>
      <c r="J162" t="s">
        <v>212</v>
      </c>
      <c r="K162" t="s">
        <v>1066</v>
      </c>
      <c r="M162" t="str">
        <f t="shared" si="2"/>
        <v>MA05.04.01.01</v>
      </c>
    </row>
    <row r="163" spans="2:13">
      <c r="B163">
        <v>5</v>
      </c>
      <c r="C163" s="1" t="s">
        <v>871</v>
      </c>
      <c r="D163" s="1" t="s">
        <v>1063</v>
      </c>
      <c r="E163">
        <v>4</v>
      </c>
      <c r="F163" t="s">
        <v>1064</v>
      </c>
      <c r="G163">
        <v>1</v>
      </c>
      <c r="H163" s="1" t="s">
        <v>1067</v>
      </c>
      <c r="I163" t="s">
        <v>1068</v>
      </c>
      <c r="J163" t="s">
        <v>212</v>
      </c>
      <c r="K163" t="s">
        <v>1068</v>
      </c>
      <c r="M163" t="str">
        <f t="shared" si="2"/>
        <v>MA05.04.01.02</v>
      </c>
    </row>
    <row r="164" spans="2:13">
      <c r="B164">
        <v>5</v>
      </c>
      <c r="C164" s="1" t="s">
        <v>871</v>
      </c>
      <c r="D164" s="1" t="s">
        <v>1063</v>
      </c>
      <c r="E164">
        <v>4</v>
      </c>
      <c r="F164" t="s">
        <v>1064</v>
      </c>
      <c r="G164">
        <v>1</v>
      </c>
      <c r="H164" s="1" t="s">
        <v>1069</v>
      </c>
      <c r="I164" t="s">
        <v>1070</v>
      </c>
      <c r="J164" t="s">
        <v>213</v>
      </c>
      <c r="K164" t="s">
        <v>1070</v>
      </c>
      <c r="M164" t="str">
        <f t="shared" si="2"/>
        <v>MA05.04.01.03</v>
      </c>
    </row>
    <row r="165" spans="2:13">
      <c r="B165">
        <v>5</v>
      </c>
      <c r="C165" s="1" t="s">
        <v>871</v>
      </c>
      <c r="D165" s="1" t="s">
        <v>1063</v>
      </c>
      <c r="E165">
        <v>4</v>
      </c>
      <c r="F165" t="s">
        <v>1064</v>
      </c>
      <c r="G165">
        <v>1</v>
      </c>
      <c r="H165" s="1" t="s">
        <v>1071</v>
      </c>
      <c r="I165" t="s">
        <v>1072</v>
      </c>
      <c r="J165" t="s">
        <v>213</v>
      </c>
      <c r="K165" t="s">
        <v>1072</v>
      </c>
      <c r="M165" t="str">
        <f t="shared" si="2"/>
        <v>MA05.04.01.04</v>
      </c>
    </row>
    <row r="166" spans="2:13">
      <c r="B166">
        <v>5</v>
      </c>
      <c r="C166" s="1" t="s">
        <v>871</v>
      </c>
      <c r="D166" s="1" t="s">
        <v>1063</v>
      </c>
      <c r="E166">
        <v>4</v>
      </c>
      <c r="F166" t="s">
        <v>1064</v>
      </c>
      <c r="G166">
        <v>1</v>
      </c>
      <c r="H166" s="1" t="s">
        <v>1073</v>
      </c>
      <c r="I166" t="s">
        <v>1074</v>
      </c>
      <c r="J166" t="s">
        <v>213</v>
      </c>
      <c r="K166" t="s">
        <v>1074</v>
      </c>
      <c r="M166" t="str">
        <f t="shared" si="2"/>
        <v>MA05.04.01.05</v>
      </c>
    </row>
    <row r="167" spans="2:13">
      <c r="B167">
        <v>5</v>
      </c>
      <c r="C167" s="1" t="s">
        <v>871</v>
      </c>
      <c r="D167" s="1" t="s">
        <v>1063</v>
      </c>
      <c r="E167">
        <v>4</v>
      </c>
      <c r="F167" t="s">
        <v>1064</v>
      </c>
      <c r="G167">
        <v>1</v>
      </c>
      <c r="H167" s="1" t="s">
        <v>343</v>
      </c>
      <c r="I167" t="s">
        <v>1075</v>
      </c>
      <c r="J167" t="s">
        <v>213</v>
      </c>
      <c r="K167" t="s">
        <v>1075</v>
      </c>
      <c r="M167" t="str">
        <f t="shared" si="2"/>
        <v>MA05.04.01.06</v>
      </c>
    </row>
    <row r="168" spans="2:13">
      <c r="B168">
        <v>5</v>
      </c>
      <c r="C168" s="1" t="s">
        <v>871</v>
      </c>
      <c r="D168" s="1" t="s">
        <v>1063</v>
      </c>
      <c r="E168">
        <v>4</v>
      </c>
      <c r="F168" t="s">
        <v>1076</v>
      </c>
      <c r="G168">
        <v>2</v>
      </c>
      <c r="H168" s="1" t="s">
        <v>1618</v>
      </c>
      <c r="I168" t="s">
        <v>1724</v>
      </c>
      <c r="K168" t="s">
        <v>1724</v>
      </c>
      <c r="M168" t="str">
        <f t="shared" si="2"/>
        <v>MA05.04.02.00</v>
      </c>
    </row>
    <row r="169" spans="2:13">
      <c r="B169">
        <v>5</v>
      </c>
      <c r="C169" s="1" t="s">
        <v>871</v>
      </c>
      <c r="D169" s="1" t="s">
        <v>1063</v>
      </c>
      <c r="E169">
        <v>4</v>
      </c>
      <c r="F169" t="s">
        <v>1076</v>
      </c>
      <c r="G169">
        <v>2</v>
      </c>
      <c r="H169" s="1" t="s">
        <v>344</v>
      </c>
      <c r="I169" t="s">
        <v>1077</v>
      </c>
      <c r="J169" t="s">
        <v>213</v>
      </c>
      <c r="K169" t="s">
        <v>1077</v>
      </c>
      <c r="M169" t="str">
        <f t="shared" si="2"/>
        <v>MA05.04.02.01</v>
      </c>
    </row>
    <row r="170" spans="2:13">
      <c r="B170">
        <v>5</v>
      </c>
      <c r="C170" s="1" t="s">
        <v>871</v>
      </c>
      <c r="D170" s="1" t="s">
        <v>1063</v>
      </c>
      <c r="E170">
        <v>4</v>
      </c>
      <c r="F170" t="s">
        <v>1076</v>
      </c>
      <c r="G170">
        <v>2</v>
      </c>
      <c r="H170" s="1" t="s">
        <v>1078</v>
      </c>
      <c r="I170" t="s">
        <v>1079</v>
      </c>
      <c r="J170" t="s">
        <v>213</v>
      </c>
      <c r="K170" t="s">
        <v>1079</v>
      </c>
      <c r="M170" t="str">
        <f t="shared" si="2"/>
        <v>MA05.04.02.02</v>
      </c>
    </row>
    <row r="171" spans="2:13">
      <c r="B171">
        <v>5</v>
      </c>
      <c r="C171" s="1" t="s">
        <v>871</v>
      </c>
      <c r="D171" s="1" t="s">
        <v>1063</v>
      </c>
      <c r="E171">
        <v>4</v>
      </c>
      <c r="F171" t="s">
        <v>1076</v>
      </c>
      <c r="G171">
        <v>2</v>
      </c>
      <c r="H171" s="1" t="s">
        <v>935</v>
      </c>
      <c r="I171" t="s">
        <v>936</v>
      </c>
      <c r="J171" t="s">
        <v>214</v>
      </c>
      <c r="K171" t="s">
        <v>936</v>
      </c>
      <c r="M171" t="str">
        <f t="shared" si="2"/>
        <v>MA05.04.02.03</v>
      </c>
    </row>
    <row r="172" spans="2:13">
      <c r="B172">
        <v>5</v>
      </c>
      <c r="C172" s="1" t="s">
        <v>871</v>
      </c>
      <c r="D172" s="1" t="s">
        <v>1063</v>
      </c>
      <c r="E172">
        <v>4</v>
      </c>
      <c r="F172" t="s">
        <v>937</v>
      </c>
      <c r="G172">
        <v>3</v>
      </c>
      <c r="H172" s="1" t="s">
        <v>1618</v>
      </c>
      <c r="I172" t="s">
        <v>1725</v>
      </c>
      <c r="K172" t="s">
        <v>1725</v>
      </c>
      <c r="M172" t="str">
        <f t="shared" si="2"/>
        <v>MA05.04.03.00</v>
      </c>
    </row>
    <row r="173" spans="2:13">
      <c r="B173">
        <v>5</v>
      </c>
      <c r="C173" s="1" t="s">
        <v>871</v>
      </c>
      <c r="D173" s="1" t="s">
        <v>1063</v>
      </c>
      <c r="E173">
        <v>4</v>
      </c>
      <c r="F173" t="s">
        <v>937</v>
      </c>
      <c r="G173">
        <v>3</v>
      </c>
      <c r="H173" s="1" t="s">
        <v>938</v>
      </c>
      <c r="I173" t="s">
        <v>939</v>
      </c>
      <c r="J173" t="s">
        <v>215</v>
      </c>
      <c r="K173" t="s">
        <v>939</v>
      </c>
      <c r="M173" t="str">
        <f t="shared" si="2"/>
        <v>MA05.04.03.01</v>
      </c>
    </row>
    <row r="174" spans="2:13">
      <c r="B174">
        <v>5</v>
      </c>
      <c r="C174" s="1" t="s">
        <v>871</v>
      </c>
      <c r="D174" s="1" t="s">
        <v>1063</v>
      </c>
      <c r="E174">
        <v>4</v>
      </c>
      <c r="F174" t="s">
        <v>937</v>
      </c>
      <c r="G174">
        <v>3</v>
      </c>
      <c r="H174" s="1" t="s">
        <v>1115</v>
      </c>
      <c r="I174" t="s">
        <v>940</v>
      </c>
      <c r="J174" t="s">
        <v>214</v>
      </c>
      <c r="K174" t="s">
        <v>940</v>
      </c>
      <c r="M174" t="str">
        <f t="shared" si="2"/>
        <v>MA05.04.03.02</v>
      </c>
    </row>
    <row r="175" spans="2:13">
      <c r="B175">
        <v>5</v>
      </c>
      <c r="C175" s="1" t="s">
        <v>871</v>
      </c>
      <c r="D175" s="1" t="s">
        <v>1063</v>
      </c>
      <c r="E175">
        <v>4</v>
      </c>
      <c r="F175" t="s">
        <v>937</v>
      </c>
      <c r="G175">
        <v>3</v>
      </c>
      <c r="H175" s="1" t="s">
        <v>942</v>
      </c>
      <c r="I175" t="s">
        <v>941</v>
      </c>
      <c r="J175" t="s">
        <v>214</v>
      </c>
      <c r="K175" t="s">
        <v>941</v>
      </c>
      <c r="M175" t="str">
        <f t="shared" si="2"/>
        <v>MA05.04.03.03</v>
      </c>
    </row>
    <row r="176" spans="2:13">
      <c r="B176">
        <v>5</v>
      </c>
      <c r="C176" s="1" t="s">
        <v>871</v>
      </c>
      <c r="D176" s="1" t="s">
        <v>1063</v>
      </c>
      <c r="E176">
        <v>4</v>
      </c>
      <c r="F176" t="s">
        <v>1119</v>
      </c>
      <c r="G176">
        <v>4</v>
      </c>
      <c r="H176" s="1" t="s">
        <v>1618</v>
      </c>
      <c r="I176" t="s">
        <v>1726</v>
      </c>
      <c r="K176" t="s">
        <v>1726</v>
      </c>
      <c r="M176" t="str">
        <f t="shared" si="2"/>
        <v>MA05.04.04.00</v>
      </c>
    </row>
    <row r="177" spans="2:13">
      <c r="B177">
        <v>5</v>
      </c>
      <c r="C177" s="1" t="s">
        <v>871</v>
      </c>
      <c r="D177" s="1" t="s">
        <v>1063</v>
      </c>
      <c r="E177">
        <v>4</v>
      </c>
      <c r="F177" t="s">
        <v>1119</v>
      </c>
      <c r="G177">
        <v>4</v>
      </c>
      <c r="H177" s="1" t="s">
        <v>1119</v>
      </c>
      <c r="I177" t="s">
        <v>1120</v>
      </c>
      <c r="J177" t="s">
        <v>216</v>
      </c>
      <c r="K177" t="s">
        <v>1120</v>
      </c>
      <c r="M177" t="str">
        <f t="shared" si="2"/>
        <v>MA05.04.04.01</v>
      </c>
    </row>
    <row r="178" spans="2:13">
      <c r="B178">
        <v>5</v>
      </c>
      <c r="C178" s="1" t="s">
        <v>871</v>
      </c>
      <c r="D178" s="1" t="s">
        <v>1063</v>
      </c>
      <c r="E178">
        <v>4</v>
      </c>
      <c r="F178" t="s">
        <v>1119</v>
      </c>
      <c r="G178">
        <v>4</v>
      </c>
      <c r="H178" s="1" t="s">
        <v>1121</v>
      </c>
      <c r="I178" t="s">
        <v>1122</v>
      </c>
      <c r="J178" t="s">
        <v>216</v>
      </c>
      <c r="K178" t="s">
        <v>1122</v>
      </c>
      <c r="M178" t="str">
        <f t="shared" si="2"/>
        <v>MA05.04.04.02</v>
      </c>
    </row>
    <row r="179" spans="2:13">
      <c r="B179">
        <v>5</v>
      </c>
      <c r="C179" s="1" t="s">
        <v>871</v>
      </c>
      <c r="D179" s="1" t="s">
        <v>1063</v>
      </c>
      <c r="E179">
        <v>4</v>
      </c>
      <c r="F179" t="s">
        <v>1119</v>
      </c>
      <c r="G179">
        <v>4</v>
      </c>
      <c r="H179" s="1" t="s">
        <v>1123</v>
      </c>
      <c r="I179" t="s">
        <v>1124</v>
      </c>
      <c r="J179" t="s">
        <v>216</v>
      </c>
      <c r="K179" t="s">
        <v>1124</v>
      </c>
      <c r="M179" t="str">
        <f t="shared" si="2"/>
        <v>MA05.04.04.03</v>
      </c>
    </row>
    <row r="180" spans="2:13">
      <c r="B180">
        <v>5</v>
      </c>
      <c r="C180" s="1" t="s">
        <v>871</v>
      </c>
      <c r="D180" s="1" t="s">
        <v>1063</v>
      </c>
      <c r="E180">
        <v>4</v>
      </c>
      <c r="F180" t="s">
        <v>1119</v>
      </c>
      <c r="G180">
        <v>4</v>
      </c>
      <c r="H180" s="1" t="s">
        <v>1125</v>
      </c>
      <c r="I180" t="s">
        <v>1126</v>
      </c>
      <c r="J180" t="s">
        <v>216</v>
      </c>
      <c r="K180" t="s">
        <v>1126</v>
      </c>
      <c r="M180" t="str">
        <f t="shared" si="2"/>
        <v>MA05.04.04.04</v>
      </c>
    </row>
    <row r="181" spans="2:13">
      <c r="B181">
        <v>5</v>
      </c>
      <c r="C181" s="1" t="s">
        <v>871</v>
      </c>
      <c r="D181" s="1" t="s">
        <v>1063</v>
      </c>
      <c r="E181">
        <v>4</v>
      </c>
      <c r="F181" t="s">
        <v>1119</v>
      </c>
      <c r="G181">
        <v>4</v>
      </c>
      <c r="H181" s="1" t="s">
        <v>1128</v>
      </c>
      <c r="I181" t="s">
        <v>1127</v>
      </c>
      <c r="J181" t="s">
        <v>217</v>
      </c>
      <c r="K181" t="s">
        <v>1127</v>
      </c>
      <c r="M181" t="str">
        <f t="shared" si="2"/>
        <v>MA05.04.04.05</v>
      </c>
    </row>
    <row r="182" spans="2:13">
      <c r="B182">
        <v>5</v>
      </c>
      <c r="C182" s="1" t="s">
        <v>871</v>
      </c>
      <c r="D182" s="1" t="s">
        <v>1129</v>
      </c>
      <c r="E182">
        <v>5</v>
      </c>
      <c r="F182" t="s">
        <v>1618</v>
      </c>
      <c r="G182" t="s">
        <v>1618</v>
      </c>
      <c r="H182" s="1" t="s">
        <v>1618</v>
      </c>
      <c r="I182" t="s">
        <v>1727</v>
      </c>
      <c r="K182" t="s">
        <v>1727</v>
      </c>
      <c r="M182" t="str">
        <f t="shared" si="2"/>
        <v>MA05.05.00.00</v>
      </c>
    </row>
    <row r="183" spans="2:13">
      <c r="B183">
        <v>5</v>
      </c>
      <c r="C183" s="1" t="s">
        <v>871</v>
      </c>
      <c r="D183" s="1" t="s">
        <v>1129</v>
      </c>
      <c r="E183">
        <v>5</v>
      </c>
      <c r="F183" t="s">
        <v>1130</v>
      </c>
      <c r="G183">
        <v>1</v>
      </c>
      <c r="H183" s="1" t="s">
        <v>1618</v>
      </c>
      <c r="I183" t="s">
        <v>1728</v>
      </c>
      <c r="K183" t="s">
        <v>1728</v>
      </c>
      <c r="M183" t="str">
        <f t="shared" si="2"/>
        <v>MA05.05.01.00</v>
      </c>
    </row>
    <row r="184" spans="2:13">
      <c r="B184">
        <v>5</v>
      </c>
      <c r="C184" s="1" t="s">
        <v>871</v>
      </c>
      <c r="D184" s="1" t="s">
        <v>1129</v>
      </c>
      <c r="E184">
        <v>5</v>
      </c>
      <c r="F184" t="s">
        <v>1130</v>
      </c>
      <c r="G184">
        <v>1</v>
      </c>
      <c r="H184" s="1" t="s">
        <v>1131</v>
      </c>
      <c r="I184" t="s">
        <v>1132</v>
      </c>
      <c r="J184" s="8" t="s">
        <v>218</v>
      </c>
      <c r="K184" s="8" t="s">
        <v>1132</v>
      </c>
      <c r="M184" t="str">
        <f t="shared" si="2"/>
        <v>MA05.05.01.01</v>
      </c>
    </row>
    <row r="185" spans="2:13">
      <c r="B185">
        <v>5</v>
      </c>
      <c r="C185" s="1" t="s">
        <v>871</v>
      </c>
      <c r="D185" s="1" t="s">
        <v>1129</v>
      </c>
      <c r="E185">
        <v>5</v>
      </c>
      <c r="F185" t="s">
        <v>1130</v>
      </c>
      <c r="G185">
        <v>1</v>
      </c>
      <c r="H185" s="1" t="s">
        <v>1133</v>
      </c>
      <c r="I185" t="s">
        <v>1134</v>
      </c>
      <c r="J185" s="8" t="s">
        <v>218</v>
      </c>
      <c r="K185" s="8" t="s">
        <v>1134</v>
      </c>
      <c r="M185" t="str">
        <f t="shared" si="2"/>
        <v>MA05.05.01.02</v>
      </c>
    </row>
    <row r="186" spans="2:13">
      <c r="B186">
        <v>5</v>
      </c>
      <c r="C186" s="1" t="s">
        <v>871</v>
      </c>
      <c r="D186" s="1" t="s">
        <v>1129</v>
      </c>
      <c r="E186">
        <v>5</v>
      </c>
      <c r="F186" t="s">
        <v>1130</v>
      </c>
      <c r="G186">
        <v>1</v>
      </c>
      <c r="H186" s="1" t="s">
        <v>1135</v>
      </c>
      <c r="I186" t="s">
        <v>1136</v>
      </c>
      <c r="J186" s="8" t="s">
        <v>218</v>
      </c>
      <c r="K186" s="8" t="s">
        <v>1136</v>
      </c>
      <c r="M186" t="str">
        <f t="shared" si="2"/>
        <v>MA05.05.01.03</v>
      </c>
    </row>
    <row r="187" spans="2:13">
      <c r="B187">
        <v>5</v>
      </c>
      <c r="C187" s="1" t="s">
        <v>871</v>
      </c>
      <c r="D187" s="1" t="s">
        <v>1129</v>
      </c>
      <c r="E187">
        <v>5</v>
      </c>
      <c r="F187" t="s">
        <v>1137</v>
      </c>
      <c r="G187">
        <v>2</v>
      </c>
      <c r="H187" s="1" t="s">
        <v>1618</v>
      </c>
      <c r="I187" t="s">
        <v>1541</v>
      </c>
      <c r="K187" t="s">
        <v>1541</v>
      </c>
      <c r="M187" t="str">
        <f t="shared" si="2"/>
        <v>MA05.05.02.00</v>
      </c>
    </row>
    <row r="188" spans="2:13">
      <c r="B188">
        <v>5</v>
      </c>
      <c r="C188" s="1" t="s">
        <v>871</v>
      </c>
      <c r="D188" s="1" t="s">
        <v>1129</v>
      </c>
      <c r="E188">
        <v>5</v>
      </c>
      <c r="F188" t="s">
        <v>1137</v>
      </c>
      <c r="G188">
        <v>2</v>
      </c>
      <c r="H188" s="1" t="s">
        <v>1138</v>
      </c>
      <c r="I188" t="s">
        <v>1139</v>
      </c>
      <c r="J188" s="8" t="s">
        <v>218</v>
      </c>
      <c r="K188" s="8" t="s">
        <v>1139</v>
      </c>
      <c r="M188" t="str">
        <f t="shared" si="2"/>
        <v>MA05.05.02.01</v>
      </c>
    </row>
    <row r="189" spans="2:13">
      <c r="B189">
        <v>5</v>
      </c>
      <c r="C189" s="1" t="s">
        <v>871</v>
      </c>
      <c r="D189" s="1" t="s">
        <v>1129</v>
      </c>
      <c r="E189">
        <v>5</v>
      </c>
      <c r="F189" t="s">
        <v>1137</v>
      </c>
      <c r="G189">
        <v>2</v>
      </c>
      <c r="H189" s="1" t="s">
        <v>1140</v>
      </c>
      <c r="I189" t="s">
        <v>1141</v>
      </c>
      <c r="J189" s="8" t="s">
        <v>228</v>
      </c>
      <c r="K189" s="8" t="s">
        <v>1141</v>
      </c>
      <c r="M189" t="str">
        <f t="shared" si="2"/>
        <v>MA05.05.02.02</v>
      </c>
    </row>
    <row r="190" spans="2:13">
      <c r="B190">
        <v>5</v>
      </c>
      <c r="C190" s="1" t="s">
        <v>871</v>
      </c>
      <c r="D190" s="1" t="s">
        <v>1129</v>
      </c>
      <c r="E190">
        <v>5</v>
      </c>
      <c r="F190" t="s">
        <v>1137</v>
      </c>
      <c r="G190">
        <v>2</v>
      </c>
      <c r="H190" s="1" t="s">
        <v>1142</v>
      </c>
      <c r="I190" t="s">
        <v>1143</v>
      </c>
      <c r="J190" s="8" t="s">
        <v>218</v>
      </c>
      <c r="K190" s="8" t="s">
        <v>1143</v>
      </c>
      <c r="M190" t="str">
        <f t="shared" si="2"/>
        <v>MA05.05.02.03</v>
      </c>
    </row>
    <row r="191" spans="2:13">
      <c r="B191">
        <v>5</v>
      </c>
      <c r="C191" s="1" t="s">
        <v>871</v>
      </c>
      <c r="D191" s="1" t="s">
        <v>1129</v>
      </c>
      <c r="E191">
        <v>5</v>
      </c>
      <c r="F191" t="s">
        <v>1137</v>
      </c>
      <c r="G191">
        <v>2</v>
      </c>
      <c r="H191" s="1" t="s">
        <v>345</v>
      </c>
      <c r="I191" t="s">
        <v>1144</v>
      </c>
      <c r="J191" s="8" t="s">
        <v>219</v>
      </c>
      <c r="K191" s="8" t="s">
        <v>1144</v>
      </c>
      <c r="M191" t="str">
        <f t="shared" si="2"/>
        <v>MA05.05.02.04</v>
      </c>
    </row>
    <row r="192" spans="2:13">
      <c r="B192">
        <v>5</v>
      </c>
      <c r="C192" s="1" t="s">
        <v>871</v>
      </c>
      <c r="D192" s="1" t="s">
        <v>1129</v>
      </c>
      <c r="E192">
        <v>5</v>
      </c>
      <c r="F192" t="s">
        <v>1137</v>
      </c>
      <c r="G192">
        <v>2</v>
      </c>
      <c r="H192" s="1" t="s">
        <v>1100</v>
      </c>
      <c r="I192" t="s">
        <v>1145</v>
      </c>
      <c r="J192" s="8" t="s">
        <v>219</v>
      </c>
      <c r="K192" s="8" t="s">
        <v>1145</v>
      </c>
      <c r="M192" t="str">
        <f t="shared" si="2"/>
        <v>MA05.05.02.05</v>
      </c>
    </row>
    <row r="193" spans="2:13">
      <c r="B193">
        <v>5</v>
      </c>
      <c r="C193" s="1" t="s">
        <v>871</v>
      </c>
      <c r="D193" s="1" t="s">
        <v>1129</v>
      </c>
      <c r="E193">
        <v>5</v>
      </c>
      <c r="F193" t="s">
        <v>1137</v>
      </c>
      <c r="G193">
        <v>2</v>
      </c>
      <c r="H193" s="1" t="s">
        <v>1146</v>
      </c>
      <c r="I193" t="s">
        <v>1147</v>
      </c>
      <c r="J193" s="8" t="s">
        <v>220</v>
      </c>
      <c r="K193" s="8" t="s">
        <v>1147</v>
      </c>
      <c r="M193" t="str">
        <f t="shared" si="2"/>
        <v>MA05.05.02.06</v>
      </c>
    </row>
    <row r="194" spans="2:13">
      <c r="B194">
        <v>5</v>
      </c>
      <c r="C194" s="1" t="s">
        <v>871</v>
      </c>
      <c r="D194" s="1" t="s">
        <v>1129</v>
      </c>
      <c r="E194">
        <v>5</v>
      </c>
      <c r="F194" t="s">
        <v>1137</v>
      </c>
      <c r="G194">
        <v>2</v>
      </c>
      <c r="H194" s="1" t="s">
        <v>1148</v>
      </c>
      <c r="I194" t="s">
        <v>1149</v>
      </c>
      <c r="J194" s="8" t="s">
        <v>221</v>
      </c>
      <c r="K194" s="8" t="s">
        <v>1149</v>
      </c>
      <c r="M194" t="str">
        <f t="shared" si="2"/>
        <v>MA05.05.02.07</v>
      </c>
    </row>
    <row r="195" spans="2:13">
      <c r="B195">
        <v>6</v>
      </c>
      <c r="C195" s="1" t="s">
        <v>1618</v>
      </c>
      <c r="D195" s="1" t="s">
        <v>1618</v>
      </c>
      <c r="E195" t="s">
        <v>1618</v>
      </c>
      <c r="F195" t="s">
        <v>1618</v>
      </c>
      <c r="G195" t="s">
        <v>1618</v>
      </c>
      <c r="H195" s="1" t="s">
        <v>1618</v>
      </c>
      <c r="I195" t="s">
        <v>1470</v>
      </c>
      <c r="K195" t="s">
        <v>1470</v>
      </c>
      <c r="M195" t="str">
        <f t="shared" ref="M195:M258" si="3">I195</f>
        <v>06.00.00.00</v>
      </c>
    </row>
    <row r="196" spans="2:13">
      <c r="B196">
        <v>6</v>
      </c>
      <c r="C196" s="1" t="s">
        <v>392</v>
      </c>
      <c r="D196" s="1" t="s">
        <v>1618</v>
      </c>
      <c r="E196" t="s">
        <v>1618</v>
      </c>
      <c r="F196" t="s">
        <v>1618</v>
      </c>
      <c r="G196" t="s">
        <v>1618</v>
      </c>
      <c r="H196" s="1" t="s">
        <v>1618</v>
      </c>
      <c r="I196" t="s">
        <v>1471</v>
      </c>
      <c r="K196" t="s">
        <v>1471</v>
      </c>
      <c r="M196" t="str">
        <f t="shared" si="3"/>
        <v>SC06.00.00.00</v>
      </c>
    </row>
    <row r="197" spans="2:13">
      <c r="B197">
        <v>6</v>
      </c>
      <c r="C197" s="1" t="s">
        <v>392</v>
      </c>
      <c r="D197" s="1" t="s">
        <v>513</v>
      </c>
      <c r="E197">
        <v>1</v>
      </c>
      <c r="F197" t="s">
        <v>1618</v>
      </c>
      <c r="G197" t="s">
        <v>1618</v>
      </c>
      <c r="H197" s="1" t="s">
        <v>1618</v>
      </c>
      <c r="I197" t="s">
        <v>1472</v>
      </c>
      <c r="K197" t="s">
        <v>1472</v>
      </c>
      <c r="M197" t="str">
        <f t="shared" si="3"/>
        <v>SC06.01.00.00</v>
      </c>
    </row>
    <row r="198" spans="2:13" s="7" customFormat="1">
      <c r="B198" s="7">
        <v>6</v>
      </c>
      <c r="C198" s="6" t="s">
        <v>392</v>
      </c>
      <c r="D198" s="6" t="s">
        <v>513</v>
      </c>
      <c r="E198" s="7">
        <v>1</v>
      </c>
      <c r="F198" s="7" t="s">
        <v>514</v>
      </c>
      <c r="G198" s="7">
        <v>1</v>
      </c>
      <c r="H198" s="6" t="s">
        <v>1731</v>
      </c>
      <c r="I198" s="7" t="s">
        <v>1730</v>
      </c>
      <c r="J198" s="7" t="s">
        <v>222</v>
      </c>
      <c r="K198" s="7" t="s">
        <v>1730</v>
      </c>
      <c r="L198" s="7" t="s">
        <v>187</v>
      </c>
      <c r="M198" t="str">
        <f t="shared" si="3"/>
        <v>SC06.01.01.09</v>
      </c>
    </row>
    <row r="199" spans="2:13">
      <c r="B199">
        <v>6</v>
      </c>
      <c r="C199" s="1" t="s">
        <v>392</v>
      </c>
      <c r="D199" s="1" t="s">
        <v>513</v>
      </c>
      <c r="E199">
        <v>1</v>
      </c>
      <c r="F199" t="s">
        <v>514</v>
      </c>
      <c r="G199">
        <v>1</v>
      </c>
      <c r="H199" s="1" t="s">
        <v>515</v>
      </c>
      <c r="I199" t="s">
        <v>346</v>
      </c>
      <c r="J199" t="s">
        <v>222</v>
      </c>
      <c r="K199" t="s">
        <v>346</v>
      </c>
      <c r="M199" t="str">
        <f t="shared" si="3"/>
        <v>SC06.01.01.01</v>
      </c>
    </row>
    <row r="200" spans="2:13">
      <c r="B200">
        <v>6</v>
      </c>
      <c r="C200" s="1" t="s">
        <v>392</v>
      </c>
      <c r="D200" s="1" t="s">
        <v>513</v>
      </c>
      <c r="E200">
        <v>1</v>
      </c>
      <c r="F200" t="s">
        <v>514</v>
      </c>
      <c r="G200">
        <v>1</v>
      </c>
      <c r="H200" s="1" t="s">
        <v>517</v>
      </c>
      <c r="I200" t="s">
        <v>347</v>
      </c>
      <c r="J200" t="s">
        <v>223</v>
      </c>
      <c r="K200" t="s">
        <v>347</v>
      </c>
      <c r="M200" t="str">
        <f t="shared" si="3"/>
        <v>SC06.01.01.02</v>
      </c>
    </row>
    <row r="201" spans="2:13">
      <c r="B201">
        <v>6</v>
      </c>
      <c r="C201" s="1" t="s">
        <v>392</v>
      </c>
      <c r="D201" s="1" t="s">
        <v>513</v>
      </c>
      <c r="E201">
        <v>1</v>
      </c>
      <c r="F201" t="s">
        <v>514</v>
      </c>
      <c r="G201">
        <v>1</v>
      </c>
      <c r="H201" s="1" t="s">
        <v>519</v>
      </c>
      <c r="I201" t="s">
        <v>348</v>
      </c>
      <c r="J201" t="s">
        <v>224</v>
      </c>
      <c r="K201" t="s">
        <v>348</v>
      </c>
      <c r="M201" t="str">
        <f t="shared" si="3"/>
        <v>SC06.01.01.03</v>
      </c>
    </row>
    <row r="202" spans="2:13">
      <c r="B202">
        <v>6</v>
      </c>
      <c r="C202" s="1" t="s">
        <v>392</v>
      </c>
      <c r="D202" s="1" t="s">
        <v>513</v>
      </c>
      <c r="E202">
        <v>1</v>
      </c>
      <c r="F202" t="s">
        <v>514</v>
      </c>
      <c r="G202">
        <v>1</v>
      </c>
      <c r="H202" s="1" t="s">
        <v>353</v>
      </c>
      <c r="I202" t="s">
        <v>516</v>
      </c>
      <c r="J202" t="s">
        <v>222</v>
      </c>
      <c r="K202" t="s">
        <v>516</v>
      </c>
      <c r="M202" t="str">
        <f t="shared" si="3"/>
        <v>SC06.01.01.04</v>
      </c>
    </row>
    <row r="203" spans="2:13">
      <c r="B203">
        <v>6</v>
      </c>
      <c r="C203" s="1" t="s">
        <v>392</v>
      </c>
      <c r="D203" s="1" t="s">
        <v>513</v>
      </c>
      <c r="E203">
        <v>1</v>
      </c>
      <c r="F203" t="s">
        <v>514</v>
      </c>
      <c r="G203">
        <v>1</v>
      </c>
      <c r="H203" s="1" t="s">
        <v>355</v>
      </c>
      <c r="I203" t="s">
        <v>518</v>
      </c>
      <c r="J203" t="s">
        <v>225</v>
      </c>
      <c r="K203" t="s">
        <v>518</v>
      </c>
      <c r="M203" t="str">
        <f t="shared" si="3"/>
        <v>SC06.01.01.05</v>
      </c>
    </row>
    <row r="204" spans="2:13">
      <c r="B204">
        <v>6</v>
      </c>
      <c r="C204" s="1" t="s">
        <v>392</v>
      </c>
      <c r="D204" s="1" t="s">
        <v>513</v>
      </c>
      <c r="E204">
        <v>1</v>
      </c>
      <c r="F204" t="s">
        <v>514</v>
      </c>
      <c r="G204">
        <v>1</v>
      </c>
      <c r="H204" s="1" t="s">
        <v>356</v>
      </c>
      <c r="I204" t="s">
        <v>520</v>
      </c>
      <c r="J204" t="s">
        <v>225</v>
      </c>
      <c r="K204" t="s">
        <v>520</v>
      </c>
      <c r="M204" t="str">
        <f t="shared" si="3"/>
        <v>SC06.01.01.06</v>
      </c>
    </row>
    <row r="205" spans="2:13">
      <c r="B205">
        <v>6</v>
      </c>
      <c r="C205" s="1" t="s">
        <v>392</v>
      </c>
      <c r="D205" s="1" t="s">
        <v>513</v>
      </c>
      <c r="E205">
        <v>1</v>
      </c>
      <c r="F205" t="s">
        <v>514</v>
      </c>
      <c r="G205">
        <v>1</v>
      </c>
      <c r="H205" s="1" t="s">
        <v>357</v>
      </c>
      <c r="I205" t="s">
        <v>354</v>
      </c>
      <c r="J205" t="s">
        <v>226</v>
      </c>
      <c r="K205" t="s">
        <v>354</v>
      </c>
      <c r="M205" t="str">
        <f t="shared" si="3"/>
        <v>SC06.01.01.07</v>
      </c>
    </row>
    <row r="206" spans="2:13">
      <c r="B206">
        <v>6</v>
      </c>
      <c r="C206" s="1" t="s">
        <v>392</v>
      </c>
      <c r="D206" s="1" t="s">
        <v>422</v>
      </c>
      <c r="E206">
        <v>2</v>
      </c>
      <c r="F206" t="s">
        <v>1618</v>
      </c>
      <c r="G206" t="s">
        <v>1618</v>
      </c>
      <c r="H206" s="1" t="s">
        <v>1618</v>
      </c>
      <c r="I206" t="s">
        <v>1482</v>
      </c>
      <c r="K206" t="s">
        <v>1482</v>
      </c>
      <c r="M206" t="str">
        <f t="shared" si="3"/>
        <v>SC06.02.00.00</v>
      </c>
    </row>
    <row r="207" spans="2:13">
      <c r="B207">
        <v>6</v>
      </c>
      <c r="C207" s="1" t="s">
        <v>392</v>
      </c>
      <c r="D207" s="1" t="s">
        <v>422</v>
      </c>
      <c r="E207">
        <v>2</v>
      </c>
      <c r="F207" t="s">
        <v>358</v>
      </c>
      <c r="G207">
        <v>1</v>
      </c>
      <c r="H207" s="1" t="s">
        <v>1618</v>
      </c>
      <c r="I207" t="s">
        <v>1483</v>
      </c>
      <c r="K207" t="s">
        <v>1483</v>
      </c>
      <c r="M207" t="str">
        <f t="shared" si="3"/>
        <v>SC06.02.01.00</v>
      </c>
    </row>
    <row r="208" spans="2:13">
      <c r="B208">
        <v>6</v>
      </c>
      <c r="C208" s="1" t="s">
        <v>392</v>
      </c>
      <c r="D208" s="1" t="s">
        <v>422</v>
      </c>
      <c r="E208">
        <v>2</v>
      </c>
      <c r="F208" t="s">
        <v>358</v>
      </c>
      <c r="G208">
        <v>1</v>
      </c>
      <c r="H208" s="1" t="s">
        <v>359</v>
      </c>
      <c r="I208" t="s">
        <v>360</v>
      </c>
      <c r="J208" t="s">
        <v>229</v>
      </c>
      <c r="K208" t="s">
        <v>360</v>
      </c>
      <c r="M208" t="str">
        <f t="shared" si="3"/>
        <v>SC06.02.01.01</v>
      </c>
    </row>
    <row r="209" spans="2:13">
      <c r="B209">
        <v>6</v>
      </c>
      <c r="C209" s="1" t="s">
        <v>392</v>
      </c>
      <c r="D209" s="1" t="s">
        <v>422</v>
      </c>
      <c r="E209">
        <v>2</v>
      </c>
      <c r="F209" t="s">
        <v>358</v>
      </c>
      <c r="G209">
        <v>1</v>
      </c>
      <c r="H209" s="1" t="s">
        <v>361</v>
      </c>
      <c r="I209" t="s">
        <v>362</v>
      </c>
      <c r="J209" t="s">
        <v>230</v>
      </c>
      <c r="K209" t="s">
        <v>362</v>
      </c>
      <c r="M209" t="str">
        <f t="shared" si="3"/>
        <v>SC06.02.01.02</v>
      </c>
    </row>
    <row r="210" spans="2:13">
      <c r="B210">
        <v>6</v>
      </c>
      <c r="C210" s="1" t="s">
        <v>392</v>
      </c>
      <c r="D210" s="1" t="s">
        <v>422</v>
      </c>
      <c r="E210">
        <v>2</v>
      </c>
      <c r="F210" t="s">
        <v>358</v>
      </c>
      <c r="G210">
        <v>1</v>
      </c>
      <c r="H210" s="1" t="s">
        <v>363</v>
      </c>
      <c r="I210" t="s">
        <v>364</v>
      </c>
      <c r="J210" t="s">
        <v>231</v>
      </c>
      <c r="K210" t="s">
        <v>364</v>
      </c>
      <c r="M210" t="str">
        <f t="shared" si="3"/>
        <v>SC06.02.01.03</v>
      </c>
    </row>
    <row r="211" spans="2:13">
      <c r="B211">
        <v>6</v>
      </c>
      <c r="C211" s="1" t="s">
        <v>392</v>
      </c>
      <c r="D211" s="1" t="s">
        <v>422</v>
      </c>
      <c r="E211">
        <v>2</v>
      </c>
      <c r="F211" t="s">
        <v>358</v>
      </c>
      <c r="G211">
        <v>1</v>
      </c>
      <c r="H211" s="1" t="s">
        <v>365</v>
      </c>
      <c r="I211" t="s">
        <v>366</v>
      </c>
      <c r="J211" t="s">
        <v>232</v>
      </c>
      <c r="K211" t="s">
        <v>366</v>
      </c>
      <c r="M211" t="str">
        <f t="shared" si="3"/>
        <v>SC06.02.01.04</v>
      </c>
    </row>
    <row r="212" spans="2:13">
      <c r="B212">
        <v>6</v>
      </c>
      <c r="C212" s="1" t="s">
        <v>392</v>
      </c>
      <c r="D212" s="1" t="s">
        <v>422</v>
      </c>
      <c r="E212">
        <v>2</v>
      </c>
      <c r="F212" t="s">
        <v>358</v>
      </c>
      <c r="G212">
        <v>1</v>
      </c>
      <c r="H212" s="1" t="s">
        <v>367</v>
      </c>
      <c r="I212" t="s">
        <v>368</v>
      </c>
      <c r="J212" t="s">
        <v>233</v>
      </c>
      <c r="K212" t="s">
        <v>368</v>
      </c>
      <c r="L212" t="s">
        <v>234</v>
      </c>
      <c r="M212" t="str">
        <f t="shared" si="3"/>
        <v>SC06.02.01.05</v>
      </c>
    </row>
    <row r="213" spans="2:13">
      <c r="B213">
        <v>6</v>
      </c>
      <c r="C213" s="1" t="s">
        <v>392</v>
      </c>
      <c r="D213" s="1" t="s">
        <v>422</v>
      </c>
      <c r="E213">
        <v>2</v>
      </c>
      <c r="F213" t="s">
        <v>358</v>
      </c>
      <c r="G213">
        <v>1</v>
      </c>
      <c r="H213" s="1" t="s">
        <v>369</v>
      </c>
      <c r="I213" t="s">
        <v>370</v>
      </c>
      <c r="J213" t="s">
        <v>17</v>
      </c>
      <c r="K213" t="s">
        <v>370</v>
      </c>
      <c r="M213" t="str">
        <f t="shared" si="3"/>
        <v>SC06.02.01.06</v>
      </c>
    </row>
    <row r="214" spans="2:13">
      <c r="B214">
        <v>6</v>
      </c>
      <c r="C214" s="1" t="s">
        <v>392</v>
      </c>
      <c r="D214" s="1" t="s">
        <v>371</v>
      </c>
      <c r="E214">
        <v>3</v>
      </c>
      <c r="F214" t="s">
        <v>1618</v>
      </c>
      <c r="G214" t="s">
        <v>1618</v>
      </c>
      <c r="H214" s="1" t="s">
        <v>1618</v>
      </c>
      <c r="I214" t="s">
        <v>1484</v>
      </c>
      <c r="K214" t="s">
        <v>1484</v>
      </c>
      <c r="M214" t="str">
        <f t="shared" si="3"/>
        <v>SC06.03.00.00</v>
      </c>
    </row>
    <row r="215" spans="2:13">
      <c r="B215">
        <v>6</v>
      </c>
      <c r="C215" s="1" t="s">
        <v>392</v>
      </c>
      <c r="D215" s="1" t="s">
        <v>371</v>
      </c>
      <c r="E215">
        <v>3</v>
      </c>
      <c r="F215" t="s">
        <v>372</v>
      </c>
      <c r="G215">
        <v>1</v>
      </c>
      <c r="H215" s="1" t="s">
        <v>1618</v>
      </c>
      <c r="I215" t="s">
        <v>1485</v>
      </c>
      <c r="K215" t="s">
        <v>1485</v>
      </c>
      <c r="M215" t="str">
        <f t="shared" si="3"/>
        <v>SC06.03.01.00</v>
      </c>
    </row>
    <row r="216" spans="2:13">
      <c r="B216">
        <v>6</v>
      </c>
      <c r="C216" s="1" t="s">
        <v>392</v>
      </c>
      <c r="D216" s="1" t="s">
        <v>371</v>
      </c>
      <c r="E216">
        <v>3</v>
      </c>
      <c r="F216" t="s">
        <v>372</v>
      </c>
      <c r="G216">
        <v>1</v>
      </c>
      <c r="H216" s="1" t="s">
        <v>373</v>
      </c>
      <c r="I216" t="s">
        <v>374</v>
      </c>
      <c r="J216" t="s">
        <v>17</v>
      </c>
      <c r="K216" t="s">
        <v>374</v>
      </c>
      <c r="M216" t="str">
        <f t="shared" si="3"/>
        <v>SC06.03.01.01</v>
      </c>
    </row>
    <row r="217" spans="2:13">
      <c r="B217">
        <v>6</v>
      </c>
      <c r="C217" s="1" t="s">
        <v>392</v>
      </c>
      <c r="D217" s="1" t="s">
        <v>371</v>
      </c>
      <c r="E217">
        <v>3</v>
      </c>
      <c r="F217" t="s">
        <v>372</v>
      </c>
      <c r="G217">
        <v>1</v>
      </c>
      <c r="H217" s="1" t="s">
        <v>597</v>
      </c>
      <c r="I217" t="s">
        <v>376</v>
      </c>
      <c r="J217" t="s">
        <v>22</v>
      </c>
      <c r="K217" t="s">
        <v>376</v>
      </c>
      <c r="L217" t="s">
        <v>23</v>
      </c>
      <c r="M217" t="str">
        <f t="shared" si="3"/>
        <v>SC06.03.01.02</v>
      </c>
    </row>
    <row r="218" spans="2:13">
      <c r="B218">
        <v>6</v>
      </c>
      <c r="C218" s="1" t="s">
        <v>392</v>
      </c>
      <c r="D218" s="1" t="s">
        <v>371</v>
      </c>
      <c r="E218">
        <v>3</v>
      </c>
      <c r="F218" t="s">
        <v>372</v>
      </c>
      <c r="G218">
        <v>1</v>
      </c>
      <c r="H218" s="1" t="s">
        <v>375</v>
      </c>
      <c r="I218" t="s">
        <v>378</v>
      </c>
      <c r="J218" s="8" t="s">
        <v>18</v>
      </c>
      <c r="K218" s="8" t="s">
        <v>378</v>
      </c>
      <c r="L218" s="8"/>
      <c r="M218" t="str">
        <f t="shared" si="3"/>
        <v>SC06.03.01.03</v>
      </c>
    </row>
    <row r="219" spans="2:13">
      <c r="B219">
        <v>6</v>
      </c>
      <c r="C219" s="1" t="s">
        <v>392</v>
      </c>
      <c r="D219" s="1" t="s">
        <v>371</v>
      </c>
      <c r="E219">
        <v>3</v>
      </c>
      <c r="F219" t="s">
        <v>372</v>
      </c>
      <c r="G219">
        <v>1</v>
      </c>
      <c r="H219" s="1" t="s">
        <v>377</v>
      </c>
      <c r="I219" t="s">
        <v>380</v>
      </c>
      <c r="J219" s="8" t="s">
        <v>18</v>
      </c>
      <c r="K219" s="8" t="s">
        <v>380</v>
      </c>
      <c r="L219" s="8"/>
      <c r="M219" t="str">
        <f t="shared" si="3"/>
        <v>SC06.03.01.04</v>
      </c>
    </row>
    <row r="220" spans="2:13">
      <c r="B220">
        <v>6</v>
      </c>
      <c r="C220" s="1" t="s">
        <v>392</v>
      </c>
      <c r="D220" s="1" t="s">
        <v>371</v>
      </c>
      <c r="E220">
        <v>3</v>
      </c>
      <c r="F220" t="s">
        <v>372</v>
      </c>
      <c r="G220">
        <v>1</v>
      </c>
      <c r="H220" s="1" t="s">
        <v>379</v>
      </c>
      <c r="I220" t="s">
        <v>382</v>
      </c>
      <c r="J220" s="8" t="s">
        <v>19</v>
      </c>
      <c r="K220" s="8" t="s">
        <v>382</v>
      </c>
      <c r="L220" s="8"/>
      <c r="M220" t="str">
        <f t="shared" si="3"/>
        <v>SC06.03.01.05</v>
      </c>
    </row>
    <row r="221" spans="2:13">
      <c r="B221">
        <v>6</v>
      </c>
      <c r="C221" s="1" t="s">
        <v>392</v>
      </c>
      <c r="D221" s="1" t="s">
        <v>371</v>
      </c>
      <c r="E221">
        <v>3</v>
      </c>
      <c r="F221" t="s">
        <v>372</v>
      </c>
      <c r="G221">
        <v>1</v>
      </c>
      <c r="H221" s="1" t="s">
        <v>381</v>
      </c>
      <c r="I221" t="s">
        <v>383</v>
      </c>
      <c r="J221" s="8" t="s">
        <v>18</v>
      </c>
      <c r="K221" s="8" t="s">
        <v>383</v>
      </c>
      <c r="L221" s="8"/>
      <c r="M221" t="str">
        <f t="shared" si="3"/>
        <v>SC06.03.01.06</v>
      </c>
    </row>
    <row r="222" spans="2:13">
      <c r="B222">
        <v>6</v>
      </c>
      <c r="C222" s="1" t="s">
        <v>392</v>
      </c>
      <c r="D222" s="1" t="s">
        <v>371</v>
      </c>
      <c r="E222">
        <v>3</v>
      </c>
      <c r="F222" t="s">
        <v>372</v>
      </c>
      <c r="G222">
        <v>1</v>
      </c>
      <c r="H222" s="1" t="s">
        <v>408</v>
      </c>
      <c r="I222" t="s">
        <v>385</v>
      </c>
      <c r="J222" s="8" t="s">
        <v>233</v>
      </c>
      <c r="K222" s="8" t="s">
        <v>385</v>
      </c>
      <c r="L222" s="8"/>
      <c r="M222" t="str">
        <f t="shared" si="3"/>
        <v>SC06.03.01.07</v>
      </c>
    </row>
    <row r="223" spans="2:13">
      <c r="B223">
        <v>6</v>
      </c>
      <c r="C223" s="1" t="s">
        <v>392</v>
      </c>
      <c r="D223" s="1" t="s">
        <v>371</v>
      </c>
      <c r="E223">
        <v>3</v>
      </c>
      <c r="F223" t="s">
        <v>372</v>
      </c>
      <c r="G223">
        <v>1</v>
      </c>
      <c r="H223" s="1" t="s">
        <v>384</v>
      </c>
      <c r="I223" t="s">
        <v>387</v>
      </c>
      <c r="J223" s="8" t="s">
        <v>227</v>
      </c>
      <c r="K223" s="8" t="s">
        <v>387</v>
      </c>
      <c r="L223" s="8"/>
      <c r="M223" t="str">
        <f t="shared" si="3"/>
        <v>SC06.03.01.08</v>
      </c>
    </row>
    <row r="224" spans="2:13">
      <c r="B224">
        <v>6</v>
      </c>
      <c r="C224" s="1" t="s">
        <v>392</v>
      </c>
      <c r="D224" s="1" t="s">
        <v>371</v>
      </c>
      <c r="E224">
        <v>3</v>
      </c>
      <c r="F224" t="s">
        <v>372</v>
      </c>
      <c r="G224">
        <v>1</v>
      </c>
      <c r="H224" s="1" t="s">
        <v>386</v>
      </c>
      <c r="I224" t="s">
        <v>349</v>
      </c>
      <c r="J224" s="8" t="s">
        <v>19</v>
      </c>
      <c r="K224" s="8" t="s">
        <v>349</v>
      </c>
      <c r="L224" s="8" t="s">
        <v>20</v>
      </c>
      <c r="M224" t="str">
        <f t="shared" si="3"/>
        <v>SC06.03.01.09</v>
      </c>
    </row>
    <row r="225" spans="2:13">
      <c r="B225">
        <v>6</v>
      </c>
      <c r="C225" s="1" t="s">
        <v>392</v>
      </c>
      <c r="D225" s="1" t="s">
        <v>371</v>
      </c>
      <c r="E225">
        <v>3</v>
      </c>
      <c r="F225" t="s">
        <v>388</v>
      </c>
      <c r="G225">
        <v>2</v>
      </c>
      <c r="H225" s="1" t="s">
        <v>1618</v>
      </c>
      <c r="I225" t="s">
        <v>1486</v>
      </c>
      <c r="K225" t="s">
        <v>1486</v>
      </c>
      <c r="M225" t="str">
        <f t="shared" si="3"/>
        <v>SC06.03.02.00</v>
      </c>
    </row>
    <row r="226" spans="2:13">
      <c r="B226">
        <v>6</v>
      </c>
      <c r="C226" s="1" t="s">
        <v>392</v>
      </c>
      <c r="D226" s="1" t="s">
        <v>371</v>
      </c>
      <c r="E226">
        <v>3</v>
      </c>
      <c r="F226" t="s">
        <v>388</v>
      </c>
      <c r="G226">
        <v>2</v>
      </c>
      <c r="H226" s="1" t="s">
        <v>389</v>
      </c>
      <c r="I226" t="s">
        <v>390</v>
      </c>
      <c r="J226" t="s">
        <v>19</v>
      </c>
      <c r="K226" t="s">
        <v>390</v>
      </c>
      <c r="M226" t="str">
        <f t="shared" si="3"/>
        <v>SC06.03.02.01</v>
      </c>
    </row>
    <row r="227" spans="2:13">
      <c r="B227">
        <v>6</v>
      </c>
      <c r="C227" s="1" t="s">
        <v>392</v>
      </c>
      <c r="D227" s="1" t="s">
        <v>371</v>
      </c>
      <c r="E227">
        <v>3</v>
      </c>
      <c r="F227" t="s">
        <v>388</v>
      </c>
      <c r="G227">
        <v>2</v>
      </c>
      <c r="H227" s="1" t="s">
        <v>391</v>
      </c>
      <c r="I227" t="s">
        <v>592</v>
      </c>
      <c r="J227" t="s">
        <v>19</v>
      </c>
      <c r="K227" t="s">
        <v>592</v>
      </c>
      <c r="M227" t="str">
        <f t="shared" si="3"/>
        <v>SC06.03.02.02</v>
      </c>
    </row>
    <row r="228" spans="2:13">
      <c r="B228">
        <v>6</v>
      </c>
      <c r="C228" s="1" t="s">
        <v>392</v>
      </c>
      <c r="D228" s="1" t="s">
        <v>371</v>
      </c>
      <c r="E228">
        <v>3</v>
      </c>
      <c r="F228" t="s">
        <v>388</v>
      </c>
      <c r="G228">
        <v>2</v>
      </c>
      <c r="H228" s="1" t="s">
        <v>593</v>
      </c>
      <c r="I228" t="s">
        <v>594</v>
      </c>
      <c r="J228" t="s">
        <v>19</v>
      </c>
      <c r="K228" t="s">
        <v>594</v>
      </c>
      <c r="M228" t="str">
        <f t="shared" si="3"/>
        <v>SC06.03.02.03</v>
      </c>
    </row>
    <row r="229" spans="2:13">
      <c r="B229">
        <v>6</v>
      </c>
      <c r="C229" s="1" t="s">
        <v>392</v>
      </c>
      <c r="D229" s="1" t="s">
        <v>371</v>
      </c>
      <c r="E229">
        <v>3</v>
      </c>
      <c r="F229" t="s">
        <v>388</v>
      </c>
      <c r="G229">
        <v>2</v>
      </c>
      <c r="H229" s="1" t="s">
        <v>595</v>
      </c>
      <c r="I229" t="s">
        <v>596</v>
      </c>
      <c r="J229" t="s">
        <v>21</v>
      </c>
      <c r="K229" t="s">
        <v>596</v>
      </c>
      <c r="L229" t="s">
        <v>18</v>
      </c>
      <c r="M229" t="str">
        <f t="shared" si="3"/>
        <v>SC06.03.02.04</v>
      </c>
    </row>
    <row r="230" spans="2:13">
      <c r="B230">
        <v>6</v>
      </c>
      <c r="C230" s="1" t="s">
        <v>392</v>
      </c>
      <c r="D230" s="1" t="s">
        <v>371</v>
      </c>
      <c r="E230">
        <v>3</v>
      </c>
      <c r="F230" t="s">
        <v>597</v>
      </c>
      <c r="G230">
        <v>3</v>
      </c>
      <c r="H230" s="1" t="s">
        <v>1618</v>
      </c>
      <c r="I230" t="s">
        <v>259</v>
      </c>
      <c r="K230" t="s">
        <v>259</v>
      </c>
      <c r="M230" t="str">
        <f t="shared" si="3"/>
        <v>SC06.03.04.00</v>
      </c>
    </row>
    <row r="231" spans="2:13">
      <c r="B231">
        <v>6</v>
      </c>
      <c r="C231" s="1" t="s">
        <v>392</v>
      </c>
      <c r="D231" s="1" t="s">
        <v>371</v>
      </c>
      <c r="E231">
        <v>3</v>
      </c>
      <c r="F231" t="s">
        <v>602</v>
      </c>
      <c r="G231">
        <v>3</v>
      </c>
      <c r="H231" s="1" t="s">
        <v>1618</v>
      </c>
      <c r="I231" t="s">
        <v>1487</v>
      </c>
      <c r="K231" t="s">
        <v>1487</v>
      </c>
      <c r="M231" t="str">
        <f t="shared" si="3"/>
        <v>SC06.03.03.00</v>
      </c>
    </row>
    <row r="232" spans="2:13">
      <c r="B232">
        <v>6</v>
      </c>
      <c r="C232" s="1" t="s">
        <v>392</v>
      </c>
      <c r="D232" s="1" t="s">
        <v>371</v>
      </c>
      <c r="E232">
        <v>3</v>
      </c>
      <c r="F232" t="s">
        <v>602</v>
      </c>
      <c r="G232">
        <v>3</v>
      </c>
      <c r="H232" s="1" t="s">
        <v>603</v>
      </c>
      <c r="I232" t="s">
        <v>598</v>
      </c>
      <c r="J232" t="s">
        <v>17</v>
      </c>
      <c r="K232" t="s">
        <v>598</v>
      </c>
      <c r="M232" t="str">
        <f t="shared" si="3"/>
        <v>SC06.03.03.01</v>
      </c>
    </row>
    <row r="233" spans="2:13">
      <c r="B233">
        <v>6</v>
      </c>
      <c r="C233" s="1" t="s">
        <v>392</v>
      </c>
      <c r="D233" s="1" t="s">
        <v>371</v>
      </c>
      <c r="E233">
        <v>3</v>
      </c>
      <c r="F233" t="s">
        <v>602</v>
      </c>
      <c r="G233">
        <v>3</v>
      </c>
      <c r="H233" s="1" t="s">
        <v>604</v>
      </c>
      <c r="I233" t="s">
        <v>599</v>
      </c>
      <c r="J233" t="s">
        <v>17</v>
      </c>
      <c r="K233" t="s">
        <v>599</v>
      </c>
      <c r="M233" t="str">
        <f t="shared" si="3"/>
        <v>SC06.03.03.02</v>
      </c>
    </row>
    <row r="234" spans="2:13">
      <c r="B234">
        <v>6</v>
      </c>
      <c r="C234" s="1" t="s">
        <v>392</v>
      </c>
      <c r="D234" s="1" t="s">
        <v>371</v>
      </c>
      <c r="E234">
        <v>3</v>
      </c>
      <c r="F234" t="s">
        <v>602</v>
      </c>
      <c r="G234">
        <v>3</v>
      </c>
      <c r="H234" s="1" t="s">
        <v>605</v>
      </c>
      <c r="I234" t="s">
        <v>600</v>
      </c>
      <c r="J234" t="s">
        <v>17</v>
      </c>
      <c r="K234" t="s">
        <v>600</v>
      </c>
      <c r="M234" t="str">
        <f t="shared" si="3"/>
        <v>SC06.03.03.03</v>
      </c>
    </row>
    <row r="235" spans="2:13">
      <c r="B235">
        <v>6</v>
      </c>
      <c r="C235" s="1" t="s">
        <v>392</v>
      </c>
      <c r="D235" s="1" t="s">
        <v>371</v>
      </c>
      <c r="E235">
        <v>3</v>
      </c>
      <c r="F235" t="s">
        <v>602</v>
      </c>
      <c r="G235">
        <v>3</v>
      </c>
      <c r="H235" s="1" t="s">
        <v>606</v>
      </c>
      <c r="I235" t="s">
        <v>601</v>
      </c>
      <c r="J235" t="s">
        <v>17</v>
      </c>
      <c r="K235" t="s">
        <v>601</v>
      </c>
      <c r="M235" t="str">
        <f t="shared" si="3"/>
        <v>SC06.03.03.04</v>
      </c>
    </row>
    <row r="236" spans="2:13">
      <c r="B236">
        <v>6</v>
      </c>
      <c r="C236" s="1" t="s">
        <v>392</v>
      </c>
      <c r="D236" s="1" t="s">
        <v>371</v>
      </c>
      <c r="E236">
        <v>3</v>
      </c>
      <c r="F236" t="s">
        <v>602</v>
      </c>
      <c r="G236">
        <v>3</v>
      </c>
      <c r="H236" s="1" t="s">
        <v>436</v>
      </c>
      <c r="I236" t="s">
        <v>350</v>
      </c>
      <c r="J236" t="s">
        <v>17</v>
      </c>
      <c r="K236" t="s">
        <v>350</v>
      </c>
      <c r="M236" t="str">
        <f t="shared" si="3"/>
        <v>SC06.03.03.05</v>
      </c>
    </row>
    <row r="237" spans="2:13">
      <c r="B237">
        <v>6</v>
      </c>
      <c r="C237" s="1" t="s">
        <v>392</v>
      </c>
      <c r="D237" s="1" t="s">
        <v>371</v>
      </c>
      <c r="E237">
        <v>3</v>
      </c>
      <c r="F237" t="s">
        <v>602</v>
      </c>
      <c r="G237">
        <v>3</v>
      </c>
      <c r="H237" s="1" t="s">
        <v>437</v>
      </c>
      <c r="I237" t="s">
        <v>351</v>
      </c>
      <c r="J237" t="s">
        <v>17</v>
      </c>
      <c r="K237" t="s">
        <v>351</v>
      </c>
      <c r="M237" t="str">
        <f t="shared" si="3"/>
        <v>SC06.03.03.06</v>
      </c>
    </row>
    <row r="238" spans="2:13">
      <c r="B238">
        <v>6</v>
      </c>
      <c r="C238" s="1" t="s">
        <v>392</v>
      </c>
      <c r="D238" s="1" t="s">
        <v>371</v>
      </c>
      <c r="E238">
        <v>3</v>
      </c>
      <c r="F238" t="s">
        <v>602</v>
      </c>
      <c r="G238">
        <v>3</v>
      </c>
      <c r="H238" s="1" t="s">
        <v>438</v>
      </c>
      <c r="I238" t="s">
        <v>352</v>
      </c>
      <c r="J238" t="s">
        <v>17</v>
      </c>
      <c r="K238" t="s">
        <v>352</v>
      </c>
      <c r="M238" t="str">
        <f t="shared" si="3"/>
        <v>SC06.03.03.07</v>
      </c>
    </row>
    <row r="239" spans="2:13">
      <c r="B239">
        <v>6</v>
      </c>
      <c r="C239" s="1" t="s">
        <v>392</v>
      </c>
      <c r="D239" s="1" t="s">
        <v>371</v>
      </c>
      <c r="E239">
        <v>3</v>
      </c>
      <c r="F239" t="s">
        <v>602</v>
      </c>
      <c r="G239">
        <v>3</v>
      </c>
      <c r="H239" s="1" t="s">
        <v>439</v>
      </c>
      <c r="I239" t="s">
        <v>235</v>
      </c>
      <c r="J239" t="s">
        <v>17</v>
      </c>
      <c r="K239" t="s">
        <v>235</v>
      </c>
      <c r="M239" t="str">
        <f t="shared" si="3"/>
        <v>SC06.03.03.08</v>
      </c>
    </row>
    <row r="240" spans="2:13">
      <c r="B240">
        <v>6</v>
      </c>
      <c r="C240" s="1" t="s">
        <v>392</v>
      </c>
      <c r="D240" s="1" t="s">
        <v>440</v>
      </c>
      <c r="E240">
        <v>4</v>
      </c>
      <c r="F240" t="s">
        <v>1618</v>
      </c>
      <c r="G240" t="s">
        <v>1618</v>
      </c>
      <c r="H240" s="1" t="s">
        <v>1618</v>
      </c>
      <c r="I240" t="s">
        <v>1658</v>
      </c>
      <c r="K240" t="s">
        <v>1658</v>
      </c>
      <c r="M240" t="str">
        <f t="shared" si="3"/>
        <v>SC06.04.00.00</v>
      </c>
    </row>
    <row r="241" spans="2:13">
      <c r="B241">
        <v>6</v>
      </c>
      <c r="C241" s="1" t="s">
        <v>392</v>
      </c>
      <c r="D241" s="1" t="s">
        <v>440</v>
      </c>
      <c r="E241">
        <v>4</v>
      </c>
      <c r="F241" t="s">
        <v>441</v>
      </c>
      <c r="G241">
        <v>1</v>
      </c>
      <c r="H241" s="1" t="s">
        <v>1618</v>
      </c>
      <c r="I241" t="s">
        <v>1659</v>
      </c>
      <c r="K241" t="s">
        <v>1659</v>
      </c>
      <c r="M241" t="str">
        <f t="shared" si="3"/>
        <v>SC06.04.01.00</v>
      </c>
    </row>
    <row r="242" spans="2:13">
      <c r="B242">
        <v>6</v>
      </c>
      <c r="C242" s="1" t="s">
        <v>392</v>
      </c>
      <c r="D242" s="1" t="s">
        <v>440</v>
      </c>
      <c r="E242">
        <v>4</v>
      </c>
      <c r="F242" t="s">
        <v>441</v>
      </c>
      <c r="G242">
        <v>1</v>
      </c>
      <c r="H242" s="1" t="s">
        <v>442</v>
      </c>
      <c r="I242" t="s">
        <v>443</v>
      </c>
      <c r="J242" t="s">
        <v>24</v>
      </c>
      <c r="K242" t="s">
        <v>443</v>
      </c>
      <c r="L242" t="s">
        <v>25</v>
      </c>
      <c r="M242" t="str">
        <f t="shared" si="3"/>
        <v>SC06.04.01.01</v>
      </c>
    </row>
    <row r="243" spans="2:13">
      <c r="B243">
        <v>6</v>
      </c>
      <c r="C243" s="1" t="s">
        <v>392</v>
      </c>
      <c r="D243" s="1" t="s">
        <v>440</v>
      </c>
      <c r="E243">
        <v>4</v>
      </c>
      <c r="F243" t="s">
        <v>441</v>
      </c>
      <c r="G243">
        <v>1</v>
      </c>
      <c r="H243" s="1" t="s">
        <v>444</v>
      </c>
      <c r="I243" t="s">
        <v>445</v>
      </c>
      <c r="J243" t="s">
        <v>26</v>
      </c>
      <c r="K243" t="s">
        <v>445</v>
      </c>
      <c r="L243" t="s">
        <v>25</v>
      </c>
      <c r="M243" t="str">
        <f t="shared" si="3"/>
        <v>SC06.04.01.02</v>
      </c>
    </row>
    <row r="244" spans="2:13">
      <c r="B244">
        <v>6</v>
      </c>
      <c r="C244" s="1" t="s">
        <v>392</v>
      </c>
      <c r="D244" s="1" t="s">
        <v>440</v>
      </c>
      <c r="E244">
        <v>4</v>
      </c>
      <c r="F244" t="s">
        <v>441</v>
      </c>
      <c r="G244">
        <v>1</v>
      </c>
      <c r="H244" s="1" t="s">
        <v>446</v>
      </c>
      <c r="I244" t="s">
        <v>447</v>
      </c>
      <c r="J244" t="s">
        <v>24</v>
      </c>
      <c r="K244" t="s">
        <v>447</v>
      </c>
      <c r="L244" t="s">
        <v>25</v>
      </c>
      <c r="M244" t="str">
        <f t="shared" si="3"/>
        <v>SC06.04.01.03</v>
      </c>
    </row>
    <row r="245" spans="2:13">
      <c r="B245">
        <v>6</v>
      </c>
      <c r="C245" s="1" t="s">
        <v>392</v>
      </c>
      <c r="D245" s="1" t="s">
        <v>440</v>
      </c>
      <c r="E245">
        <v>4</v>
      </c>
      <c r="F245" t="s">
        <v>448</v>
      </c>
      <c r="G245">
        <v>2</v>
      </c>
      <c r="H245" s="1" t="s">
        <v>1618</v>
      </c>
      <c r="I245" t="s">
        <v>1660</v>
      </c>
      <c r="K245" t="s">
        <v>1660</v>
      </c>
      <c r="M245" t="str">
        <f t="shared" si="3"/>
        <v>SC06.04.02.00</v>
      </c>
    </row>
    <row r="246" spans="2:13">
      <c r="B246">
        <v>6</v>
      </c>
      <c r="C246" s="1" t="s">
        <v>392</v>
      </c>
      <c r="D246" s="1" t="s">
        <v>440</v>
      </c>
      <c r="E246">
        <v>4</v>
      </c>
      <c r="F246" t="s">
        <v>448</v>
      </c>
      <c r="G246">
        <v>2</v>
      </c>
      <c r="H246" s="1" t="s">
        <v>449</v>
      </c>
      <c r="I246" t="s">
        <v>450</v>
      </c>
      <c r="J246" t="s">
        <v>27</v>
      </c>
      <c r="K246" t="s">
        <v>450</v>
      </c>
      <c r="L246" t="s">
        <v>24</v>
      </c>
      <c r="M246" t="str">
        <f t="shared" si="3"/>
        <v>SC06.04.02.01</v>
      </c>
    </row>
    <row r="247" spans="2:13">
      <c r="B247">
        <v>6</v>
      </c>
      <c r="C247" s="1" t="s">
        <v>392</v>
      </c>
      <c r="D247" s="1" t="s">
        <v>440</v>
      </c>
      <c r="E247">
        <v>4</v>
      </c>
      <c r="F247" t="s">
        <v>448</v>
      </c>
      <c r="G247">
        <v>2</v>
      </c>
      <c r="H247" s="1" t="s">
        <v>451</v>
      </c>
      <c r="I247" t="s">
        <v>452</v>
      </c>
      <c r="J247" t="s">
        <v>24</v>
      </c>
      <c r="K247" t="s">
        <v>452</v>
      </c>
      <c r="L247" t="s">
        <v>24</v>
      </c>
      <c r="M247" t="str">
        <f t="shared" si="3"/>
        <v>SC06.04.02.02</v>
      </c>
    </row>
    <row r="248" spans="2:13">
      <c r="B248">
        <v>6</v>
      </c>
      <c r="C248" s="1" t="s">
        <v>392</v>
      </c>
      <c r="D248" s="1" t="s">
        <v>440</v>
      </c>
      <c r="E248">
        <v>4</v>
      </c>
      <c r="F248" t="s">
        <v>448</v>
      </c>
      <c r="G248">
        <v>2</v>
      </c>
      <c r="H248" s="1" t="s">
        <v>453</v>
      </c>
      <c r="I248" t="s">
        <v>454</v>
      </c>
      <c r="J248" t="s">
        <v>26</v>
      </c>
      <c r="K248" t="s">
        <v>454</v>
      </c>
      <c r="L248" t="s">
        <v>192</v>
      </c>
      <c r="M248" t="str">
        <f t="shared" si="3"/>
        <v>SC06.04.02.03</v>
      </c>
    </row>
    <row r="249" spans="2:13">
      <c r="B249">
        <v>6</v>
      </c>
      <c r="C249" s="1" t="s">
        <v>392</v>
      </c>
      <c r="D249" s="1" t="s">
        <v>440</v>
      </c>
      <c r="E249">
        <v>4</v>
      </c>
      <c r="F249" t="s">
        <v>448</v>
      </c>
      <c r="G249">
        <v>2</v>
      </c>
      <c r="H249" s="1" t="s">
        <v>455</v>
      </c>
      <c r="I249" t="s">
        <v>456</v>
      </c>
      <c r="J249" t="s">
        <v>28</v>
      </c>
      <c r="K249" t="s">
        <v>456</v>
      </c>
      <c r="M249" t="str">
        <f t="shared" si="3"/>
        <v>SC06.04.02.04</v>
      </c>
    </row>
    <row r="250" spans="2:13">
      <c r="B250">
        <v>6</v>
      </c>
      <c r="C250" s="1" t="s">
        <v>392</v>
      </c>
      <c r="D250" s="1" t="s">
        <v>440</v>
      </c>
      <c r="E250">
        <v>4</v>
      </c>
      <c r="F250" t="s">
        <v>448</v>
      </c>
      <c r="G250">
        <v>2</v>
      </c>
      <c r="H250" s="1" t="s">
        <v>457</v>
      </c>
      <c r="I250" t="s">
        <v>458</v>
      </c>
      <c r="J250" t="s">
        <v>27</v>
      </c>
      <c r="K250" t="s">
        <v>458</v>
      </c>
      <c r="L250" t="s">
        <v>25</v>
      </c>
      <c r="M250" t="str">
        <f t="shared" si="3"/>
        <v>SC06.04.02.05</v>
      </c>
    </row>
    <row r="251" spans="2:13">
      <c r="B251">
        <v>6</v>
      </c>
      <c r="C251" s="1" t="s">
        <v>392</v>
      </c>
      <c r="D251" s="1" t="s">
        <v>440</v>
      </c>
      <c r="E251">
        <v>4</v>
      </c>
      <c r="F251" t="s">
        <v>448</v>
      </c>
      <c r="G251">
        <v>2</v>
      </c>
      <c r="H251" s="1" t="s">
        <v>459</v>
      </c>
      <c r="I251" t="s">
        <v>460</v>
      </c>
      <c r="J251" t="s">
        <v>192</v>
      </c>
      <c r="K251" t="s">
        <v>460</v>
      </c>
      <c r="M251" t="str">
        <f t="shared" si="3"/>
        <v>SC06.04.02.06</v>
      </c>
    </row>
    <row r="252" spans="2:13">
      <c r="B252">
        <v>6</v>
      </c>
      <c r="C252" s="1" t="s">
        <v>392</v>
      </c>
      <c r="D252" s="1" t="s">
        <v>440</v>
      </c>
      <c r="E252">
        <v>4</v>
      </c>
      <c r="F252" t="s">
        <v>448</v>
      </c>
      <c r="G252">
        <v>2</v>
      </c>
      <c r="H252" s="1" t="s">
        <v>461</v>
      </c>
      <c r="I252" t="s">
        <v>462</v>
      </c>
      <c r="J252" t="s">
        <v>192</v>
      </c>
      <c r="K252" t="s">
        <v>462</v>
      </c>
      <c r="M252" t="str">
        <f t="shared" si="3"/>
        <v>SC06.04.02.07</v>
      </c>
    </row>
    <row r="253" spans="2:13">
      <c r="B253">
        <v>6</v>
      </c>
      <c r="C253" s="1" t="s">
        <v>392</v>
      </c>
      <c r="D253" s="1" t="s">
        <v>440</v>
      </c>
      <c r="E253">
        <v>4</v>
      </c>
      <c r="F253" t="s">
        <v>448</v>
      </c>
      <c r="G253">
        <v>2</v>
      </c>
      <c r="H253" s="1" t="s">
        <v>463</v>
      </c>
      <c r="I253" t="s">
        <v>464</v>
      </c>
      <c r="J253" t="s">
        <v>29</v>
      </c>
      <c r="K253" t="s">
        <v>464</v>
      </c>
      <c r="L253" t="s">
        <v>192</v>
      </c>
      <c r="M253" t="str">
        <f t="shared" si="3"/>
        <v>SC06.04.02.08</v>
      </c>
    </row>
    <row r="254" spans="2:13">
      <c r="B254">
        <v>6</v>
      </c>
      <c r="C254" s="1" t="s">
        <v>392</v>
      </c>
      <c r="D254" s="1" t="s">
        <v>440</v>
      </c>
      <c r="E254">
        <v>4</v>
      </c>
      <c r="F254" t="s">
        <v>465</v>
      </c>
      <c r="G254">
        <v>3</v>
      </c>
      <c r="H254" s="1" t="s">
        <v>1618</v>
      </c>
      <c r="I254" t="s">
        <v>1661</v>
      </c>
      <c r="K254" t="s">
        <v>1661</v>
      </c>
      <c r="M254" t="str">
        <f t="shared" si="3"/>
        <v>SC06.04.03.00</v>
      </c>
    </row>
    <row r="255" spans="2:13">
      <c r="B255">
        <v>6</v>
      </c>
      <c r="C255" s="1" t="s">
        <v>392</v>
      </c>
      <c r="D255" s="1" t="s">
        <v>440</v>
      </c>
      <c r="E255">
        <v>4</v>
      </c>
      <c r="F255" t="s">
        <v>465</v>
      </c>
      <c r="G255">
        <v>3</v>
      </c>
      <c r="H255" s="1" t="s">
        <v>466</v>
      </c>
      <c r="I255" t="s">
        <v>467</v>
      </c>
      <c r="J255" t="s">
        <v>30</v>
      </c>
      <c r="K255" t="s">
        <v>467</v>
      </c>
      <c r="L255" t="s">
        <v>192</v>
      </c>
      <c r="M255" t="str">
        <f t="shared" si="3"/>
        <v>SC06.04.03.01</v>
      </c>
    </row>
    <row r="256" spans="2:13">
      <c r="B256">
        <v>6</v>
      </c>
      <c r="C256" s="1" t="s">
        <v>392</v>
      </c>
      <c r="D256" s="1" t="s">
        <v>440</v>
      </c>
      <c r="E256">
        <v>4</v>
      </c>
      <c r="F256" t="s">
        <v>465</v>
      </c>
      <c r="G256">
        <v>3</v>
      </c>
      <c r="H256" s="1" t="s">
        <v>468</v>
      </c>
      <c r="I256" t="s">
        <v>469</v>
      </c>
      <c r="J256" t="s">
        <v>30</v>
      </c>
      <c r="K256" t="s">
        <v>469</v>
      </c>
      <c r="M256" t="str">
        <f t="shared" si="3"/>
        <v>SC06.04.03.02</v>
      </c>
    </row>
    <row r="257" spans="2:13">
      <c r="B257">
        <v>6</v>
      </c>
      <c r="C257" s="1" t="s">
        <v>392</v>
      </c>
      <c r="D257" s="1" t="s">
        <v>440</v>
      </c>
      <c r="E257">
        <v>4</v>
      </c>
      <c r="F257" t="s">
        <v>465</v>
      </c>
      <c r="G257">
        <v>3</v>
      </c>
      <c r="H257" s="1" t="s">
        <v>470</v>
      </c>
      <c r="I257" t="s">
        <v>471</v>
      </c>
      <c r="J257" t="s">
        <v>30</v>
      </c>
      <c r="K257" t="s">
        <v>471</v>
      </c>
      <c r="M257" t="str">
        <f t="shared" si="3"/>
        <v>SC06.04.03.03</v>
      </c>
    </row>
    <row r="258" spans="2:13">
      <c r="B258">
        <v>6</v>
      </c>
      <c r="C258" s="1" t="s">
        <v>392</v>
      </c>
      <c r="D258" s="1" t="s">
        <v>440</v>
      </c>
      <c r="E258">
        <v>4</v>
      </c>
      <c r="F258" t="s">
        <v>465</v>
      </c>
      <c r="G258">
        <v>3</v>
      </c>
      <c r="H258" s="1" t="s">
        <v>472</v>
      </c>
      <c r="I258" t="s">
        <v>473</v>
      </c>
      <c r="J258" t="s">
        <v>31</v>
      </c>
      <c r="K258" t="s">
        <v>473</v>
      </c>
      <c r="L258" t="s">
        <v>32</v>
      </c>
      <c r="M258" t="str">
        <f t="shared" si="3"/>
        <v>SC06.04.03.04</v>
      </c>
    </row>
    <row r="259" spans="2:13">
      <c r="B259">
        <v>6</v>
      </c>
      <c r="C259" s="1" t="s">
        <v>392</v>
      </c>
      <c r="D259" s="1" t="s">
        <v>440</v>
      </c>
      <c r="E259">
        <v>4</v>
      </c>
      <c r="F259" t="s">
        <v>474</v>
      </c>
      <c r="G259">
        <v>4</v>
      </c>
      <c r="H259" s="1" t="s">
        <v>1618</v>
      </c>
      <c r="I259" t="s">
        <v>1662</v>
      </c>
      <c r="K259" t="s">
        <v>1662</v>
      </c>
      <c r="M259" t="str">
        <f t="shared" ref="M259:M322" si="4">I259</f>
        <v>SC06.04.04.00</v>
      </c>
    </row>
    <row r="260" spans="2:13">
      <c r="B260">
        <v>6</v>
      </c>
      <c r="C260" s="1" t="s">
        <v>392</v>
      </c>
      <c r="D260" s="1" t="s">
        <v>440</v>
      </c>
      <c r="E260">
        <v>4</v>
      </c>
      <c r="F260" t="s">
        <v>474</v>
      </c>
      <c r="G260">
        <v>4</v>
      </c>
      <c r="H260" s="1" t="s">
        <v>475</v>
      </c>
      <c r="I260" t="s">
        <v>476</v>
      </c>
      <c r="J260" t="s">
        <v>33</v>
      </c>
      <c r="K260" t="s">
        <v>476</v>
      </c>
      <c r="L260" t="s">
        <v>233</v>
      </c>
      <c r="M260" t="str">
        <f t="shared" si="4"/>
        <v>SC06.04.04.01</v>
      </c>
    </row>
    <row r="261" spans="2:13">
      <c r="B261">
        <v>6</v>
      </c>
      <c r="C261" s="1" t="s">
        <v>392</v>
      </c>
      <c r="D261" s="1" t="s">
        <v>440</v>
      </c>
      <c r="E261">
        <v>4</v>
      </c>
      <c r="F261" t="s">
        <v>474</v>
      </c>
      <c r="G261">
        <v>4</v>
      </c>
      <c r="H261" s="1" t="s">
        <v>477</v>
      </c>
      <c r="I261" t="s">
        <v>478</v>
      </c>
      <c r="J261" t="s">
        <v>31</v>
      </c>
      <c r="K261" t="s">
        <v>478</v>
      </c>
      <c r="L261" t="s">
        <v>233</v>
      </c>
      <c r="M261" t="str">
        <f t="shared" si="4"/>
        <v>SC06.04.04.02</v>
      </c>
    </row>
    <row r="262" spans="2:13">
      <c r="B262">
        <v>6</v>
      </c>
      <c r="C262" s="1" t="s">
        <v>392</v>
      </c>
      <c r="D262" s="1" t="s">
        <v>440</v>
      </c>
      <c r="E262">
        <v>4</v>
      </c>
      <c r="F262" t="s">
        <v>474</v>
      </c>
      <c r="G262">
        <v>4</v>
      </c>
      <c r="H262" s="1" t="s">
        <v>479</v>
      </c>
      <c r="I262" t="s">
        <v>480</v>
      </c>
      <c r="J262" t="s">
        <v>31</v>
      </c>
      <c r="K262" t="s">
        <v>480</v>
      </c>
      <c r="L262" t="s">
        <v>32</v>
      </c>
      <c r="M262" t="str">
        <f t="shared" si="4"/>
        <v>SC06.04.04.03</v>
      </c>
    </row>
    <row r="263" spans="2:13">
      <c r="B263">
        <v>6</v>
      </c>
      <c r="C263" s="1" t="s">
        <v>392</v>
      </c>
      <c r="D263" s="1" t="s">
        <v>440</v>
      </c>
      <c r="E263">
        <v>4</v>
      </c>
      <c r="F263" t="s">
        <v>474</v>
      </c>
      <c r="G263">
        <v>4</v>
      </c>
      <c r="H263" s="1" t="s">
        <v>481</v>
      </c>
      <c r="I263" t="s">
        <v>482</v>
      </c>
      <c r="J263" t="s">
        <v>31</v>
      </c>
      <c r="K263" t="s">
        <v>482</v>
      </c>
      <c r="M263" t="str">
        <f t="shared" si="4"/>
        <v>SC06.04.04.04</v>
      </c>
    </row>
    <row r="264" spans="2:13">
      <c r="B264">
        <v>6</v>
      </c>
      <c r="C264" s="1" t="s">
        <v>392</v>
      </c>
      <c r="D264" s="1" t="s">
        <v>440</v>
      </c>
      <c r="E264">
        <v>4</v>
      </c>
      <c r="F264" t="s">
        <v>474</v>
      </c>
      <c r="G264">
        <v>4</v>
      </c>
      <c r="H264" s="1" t="s">
        <v>483</v>
      </c>
      <c r="I264" t="s">
        <v>484</v>
      </c>
      <c r="J264" t="s">
        <v>31</v>
      </c>
      <c r="K264" t="s">
        <v>484</v>
      </c>
      <c r="M264" t="str">
        <f t="shared" si="4"/>
        <v>SC06.04.04.05</v>
      </c>
    </row>
    <row r="265" spans="2:13">
      <c r="B265">
        <v>6</v>
      </c>
      <c r="C265" s="1" t="s">
        <v>392</v>
      </c>
      <c r="D265" s="1" t="s">
        <v>485</v>
      </c>
      <c r="E265">
        <v>5</v>
      </c>
      <c r="F265" t="s">
        <v>1618</v>
      </c>
      <c r="G265" t="s">
        <v>1618</v>
      </c>
      <c r="H265" s="1" t="s">
        <v>1618</v>
      </c>
      <c r="I265" t="s">
        <v>1663</v>
      </c>
      <c r="K265" t="s">
        <v>1663</v>
      </c>
      <c r="M265" t="str">
        <f t="shared" si="4"/>
        <v>SC06.05.00.00</v>
      </c>
    </row>
    <row r="266" spans="2:13">
      <c r="B266">
        <v>6</v>
      </c>
      <c r="C266" s="1" t="s">
        <v>392</v>
      </c>
      <c r="D266" s="1" t="s">
        <v>485</v>
      </c>
      <c r="E266">
        <v>5</v>
      </c>
      <c r="F266" t="s">
        <v>486</v>
      </c>
      <c r="G266">
        <v>1</v>
      </c>
      <c r="H266" s="1" t="s">
        <v>1618</v>
      </c>
      <c r="I266" t="s">
        <v>1664</v>
      </c>
      <c r="K266" t="s">
        <v>1664</v>
      </c>
      <c r="M266" t="str">
        <f t="shared" si="4"/>
        <v>SC06.05.01.00</v>
      </c>
    </row>
    <row r="267" spans="2:13">
      <c r="B267">
        <v>6</v>
      </c>
      <c r="C267" s="1" t="s">
        <v>392</v>
      </c>
      <c r="D267" s="1" t="s">
        <v>485</v>
      </c>
      <c r="E267">
        <v>5</v>
      </c>
      <c r="F267" t="s">
        <v>486</v>
      </c>
      <c r="G267">
        <v>1</v>
      </c>
      <c r="H267" s="1" t="s">
        <v>487</v>
      </c>
      <c r="I267" t="s">
        <v>488</v>
      </c>
      <c r="J267" t="s">
        <v>34</v>
      </c>
      <c r="K267" t="s">
        <v>488</v>
      </c>
      <c r="L267" t="s">
        <v>31</v>
      </c>
      <c r="M267" t="str">
        <f t="shared" si="4"/>
        <v>SC06.05.01.01</v>
      </c>
    </row>
    <row r="268" spans="2:13">
      <c r="B268">
        <v>6</v>
      </c>
      <c r="C268" s="1" t="s">
        <v>392</v>
      </c>
      <c r="D268" s="1" t="s">
        <v>485</v>
      </c>
      <c r="E268">
        <v>5</v>
      </c>
      <c r="F268" t="s">
        <v>486</v>
      </c>
      <c r="G268">
        <v>1</v>
      </c>
      <c r="H268" s="1" t="s">
        <v>489</v>
      </c>
      <c r="I268" t="s">
        <v>490</v>
      </c>
      <c r="J268" t="s">
        <v>34</v>
      </c>
      <c r="K268" t="s">
        <v>490</v>
      </c>
      <c r="L268" t="s">
        <v>31</v>
      </c>
      <c r="M268" t="str">
        <f t="shared" si="4"/>
        <v>SC06.05.01.02</v>
      </c>
    </row>
    <row r="269" spans="2:13">
      <c r="B269">
        <v>6</v>
      </c>
      <c r="C269" s="1" t="s">
        <v>392</v>
      </c>
      <c r="D269" s="1" t="s">
        <v>485</v>
      </c>
      <c r="E269">
        <v>5</v>
      </c>
      <c r="F269" t="s">
        <v>486</v>
      </c>
      <c r="G269">
        <v>1</v>
      </c>
      <c r="H269" s="1" t="s">
        <v>491</v>
      </c>
      <c r="I269" t="s">
        <v>492</v>
      </c>
      <c r="J269" t="s">
        <v>18</v>
      </c>
      <c r="K269" t="s">
        <v>492</v>
      </c>
      <c r="L269" t="s">
        <v>31</v>
      </c>
      <c r="M269" t="str">
        <f t="shared" si="4"/>
        <v>SC06.05.01.03</v>
      </c>
    </row>
    <row r="270" spans="2:13">
      <c r="B270">
        <v>6</v>
      </c>
      <c r="C270" s="1" t="s">
        <v>392</v>
      </c>
      <c r="D270" s="1" t="s">
        <v>485</v>
      </c>
      <c r="E270">
        <v>5</v>
      </c>
      <c r="F270" t="s">
        <v>486</v>
      </c>
      <c r="G270">
        <v>1</v>
      </c>
      <c r="H270" s="1" t="s">
        <v>493</v>
      </c>
      <c r="I270" t="s">
        <v>494</v>
      </c>
      <c r="J270" t="s">
        <v>18</v>
      </c>
      <c r="K270" t="s">
        <v>494</v>
      </c>
      <c r="L270" t="s">
        <v>31</v>
      </c>
      <c r="M270" t="str">
        <f t="shared" si="4"/>
        <v>SC06.05.01.04</v>
      </c>
    </row>
    <row r="271" spans="2:13">
      <c r="B271">
        <v>6</v>
      </c>
      <c r="C271" s="1" t="s">
        <v>392</v>
      </c>
      <c r="D271" s="1" t="s">
        <v>485</v>
      </c>
      <c r="E271">
        <v>5</v>
      </c>
      <c r="F271" t="s">
        <v>486</v>
      </c>
      <c r="G271">
        <v>1</v>
      </c>
      <c r="H271" s="1" t="s">
        <v>495</v>
      </c>
      <c r="I271" t="s">
        <v>496</v>
      </c>
      <c r="J271" t="s">
        <v>30</v>
      </c>
      <c r="K271" t="s">
        <v>496</v>
      </c>
      <c r="L271" t="s">
        <v>31</v>
      </c>
      <c r="M271" t="str">
        <f t="shared" si="4"/>
        <v>SC06.05.01.05</v>
      </c>
    </row>
    <row r="272" spans="2:13">
      <c r="B272">
        <v>6</v>
      </c>
      <c r="C272" s="1" t="s">
        <v>392</v>
      </c>
      <c r="D272" s="1" t="s">
        <v>485</v>
      </c>
      <c r="E272">
        <v>5</v>
      </c>
      <c r="F272" t="s">
        <v>486</v>
      </c>
      <c r="G272">
        <v>1</v>
      </c>
      <c r="H272" s="1" t="s">
        <v>678</v>
      </c>
      <c r="I272" t="s">
        <v>679</v>
      </c>
      <c r="J272" t="s">
        <v>34</v>
      </c>
      <c r="K272" t="s">
        <v>679</v>
      </c>
      <c r="L272" t="s">
        <v>31</v>
      </c>
      <c r="M272" t="str">
        <f t="shared" si="4"/>
        <v>SC06.05.01.06</v>
      </c>
    </row>
    <row r="273" spans="2:14">
      <c r="B273">
        <v>6</v>
      </c>
      <c r="C273" s="1" t="s">
        <v>392</v>
      </c>
      <c r="D273" s="1" t="s">
        <v>485</v>
      </c>
      <c r="E273">
        <v>5</v>
      </c>
      <c r="F273" t="s">
        <v>486</v>
      </c>
      <c r="G273">
        <v>1</v>
      </c>
      <c r="H273" s="1" t="s">
        <v>680</v>
      </c>
      <c r="I273" t="s">
        <v>681</v>
      </c>
      <c r="J273" t="s">
        <v>34</v>
      </c>
      <c r="K273" t="s">
        <v>681</v>
      </c>
      <c r="L273" t="s">
        <v>31</v>
      </c>
      <c r="M273" t="str">
        <f t="shared" si="4"/>
        <v>SC06.05.01.07</v>
      </c>
    </row>
    <row r="274" spans="2:14">
      <c r="B274">
        <v>6</v>
      </c>
      <c r="C274" s="1" t="s">
        <v>392</v>
      </c>
      <c r="D274" s="1" t="s">
        <v>485</v>
      </c>
      <c r="E274">
        <v>5</v>
      </c>
      <c r="F274" t="s">
        <v>486</v>
      </c>
      <c r="G274">
        <v>1</v>
      </c>
      <c r="H274" s="1" t="s">
        <v>682</v>
      </c>
      <c r="I274" t="s">
        <v>683</v>
      </c>
      <c r="J274" t="s">
        <v>34</v>
      </c>
      <c r="K274" t="s">
        <v>683</v>
      </c>
      <c r="L274" t="s">
        <v>31</v>
      </c>
      <c r="M274" t="str">
        <f t="shared" si="4"/>
        <v>SC06.05.01.08</v>
      </c>
    </row>
    <row r="275" spans="2:14">
      <c r="B275">
        <v>6</v>
      </c>
      <c r="C275" s="1" t="s">
        <v>392</v>
      </c>
      <c r="D275" s="1" t="s">
        <v>485</v>
      </c>
      <c r="E275">
        <v>5</v>
      </c>
      <c r="F275" t="s">
        <v>486</v>
      </c>
      <c r="G275">
        <v>1</v>
      </c>
      <c r="H275" s="1" t="s">
        <v>684</v>
      </c>
      <c r="I275" t="s">
        <v>685</v>
      </c>
      <c r="J275" t="s">
        <v>34</v>
      </c>
      <c r="K275" t="s">
        <v>685</v>
      </c>
      <c r="L275" t="s">
        <v>31</v>
      </c>
      <c r="M275" t="str">
        <f t="shared" si="4"/>
        <v>SC06.05.01.09</v>
      </c>
    </row>
    <row r="276" spans="2:14">
      <c r="B276">
        <v>6</v>
      </c>
      <c r="C276" s="1" t="s">
        <v>392</v>
      </c>
      <c r="D276" s="1" t="s">
        <v>485</v>
      </c>
      <c r="E276">
        <v>5</v>
      </c>
      <c r="F276" t="s">
        <v>686</v>
      </c>
      <c r="G276">
        <v>2</v>
      </c>
      <c r="H276" s="1" t="s">
        <v>1618</v>
      </c>
      <c r="I276" t="s">
        <v>1665</v>
      </c>
      <c r="K276" t="s">
        <v>1665</v>
      </c>
      <c r="M276" t="str">
        <f t="shared" si="4"/>
        <v>SC06.05.02.00</v>
      </c>
    </row>
    <row r="277" spans="2:14">
      <c r="B277">
        <v>6</v>
      </c>
      <c r="C277" s="1" t="s">
        <v>392</v>
      </c>
      <c r="D277" s="1" t="s">
        <v>485</v>
      </c>
      <c r="E277">
        <v>5</v>
      </c>
      <c r="F277" t="s">
        <v>686</v>
      </c>
      <c r="G277">
        <v>2</v>
      </c>
      <c r="H277" s="1" t="s">
        <v>687</v>
      </c>
      <c r="I277" t="s">
        <v>688</v>
      </c>
      <c r="J277" t="s">
        <v>233</v>
      </c>
      <c r="K277" t="s">
        <v>688</v>
      </c>
      <c r="L277" t="s">
        <v>17</v>
      </c>
      <c r="M277" t="str">
        <f t="shared" si="4"/>
        <v>SC06.05.02.01</v>
      </c>
      <c r="N277" t="s">
        <v>227</v>
      </c>
    </row>
    <row r="278" spans="2:14">
      <c r="B278">
        <v>6</v>
      </c>
      <c r="C278" s="1" t="s">
        <v>392</v>
      </c>
      <c r="D278" s="1" t="s">
        <v>485</v>
      </c>
      <c r="E278">
        <v>5</v>
      </c>
      <c r="F278" t="s">
        <v>686</v>
      </c>
      <c r="G278">
        <v>2</v>
      </c>
      <c r="H278" s="1" t="s">
        <v>689</v>
      </c>
      <c r="I278" t="s">
        <v>690</v>
      </c>
      <c r="J278" t="s">
        <v>233</v>
      </c>
      <c r="K278" t="s">
        <v>690</v>
      </c>
      <c r="L278" t="s">
        <v>17</v>
      </c>
      <c r="M278" t="str">
        <f t="shared" si="4"/>
        <v>SC06.05.02.02</v>
      </c>
      <c r="N278" t="s">
        <v>227</v>
      </c>
    </row>
    <row r="279" spans="2:14">
      <c r="B279">
        <v>6</v>
      </c>
      <c r="C279" s="1" t="s">
        <v>392</v>
      </c>
      <c r="D279" s="1" t="s">
        <v>485</v>
      </c>
      <c r="E279">
        <v>5</v>
      </c>
      <c r="F279" t="s">
        <v>686</v>
      </c>
      <c r="G279">
        <v>2</v>
      </c>
      <c r="H279" s="1" t="s">
        <v>691</v>
      </c>
      <c r="I279" t="s">
        <v>692</v>
      </c>
      <c r="J279" t="s">
        <v>233</v>
      </c>
      <c r="K279" t="s">
        <v>692</v>
      </c>
      <c r="L279" t="s">
        <v>17</v>
      </c>
      <c r="M279" t="str">
        <f t="shared" si="4"/>
        <v>SC06.05.02.03</v>
      </c>
    </row>
    <row r="280" spans="2:14">
      <c r="B280">
        <v>6</v>
      </c>
      <c r="C280" s="1" t="s">
        <v>392</v>
      </c>
      <c r="D280" s="1" t="s">
        <v>485</v>
      </c>
      <c r="E280">
        <v>5</v>
      </c>
      <c r="F280" t="s">
        <v>686</v>
      </c>
      <c r="G280">
        <v>2</v>
      </c>
      <c r="H280" s="1" t="s">
        <v>521</v>
      </c>
      <c r="I280" t="s">
        <v>522</v>
      </c>
      <c r="J280" t="s">
        <v>233</v>
      </c>
      <c r="K280" t="s">
        <v>522</v>
      </c>
      <c r="L280" t="s">
        <v>17</v>
      </c>
      <c r="M280" t="str">
        <f t="shared" si="4"/>
        <v>SC06.05.02.04</v>
      </c>
    </row>
    <row r="281" spans="2:14">
      <c r="B281">
        <v>6</v>
      </c>
      <c r="C281" s="1" t="s">
        <v>392</v>
      </c>
      <c r="D281" s="1" t="s">
        <v>485</v>
      </c>
      <c r="E281">
        <v>5</v>
      </c>
      <c r="F281" t="s">
        <v>686</v>
      </c>
      <c r="G281">
        <v>2</v>
      </c>
      <c r="H281" s="1" t="s">
        <v>523</v>
      </c>
      <c r="I281" t="s">
        <v>524</v>
      </c>
      <c r="J281" t="s">
        <v>233</v>
      </c>
      <c r="K281" t="s">
        <v>524</v>
      </c>
      <c r="L281" t="s">
        <v>17</v>
      </c>
      <c r="M281" t="str">
        <f t="shared" si="4"/>
        <v>SC06.05.02.05</v>
      </c>
    </row>
    <row r="282" spans="2:14">
      <c r="B282">
        <v>6</v>
      </c>
      <c r="C282" s="1" t="s">
        <v>392</v>
      </c>
      <c r="D282" s="1" t="s">
        <v>485</v>
      </c>
      <c r="E282">
        <v>5</v>
      </c>
      <c r="F282" t="s">
        <v>686</v>
      </c>
      <c r="G282">
        <v>2</v>
      </c>
      <c r="H282" s="1" t="s">
        <v>525</v>
      </c>
      <c r="I282" t="s">
        <v>526</v>
      </c>
      <c r="J282" t="s">
        <v>233</v>
      </c>
      <c r="K282" t="s">
        <v>526</v>
      </c>
      <c r="L282" t="s">
        <v>17</v>
      </c>
      <c r="M282" t="str">
        <f t="shared" si="4"/>
        <v>SC06.05.02.06</v>
      </c>
    </row>
    <row r="283" spans="2:14">
      <c r="B283">
        <v>6</v>
      </c>
      <c r="C283" s="1" t="s">
        <v>392</v>
      </c>
      <c r="D283" s="1" t="s">
        <v>485</v>
      </c>
      <c r="E283">
        <v>5</v>
      </c>
      <c r="F283" t="s">
        <v>686</v>
      </c>
      <c r="G283">
        <v>2</v>
      </c>
      <c r="H283" s="1" t="s">
        <v>527</v>
      </c>
      <c r="I283" t="s">
        <v>528</v>
      </c>
      <c r="J283" t="s">
        <v>233</v>
      </c>
      <c r="K283" t="s">
        <v>528</v>
      </c>
      <c r="L283" t="s">
        <v>17</v>
      </c>
      <c r="M283" t="str">
        <f t="shared" si="4"/>
        <v>SC06.05.02.07</v>
      </c>
    </row>
    <row r="284" spans="2:14">
      <c r="B284">
        <v>6</v>
      </c>
      <c r="C284" s="1" t="s">
        <v>392</v>
      </c>
      <c r="D284" s="1" t="s">
        <v>485</v>
      </c>
      <c r="E284">
        <v>5</v>
      </c>
      <c r="F284" t="s">
        <v>686</v>
      </c>
      <c r="G284">
        <v>2</v>
      </c>
      <c r="H284" s="1" t="s">
        <v>529</v>
      </c>
      <c r="I284" t="s">
        <v>530</v>
      </c>
      <c r="J284" t="s">
        <v>233</v>
      </c>
      <c r="K284" t="s">
        <v>530</v>
      </c>
      <c r="L284" t="s">
        <v>17</v>
      </c>
      <c r="M284" t="str">
        <f t="shared" si="4"/>
        <v>SC06.05.02.08</v>
      </c>
    </row>
    <row r="285" spans="2:14">
      <c r="B285">
        <v>6</v>
      </c>
      <c r="C285" s="1" t="s">
        <v>392</v>
      </c>
      <c r="D285" s="1" t="s">
        <v>485</v>
      </c>
      <c r="E285">
        <v>5</v>
      </c>
      <c r="F285" t="s">
        <v>531</v>
      </c>
      <c r="G285">
        <v>3</v>
      </c>
      <c r="H285" s="1" t="s">
        <v>1618</v>
      </c>
      <c r="I285" t="s">
        <v>1666</v>
      </c>
      <c r="K285" t="s">
        <v>1666</v>
      </c>
      <c r="M285" t="str">
        <f t="shared" si="4"/>
        <v>SC06.05.03.00</v>
      </c>
    </row>
    <row r="286" spans="2:14">
      <c r="B286">
        <v>6</v>
      </c>
      <c r="C286" s="1" t="s">
        <v>392</v>
      </c>
      <c r="D286" s="1" t="s">
        <v>485</v>
      </c>
      <c r="E286">
        <v>5</v>
      </c>
      <c r="F286" t="s">
        <v>531</v>
      </c>
      <c r="G286">
        <v>3</v>
      </c>
      <c r="H286" s="1" t="s">
        <v>532</v>
      </c>
      <c r="I286" t="s">
        <v>533</v>
      </c>
      <c r="J286" t="s">
        <v>233</v>
      </c>
      <c r="K286" t="s">
        <v>533</v>
      </c>
      <c r="L286" t="s">
        <v>17</v>
      </c>
      <c r="M286" t="str">
        <f t="shared" si="4"/>
        <v>SC06.05.03.01</v>
      </c>
    </row>
    <row r="287" spans="2:14">
      <c r="B287">
        <v>6</v>
      </c>
      <c r="C287" s="1" t="s">
        <v>392</v>
      </c>
      <c r="D287" s="1" t="s">
        <v>485</v>
      </c>
      <c r="E287">
        <v>5</v>
      </c>
      <c r="F287" t="s">
        <v>531</v>
      </c>
      <c r="G287">
        <v>3</v>
      </c>
      <c r="H287" s="1" t="s">
        <v>534</v>
      </c>
      <c r="I287" t="s">
        <v>535</v>
      </c>
      <c r="J287" t="s">
        <v>233</v>
      </c>
      <c r="K287" t="s">
        <v>535</v>
      </c>
      <c r="L287" t="s">
        <v>17</v>
      </c>
      <c r="M287" t="str">
        <f t="shared" si="4"/>
        <v>SC06.05.03.02</v>
      </c>
    </row>
    <row r="288" spans="2:14">
      <c r="B288">
        <v>6</v>
      </c>
      <c r="C288" s="1" t="s">
        <v>392</v>
      </c>
      <c r="D288" s="1" t="s">
        <v>485</v>
      </c>
      <c r="E288">
        <v>5</v>
      </c>
      <c r="F288" t="s">
        <v>531</v>
      </c>
      <c r="G288">
        <v>3</v>
      </c>
      <c r="H288" s="1" t="s">
        <v>406</v>
      </c>
      <c r="I288" t="s">
        <v>536</v>
      </c>
      <c r="J288" t="s">
        <v>233</v>
      </c>
      <c r="K288" t="s">
        <v>536</v>
      </c>
      <c r="L288" t="s">
        <v>17</v>
      </c>
      <c r="M288" t="str">
        <f t="shared" si="4"/>
        <v>SC06.05.03.03</v>
      </c>
    </row>
    <row r="289" spans="2:13">
      <c r="B289">
        <v>6</v>
      </c>
      <c r="C289" s="1" t="s">
        <v>392</v>
      </c>
      <c r="D289" s="1" t="s">
        <v>485</v>
      </c>
      <c r="E289">
        <v>5</v>
      </c>
      <c r="F289" t="s">
        <v>531</v>
      </c>
      <c r="G289">
        <v>3</v>
      </c>
      <c r="H289" s="1" t="s">
        <v>537</v>
      </c>
      <c r="I289" t="s">
        <v>538</v>
      </c>
      <c r="J289" t="s">
        <v>233</v>
      </c>
      <c r="K289" t="s">
        <v>538</v>
      </c>
      <c r="L289" t="s">
        <v>17</v>
      </c>
      <c r="M289" t="str">
        <f t="shared" si="4"/>
        <v>SC06.05.03.04</v>
      </c>
    </row>
    <row r="290" spans="2:13">
      <c r="B290">
        <v>6</v>
      </c>
      <c r="C290" s="1" t="s">
        <v>392</v>
      </c>
      <c r="D290" s="1" t="s">
        <v>485</v>
      </c>
      <c r="E290">
        <v>5</v>
      </c>
      <c r="F290" t="s">
        <v>539</v>
      </c>
      <c r="G290">
        <v>4</v>
      </c>
      <c r="H290" s="1" t="s">
        <v>1618</v>
      </c>
      <c r="I290" t="s">
        <v>1667</v>
      </c>
      <c r="K290" t="s">
        <v>1667</v>
      </c>
      <c r="M290" t="str">
        <f t="shared" si="4"/>
        <v>SC06.05.04.00</v>
      </c>
    </row>
    <row r="291" spans="2:13">
      <c r="B291">
        <v>6</v>
      </c>
      <c r="C291" s="1" t="s">
        <v>392</v>
      </c>
      <c r="D291" s="1" t="s">
        <v>485</v>
      </c>
      <c r="E291">
        <v>5</v>
      </c>
      <c r="F291" t="s">
        <v>539</v>
      </c>
      <c r="G291">
        <v>4</v>
      </c>
      <c r="H291" s="1" t="s">
        <v>540</v>
      </c>
      <c r="I291" t="s">
        <v>541</v>
      </c>
      <c r="J291" t="s">
        <v>233</v>
      </c>
      <c r="K291" t="s">
        <v>541</v>
      </c>
      <c r="L291" t="s">
        <v>17</v>
      </c>
      <c r="M291" t="str">
        <f t="shared" si="4"/>
        <v>SC06.05.04.01</v>
      </c>
    </row>
    <row r="292" spans="2:13">
      <c r="B292">
        <v>6</v>
      </c>
      <c r="C292" s="1" t="s">
        <v>392</v>
      </c>
      <c r="D292" s="1" t="s">
        <v>485</v>
      </c>
      <c r="E292">
        <v>5</v>
      </c>
      <c r="F292" t="s">
        <v>539</v>
      </c>
      <c r="G292">
        <v>4</v>
      </c>
      <c r="H292" s="1" t="s">
        <v>542</v>
      </c>
      <c r="I292" t="s">
        <v>543</v>
      </c>
      <c r="J292" t="s">
        <v>233</v>
      </c>
      <c r="K292" t="s">
        <v>543</v>
      </c>
      <c r="L292" t="s">
        <v>17</v>
      </c>
      <c r="M292" t="str">
        <f t="shared" si="4"/>
        <v>SC06.05.04.02</v>
      </c>
    </row>
    <row r="293" spans="2:13">
      <c r="B293">
        <v>6</v>
      </c>
      <c r="C293" s="1" t="s">
        <v>392</v>
      </c>
      <c r="D293" s="1" t="s">
        <v>485</v>
      </c>
      <c r="E293">
        <v>5</v>
      </c>
      <c r="F293" t="s">
        <v>539</v>
      </c>
      <c r="G293">
        <v>4</v>
      </c>
      <c r="H293" s="1" t="s">
        <v>544</v>
      </c>
      <c r="I293" t="s">
        <v>545</v>
      </c>
      <c r="J293" t="s">
        <v>233</v>
      </c>
      <c r="K293" t="s">
        <v>545</v>
      </c>
      <c r="L293" t="s">
        <v>17</v>
      </c>
      <c r="M293" t="str">
        <f t="shared" si="4"/>
        <v>SC06.05.04.03</v>
      </c>
    </row>
    <row r="294" spans="2:13">
      <c r="B294">
        <v>6</v>
      </c>
      <c r="C294" s="1" t="s">
        <v>392</v>
      </c>
      <c r="D294" s="1" t="s">
        <v>485</v>
      </c>
      <c r="E294">
        <v>5</v>
      </c>
      <c r="F294" t="s">
        <v>539</v>
      </c>
      <c r="G294">
        <v>4</v>
      </c>
      <c r="H294" s="1" t="s">
        <v>546</v>
      </c>
      <c r="I294" t="s">
        <v>547</v>
      </c>
      <c r="J294" t="s">
        <v>233</v>
      </c>
      <c r="K294" t="s">
        <v>547</v>
      </c>
      <c r="L294" t="s">
        <v>17</v>
      </c>
      <c r="M294" t="str">
        <f t="shared" si="4"/>
        <v>SC06.05.04.04</v>
      </c>
    </row>
    <row r="295" spans="2:13">
      <c r="B295">
        <v>6</v>
      </c>
      <c r="C295" s="1" t="s">
        <v>392</v>
      </c>
      <c r="D295" s="1" t="s">
        <v>485</v>
      </c>
      <c r="E295">
        <v>5</v>
      </c>
      <c r="F295" t="s">
        <v>539</v>
      </c>
      <c r="G295">
        <v>4</v>
      </c>
      <c r="H295" s="1" t="s">
        <v>548</v>
      </c>
      <c r="I295" t="s">
        <v>549</v>
      </c>
      <c r="J295" s="8" t="s">
        <v>233</v>
      </c>
      <c r="K295" s="8" t="s">
        <v>549</v>
      </c>
      <c r="L295" s="8" t="s">
        <v>17</v>
      </c>
      <c r="M295" t="str">
        <f t="shared" si="4"/>
        <v>SC06.05.04.06</v>
      </c>
    </row>
    <row r="296" spans="2:13">
      <c r="B296">
        <v>6</v>
      </c>
      <c r="C296" s="1" t="s">
        <v>392</v>
      </c>
      <c r="D296" s="1" t="s">
        <v>485</v>
      </c>
      <c r="E296">
        <v>5</v>
      </c>
      <c r="F296" t="s">
        <v>539</v>
      </c>
      <c r="G296">
        <v>4</v>
      </c>
      <c r="H296" s="1" t="s">
        <v>550</v>
      </c>
      <c r="I296" t="s">
        <v>551</v>
      </c>
      <c r="J296" s="8" t="s">
        <v>233</v>
      </c>
      <c r="K296" s="8" t="s">
        <v>551</v>
      </c>
      <c r="L296" s="8" t="s">
        <v>17</v>
      </c>
      <c r="M296" t="str">
        <f t="shared" si="4"/>
        <v>SC06.05.04.07</v>
      </c>
    </row>
    <row r="297" spans="2:13">
      <c r="B297">
        <v>6</v>
      </c>
      <c r="C297" s="1" t="s">
        <v>392</v>
      </c>
      <c r="D297" s="1" t="s">
        <v>485</v>
      </c>
      <c r="E297">
        <v>5</v>
      </c>
      <c r="F297" t="s">
        <v>539</v>
      </c>
      <c r="G297">
        <v>4</v>
      </c>
      <c r="H297" s="1" t="s">
        <v>552</v>
      </c>
      <c r="I297" t="s">
        <v>553</v>
      </c>
      <c r="J297" s="8" t="s">
        <v>233</v>
      </c>
      <c r="K297" s="8" t="s">
        <v>553</v>
      </c>
      <c r="L297" s="8" t="s">
        <v>17</v>
      </c>
      <c r="M297" t="str">
        <f t="shared" si="4"/>
        <v>SC06.05.04.08</v>
      </c>
    </row>
    <row r="298" spans="2:13">
      <c r="B298">
        <v>6</v>
      </c>
      <c r="C298" s="1" t="s">
        <v>392</v>
      </c>
      <c r="D298" s="1" t="s">
        <v>485</v>
      </c>
      <c r="E298">
        <v>5</v>
      </c>
      <c r="F298" t="s">
        <v>539</v>
      </c>
      <c r="G298">
        <v>4</v>
      </c>
      <c r="H298" s="1" t="s">
        <v>554</v>
      </c>
      <c r="I298" t="s">
        <v>555</v>
      </c>
      <c r="J298" s="8" t="s">
        <v>233</v>
      </c>
      <c r="K298" s="8" t="s">
        <v>555</v>
      </c>
      <c r="L298" s="8" t="s">
        <v>17</v>
      </c>
      <c r="M298" t="str">
        <f t="shared" si="4"/>
        <v>SC06.05.04.09</v>
      </c>
    </row>
    <row r="299" spans="2:13">
      <c r="B299">
        <v>6</v>
      </c>
      <c r="C299" s="1" t="s">
        <v>392</v>
      </c>
      <c r="D299" s="1" t="s">
        <v>485</v>
      </c>
      <c r="E299">
        <v>5</v>
      </c>
      <c r="F299" t="s">
        <v>556</v>
      </c>
      <c r="G299">
        <v>5</v>
      </c>
      <c r="H299" s="1" t="s">
        <v>1618</v>
      </c>
      <c r="I299" t="s">
        <v>1668</v>
      </c>
      <c r="K299" t="s">
        <v>1668</v>
      </c>
      <c r="M299" t="str">
        <f t="shared" si="4"/>
        <v>SC06.05.05.00</v>
      </c>
    </row>
    <row r="300" spans="2:13">
      <c r="B300">
        <v>6</v>
      </c>
      <c r="C300" s="1" t="s">
        <v>392</v>
      </c>
      <c r="D300" s="1" t="s">
        <v>485</v>
      </c>
      <c r="E300">
        <v>5</v>
      </c>
      <c r="F300" t="s">
        <v>556</v>
      </c>
      <c r="G300">
        <v>5</v>
      </c>
      <c r="H300" s="1" t="s">
        <v>557</v>
      </c>
      <c r="I300" t="s">
        <v>558</v>
      </c>
      <c r="J300" t="s">
        <v>233</v>
      </c>
      <c r="K300" t="s">
        <v>558</v>
      </c>
      <c r="L300" t="s">
        <v>17</v>
      </c>
      <c r="M300" t="str">
        <f t="shared" si="4"/>
        <v>SC06.05.05.01</v>
      </c>
    </row>
    <row r="301" spans="2:13">
      <c r="B301">
        <v>6</v>
      </c>
      <c r="C301" s="1" t="s">
        <v>392</v>
      </c>
      <c r="D301" s="1" t="s">
        <v>485</v>
      </c>
      <c r="E301">
        <v>5</v>
      </c>
      <c r="F301" t="s">
        <v>556</v>
      </c>
      <c r="G301">
        <v>5</v>
      </c>
      <c r="H301" s="1" t="s">
        <v>559</v>
      </c>
      <c r="I301" t="s">
        <v>560</v>
      </c>
      <c r="J301" t="s">
        <v>233</v>
      </c>
      <c r="K301" t="s">
        <v>560</v>
      </c>
      <c r="L301" t="s">
        <v>17</v>
      </c>
      <c r="M301" t="str">
        <f t="shared" si="4"/>
        <v>SC06.05.05.02</v>
      </c>
    </row>
    <row r="302" spans="2:13">
      <c r="B302">
        <v>6</v>
      </c>
      <c r="C302" s="1" t="s">
        <v>392</v>
      </c>
      <c r="D302" s="1" t="s">
        <v>485</v>
      </c>
      <c r="E302">
        <v>5</v>
      </c>
      <c r="F302" t="s">
        <v>556</v>
      </c>
      <c r="G302">
        <v>5</v>
      </c>
      <c r="H302" s="1" t="s">
        <v>561</v>
      </c>
      <c r="I302" t="s">
        <v>562</v>
      </c>
      <c r="J302" t="s">
        <v>233</v>
      </c>
      <c r="K302" t="s">
        <v>562</v>
      </c>
      <c r="L302" t="s">
        <v>17</v>
      </c>
      <c r="M302" t="str">
        <f t="shared" si="4"/>
        <v>SC06.05.05.03</v>
      </c>
    </row>
    <row r="303" spans="2:13">
      <c r="B303">
        <v>6</v>
      </c>
      <c r="C303" s="1" t="s">
        <v>871</v>
      </c>
      <c r="D303" s="1" t="s">
        <v>1618</v>
      </c>
      <c r="E303" t="s">
        <v>1618</v>
      </c>
      <c r="F303" t="s">
        <v>1618</v>
      </c>
      <c r="G303" t="s">
        <v>1618</v>
      </c>
      <c r="H303" s="1" t="s">
        <v>1618</v>
      </c>
      <c r="I303" t="s">
        <v>1542</v>
      </c>
      <c r="K303" t="s">
        <v>1542</v>
      </c>
      <c r="M303" t="str">
        <f t="shared" si="4"/>
        <v>MA06.00.00.00</v>
      </c>
    </row>
    <row r="304" spans="2:13">
      <c r="B304">
        <v>6</v>
      </c>
      <c r="C304" s="1" t="s">
        <v>871</v>
      </c>
      <c r="D304" s="1" t="s">
        <v>1150</v>
      </c>
      <c r="E304">
        <v>1</v>
      </c>
      <c r="F304" t="s">
        <v>1618</v>
      </c>
      <c r="G304" t="s">
        <v>1618</v>
      </c>
      <c r="H304" s="1" t="s">
        <v>1618</v>
      </c>
      <c r="I304" t="s">
        <v>1543</v>
      </c>
      <c r="K304" t="s">
        <v>1543</v>
      </c>
      <c r="M304" t="str">
        <f t="shared" si="4"/>
        <v>MA06.01.00.00</v>
      </c>
    </row>
    <row r="305" spans="2:13">
      <c r="B305">
        <v>6</v>
      </c>
      <c r="C305" s="1" t="s">
        <v>871</v>
      </c>
      <c r="D305" s="1" t="s">
        <v>1150</v>
      </c>
      <c r="E305">
        <v>1</v>
      </c>
      <c r="F305" t="s">
        <v>1151</v>
      </c>
      <c r="G305">
        <v>1</v>
      </c>
      <c r="H305" s="1" t="s">
        <v>1618</v>
      </c>
      <c r="I305" t="s">
        <v>1544</v>
      </c>
      <c r="K305" t="s">
        <v>1544</v>
      </c>
      <c r="M305" t="str">
        <f t="shared" si="4"/>
        <v>MA06.01.01.00</v>
      </c>
    </row>
    <row r="306" spans="2:13">
      <c r="B306">
        <v>6</v>
      </c>
      <c r="C306" s="1" t="s">
        <v>871</v>
      </c>
      <c r="D306" s="1" t="s">
        <v>1150</v>
      </c>
      <c r="E306">
        <v>1</v>
      </c>
      <c r="F306" t="s">
        <v>1151</v>
      </c>
      <c r="G306">
        <v>1</v>
      </c>
      <c r="H306" s="1" t="s">
        <v>1152</v>
      </c>
      <c r="I306" t="s">
        <v>1153</v>
      </c>
      <c r="J306" t="s">
        <v>35</v>
      </c>
      <c r="K306" t="s">
        <v>1153</v>
      </c>
      <c r="M306" t="str">
        <f t="shared" si="4"/>
        <v>MA06.01.01.01</v>
      </c>
    </row>
    <row r="307" spans="2:13">
      <c r="B307">
        <v>6</v>
      </c>
      <c r="C307" s="1" t="s">
        <v>871</v>
      </c>
      <c r="D307" s="1" t="s">
        <v>1150</v>
      </c>
      <c r="E307">
        <v>1</v>
      </c>
      <c r="F307" t="s">
        <v>1151</v>
      </c>
      <c r="G307">
        <v>1</v>
      </c>
      <c r="H307" s="1" t="s">
        <v>1154</v>
      </c>
      <c r="I307" t="s">
        <v>1155</v>
      </c>
      <c r="J307" t="s">
        <v>35</v>
      </c>
      <c r="K307" t="s">
        <v>1155</v>
      </c>
      <c r="L307" t="s">
        <v>36</v>
      </c>
      <c r="M307" t="str">
        <f t="shared" si="4"/>
        <v>MA06.01.01.02</v>
      </c>
    </row>
    <row r="308" spans="2:13">
      <c r="B308">
        <v>6</v>
      </c>
      <c r="C308" s="1" t="s">
        <v>871</v>
      </c>
      <c r="D308" s="1" t="s">
        <v>1150</v>
      </c>
      <c r="E308">
        <v>1</v>
      </c>
      <c r="F308" t="s">
        <v>1151</v>
      </c>
      <c r="G308">
        <v>1</v>
      </c>
      <c r="H308" s="1" t="s">
        <v>1032</v>
      </c>
      <c r="I308" t="s">
        <v>1156</v>
      </c>
      <c r="J308" t="s">
        <v>35</v>
      </c>
      <c r="K308" t="s">
        <v>1156</v>
      </c>
      <c r="M308" t="str">
        <f t="shared" si="4"/>
        <v>MA06.01.01.03</v>
      </c>
    </row>
    <row r="309" spans="2:13">
      <c r="B309">
        <v>6</v>
      </c>
      <c r="C309" s="1" t="s">
        <v>871</v>
      </c>
      <c r="D309" s="1" t="s">
        <v>1150</v>
      </c>
      <c r="E309">
        <v>1</v>
      </c>
      <c r="F309" t="s">
        <v>1151</v>
      </c>
      <c r="G309">
        <v>1</v>
      </c>
      <c r="H309" s="1" t="s">
        <v>1157</v>
      </c>
      <c r="I309" t="s">
        <v>1158</v>
      </c>
      <c r="J309" t="s">
        <v>35</v>
      </c>
      <c r="K309" t="s">
        <v>1158</v>
      </c>
      <c r="L309" t="s">
        <v>36</v>
      </c>
      <c r="M309" t="str">
        <f t="shared" si="4"/>
        <v>MA06.01.01.04</v>
      </c>
    </row>
    <row r="310" spans="2:13">
      <c r="B310">
        <v>6</v>
      </c>
      <c r="C310" s="1" t="s">
        <v>871</v>
      </c>
      <c r="D310" s="1" t="s">
        <v>1150</v>
      </c>
      <c r="E310">
        <v>1</v>
      </c>
      <c r="F310" t="s">
        <v>1151</v>
      </c>
      <c r="G310">
        <v>1</v>
      </c>
      <c r="H310" s="1" t="s">
        <v>1159</v>
      </c>
      <c r="I310" t="s">
        <v>1160</v>
      </c>
      <c r="J310" t="s">
        <v>37</v>
      </c>
      <c r="K310" t="s">
        <v>1160</v>
      </c>
      <c r="M310" t="str">
        <f t="shared" si="4"/>
        <v>MA06.01.01.05</v>
      </c>
    </row>
    <row r="311" spans="2:13">
      <c r="B311">
        <v>6</v>
      </c>
      <c r="C311" s="1" t="s">
        <v>871</v>
      </c>
      <c r="D311" s="1" t="s">
        <v>1150</v>
      </c>
      <c r="E311">
        <v>1</v>
      </c>
      <c r="F311" t="s">
        <v>1151</v>
      </c>
      <c r="G311">
        <v>1</v>
      </c>
      <c r="H311" s="1" t="s">
        <v>1162</v>
      </c>
      <c r="I311" t="s">
        <v>1161</v>
      </c>
      <c r="J311" t="s">
        <v>37</v>
      </c>
      <c r="K311" t="s">
        <v>1161</v>
      </c>
      <c r="M311" t="str">
        <f t="shared" si="4"/>
        <v>MA06.01.01.06</v>
      </c>
    </row>
    <row r="312" spans="2:13">
      <c r="B312">
        <v>6</v>
      </c>
      <c r="C312" s="1" t="s">
        <v>871</v>
      </c>
      <c r="D312" s="1" t="s">
        <v>1150</v>
      </c>
      <c r="E312">
        <v>1</v>
      </c>
      <c r="F312" t="s">
        <v>1151</v>
      </c>
      <c r="G312">
        <v>1</v>
      </c>
      <c r="H312" s="1" t="s">
        <v>1164</v>
      </c>
      <c r="I312" t="s">
        <v>1163</v>
      </c>
      <c r="J312" t="s">
        <v>38</v>
      </c>
      <c r="K312" t="s">
        <v>1163</v>
      </c>
      <c r="M312" t="str">
        <f t="shared" si="4"/>
        <v>MA06.01.01.07</v>
      </c>
    </row>
    <row r="313" spans="2:13">
      <c r="B313">
        <v>6</v>
      </c>
      <c r="C313" s="1" t="s">
        <v>871</v>
      </c>
      <c r="D313" s="1" t="s">
        <v>1150</v>
      </c>
      <c r="E313">
        <v>1</v>
      </c>
      <c r="F313" t="s">
        <v>1165</v>
      </c>
      <c r="G313">
        <v>2</v>
      </c>
      <c r="H313" s="1" t="s">
        <v>1618</v>
      </c>
      <c r="I313" t="s">
        <v>1545</v>
      </c>
      <c r="K313" t="s">
        <v>1545</v>
      </c>
      <c r="M313" t="str">
        <f t="shared" si="4"/>
        <v>MA06.01.02.00</v>
      </c>
    </row>
    <row r="314" spans="2:13">
      <c r="B314">
        <v>6</v>
      </c>
      <c r="C314" s="1" t="s">
        <v>871</v>
      </c>
      <c r="D314" s="1" t="s">
        <v>1150</v>
      </c>
      <c r="E314">
        <v>1</v>
      </c>
      <c r="F314" t="s">
        <v>1165</v>
      </c>
      <c r="G314">
        <v>2</v>
      </c>
      <c r="H314" s="1" t="s">
        <v>1008</v>
      </c>
      <c r="I314" t="s">
        <v>1009</v>
      </c>
      <c r="J314" t="s">
        <v>39</v>
      </c>
      <c r="K314" t="s">
        <v>1009</v>
      </c>
      <c r="M314" t="str">
        <f t="shared" si="4"/>
        <v>MA06.01.02.01</v>
      </c>
    </row>
    <row r="315" spans="2:13">
      <c r="B315">
        <v>6</v>
      </c>
      <c r="C315" s="1" t="s">
        <v>871</v>
      </c>
      <c r="D315" s="1" t="s">
        <v>1150</v>
      </c>
      <c r="E315">
        <v>1</v>
      </c>
      <c r="F315" t="s">
        <v>1165</v>
      </c>
      <c r="G315">
        <v>2</v>
      </c>
      <c r="H315" s="1" t="s">
        <v>1010</v>
      </c>
      <c r="I315" t="s">
        <v>1011</v>
      </c>
      <c r="J315" t="s">
        <v>39</v>
      </c>
      <c r="K315" t="s">
        <v>1011</v>
      </c>
      <c r="M315" t="str">
        <f t="shared" si="4"/>
        <v>MA06.01.02.02</v>
      </c>
    </row>
    <row r="316" spans="2:13">
      <c r="B316">
        <v>6</v>
      </c>
      <c r="C316" s="1" t="s">
        <v>871</v>
      </c>
      <c r="D316" s="1" t="s">
        <v>1150</v>
      </c>
      <c r="E316">
        <v>1</v>
      </c>
      <c r="F316" t="s">
        <v>1165</v>
      </c>
      <c r="G316">
        <v>2</v>
      </c>
      <c r="H316" s="1" t="s">
        <v>1012</v>
      </c>
      <c r="I316" t="s">
        <v>1013</v>
      </c>
      <c r="J316" t="s">
        <v>39</v>
      </c>
      <c r="K316" t="s">
        <v>1013</v>
      </c>
      <c r="M316" t="str">
        <f t="shared" si="4"/>
        <v>MA06.01.02.03</v>
      </c>
    </row>
    <row r="317" spans="2:13">
      <c r="B317">
        <v>6</v>
      </c>
      <c r="C317" s="1" t="s">
        <v>871</v>
      </c>
      <c r="D317" s="1" t="s">
        <v>1150</v>
      </c>
      <c r="E317">
        <v>1</v>
      </c>
      <c r="F317" t="s">
        <v>1165</v>
      </c>
      <c r="G317">
        <v>2</v>
      </c>
      <c r="H317" s="1" t="s">
        <v>1059</v>
      </c>
      <c r="I317" t="s">
        <v>1014</v>
      </c>
      <c r="J317" t="s">
        <v>39</v>
      </c>
      <c r="K317" t="s">
        <v>1014</v>
      </c>
      <c r="M317" t="str">
        <f t="shared" si="4"/>
        <v>MA06.01.02.04</v>
      </c>
    </row>
    <row r="318" spans="2:13">
      <c r="B318">
        <v>6</v>
      </c>
      <c r="C318" s="1" t="s">
        <v>871</v>
      </c>
      <c r="D318" s="1" t="s">
        <v>1150</v>
      </c>
      <c r="E318">
        <v>1</v>
      </c>
      <c r="F318" t="s">
        <v>1165</v>
      </c>
      <c r="G318">
        <v>2</v>
      </c>
      <c r="H318" s="1" t="s">
        <v>1061</v>
      </c>
      <c r="I318" t="s">
        <v>1015</v>
      </c>
      <c r="J318" t="s">
        <v>39</v>
      </c>
      <c r="K318" t="s">
        <v>1015</v>
      </c>
      <c r="M318" t="str">
        <f t="shared" si="4"/>
        <v>MA06.01.02.05</v>
      </c>
    </row>
    <row r="319" spans="2:13">
      <c r="B319">
        <v>6</v>
      </c>
      <c r="C319" s="1" t="s">
        <v>871</v>
      </c>
      <c r="D319" s="1" t="s">
        <v>1150</v>
      </c>
      <c r="E319">
        <v>1</v>
      </c>
      <c r="F319" t="s">
        <v>1165</v>
      </c>
      <c r="G319">
        <v>2</v>
      </c>
      <c r="H319" s="1" t="s">
        <v>880</v>
      </c>
      <c r="I319" t="s">
        <v>1016</v>
      </c>
      <c r="J319" t="s">
        <v>39</v>
      </c>
      <c r="K319" t="s">
        <v>1016</v>
      </c>
      <c r="M319" t="str">
        <f t="shared" si="4"/>
        <v>MA06.01.02.06</v>
      </c>
    </row>
    <row r="320" spans="2:13">
      <c r="B320">
        <v>6</v>
      </c>
      <c r="C320" s="1" t="s">
        <v>871</v>
      </c>
      <c r="D320" s="1" t="s">
        <v>1150</v>
      </c>
      <c r="E320">
        <v>1</v>
      </c>
      <c r="F320" t="s">
        <v>1165</v>
      </c>
      <c r="G320">
        <v>2</v>
      </c>
      <c r="H320" s="1" t="s">
        <v>882</v>
      </c>
      <c r="I320" t="s">
        <v>1018</v>
      </c>
      <c r="J320" t="s">
        <v>39</v>
      </c>
      <c r="K320" t="s">
        <v>1018</v>
      </c>
      <c r="M320" t="str">
        <f t="shared" si="4"/>
        <v>MA06.01.02.07</v>
      </c>
    </row>
    <row r="321" spans="2:13">
      <c r="B321">
        <v>6</v>
      </c>
      <c r="C321" s="1" t="s">
        <v>871</v>
      </c>
      <c r="D321" s="1" t="s">
        <v>1150</v>
      </c>
      <c r="E321">
        <v>1</v>
      </c>
      <c r="F321" t="s">
        <v>1165</v>
      </c>
      <c r="G321">
        <v>2</v>
      </c>
      <c r="H321" s="1" t="s">
        <v>1017</v>
      </c>
      <c r="I321" t="s">
        <v>236</v>
      </c>
      <c r="J321" t="s">
        <v>39</v>
      </c>
      <c r="K321" t="s">
        <v>236</v>
      </c>
      <c r="M321" t="str">
        <f t="shared" si="4"/>
        <v>MA06.01.02.08</v>
      </c>
    </row>
    <row r="322" spans="2:13">
      <c r="B322">
        <v>6</v>
      </c>
      <c r="C322" s="1" t="s">
        <v>871</v>
      </c>
      <c r="D322" s="1" t="s">
        <v>1150</v>
      </c>
      <c r="E322">
        <v>1</v>
      </c>
      <c r="F322" t="s">
        <v>944</v>
      </c>
      <c r="G322">
        <v>3</v>
      </c>
      <c r="H322" s="1" t="s">
        <v>1618</v>
      </c>
      <c r="I322" t="s">
        <v>1022</v>
      </c>
      <c r="K322" t="s">
        <v>1022</v>
      </c>
      <c r="M322" t="str">
        <f t="shared" si="4"/>
        <v>MA06.01.03.05</v>
      </c>
    </row>
    <row r="323" spans="2:13">
      <c r="B323">
        <v>6</v>
      </c>
      <c r="C323" s="1" t="s">
        <v>871</v>
      </c>
      <c r="D323" s="1" t="s">
        <v>1150</v>
      </c>
      <c r="E323">
        <v>1</v>
      </c>
      <c r="F323" t="s">
        <v>944</v>
      </c>
      <c r="G323">
        <v>3</v>
      </c>
      <c r="H323" s="1" t="s">
        <v>1019</v>
      </c>
      <c r="I323" t="s">
        <v>1023</v>
      </c>
      <c r="J323" t="s">
        <v>40</v>
      </c>
      <c r="K323" t="s">
        <v>1023</v>
      </c>
      <c r="M323" t="str">
        <f t="shared" ref="M323:M386" si="5">I323</f>
        <v>MA06.01.03.06</v>
      </c>
    </row>
    <row r="324" spans="2:13">
      <c r="B324">
        <v>6</v>
      </c>
      <c r="C324" s="1" t="s">
        <v>871</v>
      </c>
      <c r="D324" s="1" t="s">
        <v>1150</v>
      </c>
      <c r="E324">
        <v>1</v>
      </c>
      <c r="F324" t="s">
        <v>944</v>
      </c>
      <c r="G324">
        <v>3</v>
      </c>
      <c r="H324" s="1" t="s">
        <v>949</v>
      </c>
      <c r="I324" t="s">
        <v>1025</v>
      </c>
      <c r="J324" t="s">
        <v>39</v>
      </c>
      <c r="K324" t="s">
        <v>1025</v>
      </c>
      <c r="M324" t="str">
        <f t="shared" si="5"/>
        <v>MA06.01.03.07</v>
      </c>
    </row>
    <row r="325" spans="2:13">
      <c r="B325">
        <v>6</v>
      </c>
      <c r="C325" s="1" t="s">
        <v>871</v>
      </c>
      <c r="D325" s="1" t="s">
        <v>1150</v>
      </c>
      <c r="E325">
        <v>1</v>
      </c>
      <c r="F325" t="s">
        <v>944</v>
      </c>
      <c r="G325">
        <v>3</v>
      </c>
      <c r="H325" s="1" t="s">
        <v>951</v>
      </c>
      <c r="I325" t="s">
        <v>1218</v>
      </c>
      <c r="J325" t="s">
        <v>39</v>
      </c>
      <c r="K325" t="s">
        <v>1218</v>
      </c>
      <c r="M325" t="str">
        <f t="shared" si="5"/>
        <v>MA06.01.03.08</v>
      </c>
    </row>
    <row r="326" spans="2:13">
      <c r="B326">
        <v>6</v>
      </c>
      <c r="C326" s="1" t="s">
        <v>871</v>
      </c>
      <c r="D326" s="1" t="s">
        <v>1150</v>
      </c>
      <c r="E326">
        <v>1</v>
      </c>
      <c r="F326" t="s">
        <v>944</v>
      </c>
      <c r="G326">
        <v>3</v>
      </c>
      <c r="H326" s="1" t="s">
        <v>1020</v>
      </c>
      <c r="I326" t="s">
        <v>237</v>
      </c>
      <c r="J326" t="s">
        <v>39</v>
      </c>
      <c r="K326" t="s">
        <v>237</v>
      </c>
      <c r="M326" t="str">
        <f t="shared" si="5"/>
        <v>MA06.01.03.09</v>
      </c>
    </row>
    <row r="327" spans="2:13">
      <c r="B327">
        <v>6</v>
      </c>
      <c r="C327" s="1" t="s">
        <v>871</v>
      </c>
      <c r="D327" s="1" t="s">
        <v>1150</v>
      </c>
      <c r="E327">
        <v>1</v>
      </c>
      <c r="F327" t="s">
        <v>944</v>
      </c>
      <c r="G327">
        <v>3</v>
      </c>
      <c r="H327" s="1" t="s">
        <v>1021</v>
      </c>
      <c r="I327" t="s">
        <v>238</v>
      </c>
      <c r="J327" t="s">
        <v>41</v>
      </c>
      <c r="K327" t="s">
        <v>238</v>
      </c>
      <c r="M327" t="str">
        <f t="shared" si="5"/>
        <v>MA06.01.03.10</v>
      </c>
    </row>
    <row r="328" spans="2:13">
      <c r="B328">
        <v>6</v>
      </c>
      <c r="C328" s="1" t="s">
        <v>871</v>
      </c>
      <c r="D328" s="1" t="s">
        <v>1150</v>
      </c>
      <c r="E328">
        <v>1</v>
      </c>
      <c r="F328" t="s">
        <v>944</v>
      </c>
      <c r="G328">
        <v>3</v>
      </c>
      <c r="H328" s="1" t="s">
        <v>920</v>
      </c>
      <c r="I328" t="s">
        <v>239</v>
      </c>
      <c r="J328" t="s">
        <v>196</v>
      </c>
      <c r="K328" t="s">
        <v>239</v>
      </c>
      <c r="M328" t="str">
        <f t="shared" si="5"/>
        <v>MA06.01.03.11</v>
      </c>
    </row>
    <row r="329" spans="2:13">
      <c r="B329">
        <v>6</v>
      </c>
      <c r="C329" s="1" t="s">
        <v>871</v>
      </c>
      <c r="D329" s="1" t="s">
        <v>1150</v>
      </c>
      <c r="E329">
        <v>1</v>
      </c>
      <c r="F329" t="s">
        <v>944</v>
      </c>
      <c r="G329">
        <v>3</v>
      </c>
      <c r="H329" s="1" t="s">
        <v>1024</v>
      </c>
      <c r="I329" t="s">
        <v>240</v>
      </c>
      <c r="J329" t="s">
        <v>40</v>
      </c>
      <c r="K329" t="s">
        <v>240</v>
      </c>
      <c r="M329" t="str">
        <f t="shared" si="5"/>
        <v>MA06.01.03.12</v>
      </c>
    </row>
    <row r="330" spans="2:13">
      <c r="B330">
        <v>6</v>
      </c>
      <c r="C330" s="1" t="s">
        <v>871</v>
      </c>
      <c r="D330" s="1" t="s">
        <v>1150</v>
      </c>
      <c r="E330">
        <v>1</v>
      </c>
      <c r="F330" t="s">
        <v>944</v>
      </c>
      <c r="G330">
        <v>3</v>
      </c>
      <c r="H330" s="1" t="s">
        <v>1026</v>
      </c>
      <c r="I330" t="s">
        <v>241</v>
      </c>
      <c r="J330" t="s">
        <v>196</v>
      </c>
      <c r="K330" t="s">
        <v>241</v>
      </c>
      <c r="M330" t="str">
        <f t="shared" si="5"/>
        <v>MA06.01.03.13</v>
      </c>
    </row>
    <row r="331" spans="2:13">
      <c r="B331">
        <v>6</v>
      </c>
      <c r="C331" s="1" t="s">
        <v>871</v>
      </c>
      <c r="D331" s="1" t="s">
        <v>1150</v>
      </c>
      <c r="E331">
        <v>1</v>
      </c>
      <c r="F331" t="s">
        <v>1219</v>
      </c>
      <c r="G331">
        <v>4</v>
      </c>
      <c r="H331" s="1" t="s">
        <v>1618</v>
      </c>
      <c r="I331" t="s">
        <v>1546</v>
      </c>
      <c r="K331" t="s">
        <v>1546</v>
      </c>
      <c r="M331" t="str">
        <f t="shared" si="5"/>
        <v>MA06.01.04.00</v>
      </c>
    </row>
    <row r="332" spans="2:13">
      <c r="B332">
        <v>6</v>
      </c>
      <c r="C332" s="1" t="s">
        <v>871</v>
      </c>
      <c r="D332" s="1" t="s">
        <v>1150</v>
      </c>
      <c r="E332">
        <v>1</v>
      </c>
      <c r="F332" t="s">
        <v>1219</v>
      </c>
      <c r="G332">
        <v>4</v>
      </c>
      <c r="H332" s="1" t="s">
        <v>1220</v>
      </c>
      <c r="I332" t="s">
        <v>1221</v>
      </c>
      <c r="J332" t="s">
        <v>40</v>
      </c>
      <c r="K332" t="s">
        <v>1221</v>
      </c>
      <c r="M332" t="str">
        <f t="shared" si="5"/>
        <v>MA06.01.04.01</v>
      </c>
    </row>
    <row r="333" spans="2:13">
      <c r="B333">
        <v>6</v>
      </c>
      <c r="C333" s="1" t="s">
        <v>871</v>
      </c>
      <c r="D333" s="1" t="s">
        <v>1150</v>
      </c>
      <c r="E333">
        <v>1</v>
      </c>
      <c r="F333" t="s">
        <v>1219</v>
      </c>
      <c r="G333">
        <v>4</v>
      </c>
      <c r="H333" s="1" t="s">
        <v>1320</v>
      </c>
      <c r="I333" t="s">
        <v>1222</v>
      </c>
      <c r="J333" t="s">
        <v>35</v>
      </c>
      <c r="K333" t="s">
        <v>1222</v>
      </c>
      <c r="M333" t="str">
        <f t="shared" si="5"/>
        <v>MA06.01.04.02</v>
      </c>
    </row>
    <row r="334" spans="2:13">
      <c r="B334">
        <v>6</v>
      </c>
      <c r="C334" s="1" t="s">
        <v>871</v>
      </c>
      <c r="D334" s="1" t="s">
        <v>1150</v>
      </c>
      <c r="E334">
        <v>1</v>
      </c>
      <c r="F334" t="s">
        <v>1219</v>
      </c>
      <c r="G334">
        <v>4</v>
      </c>
      <c r="H334" s="1" t="s">
        <v>1223</v>
      </c>
      <c r="I334" t="s">
        <v>1224</v>
      </c>
      <c r="J334" t="s">
        <v>35</v>
      </c>
      <c r="K334" t="s">
        <v>1224</v>
      </c>
      <c r="M334" t="str">
        <f t="shared" si="5"/>
        <v>MA06.01.04.03</v>
      </c>
    </row>
    <row r="335" spans="2:13">
      <c r="B335">
        <v>6</v>
      </c>
      <c r="C335" s="1" t="s">
        <v>871</v>
      </c>
      <c r="D335" s="1" t="s">
        <v>1150</v>
      </c>
      <c r="E335">
        <v>1</v>
      </c>
      <c r="F335" t="s">
        <v>1219</v>
      </c>
      <c r="G335">
        <v>4</v>
      </c>
      <c r="H335" s="1" t="s">
        <v>242</v>
      </c>
      <c r="I335" t="s">
        <v>1225</v>
      </c>
      <c r="J335" t="s">
        <v>42</v>
      </c>
      <c r="K335" t="s">
        <v>1225</v>
      </c>
      <c r="M335" t="str">
        <f t="shared" si="5"/>
        <v>MA06.01.04.04</v>
      </c>
    </row>
    <row r="336" spans="2:13">
      <c r="B336">
        <v>6</v>
      </c>
      <c r="C336" s="1" t="s">
        <v>871</v>
      </c>
      <c r="D336" s="1" t="s">
        <v>1150</v>
      </c>
      <c r="E336">
        <v>1</v>
      </c>
      <c r="F336" t="s">
        <v>1226</v>
      </c>
      <c r="G336">
        <v>5</v>
      </c>
      <c r="H336" s="1" t="s">
        <v>1618</v>
      </c>
      <c r="I336" t="s">
        <v>1547</v>
      </c>
      <c r="K336" t="s">
        <v>1547</v>
      </c>
      <c r="M336" t="str">
        <f t="shared" si="5"/>
        <v>MA06.01.05.00</v>
      </c>
    </row>
    <row r="337" spans="2:13">
      <c r="B337">
        <v>6</v>
      </c>
      <c r="C337" s="1" t="s">
        <v>871</v>
      </c>
      <c r="D337" s="1" t="s">
        <v>1150</v>
      </c>
      <c r="E337">
        <v>1</v>
      </c>
      <c r="F337" t="s">
        <v>1226</v>
      </c>
      <c r="G337">
        <v>5</v>
      </c>
      <c r="H337" s="1" t="s">
        <v>1227</v>
      </c>
      <c r="I337" t="s">
        <v>1228</v>
      </c>
      <c r="J337" t="s">
        <v>197</v>
      </c>
      <c r="K337" t="s">
        <v>1228</v>
      </c>
      <c r="L337" t="s">
        <v>38</v>
      </c>
      <c r="M337" t="str">
        <f t="shared" si="5"/>
        <v>MA06.01.05.01</v>
      </c>
    </row>
    <row r="338" spans="2:13">
      <c r="B338">
        <v>6</v>
      </c>
      <c r="C338" s="1" t="s">
        <v>871</v>
      </c>
      <c r="D338" s="1" t="s">
        <v>1150</v>
      </c>
      <c r="E338">
        <v>1</v>
      </c>
      <c r="F338" t="s">
        <v>1226</v>
      </c>
      <c r="G338">
        <v>5</v>
      </c>
      <c r="H338" s="1" t="s">
        <v>1229</v>
      </c>
      <c r="I338" t="s">
        <v>1230</v>
      </c>
      <c r="J338" t="s">
        <v>197</v>
      </c>
      <c r="K338" t="s">
        <v>1230</v>
      </c>
      <c r="L338" t="s">
        <v>38</v>
      </c>
      <c r="M338" t="str">
        <f t="shared" si="5"/>
        <v>MA06.01.05.02</v>
      </c>
    </row>
    <row r="339" spans="2:13">
      <c r="B339">
        <v>6</v>
      </c>
      <c r="C339" s="1" t="s">
        <v>871</v>
      </c>
      <c r="D339" s="1" t="s">
        <v>1150</v>
      </c>
      <c r="E339">
        <v>1</v>
      </c>
      <c r="F339" t="s">
        <v>1226</v>
      </c>
      <c r="G339">
        <v>5</v>
      </c>
      <c r="H339" s="1" t="s">
        <v>952</v>
      </c>
      <c r="I339" t="s">
        <v>1231</v>
      </c>
      <c r="J339" t="s">
        <v>38</v>
      </c>
      <c r="K339" t="s">
        <v>1231</v>
      </c>
      <c r="M339" t="str">
        <f t="shared" si="5"/>
        <v>MA06.01.05.03</v>
      </c>
    </row>
    <row r="340" spans="2:13">
      <c r="B340">
        <v>6</v>
      </c>
      <c r="C340" s="1" t="s">
        <v>871</v>
      </c>
      <c r="D340" s="1" t="s">
        <v>1150</v>
      </c>
      <c r="E340">
        <v>1</v>
      </c>
      <c r="F340" t="s">
        <v>1226</v>
      </c>
      <c r="G340">
        <v>5</v>
      </c>
      <c r="H340" s="1" t="s">
        <v>1248</v>
      </c>
      <c r="I340" t="s">
        <v>1232</v>
      </c>
      <c r="J340" t="s">
        <v>43</v>
      </c>
      <c r="K340" t="s">
        <v>1232</v>
      </c>
      <c r="M340" t="str">
        <f t="shared" si="5"/>
        <v>MA06.01.05.04</v>
      </c>
    </row>
    <row r="341" spans="2:13">
      <c r="B341">
        <v>6</v>
      </c>
      <c r="C341" s="1" t="s">
        <v>871</v>
      </c>
      <c r="D341" s="1" t="s">
        <v>1150</v>
      </c>
      <c r="E341">
        <v>1</v>
      </c>
      <c r="F341" t="s">
        <v>1226</v>
      </c>
      <c r="G341">
        <v>5</v>
      </c>
      <c r="H341" s="1" t="s">
        <v>959</v>
      </c>
      <c r="I341" t="s">
        <v>1233</v>
      </c>
      <c r="J341" t="s">
        <v>44</v>
      </c>
      <c r="K341" t="s">
        <v>1233</v>
      </c>
      <c r="M341" t="str">
        <f t="shared" si="5"/>
        <v>MA06.01.05.05</v>
      </c>
    </row>
    <row r="342" spans="2:13">
      <c r="B342">
        <v>6</v>
      </c>
      <c r="C342" s="1" t="s">
        <v>871</v>
      </c>
      <c r="D342" s="1" t="s">
        <v>1150</v>
      </c>
      <c r="E342">
        <v>1</v>
      </c>
      <c r="F342" t="s">
        <v>1226</v>
      </c>
      <c r="G342">
        <v>5</v>
      </c>
      <c r="H342" s="1" t="s">
        <v>1235</v>
      </c>
      <c r="I342" t="s">
        <v>1234</v>
      </c>
      <c r="J342" t="s">
        <v>44</v>
      </c>
      <c r="K342" t="s">
        <v>1234</v>
      </c>
      <c r="M342" t="str">
        <f t="shared" si="5"/>
        <v>MA06.01.05.06</v>
      </c>
    </row>
    <row r="343" spans="2:13">
      <c r="B343">
        <v>6</v>
      </c>
      <c r="C343" s="1" t="s">
        <v>871</v>
      </c>
      <c r="D343" s="1" t="s">
        <v>1236</v>
      </c>
      <c r="E343">
        <v>2</v>
      </c>
      <c r="F343" t="s">
        <v>1618</v>
      </c>
      <c r="G343" t="s">
        <v>1618</v>
      </c>
      <c r="H343" s="1" t="s">
        <v>1618</v>
      </c>
      <c r="I343" t="s">
        <v>243</v>
      </c>
      <c r="K343" t="s">
        <v>243</v>
      </c>
      <c r="M343" t="str">
        <f t="shared" si="5"/>
        <v>MA06.02.00.00</v>
      </c>
    </row>
    <row r="344" spans="2:13">
      <c r="B344">
        <v>6</v>
      </c>
      <c r="C344" s="1" t="s">
        <v>871</v>
      </c>
      <c r="D344" s="1" t="s">
        <v>1236</v>
      </c>
      <c r="E344">
        <v>2</v>
      </c>
      <c r="F344" t="s">
        <v>1237</v>
      </c>
      <c r="G344">
        <v>1</v>
      </c>
      <c r="H344" s="1" t="s">
        <v>1618</v>
      </c>
      <c r="I344" t="s">
        <v>1548</v>
      </c>
      <c r="K344" t="s">
        <v>1548</v>
      </c>
      <c r="M344" t="str">
        <f t="shared" si="5"/>
        <v>MA06.02.01.00</v>
      </c>
    </row>
    <row r="345" spans="2:13">
      <c r="B345">
        <v>6</v>
      </c>
      <c r="C345" s="1" t="s">
        <v>871</v>
      </c>
      <c r="D345" s="1" t="s">
        <v>1236</v>
      </c>
      <c r="E345">
        <v>2</v>
      </c>
      <c r="F345" t="s">
        <v>1237</v>
      </c>
      <c r="G345">
        <v>1</v>
      </c>
      <c r="H345" s="1" t="s">
        <v>1349</v>
      </c>
      <c r="I345" t="s">
        <v>1238</v>
      </c>
      <c r="J345" t="s">
        <v>45</v>
      </c>
      <c r="K345" t="s">
        <v>1238</v>
      </c>
      <c r="M345" t="str">
        <f t="shared" si="5"/>
        <v>MA06.02.01.01</v>
      </c>
    </row>
    <row r="346" spans="2:13">
      <c r="B346">
        <v>6</v>
      </c>
      <c r="C346" s="1" t="s">
        <v>871</v>
      </c>
      <c r="D346" s="1" t="s">
        <v>1236</v>
      </c>
      <c r="E346">
        <v>2</v>
      </c>
      <c r="F346" t="s">
        <v>1237</v>
      </c>
      <c r="G346">
        <v>1</v>
      </c>
      <c r="H346" s="1" t="s">
        <v>1240</v>
      </c>
      <c r="I346" t="s">
        <v>1239</v>
      </c>
      <c r="J346" t="s">
        <v>45</v>
      </c>
      <c r="K346" t="s">
        <v>1239</v>
      </c>
      <c r="M346" t="str">
        <f t="shared" si="5"/>
        <v>MA06.02.01.02</v>
      </c>
    </row>
    <row r="347" spans="2:13">
      <c r="B347">
        <v>6</v>
      </c>
      <c r="C347" s="1" t="s">
        <v>871</v>
      </c>
      <c r="D347" s="1" t="s">
        <v>1236</v>
      </c>
      <c r="E347">
        <v>2</v>
      </c>
      <c r="F347" t="s">
        <v>1237</v>
      </c>
      <c r="G347">
        <v>1</v>
      </c>
      <c r="H347" s="1" t="s">
        <v>1242</v>
      </c>
      <c r="I347" t="s">
        <v>1241</v>
      </c>
      <c r="J347" t="s">
        <v>45</v>
      </c>
      <c r="K347" t="s">
        <v>1241</v>
      </c>
      <c r="M347" t="str">
        <f t="shared" si="5"/>
        <v>MA06.02.01.03</v>
      </c>
    </row>
    <row r="348" spans="2:13">
      <c r="B348">
        <v>6</v>
      </c>
      <c r="C348" s="1" t="s">
        <v>871</v>
      </c>
      <c r="D348" s="1" t="s">
        <v>1236</v>
      </c>
      <c r="E348">
        <v>2</v>
      </c>
      <c r="F348" t="s">
        <v>1237</v>
      </c>
      <c r="G348">
        <v>1</v>
      </c>
      <c r="H348" s="1" t="s">
        <v>1081</v>
      </c>
      <c r="I348" t="s">
        <v>1080</v>
      </c>
      <c r="J348" t="s">
        <v>45</v>
      </c>
      <c r="K348" t="s">
        <v>1080</v>
      </c>
      <c r="M348" t="str">
        <f t="shared" si="5"/>
        <v>MA06.02.01.04</v>
      </c>
    </row>
    <row r="349" spans="2:13">
      <c r="B349">
        <v>6</v>
      </c>
      <c r="C349" s="1" t="s">
        <v>871</v>
      </c>
      <c r="D349" s="1" t="s">
        <v>1236</v>
      </c>
      <c r="E349">
        <v>2</v>
      </c>
      <c r="F349" t="s">
        <v>1082</v>
      </c>
      <c r="G349">
        <v>2</v>
      </c>
      <c r="H349" s="1" t="s">
        <v>1618</v>
      </c>
      <c r="I349" t="s">
        <v>1549</v>
      </c>
      <c r="K349" t="s">
        <v>1549</v>
      </c>
      <c r="M349" t="str">
        <f t="shared" si="5"/>
        <v>MA06.02.02.00</v>
      </c>
    </row>
    <row r="350" spans="2:13">
      <c r="B350">
        <v>6</v>
      </c>
      <c r="C350" s="1" t="s">
        <v>871</v>
      </c>
      <c r="D350" s="1" t="s">
        <v>1236</v>
      </c>
      <c r="E350">
        <v>2</v>
      </c>
      <c r="F350" t="s">
        <v>1082</v>
      </c>
      <c r="G350">
        <v>2</v>
      </c>
      <c r="H350" s="1" t="s">
        <v>1083</v>
      </c>
      <c r="I350" t="s">
        <v>1084</v>
      </c>
      <c r="J350" t="s">
        <v>45</v>
      </c>
      <c r="K350" t="s">
        <v>1084</v>
      </c>
      <c r="M350" t="str">
        <f t="shared" si="5"/>
        <v>MA06.02.02.01</v>
      </c>
    </row>
    <row r="351" spans="2:13">
      <c r="B351">
        <v>6</v>
      </c>
      <c r="C351" s="1" t="s">
        <v>871</v>
      </c>
      <c r="D351" s="1" t="s">
        <v>1236</v>
      </c>
      <c r="E351">
        <v>2</v>
      </c>
      <c r="F351" t="s">
        <v>1082</v>
      </c>
      <c r="G351">
        <v>2</v>
      </c>
      <c r="H351" s="1" t="s">
        <v>1085</v>
      </c>
      <c r="I351" t="s">
        <v>1086</v>
      </c>
      <c r="J351" t="s">
        <v>45</v>
      </c>
      <c r="K351" t="s">
        <v>1086</v>
      </c>
      <c r="M351" t="str">
        <f t="shared" si="5"/>
        <v>MA06.02.02.02</v>
      </c>
    </row>
    <row r="352" spans="2:13">
      <c r="B352">
        <v>6</v>
      </c>
      <c r="C352" s="1" t="s">
        <v>871</v>
      </c>
      <c r="D352" s="1" t="s">
        <v>1236</v>
      </c>
      <c r="E352">
        <v>2</v>
      </c>
      <c r="F352" t="s">
        <v>1082</v>
      </c>
      <c r="G352">
        <v>2</v>
      </c>
      <c r="H352" s="1" t="s">
        <v>1087</v>
      </c>
      <c r="I352" t="s">
        <v>1088</v>
      </c>
      <c r="J352" t="s">
        <v>45</v>
      </c>
      <c r="K352" t="s">
        <v>1088</v>
      </c>
      <c r="M352" t="str">
        <f t="shared" si="5"/>
        <v>MA06.02.02.03</v>
      </c>
    </row>
    <row r="353" spans="2:14">
      <c r="B353">
        <v>6</v>
      </c>
      <c r="C353" s="1" t="s">
        <v>871</v>
      </c>
      <c r="D353" s="1" t="s">
        <v>1236</v>
      </c>
      <c r="E353">
        <v>2</v>
      </c>
      <c r="F353" t="s">
        <v>1082</v>
      </c>
      <c r="G353">
        <v>2</v>
      </c>
      <c r="H353" s="1" t="s">
        <v>1090</v>
      </c>
      <c r="I353" t="s">
        <v>1089</v>
      </c>
      <c r="J353" t="s">
        <v>46</v>
      </c>
      <c r="K353" t="s">
        <v>1089</v>
      </c>
      <c r="M353" t="str">
        <f t="shared" si="5"/>
        <v>MA06.02.02.04</v>
      </c>
    </row>
    <row r="354" spans="2:14">
      <c r="B354">
        <v>6</v>
      </c>
      <c r="C354" s="1" t="s">
        <v>871</v>
      </c>
      <c r="D354" s="1" t="s">
        <v>1236</v>
      </c>
      <c r="E354">
        <v>2</v>
      </c>
      <c r="F354" t="s">
        <v>1082</v>
      </c>
      <c r="G354">
        <v>2</v>
      </c>
      <c r="H354" s="1" t="s">
        <v>1092</v>
      </c>
      <c r="I354" t="s">
        <v>1091</v>
      </c>
      <c r="J354" t="s">
        <v>46</v>
      </c>
      <c r="K354" t="s">
        <v>1091</v>
      </c>
      <c r="M354" t="str">
        <f t="shared" si="5"/>
        <v>MA06.02.02.05</v>
      </c>
    </row>
    <row r="355" spans="2:14">
      <c r="B355">
        <v>6</v>
      </c>
      <c r="C355" s="1" t="s">
        <v>871</v>
      </c>
      <c r="D355" s="1" t="s">
        <v>1093</v>
      </c>
      <c r="E355">
        <v>3</v>
      </c>
      <c r="F355" t="s">
        <v>1618</v>
      </c>
      <c r="G355" t="s">
        <v>1618</v>
      </c>
      <c r="H355" s="1" t="s">
        <v>1618</v>
      </c>
      <c r="I355" t="s">
        <v>1551</v>
      </c>
      <c r="K355" t="s">
        <v>1551</v>
      </c>
      <c r="M355" t="str">
        <f t="shared" si="5"/>
        <v>MA06.03.00.00</v>
      </c>
    </row>
    <row r="356" spans="2:14">
      <c r="B356">
        <v>6</v>
      </c>
      <c r="C356" s="1" t="s">
        <v>871</v>
      </c>
      <c r="D356" s="1" t="s">
        <v>1093</v>
      </c>
      <c r="E356">
        <v>3</v>
      </c>
      <c r="F356" t="s">
        <v>1094</v>
      </c>
      <c r="G356">
        <v>1</v>
      </c>
      <c r="H356" s="1" t="s">
        <v>1618</v>
      </c>
      <c r="I356" t="s">
        <v>1550</v>
      </c>
      <c r="K356" t="s">
        <v>1550</v>
      </c>
      <c r="M356" t="str">
        <f t="shared" si="5"/>
        <v>MA06.03.01.00</v>
      </c>
    </row>
    <row r="357" spans="2:14">
      <c r="B357">
        <v>6</v>
      </c>
      <c r="C357" s="1" t="s">
        <v>871</v>
      </c>
      <c r="D357" s="1" t="s">
        <v>1093</v>
      </c>
      <c r="E357">
        <v>3</v>
      </c>
      <c r="F357" t="s">
        <v>1094</v>
      </c>
      <c r="G357">
        <v>1</v>
      </c>
      <c r="H357" s="1" t="s">
        <v>1095</v>
      </c>
      <c r="I357" t="s">
        <v>1096</v>
      </c>
      <c r="J357" t="s">
        <v>47</v>
      </c>
      <c r="K357" t="s">
        <v>1096</v>
      </c>
      <c r="L357" t="s">
        <v>48</v>
      </c>
      <c r="M357" t="str">
        <f t="shared" si="5"/>
        <v>MA06.03.01.01</v>
      </c>
    </row>
    <row r="358" spans="2:14">
      <c r="B358">
        <v>6</v>
      </c>
      <c r="C358" s="1" t="s">
        <v>871</v>
      </c>
      <c r="D358" s="1" t="s">
        <v>1093</v>
      </c>
      <c r="E358">
        <v>3</v>
      </c>
      <c r="F358" t="s">
        <v>1094</v>
      </c>
      <c r="G358">
        <v>1</v>
      </c>
      <c r="H358" s="1" t="s">
        <v>1098</v>
      </c>
      <c r="I358" t="s">
        <v>1097</v>
      </c>
      <c r="J358" t="s">
        <v>219</v>
      </c>
      <c r="K358" t="s">
        <v>1097</v>
      </c>
      <c r="M358" t="str">
        <f t="shared" si="5"/>
        <v>MA06.03.01.02</v>
      </c>
    </row>
    <row r="359" spans="2:14">
      <c r="B359">
        <v>6</v>
      </c>
      <c r="C359" s="1" t="s">
        <v>871</v>
      </c>
      <c r="D359" s="1" t="s">
        <v>1093</v>
      </c>
      <c r="E359">
        <v>3</v>
      </c>
      <c r="F359" t="s">
        <v>1094</v>
      </c>
      <c r="G359">
        <v>1</v>
      </c>
      <c r="H359" s="1" t="s">
        <v>1100</v>
      </c>
      <c r="I359" t="s">
        <v>1099</v>
      </c>
      <c r="J359" t="s">
        <v>219</v>
      </c>
      <c r="K359" t="s">
        <v>1099</v>
      </c>
      <c r="M359" t="str">
        <f t="shared" si="5"/>
        <v>MA06.03.01.03</v>
      </c>
    </row>
    <row r="360" spans="2:14">
      <c r="B360">
        <v>6</v>
      </c>
      <c r="C360" s="1" t="s">
        <v>871</v>
      </c>
      <c r="D360" s="1" t="s">
        <v>1093</v>
      </c>
      <c r="E360">
        <v>3</v>
      </c>
      <c r="F360" t="s">
        <v>1094</v>
      </c>
      <c r="G360">
        <v>1</v>
      </c>
      <c r="H360" s="1" t="s">
        <v>1140</v>
      </c>
      <c r="I360" t="s">
        <v>1101</v>
      </c>
      <c r="J360" t="s">
        <v>218</v>
      </c>
      <c r="K360" t="s">
        <v>1101</v>
      </c>
      <c r="M360" t="str">
        <f t="shared" si="5"/>
        <v>MA06.03.01.04</v>
      </c>
    </row>
    <row r="361" spans="2:14">
      <c r="B361">
        <v>6</v>
      </c>
      <c r="C361" s="1" t="s">
        <v>871</v>
      </c>
      <c r="D361" s="1" t="s">
        <v>1093</v>
      </c>
      <c r="E361">
        <v>3</v>
      </c>
      <c r="F361" t="s">
        <v>1094</v>
      </c>
      <c r="G361">
        <v>1</v>
      </c>
      <c r="H361" s="1" t="s">
        <v>1142</v>
      </c>
      <c r="I361" t="s">
        <v>1102</v>
      </c>
      <c r="J361" t="s">
        <v>218</v>
      </c>
      <c r="K361" t="s">
        <v>1102</v>
      </c>
      <c r="M361" t="str">
        <f t="shared" si="5"/>
        <v>MA06.03.01.05</v>
      </c>
    </row>
    <row r="362" spans="2:14">
      <c r="B362">
        <v>6</v>
      </c>
      <c r="C362" s="1" t="s">
        <v>871</v>
      </c>
      <c r="D362" s="1" t="s">
        <v>1093</v>
      </c>
      <c r="E362">
        <v>3</v>
      </c>
      <c r="F362" t="s">
        <v>1103</v>
      </c>
      <c r="G362">
        <v>2</v>
      </c>
      <c r="H362" s="1" t="s">
        <v>1618</v>
      </c>
      <c r="I362" t="s">
        <v>1552</v>
      </c>
      <c r="K362" t="s">
        <v>1552</v>
      </c>
      <c r="M362" t="str">
        <f t="shared" si="5"/>
        <v>MA06.03.02.00</v>
      </c>
    </row>
    <row r="363" spans="2:14">
      <c r="B363">
        <v>6</v>
      </c>
      <c r="C363" s="1" t="s">
        <v>871</v>
      </c>
      <c r="D363" s="1" t="s">
        <v>1093</v>
      </c>
      <c r="E363">
        <v>3</v>
      </c>
      <c r="F363" t="s">
        <v>1103</v>
      </c>
      <c r="G363">
        <v>2</v>
      </c>
      <c r="H363" s="1" t="s">
        <v>1103</v>
      </c>
      <c r="I363" t="s">
        <v>1104</v>
      </c>
      <c r="J363" t="s">
        <v>51</v>
      </c>
      <c r="K363" t="s">
        <v>1104</v>
      </c>
      <c r="M363" t="str">
        <f t="shared" si="5"/>
        <v>MA06.03.02.01</v>
      </c>
    </row>
    <row r="364" spans="2:14">
      <c r="B364">
        <v>6</v>
      </c>
      <c r="C364" s="1" t="s">
        <v>871</v>
      </c>
      <c r="D364" s="1" t="s">
        <v>1093</v>
      </c>
      <c r="E364">
        <v>3</v>
      </c>
      <c r="F364" t="s">
        <v>1103</v>
      </c>
      <c r="G364">
        <v>2</v>
      </c>
      <c r="H364" s="1" t="s">
        <v>1105</v>
      </c>
      <c r="I364" t="s">
        <v>1106</v>
      </c>
      <c r="J364" t="s">
        <v>49</v>
      </c>
      <c r="K364" t="s">
        <v>1106</v>
      </c>
      <c r="M364" t="str">
        <f t="shared" si="5"/>
        <v>MA06.03.02.02</v>
      </c>
    </row>
    <row r="365" spans="2:14" s="7" customFormat="1">
      <c r="B365" s="7">
        <v>6</v>
      </c>
      <c r="C365" s="6" t="s">
        <v>871</v>
      </c>
      <c r="D365" s="6" t="s">
        <v>1093</v>
      </c>
      <c r="E365" s="7">
        <v>3</v>
      </c>
      <c r="F365" s="7" t="s">
        <v>1103</v>
      </c>
      <c r="G365" s="7">
        <v>2</v>
      </c>
      <c r="H365" s="6" t="s">
        <v>1733</v>
      </c>
      <c r="I365" s="7" t="s">
        <v>1732</v>
      </c>
      <c r="J365" s="7" t="s">
        <v>50</v>
      </c>
      <c r="K365" s="7" t="s">
        <v>1732</v>
      </c>
      <c r="L365" s="7" t="s">
        <v>221</v>
      </c>
      <c r="M365" t="str">
        <f t="shared" si="5"/>
        <v>MA06.03.02.025</v>
      </c>
      <c r="N365" s="7" t="s">
        <v>15</v>
      </c>
    </row>
    <row r="366" spans="2:14">
      <c r="B366">
        <v>6</v>
      </c>
      <c r="C366" s="1" t="s">
        <v>871</v>
      </c>
      <c r="D366" s="1" t="s">
        <v>1093</v>
      </c>
      <c r="E366">
        <v>3</v>
      </c>
      <c r="F366" t="s">
        <v>1103</v>
      </c>
      <c r="G366">
        <v>2</v>
      </c>
      <c r="H366" s="1" t="s">
        <v>162</v>
      </c>
      <c r="I366" t="s">
        <v>1107</v>
      </c>
      <c r="J366" t="s">
        <v>50</v>
      </c>
      <c r="K366" t="s">
        <v>1107</v>
      </c>
      <c r="L366" t="s">
        <v>221</v>
      </c>
      <c r="M366" t="str">
        <f t="shared" si="5"/>
        <v>MA06.03.02.03</v>
      </c>
    </row>
    <row r="367" spans="2:14">
      <c r="B367">
        <v>6</v>
      </c>
      <c r="C367" s="1" t="s">
        <v>871</v>
      </c>
      <c r="D367" s="1" t="s">
        <v>1093</v>
      </c>
      <c r="E367">
        <v>3</v>
      </c>
      <c r="F367" t="s">
        <v>1103</v>
      </c>
      <c r="G367">
        <v>2</v>
      </c>
      <c r="H367" s="1" t="s">
        <v>1109</v>
      </c>
      <c r="I367" t="s">
        <v>1108</v>
      </c>
      <c r="J367" t="s">
        <v>50</v>
      </c>
      <c r="K367" t="s">
        <v>1108</v>
      </c>
      <c r="L367" t="s">
        <v>221</v>
      </c>
      <c r="M367" t="str">
        <f t="shared" si="5"/>
        <v>MA06.03.02.04</v>
      </c>
    </row>
    <row r="368" spans="2:14">
      <c r="B368">
        <v>6</v>
      </c>
      <c r="C368" s="1" t="s">
        <v>871</v>
      </c>
      <c r="D368" s="1" t="s">
        <v>1063</v>
      </c>
      <c r="E368">
        <v>4</v>
      </c>
      <c r="F368" t="s">
        <v>1618</v>
      </c>
      <c r="G368" t="s">
        <v>1618</v>
      </c>
      <c r="H368" s="1" t="s">
        <v>1618</v>
      </c>
      <c r="I368" t="s">
        <v>1554</v>
      </c>
      <c r="K368" t="s">
        <v>1554</v>
      </c>
      <c r="M368" t="str">
        <f t="shared" si="5"/>
        <v>MA06.04.00.00</v>
      </c>
    </row>
    <row r="369" spans="2:13">
      <c r="B369">
        <v>6</v>
      </c>
      <c r="C369" s="1" t="s">
        <v>871</v>
      </c>
      <c r="D369" s="1" t="s">
        <v>1063</v>
      </c>
      <c r="E369">
        <v>4</v>
      </c>
      <c r="F369" t="s">
        <v>1110</v>
      </c>
      <c r="G369">
        <v>1</v>
      </c>
      <c r="H369" s="1" t="s">
        <v>1618</v>
      </c>
      <c r="I369" t="s">
        <v>1553</v>
      </c>
      <c r="K369" t="s">
        <v>1553</v>
      </c>
      <c r="M369" t="str">
        <f t="shared" si="5"/>
        <v>MA06.04.01.00</v>
      </c>
    </row>
    <row r="370" spans="2:13">
      <c r="B370">
        <v>6</v>
      </c>
      <c r="C370" s="1" t="s">
        <v>871</v>
      </c>
      <c r="D370" s="1" t="s">
        <v>1063</v>
      </c>
      <c r="E370">
        <v>4</v>
      </c>
      <c r="F370" t="s">
        <v>1110</v>
      </c>
      <c r="G370">
        <v>1</v>
      </c>
      <c r="H370" s="1" t="s">
        <v>1111</v>
      </c>
      <c r="I370" t="s">
        <v>1112</v>
      </c>
      <c r="J370" t="s">
        <v>52</v>
      </c>
      <c r="K370" t="s">
        <v>1112</v>
      </c>
      <c r="L370" t="s">
        <v>53</v>
      </c>
      <c r="M370" t="str">
        <f t="shared" si="5"/>
        <v>MA06.04.01.01</v>
      </c>
    </row>
    <row r="371" spans="2:13">
      <c r="B371">
        <v>6</v>
      </c>
      <c r="C371" s="1" t="s">
        <v>871</v>
      </c>
      <c r="D371" s="1" t="s">
        <v>1063</v>
      </c>
      <c r="E371">
        <v>4</v>
      </c>
      <c r="F371" t="s">
        <v>1110</v>
      </c>
      <c r="G371">
        <v>1</v>
      </c>
      <c r="H371" s="1" t="s">
        <v>942</v>
      </c>
      <c r="I371" t="s">
        <v>1113</v>
      </c>
      <c r="J371" t="s">
        <v>52</v>
      </c>
      <c r="K371" t="s">
        <v>1113</v>
      </c>
      <c r="L371" t="s">
        <v>53</v>
      </c>
      <c r="M371" t="str">
        <f t="shared" si="5"/>
        <v>MA06.04.01.02</v>
      </c>
    </row>
    <row r="372" spans="2:13">
      <c r="B372">
        <v>6</v>
      </c>
      <c r="C372" s="1" t="s">
        <v>871</v>
      </c>
      <c r="D372" s="1" t="s">
        <v>1063</v>
      </c>
      <c r="E372">
        <v>4</v>
      </c>
      <c r="F372" t="s">
        <v>1110</v>
      </c>
      <c r="G372">
        <v>1</v>
      </c>
      <c r="H372" s="1" t="s">
        <v>1115</v>
      </c>
      <c r="I372" t="s">
        <v>1114</v>
      </c>
      <c r="J372" t="s">
        <v>52</v>
      </c>
      <c r="K372" t="s">
        <v>1114</v>
      </c>
      <c r="M372" t="str">
        <f t="shared" si="5"/>
        <v>MA06.04.01.03</v>
      </c>
    </row>
    <row r="373" spans="2:13">
      <c r="B373">
        <v>6</v>
      </c>
      <c r="C373" s="1" t="s">
        <v>871</v>
      </c>
      <c r="D373" s="1" t="s">
        <v>1063</v>
      </c>
      <c r="E373">
        <v>4</v>
      </c>
      <c r="F373" t="s">
        <v>1110</v>
      </c>
      <c r="G373">
        <v>1</v>
      </c>
      <c r="H373" s="1" t="s">
        <v>1117</v>
      </c>
      <c r="I373" t="s">
        <v>1116</v>
      </c>
      <c r="J373" t="s">
        <v>52</v>
      </c>
      <c r="K373" t="s">
        <v>1116</v>
      </c>
      <c r="M373" t="str">
        <f t="shared" si="5"/>
        <v>MA06.04.01.04</v>
      </c>
    </row>
    <row r="374" spans="2:13">
      <c r="B374">
        <v>6</v>
      </c>
      <c r="C374" s="1" t="s">
        <v>871</v>
      </c>
      <c r="D374" s="1" t="s">
        <v>1063</v>
      </c>
      <c r="E374">
        <v>4</v>
      </c>
      <c r="F374" t="s">
        <v>1110</v>
      </c>
      <c r="G374">
        <v>1</v>
      </c>
      <c r="H374" s="1" t="s">
        <v>1305</v>
      </c>
      <c r="I374" t="s">
        <v>1118</v>
      </c>
      <c r="J374" t="s">
        <v>52</v>
      </c>
      <c r="K374" t="s">
        <v>1118</v>
      </c>
      <c r="M374" t="str">
        <f t="shared" si="5"/>
        <v>MA06.04.01.05</v>
      </c>
    </row>
    <row r="375" spans="2:13">
      <c r="B375">
        <v>6</v>
      </c>
      <c r="C375" s="1" t="s">
        <v>871</v>
      </c>
      <c r="D375" s="1" t="s">
        <v>1063</v>
      </c>
      <c r="E375">
        <v>4</v>
      </c>
      <c r="F375" t="s">
        <v>1306</v>
      </c>
      <c r="G375">
        <v>2</v>
      </c>
      <c r="H375" s="1" t="s">
        <v>1618</v>
      </c>
      <c r="I375" t="s">
        <v>1555</v>
      </c>
      <c r="K375" t="s">
        <v>1555</v>
      </c>
      <c r="M375" t="str">
        <f t="shared" si="5"/>
        <v>MA06.04.02.00</v>
      </c>
    </row>
    <row r="376" spans="2:13">
      <c r="B376">
        <v>6</v>
      </c>
      <c r="C376" s="1" t="s">
        <v>871</v>
      </c>
      <c r="D376" s="1" t="s">
        <v>1063</v>
      </c>
      <c r="E376">
        <v>4</v>
      </c>
      <c r="F376" t="s">
        <v>1306</v>
      </c>
      <c r="G376">
        <v>2</v>
      </c>
      <c r="H376" s="1" t="s">
        <v>1307</v>
      </c>
      <c r="I376" t="s">
        <v>1308</v>
      </c>
      <c r="J376" t="s">
        <v>212</v>
      </c>
      <c r="K376" t="s">
        <v>1308</v>
      </c>
      <c r="M376" t="str">
        <f t="shared" si="5"/>
        <v>MA06.04.02.01</v>
      </c>
    </row>
    <row r="377" spans="2:13">
      <c r="B377">
        <v>6</v>
      </c>
      <c r="C377" s="1" t="s">
        <v>871</v>
      </c>
      <c r="D377" s="1" t="s">
        <v>1063</v>
      </c>
      <c r="E377">
        <v>4</v>
      </c>
      <c r="F377" t="s">
        <v>1306</v>
      </c>
      <c r="G377">
        <v>2</v>
      </c>
      <c r="H377" s="1" t="s">
        <v>1309</v>
      </c>
      <c r="I377" t="s">
        <v>1310</v>
      </c>
      <c r="J377" t="s">
        <v>212</v>
      </c>
      <c r="K377" t="s">
        <v>1310</v>
      </c>
      <c r="M377" t="str">
        <f t="shared" si="5"/>
        <v>MA06.04.02.02</v>
      </c>
    </row>
    <row r="378" spans="2:13">
      <c r="B378">
        <v>6</v>
      </c>
      <c r="C378" s="1" t="s">
        <v>871</v>
      </c>
      <c r="D378" s="1" t="s">
        <v>1063</v>
      </c>
      <c r="E378">
        <v>4</v>
      </c>
      <c r="F378" t="s">
        <v>1306</v>
      </c>
      <c r="G378">
        <v>2</v>
      </c>
      <c r="H378" s="1" t="s">
        <v>1312</v>
      </c>
      <c r="I378" t="s">
        <v>1311</v>
      </c>
      <c r="J378" t="s">
        <v>54</v>
      </c>
      <c r="K378" t="s">
        <v>1311</v>
      </c>
      <c r="M378" t="str">
        <f t="shared" si="5"/>
        <v>MA06.04.02.03</v>
      </c>
    </row>
    <row r="379" spans="2:13">
      <c r="B379">
        <v>6</v>
      </c>
      <c r="C379" s="1" t="s">
        <v>871</v>
      </c>
      <c r="D379" s="1" t="s">
        <v>1063</v>
      </c>
      <c r="E379">
        <v>4</v>
      </c>
      <c r="F379" t="s">
        <v>1306</v>
      </c>
      <c r="G379">
        <v>2</v>
      </c>
      <c r="H379" s="1" t="s">
        <v>1314</v>
      </c>
      <c r="I379" t="s">
        <v>1313</v>
      </c>
      <c r="J379" t="s">
        <v>54</v>
      </c>
      <c r="K379" t="s">
        <v>1313</v>
      </c>
      <c r="M379" t="str">
        <f t="shared" si="5"/>
        <v>MA06.04.02.04</v>
      </c>
    </row>
    <row r="380" spans="2:13">
      <c r="B380">
        <v>6</v>
      </c>
      <c r="C380" s="1" t="s">
        <v>871</v>
      </c>
      <c r="D380" s="1" t="s">
        <v>1063</v>
      </c>
      <c r="E380">
        <v>4</v>
      </c>
      <c r="F380" t="s">
        <v>1306</v>
      </c>
      <c r="G380">
        <v>2</v>
      </c>
      <c r="H380" s="1" t="s">
        <v>1381</v>
      </c>
      <c r="I380" t="s">
        <v>1166</v>
      </c>
      <c r="J380" t="s">
        <v>54</v>
      </c>
      <c r="K380" t="s">
        <v>1166</v>
      </c>
      <c r="M380" t="str">
        <f t="shared" si="5"/>
        <v>MA06.04.02.06</v>
      </c>
    </row>
    <row r="381" spans="2:13">
      <c r="B381">
        <v>6</v>
      </c>
      <c r="C381" s="1" t="s">
        <v>871</v>
      </c>
      <c r="D381" s="1" t="s">
        <v>1063</v>
      </c>
      <c r="E381">
        <v>4</v>
      </c>
      <c r="F381" t="s">
        <v>1167</v>
      </c>
      <c r="G381">
        <v>3</v>
      </c>
      <c r="H381" s="1" t="s">
        <v>1618</v>
      </c>
      <c r="I381" t="s">
        <v>1556</v>
      </c>
      <c r="K381" t="s">
        <v>1556</v>
      </c>
      <c r="M381" t="str">
        <f t="shared" si="5"/>
        <v>MA06.04.03.00</v>
      </c>
    </row>
    <row r="382" spans="2:13">
      <c r="B382">
        <v>6</v>
      </c>
      <c r="C382" s="1" t="s">
        <v>871</v>
      </c>
      <c r="D382" s="1" t="s">
        <v>1063</v>
      </c>
      <c r="E382">
        <v>4</v>
      </c>
      <c r="F382" t="s">
        <v>1167</v>
      </c>
      <c r="G382">
        <v>3</v>
      </c>
      <c r="H382" s="1" t="s">
        <v>1125</v>
      </c>
      <c r="I382" t="s">
        <v>244</v>
      </c>
      <c r="J382" t="s">
        <v>216</v>
      </c>
      <c r="K382" t="s">
        <v>244</v>
      </c>
      <c r="M382" t="str">
        <f t="shared" si="5"/>
        <v>MA06.04.03.01</v>
      </c>
    </row>
    <row r="383" spans="2:13">
      <c r="B383">
        <v>6</v>
      </c>
      <c r="C383" s="1" t="s">
        <v>871</v>
      </c>
      <c r="D383" s="1" t="s">
        <v>1063</v>
      </c>
      <c r="E383">
        <v>4</v>
      </c>
      <c r="F383" t="s">
        <v>1167</v>
      </c>
      <c r="G383">
        <v>3</v>
      </c>
      <c r="H383" s="1" t="s">
        <v>1385</v>
      </c>
      <c r="I383" t="s">
        <v>1168</v>
      </c>
      <c r="J383" t="s">
        <v>55</v>
      </c>
      <c r="K383" t="s">
        <v>1168</v>
      </c>
      <c r="M383" t="str">
        <f t="shared" si="5"/>
        <v>MA06.04.03.02</v>
      </c>
    </row>
    <row r="384" spans="2:13">
      <c r="B384">
        <v>6</v>
      </c>
      <c r="C384" s="1" t="s">
        <v>871</v>
      </c>
      <c r="D384" s="1" t="s">
        <v>1063</v>
      </c>
      <c r="E384">
        <v>4</v>
      </c>
      <c r="F384" t="s">
        <v>1167</v>
      </c>
      <c r="G384">
        <v>3</v>
      </c>
      <c r="H384" s="1" t="s">
        <v>1171</v>
      </c>
      <c r="I384" t="s">
        <v>1169</v>
      </c>
      <c r="J384" t="s">
        <v>56</v>
      </c>
      <c r="K384" t="s">
        <v>1169</v>
      </c>
      <c r="M384" t="str">
        <f t="shared" si="5"/>
        <v>MA06.04.03.03</v>
      </c>
    </row>
    <row r="385" spans="2:13">
      <c r="B385">
        <v>6</v>
      </c>
      <c r="C385" s="1" t="s">
        <v>871</v>
      </c>
      <c r="D385" s="1" t="s">
        <v>1063</v>
      </c>
      <c r="E385">
        <v>4</v>
      </c>
      <c r="F385" t="s">
        <v>1167</v>
      </c>
      <c r="G385">
        <v>3</v>
      </c>
      <c r="H385" s="1" t="s">
        <v>1172</v>
      </c>
      <c r="I385" t="s">
        <v>1170</v>
      </c>
      <c r="J385" t="s">
        <v>56</v>
      </c>
      <c r="K385" t="s">
        <v>1170</v>
      </c>
      <c r="M385" t="str">
        <f t="shared" si="5"/>
        <v>MA06.04.03.04</v>
      </c>
    </row>
    <row r="386" spans="2:13">
      <c r="B386">
        <v>7</v>
      </c>
      <c r="C386" s="1" t="s">
        <v>1618</v>
      </c>
      <c r="D386" s="1" t="s">
        <v>1618</v>
      </c>
      <c r="E386" t="s">
        <v>1618</v>
      </c>
      <c r="F386" t="s">
        <v>1618</v>
      </c>
      <c r="G386" t="s">
        <v>1618</v>
      </c>
      <c r="H386" s="1" t="s">
        <v>1618</v>
      </c>
      <c r="I386" t="s">
        <v>1475</v>
      </c>
      <c r="K386" t="s">
        <v>1475</v>
      </c>
      <c r="M386" t="str">
        <f t="shared" si="5"/>
        <v>07.00.00.00</v>
      </c>
    </row>
    <row r="387" spans="2:13">
      <c r="B387">
        <v>7</v>
      </c>
      <c r="C387" s="1" t="s">
        <v>392</v>
      </c>
      <c r="D387" s="1" t="s">
        <v>1618</v>
      </c>
      <c r="E387" t="s">
        <v>1618</v>
      </c>
      <c r="F387" t="s">
        <v>1618</v>
      </c>
      <c r="G387" t="s">
        <v>1618</v>
      </c>
      <c r="H387" s="1" t="s">
        <v>1618</v>
      </c>
      <c r="I387" t="s">
        <v>1476</v>
      </c>
      <c r="K387" t="s">
        <v>1476</v>
      </c>
      <c r="M387" t="str">
        <f t="shared" ref="M387:M450" si="6">I387</f>
        <v>SC07.00.00.00</v>
      </c>
    </row>
    <row r="388" spans="2:13">
      <c r="B388">
        <v>7</v>
      </c>
      <c r="C388" s="1" t="s">
        <v>392</v>
      </c>
      <c r="D388" s="1" t="s">
        <v>563</v>
      </c>
      <c r="E388">
        <v>1</v>
      </c>
      <c r="F388" t="s">
        <v>1618</v>
      </c>
      <c r="G388" t="s">
        <v>1618</v>
      </c>
      <c r="H388" s="1" t="s">
        <v>1618</v>
      </c>
      <c r="I388" t="s">
        <v>1477</v>
      </c>
      <c r="K388" t="s">
        <v>1477</v>
      </c>
      <c r="M388" t="str">
        <f t="shared" si="6"/>
        <v>SC07.01.00.00</v>
      </c>
    </row>
    <row r="389" spans="2:13">
      <c r="B389">
        <v>7</v>
      </c>
      <c r="C389" s="1" t="s">
        <v>392</v>
      </c>
      <c r="D389" s="1" t="s">
        <v>563</v>
      </c>
      <c r="E389">
        <v>1</v>
      </c>
      <c r="F389" t="s">
        <v>564</v>
      </c>
      <c r="G389">
        <v>1</v>
      </c>
      <c r="H389" s="1" t="s">
        <v>1618</v>
      </c>
      <c r="I389" t="s">
        <v>1478</v>
      </c>
      <c r="K389" t="s">
        <v>1478</v>
      </c>
      <c r="M389" t="str">
        <f t="shared" si="6"/>
        <v>SC07.01.01.00</v>
      </c>
    </row>
    <row r="390" spans="2:13">
      <c r="B390">
        <v>7</v>
      </c>
      <c r="C390" s="1" t="s">
        <v>392</v>
      </c>
      <c r="D390" s="1" t="s">
        <v>563</v>
      </c>
      <c r="E390">
        <v>1</v>
      </c>
      <c r="F390" t="s">
        <v>564</v>
      </c>
      <c r="G390">
        <v>1</v>
      </c>
      <c r="H390" s="1" t="s">
        <v>565</v>
      </c>
      <c r="I390" t="s">
        <v>566</v>
      </c>
      <c r="J390" t="s">
        <v>57</v>
      </c>
      <c r="K390" t="s">
        <v>566</v>
      </c>
      <c r="M390" t="str">
        <f t="shared" si="6"/>
        <v>SC07.01.01.01</v>
      </c>
    </row>
    <row r="391" spans="2:13">
      <c r="B391">
        <v>7</v>
      </c>
      <c r="C391" s="1" t="s">
        <v>392</v>
      </c>
      <c r="D391" s="1" t="s">
        <v>563</v>
      </c>
      <c r="E391">
        <v>1</v>
      </c>
      <c r="F391" t="s">
        <v>564</v>
      </c>
      <c r="G391">
        <v>1</v>
      </c>
      <c r="H391" s="1" t="s">
        <v>567</v>
      </c>
      <c r="I391" t="s">
        <v>568</v>
      </c>
      <c r="J391" t="s">
        <v>58</v>
      </c>
      <c r="K391" t="s">
        <v>568</v>
      </c>
      <c r="L391" t="s">
        <v>59</v>
      </c>
      <c r="M391" t="str">
        <f t="shared" si="6"/>
        <v>SC07.01.01.02</v>
      </c>
    </row>
    <row r="392" spans="2:13">
      <c r="B392">
        <v>7</v>
      </c>
      <c r="C392" s="1" t="s">
        <v>392</v>
      </c>
      <c r="D392" s="1" t="s">
        <v>563</v>
      </c>
      <c r="E392">
        <v>1</v>
      </c>
      <c r="F392" t="s">
        <v>564</v>
      </c>
      <c r="G392">
        <v>1</v>
      </c>
      <c r="H392" s="1" t="s">
        <v>569</v>
      </c>
      <c r="I392" t="s">
        <v>570</v>
      </c>
      <c r="J392" t="s">
        <v>57</v>
      </c>
      <c r="K392" t="s">
        <v>570</v>
      </c>
      <c r="M392" t="str">
        <f t="shared" si="6"/>
        <v>SC07.01.01.03</v>
      </c>
    </row>
    <row r="393" spans="2:13">
      <c r="B393">
        <v>7</v>
      </c>
      <c r="C393" s="1" t="s">
        <v>392</v>
      </c>
      <c r="D393" s="1" t="s">
        <v>563</v>
      </c>
      <c r="E393">
        <v>1</v>
      </c>
      <c r="F393" t="s">
        <v>564</v>
      </c>
      <c r="G393">
        <v>1</v>
      </c>
      <c r="H393" s="1" t="s">
        <v>571</v>
      </c>
      <c r="I393" t="s">
        <v>572</v>
      </c>
      <c r="J393" t="s">
        <v>57</v>
      </c>
      <c r="K393" t="s">
        <v>572</v>
      </c>
      <c r="M393" t="str">
        <f t="shared" si="6"/>
        <v>SC07.01.01.04</v>
      </c>
    </row>
    <row r="394" spans="2:13">
      <c r="B394">
        <v>7</v>
      </c>
      <c r="C394" s="1" t="s">
        <v>392</v>
      </c>
      <c r="D394" s="1" t="s">
        <v>563</v>
      </c>
      <c r="E394">
        <v>1</v>
      </c>
      <c r="F394" t="s">
        <v>573</v>
      </c>
      <c r="G394">
        <v>2</v>
      </c>
      <c r="H394" s="1" t="s">
        <v>1618</v>
      </c>
      <c r="I394" t="s">
        <v>1669</v>
      </c>
      <c r="K394" t="s">
        <v>1669</v>
      </c>
      <c r="M394" t="str">
        <f t="shared" si="6"/>
        <v>SC07.01.02.00</v>
      </c>
    </row>
    <row r="395" spans="2:13">
      <c r="B395">
        <v>7</v>
      </c>
      <c r="C395" s="1" t="s">
        <v>392</v>
      </c>
      <c r="D395" s="1" t="s">
        <v>563</v>
      </c>
      <c r="E395">
        <v>1</v>
      </c>
      <c r="F395" t="s">
        <v>573</v>
      </c>
      <c r="G395">
        <v>2</v>
      </c>
      <c r="H395" s="1" t="s">
        <v>498</v>
      </c>
      <c r="I395" t="s">
        <v>574</v>
      </c>
      <c r="J395" t="s">
        <v>60</v>
      </c>
      <c r="K395" t="s">
        <v>574</v>
      </c>
      <c r="M395" t="str">
        <f t="shared" si="6"/>
        <v>SC07.01.02.01</v>
      </c>
    </row>
    <row r="396" spans="2:13">
      <c r="B396">
        <v>7</v>
      </c>
      <c r="C396" s="1" t="s">
        <v>392</v>
      </c>
      <c r="D396" s="1" t="s">
        <v>563</v>
      </c>
      <c r="E396">
        <v>1</v>
      </c>
      <c r="F396" t="s">
        <v>573</v>
      </c>
      <c r="G396">
        <v>2</v>
      </c>
      <c r="H396" s="1" t="s">
        <v>575</v>
      </c>
      <c r="I396" t="s">
        <v>576</v>
      </c>
      <c r="J396" t="s">
        <v>60</v>
      </c>
      <c r="K396" t="s">
        <v>576</v>
      </c>
      <c r="M396" t="str">
        <f t="shared" si="6"/>
        <v>SC07.01.02.02</v>
      </c>
    </row>
    <row r="397" spans="2:13">
      <c r="B397">
        <v>7</v>
      </c>
      <c r="C397" s="1" t="s">
        <v>392</v>
      </c>
      <c r="D397" s="1" t="s">
        <v>563</v>
      </c>
      <c r="E397">
        <v>1</v>
      </c>
      <c r="F397" t="s">
        <v>573</v>
      </c>
      <c r="G397">
        <v>2</v>
      </c>
      <c r="H397" s="1" t="s">
        <v>577</v>
      </c>
      <c r="I397" t="s">
        <v>578</v>
      </c>
      <c r="J397" t="s">
        <v>61</v>
      </c>
      <c r="K397" t="s">
        <v>578</v>
      </c>
      <c r="L397" t="s">
        <v>62</v>
      </c>
      <c r="M397" t="str">
        <f t="shared" si="6"/>
        <v>SC07.01.02.03</v>
      </c>
    </row>
    <row r="398" spans="2:13">
      <c r="B398">
        <v>7</v>
      </c>
      <c r="C398" s="1" t="s">
        <v>392</v>
      </c>
      <c r="D398" s="1" t="s">
        <v>563</v>
      </c>
      <c r="E398">
        <v>1</v>
      </c>
      <c r="F398" t="s">
        <v>573</v>
      </c>
      <c r="G398">
        <v>2</v>
      </c>
      <c r="H398" s="1" t="s">
        <v>579</v>
      </c>
      <c r="I398" t="s">
        <v>580</v>
      </c>
      <c r="J398" t="s">
        <v>63</v>
      </c>
      <c r="K398" t="s">
        <v>580</v>
      </c>
      <c r="M398" t="str">
        <f t="shared" si="6"/>
        <v>SC07.01.02.04</v>
      </c>
    </row>
    <row r="399" spans="2:13">
      <c r="B399">
        <v>7</v>
      </c>
      <c r="C399" s="1" t="s">
        <v>392</v>
      </c>
      <c r="D399" s="1" t="s">
        <v>581</v>
      </c>
      <c r="E399">
        <v>2</v>
      </c>
      <c r="F399" t="s">
        <v>1618</v>
      </c>
      <c r="G399" t="s">
        <v>1618</v>
      </c>
      <c r="H399" s="1" t="s">
        <v>1618</v>
      </c>
      <c r="I399" t="s">
        <v>1670</v>
      </c>
      <c r="K399" t="s">
        <v>1670</v>
      </c>
      <c r="M399" t="str">
        <f t="shared" si="6"/>
        <v>SC07.02.00.00</v>
      </c>
    </row>
    <row r="400" spans="2:13">
      <c r="B400">
        <v>7</v>
      </c>
      <c r="C400" s="1" t="s">
        <v>392</v>
      </c>
      <c r="D400" s="1" t="s">
        <v>581</v>
      </c>
      <c r="E400">
        <v>2</v>
      </c>
      <c r="F400" t="s">
        <v>582</v>
      </c>
      <c r="G400">
        <v>1</v>
      </c>
      <c r="H400" s="1" t="s">
        <v>1618</v>
      </c>
      <c r="I400" t="s">
        <v>1671</v>
      </c>
      <c r="K400" t="s">
        <v>1671</v>
      </c>
      <c r="M400" t="str">
        <f t="shared" si="6"/>
        <v>SC07.02.01.00</v>
      </c>
    </row>
    <row r="401" spans="2:13">
      <c r="B401">
        <v>7</v>
      </c>
      <c r="C401" s="1" t="s">
        <v>392</v>
      </c>
      <c r="D401" s="1" t="s">
        <v>581</v>
      </c>
      <c r="E401">
        <v>2</v>
      </c>
      <c r="F401" t="s">
        <v>582</v>
      </c>
      <c r="G401">
        <v>1</v>
      </c>
      <c r="H401" s="1" t="s">
        <v>583</v>
      </c>
      <c r="I401" t="s">
        <v>584</v>
      </c>
      <c r="J401" t="s">
        <v>64</v>
      </c>
      <c r="K401" t="s">
        <v>584</v>
      </c>
      <c r="M401" t="str">
        <f t="shared" si="6"/>
        <v>SC07.02.01.01</v>
      </c>
    </row>
    <row r="402" spans="2:13">
      <c r="B402">
        <v>7</v>
      </c>
      <c r="C402" s="1" t="s">
        <v>392</v>
      </c>
      <c r="D402" s="1" t="s">
        <v>581</v>
      </c>
      <c r="E402">
        <v>2</v>
      </c>
      <c r="F402" t="s">
        <v>582</v>
      </c>
      <c r="G402">
        <v>1</v>
      </c>
      <c r="H402" s="1" t="s">
        <v>585</v>
      </c>
      <c r="I402" t="s">
        <v>586</v>
      </c>
      <c r="J402" t="s">
        <v>64</v>
      </c>
      <c r="K402" t="s">
        <v>586</v>
      </c>
      <c r="M402" t="str">
        <f t="shared" si="6"/>
        <v>SC07.02.01.02</v>
      </c>
    </row>
    <row r="403" spans="2:13">
      <c r="B403">
        <v>7</v>
      </c>
      <c r="C403" s="1" t="s">
        <v>392</v>
      </c>
      <c r="D403" s="1" t="s">
        <v>581</v>
      </c>
      <c r="E403">
        <v>2</v>
      </c>
      <c r="F403" t="s">
        <v>582</v>
      </c>
      <c r="G403">
        <v>1</v>
      </c>
      <c r="H403" s="1" t="s">
        <v>587</v>
      </c>
      <c r="I403" t="s">
        <v>588</v>
      </c>
      <c r="J403" t="s">
        <v>65</v>
      </c>
      <c r="K403" t="s">
        <v>588</v>
      </c>
      <c r="M403" t="str">
        <f t="shared" si="6"/>
        <v>SC07.02.01.03</v>
      </c>
    </row>
    <row r="404" spans="2:13">
      <c r="B404">
        <v>7</v>
      </c>
      <c r="C404" s="1" t="s">
        <v>392</v>
      </c>
      <c r="D404" s="1" t="s">
        <v>581</v>
      </c>
      <c r="E404">
        <v>2</v>
      </c>
      <c r="F404" t="s">
        <v>582</v>
      </c>
      <c r="G404">
        <v>1</v>
      </c>
      <c r="H404" s="1" t="s">
        <v>589</v>
      </c>
      <c r="I404" t="s">
        <v>590</v>
      </c>
      <c r="J404" t="s">
        <v>57</v>
      </c>
      <c r="K404" t="s">
        <v>590</v>
      </c>
      <c r="M404" t="str">
        <f t="shared" si="6"/>
        <v>SC07.02.01.04</v>
      </c>
    </row>
    <row r="405" spans="2:13">
      <c r="B405">
        <v>7</v>
      </c>
      <c r="C405" s="1" t="s">
        <v>392</v>
      </c>
      <c r="D405" s="1" t="s">
        <v>581</v>
      </c>
      <c r="E405">
        <v>2</v>
      </c>
      <c r="F405" t="s">
        <v>591</v>
      </c>
      <c r="G405">
        <v>2</v>
      </c>
      <c r="H405" s="1" t="s">
        <v>1618</v>
      </c>
      <c r="I405" t="s">
        <v>1672</v>
      </c>
      <c r="K405" t="s">
        <v>1672</v>
      </c>
      <c r="M405" t="str">
        <f t="shared" si="6"/>
        <v>SC07.02.02.00</v>
      </c>
    </row>
    <row r="406" spans="2:13">
      <c r="B406">
        <v>7</v>
      </c>
      <c r="C406" s="1" t="s">
        <v>392</v>
      </c>
      <c r="D406" s="1" t="s">
        <v>581</v>
      </c>
      <c r="E406">
        <v>2</v>
      </c>
      <c r="F406" t="s">
        <v>591</v>
      </c>
      <c r="G406">
        <v>2</v>
      </c>
      <c r="H406" s="1" t="s">
        <v>764</v>
      </c>
      <c r="I406" t="s">
        <v>765</v>
      </c>
      <c r="J406" t="s">
        <v>66</v>
      </c>
      <c r="K406" t="s">
        <v>765</v>
      </c>
      <c r="L406" t="s">
        <v>67</v>
      </c>
      <c r="M406" t="str">
        <f t="shared" si="6"/>
        <v>SC07.02.02.01</v>
      </c>
    </row>
    <row r="407" spans="2:13">
      <c r="B407">
        <v>7</v>
      </c>
      <c r="C407" s="1" t="s">
        <v>392</v>
      </c>
      <c r="D407" s="1" t="s">
        <v>581</v>
      </c>
      <c r="E407">
        <v>2</v>
      </c>
      <c r="F407" t="s">
        <v>591</v>
      </c>
      <c r="G407">
        <v>2</v>
      </c>
      <c r="H407" s="1" t="s">
        <v>766</v>
      </c>
      <c r="I407" t="s">
        <v>767</v>
      </c>
      <c r="J407" t="s">
        <v>64</v>
      </c>
      <c r="K407" t="s">
        <v>767</v>
      </c>
      <c r="M407" t="str">
        <f t="shared" si="6"/>
        <v>SC07.02.02.02</v>
      </c>
    </row>
    <row r="408" spans="2:13">
      <c r="B408">
        <v>7</v>
      </c>
      <c r="C408" s="1" t="s">
        <v>392</v>
      </c>
      <c r="D408" s="1" t="s">
        <v>581</v>
      </c>
      <c r="E408">
        <v>2</v>
      </c>
      <c r="F408" t="s">
        <v>591</v>
      </c>
      <c r="G408">
        <v>2</v>
      </c>
      <c r="H408" s="1" t="s">
        <v>768</v>
      </c>
      <c r="I408" t="s">
        <v>769</v>
      </c>
      <c r="J408" t="s">
        <v>61</v>
      </c>
      <c r="K408" t="s">
        <v>769</v>
      </c>
      <c r="L408" t="s">
        <v>65</v>
      </c>
      <c r="M408" t="str">
        <f t="shared" si="6"/>
        <v>SC07.02.02.03</v>
      </c>
    </row>
    <row r="409" spans="2:13">
      <c r="B409">
        <v>7</v>
      </c>
      <c r="C409" s="1" t="s">
        <v>392</v>
      </c>
      <c r="D409" s="1" t="s">
        <v>581</v>
      </c>
      <c r="E409">
        <v>2</v>
      </c>
      <c r="F409" t="s">
        <v>770</v>
      </c>
      <c r="G409">
        <v>3</v>
      </c>
      <c r="H409" s="1" t="s">
        <v>1618</v>
      </c>
      <c r="I409" t="s">
        <v>1673</v>
      </c>
      <c r="K409" t="s">
        <v>1673</v>
      </c>
      <c r="M409" t="str">
        <f t="shared" si="6"/>
        <v>SC07.02.03.00</v>
      </c>
    </row>
    <row r="410" spans="2:13">
      <c r="B410">
        <v>7</v>
      </c>
      <c r="C410" s="1" t="s">
        <v>392</v>
      </c>
      <c r="D410" s="1" t="s">
        <v>581</v>
      </c>
      <c r="E410">
        <v>2</v>
      </c>
      <c r="F410" t="s">
        <v>770</v>
      </c>
      <c r="G410">
        <v>3</v>
      </c>
      <c r="H410" s="1" t="s">
        <v>771</v>
      </c>
      <c r="I410" t="s">
        <v>772</v>
      </c>
      <c r="J410" t="s">
        <v>68</v>
      </c>
      <c r="K410" t="s">
        <v>772</v>
      </c>
      <c r="L410" t="s">
        <v>69</v>
      </c>
      <c r="M410" t="str">
        <f t="shared" si="6"/>
        <v>SC07.02.03.01</v>
      </c>
    </row>
    <row r="411" spans="2:13">
      <c r="B411">
        <v>7</v>
      </c>
      <c r="C411" s="1" t="s">
        <v>392</v>
      </c>
      <c r="D411" s="1" t="s">
        <v>581</v>
      </c>
      <c r="E411">
        <v>2</v>
      </c>
      <c r="F411" t="s">
        <v>770</v>
      </c>
      <c r="G411">
        <v>3</v>
      </c>
      <c r="H411" s="1" t="s">
        <v>773</v>
      </c>
      <c r="I411" t="s">
        <v>774</v>
      </c>
      <c r="J411" t="s">
        <v>70</v>
      </c>
      <c r="K411" t="s">
        <v>774</v>
      </c>
      <c r="L411" t="s">
        <v>71</v>
      </c>
      <c r="M411" t="str">
        <f t="shared" si="6"/>
        <v>SC07.02.03.02</v>
      </c>
    </row>
    <row r="412" spans="2:13">
      <c r="B412">
        <v>7</v>
      </c>
      <c r="C412" s="1" t="s">
        <v>392</v>
      </c>
      <c r="D412" s="1" t="s">
        <v>581</v>
      </c>
      <c r="E412">
        <v>2</v>
      </c>
      <c r="F412" t="s">
        <v>770</v>
      </c>
      <c r="G412">
        <v>3</v>
      </c>
      <c r="H412" s="1" t="s">
        <v>775</v>
      </c>
      <c r="I412" t="s">
        <v>607</v>
      </c>
      <c r="J412" t="s">
        <v>72</v>
      </c>
      <c r="K412" t="s">
        <v>607</v>
      </c>
      <c r="L412" t="s">
        <v>68</v>
      </c>
      <c r="M412" t="str">
        <f t="shared" si="6"/>
        <v>SC07.02.03.03</v>
      </c>
    </row>
    <row r="413" spans="2:13">
      <c r="B413">
        <v>7</v>
      </c>
      <c r="C413" s="1" t="s">
        <v>392</v>
      </c>
      <c r="D413" s="1" t="s">
        <v>581</v>
      </c>
      <c r="E413">
        <v>2</v>
      </c>
      <c r="F413" t="s">
        <v>770</v>
      </c>
      <c r="G413">
        <v>3</v>
      </c>
      <c r="H413" s="1" t="s">
        <v>608</v>
      </c>
      <c r="I413" t="s">
        <v>609</v>
      </c>
      <c r="J413" t="s">
        <v>73</v>
      </c>
      <c r="K413" t="s">
        <v>609</v>
      </c>
      <c r="M413" t="str">
        <f t="shared" si="6"/>
        <v>SC07.02.03.04</v>
      </c>
    </row>
    <row r="414" spans="2:13">
      <c r="B414">
        <v>7</v>
      </c>
      <c r="C414" s="1" t="s">
        <v>392</v>
      </c>
      <c r="D414" s="1" t="s">
        <v>581</v>
      </c>
      <c r="E414">
        <v>2</v>
      </c>
      <c r="F414" t="s">
        <v>770</v>
      </c>
      <c r="G414">
        <v>3</v>
      </c>
      <c r="H414" s="1" t="s">
        <v>610</v>
      </c>
      <c r="I414" t="s">
        <v>611</v>
      </c>
      <c r="J414" t="s">
        <v>73</v>
      </c>
      <c r="K414" t="s">
        <v>611</v>
      </c>
      <c r="M414" t="str">
        <f t="shared" si="6"/>
        <v>SC07.02.03.05</v>
      </c>
    </row>
    <row r="415" spans="2:13">
      <c r="B415">
        <v>7</v>
      </c>
      <c r="C415" s="1" t="s">
        <v>392</v>
      </c>
      <c r="D415" s="1" t="s">
        <v>393</v>
      </c>
      <c r="E415">
        <v>3</v>
      </c>
      <c r="F415" t="s">
        <v>1618</v>
      </c>
      <c r="G415" t="s">
        <v>1618</v>
      </c>
      <c r="H415" s="1" t="s">
        <v>1618</v>
      </c>
      <c r="I415" t="s">
        <v>1675</v>
      </c>
      <c r="K415" t="s">
        <v>1675</v>
      </c>
      <c r="M415" t="str">
        <f t="shared" si="6"/>
        <v>SC07.03.00.00</v>
      </c>
    </row>
    <row r="416" spans="2:13">
      <c r="B416">
        <v>7</v>
      </c>
      <c r="C416" s="1" t="s">
        <v>392</v>
      </c>
      <c r="D416" s="1" t="s">
        <v>393</v>
      </c>
      <c r="E416">
        <v>3</v>
      </c>
      <c r="F416" t="s">
        <v>612</v>
      </c>
      <c r="G416">
        <v>1</v>
      </c>
      <c r="H416" s="1" t="s">
        <v>1618</v>
      </c>
      <c r="I416" t="s">
        <v>1674</v>
      </c>
      <c r="K416" t="s">
        <v>1674</v>
      </c>
      <c r="M416" t="str">
        <f t="shared" si="6"/>
        <v>SC07.03.01.00</v>
      </c>
    </row>
    <row r="417" spans="2:13">
      <c r="B417">
        <v>7</v>
      </c>
      <c r="C417" s="1" t="s">
        <v>392</v>
      </c>
      <c r="D417" s="1" t="s">
        <v>393</v>
      </c>
      <c r="E417">
        <v>3</v>
      </c>
      <c r="F417" t="s">
        <v>612</v>
      </c>
      <c r="G417">
        <v>1</v>
      </c>
      <c r="H417" s="1" t="s">
        <v>439</v>
      </c>
      <c r="I417" t="s">
        <v>613</v>
      </c>
      <c r="J417" t="s">
        <v>74</v>
      </c>
      <c r="K417" t="s">
        <v>613</v>
      </c>
      <c r="L417" t="s">
        <v>75</v>
      </c>
      <c r="M417" t="str">
        <f t="shared" si="6"/>
        <v>SC07.03.01.01</v>
      </c>
    </row>
    <row r="418" spans="2:13">
      <c r="B418">
        <v>7</v>
      </c>
      <c r="C418" s="1" t="s">
        <v>392</v>
      </c>
      <c r="D418" s="1" t="s">
        <v>393</v>
      </c>
      <c r="E418">
        <v>3</v>
      </c>
      <c r="F418" t="s">
        <v>612</v>
      </c>
      <c r="G418">
        <v>1</v>
      </c>
      <c r="H418" s="1" t="s">
        <v>614</v>
      </c>
      <c r="I418" t="s">
        <v>615</v>
      </c>
      <c r="J418" t="s">
        <v>75</v>
      </c>
      <c r="K418" t="s">
        <v>615</v>
      </c>
      <c r="M418" t="str">
        <f t="shared" si="6"/>
        <v>SC07.03.01.02</v>
      </c>
    </row>
    <row r="419" spans="2:13">
      <c r="B419">
        <v>7</v>
      </c>
      <c r="C419" s="1" t="s">
        <v>392</v>
      </c>
      <c r="D419" s="1" t="s">
        <v>393</v>
      </c>
      <c r="E419">
        <v>3</v>
      </c>
      <c r="F419" t="s">
        <v>612</v>
      </c>
      <c r="G419">
        <v>1</v>
      </c>
      <c r="H419" s="1" t="s">
        <v>616</v>
      </c>
      <c r="I419" t="s">
        <v>617</v>
      </c>
      <c r="J419" t="s">
        <v>76</v>
      </c>
      <c r="K419" t="s">
        <v>617</v>
      </c>
      <c r="M419" t="str">
        <f t="shared" si="6"/>
        <v>SC07.03.01.03</v>
      </c>
    </row>
    <row r="420" spans="2:13">
      <c r="B420">
        <v>7</v>
      </c>
      <c r="C420" s="1" t="s">
        <v>392</v>
      </c>
      <c r="D420" s="1" t="s">
        <v>393</v>
      </c>
      <c r="E420">
        <v>3</v>
      </c>
      <c r="F420" t="s">
        <v>612</v>
      </c>
      <c r="G420">
        <v>1</v>
      </c>
      <c r="H420" s="1" t="s">
        <v>618</v>
      </c>
      <c r="I420" t="s">
        <v>619</v>
      </c>
      <c r="J420" t="s">
        <v>77</v>
      </c>
      <c r="K420" t="s">
        <v>619</v>
      </c>
      <c r="M420" t="str">
        <f t="shared" si="6"/>
        <v>SC07.03.01.04</v>
      </c>
    </row>
    <row r="421" spans="2:13">
      <c r="B421">
        <v>7</v>
      </c>
      <c r="C421" s="1" t="s">
        <v>392</v>
      </c>
      <c r="D421" s="1" t="s">
        <v>393</v>
      </c>
      <c r="E421">
        <v>3</v>
      </c>
      <c r="F421" t="s">
        <v>612</v>
      </c>
      <c r="G421">
        <v>1</v>
      </c>
      <c r="H421" s="1" t="s">
        <v>620</v>
      </c>
      <c r="I421" t="s">
        <v>621</v>
      </c>
      <c r="J421" t="s">
        <v>78</v>
      </c>
      <c r="K421" t="s">
        <v>621</v>
      </c>
      <c r="L421" t="s">
        <v>79</v>
      </c>
      <c r="M421" t="str">
        <f t="shared" si="6"/>
        <v>SC07.03.01.05</v>
      </c>
    </row>
    <row r="422" spans="2:13">
      <c r="B422">
        <v>7</v>
      </c>
      <c r="C422" s="1" t="s">
        <v>392</v>
      </c>
      <c r="D422" s="1" t="s">
        <v>622</v>
      </c>
      <c r="E422">
        <v>4</v>
      </c>
      <c r="F422" t="s">
        <v>1618</v>
      </c>
      <c r="G422" t="s">
        <v>1618</v>
      </c>
      <c r="H422" s="1" t="s">
        <v>1618</v>
      </c>
      <c r="I422" t="s">
        <v>1677</v>
      </c>
      <c r="K422" t="s">
        <v>1677</v>
      </c>
      <c r="M422" t="str">
        <f t="shared" si="6"/>
        <v>SC07.04.00.00</v>
      </c>
    </row>
    <row r="423" spans="2:13">
      <c r="B423">
        <v>7</v>
      </c>
      <c r="C423" s="1" t="s">
        <v>392</v>
      </c>
      <c r="D423" s="1" t="s">
        <v>622</v>
      </c>
      <c r="E423">
        <v>4</v>
      </c>
      <c r="F423" t="s">
        <v>623</v>
      </c>
      <c r="G423">
        <v>1</v>
      </c>
      <c r="H423" s="1" t="s">
        <v>1618</v>
      </c>
      <c r="I423" t="s">
        <v>1676</v>
      </c>
      <c r="K423" t="s">
        <v>1676</v>
      </c>
      <c r="M423" t="str">
        <f t="shared" si="6"/>
        <v>SC07.04.01.00</v>
      </c>
    </row>
    <row r="424" spans="2:13">
      <c r="B424">
        <v>7</v>
      </c>
      <c r="C424" s="1" t="s">
        <v>392</v>
      </c>
      <c r="D424" s="1" t="s">
        <v>622</v>
      </c>
      <c r="E424">
        <v>4</v>
      </c>
      <c r="F424" t="s">
        <v>623</v>
      </c>
      <c r="G424">
        <v>1</v>
      </c>
      <c r="H424" s="1" t="s">
        <v>624</v>
      </c>
      <c r="I424" t="s">
        <v>625</v>
      </c>
      <c r="J424" t="s">
        <v>66</v>
      </c>
      <c r="K424" t="s">
        <v>625</v>
      </c>
      <c r="L424" t="s">
        <v>80</v>
      </c>
      <c r="M424" t="str">
        <f t="shared" si="6"/>
        <v>SC07.04.01.01</v>
      </c>
    </row>
    <row r="425" spans="2:13">
      <c r="B425">
        <v>7</v>
      </c>
      <c r="C425" s="1" t="s">
        <v>392</v>
      </c>
      <c r="D425" s="1" t="s">
        <v>622</v>
      </c>
      <c r="E425">
        <v>4</v>
      </c>
      <c r="F425" t="s">
        <v>623</v>
      </c>
      <c r="G425">
        <v>1</v>
      </c>
      <c r="H425" s="1" t="s">
        <v>626</v>
      </c>
      <c r="I425" t="s">
        <v>627</v>
      </c>
      <c r="J425" t="s">
        <v>66</v>
      </c>
      <c r="K425" t="s">
        <v>627</v>
      </c>
      <c r="L425" t="s">
        <v>81</v>
      </c>
      <c r="M425" t="str">
        <f t="shared" si="6"/>
        <v>SC07.04.01.02</v>
      </c>
    </row>
    <row r="426" spans="2:13">
      <c r="B426">
        <v>7</v>
      </c>
      <c r="C426" s="1" t="s">
        <v>392</v>
      </c>
      <c r="D426" s="1" t="s">
        <v>622</v>
      </c>
      <c r="E426">
        <v>4</v>
      </c>
      <c r="F426" t="s">
        <v>623</v>
      </c>
      <c r="G426">
        <v>1</v>
      </c>
      <c r="H426" s="1" t="s">
        <v>628</v>
      </c>
      <c r="I426" t="s">
        <v>629</v>
      </c>
      <c r="J426" t="s">
        <v>82</v>
      </c>
      <c r="K426" t="s">
        <v>629</v>
      </c>
      <c r="M426" t="str">
        <f t="shared" si="6"/>
        <v>SC07.04.01.03</v>
      </c>
    </row>
    <row r="427" spans="2:13">
      <c r="B427">
        <v>7</v>
      </c>
      <c r="C427" s="1" t="s">
        <v>392</v>
      </c>
      <c r="D427" s="1" t="s">
        <v>622</v>
      </c>
      <c r="E427">
        <v>4</v>
      </c>
      <c r="F427" t="s">
        <v>623</v>
      </c>
      <c r="G427">
        <v>1</v>
      </c>
      <c r="H427" s="1" t="s">
        <v>630</v>
      </c>
      <c r="I427" t="s">
        <v>631</v>
      </c>
      <c r="J427" t="s">
        <v>66</v>
      </c>
      <c r="K427" t="s">
        <v>631</v>
      </c>
      <c r="L427" t="s">
        <v>57</v>
      </c>
      <c r="M427" t="str">
        <f t="shared" si="6"/>
        <v>SC07.04.01.04</v>
      </c>
    </row>
    <row r="428" spans="2:13">
      <c r="B428">
        <v>7</v>
      </c>
      <c r="C428" s="1" t="s">
        <v>392</v>
      </c>
      <c r="D428" s="1" t="s">
        <v>622</v>
      </c>
      <c r="E428">
        <v>4</v>
      </c>
      <c r="F428" t="s">
        <v>632</v>
      </c>
      <c r="G428">
        <v>2</v>
      </c>
      <c r="H428" s="1" t="s">
        <v>1618</v>
      </c>
      <c r="I428" t="s">
        <v>1678</v>
      </c>
      <c r="K428" t="s">
        <v>1678</v>
      </c>
      <c r="M428" t="str">
        <f t="shared" si="6"/>
        <v>SC07.04.02.00</v>
      </c>
    </row>
    <row r="429" spans="2:13">
      <c r="B429">
        <v>7</v>
      </c>
      <c r="C429" s="1" t="s">
        <v>392</v>
      </c>
      <c r="D429" s="1" t="s">
        <v>622</v>
      </c>
      <c r="E429">
        <v>4</v>
      </c>
      <c r="F429" t="s">
        <v>632</v>
      </c>
      <c r="G429">
        <v>2</v>
      </c>
      <c r="H429" s="1" t="s">
        <v>633</v>
      </c>
      <c r="I429" t="s">
        <v>634</v>
      </c>
      <c r="J429" t="s">
        <v>82</v>
      </c>
      <c r="K429" t="s">
        <v>634</v>
      </c>
      <c r="M429" t="str">
        <f t="shared" si="6"/>
        <v>SC07.04.02.01</v>
      </c>
    </row>
    <row r="430" spans="2:13">
      <c r="B430">
        <v>7</v>
      </c>
      <c r="C430" s="1" t="s">
        <v>392</v>
      </c>
      <c r="D430" s="1" t="s">
        <v>622</v>
      </c>
      <c r="E430">
        <v>4</v>
      </c>
      <c r="F430" t="s">
        <v>632</v>
      </c>
      <c r="G430">
        <v>2</v>
      </c>
      <c r="H430" s="1" t="s">
        <v>635</v>
      </c>
      <c r="I430" t="s">
        <v>636</v>
      </c>
      <c r="J430" t="s">
        <v>82</v>
      </c>
      <c r="K430" t="s">
        <v>636</v>
      </c>
      <c r="M430" t="str">
        <f t="shared" si="6"/>
        <v>SC07.04.02.02</v>
      </c>
    </row>
    <row r="431" spans="2:13">
      <c r="B431">
        <v>7</v>
      </c>
      <c r="C431" s="1" t="s">
        <v>392</v>
      </c>
      <c r="D431" s="1" t="s">
        <v>622</v>
      </c>
      <c r="E431">
        <v>4</v>
      </c>
      <c r="F431" t="s">
        <v>632</v>
      </c>
      <c r="G431">
        <v>2</v>
      </c>
      <c r="H431" s="1" t="s">
        <v>637</v>
      </c>
      <c r="I431" t="s">
        <v>638</v>
      </c>
      <c r="J431" t="s">
        <v>82</v>
      </c>
      <c r="K431" t="s">
        <v>638</v>
      </c>
      <c r="M431" t="str">
        <f t="shared" si="6"/>
        <v>SC07.04.02.03</v>
      </c>
    </row>
    <row r="432" spans="2:13">
      <c r="B432">
        <v>7</v>
      </c>
      <c r="C432" s="1" t="s">
        <v>392</v>
      </c>
      <c r="D432" s="1" t="s">
        <v>622</v>
      </c>
      <c r="E432">
        <v>4</v>
      </c>
      <c r="F432" t="s">
        <v>632</v>
      </c>
      <c r="G432">
        <v>2</v>
      </c>
      <c r="H432" s="1" t="s">
        <v>639</v>
      </c>
      <c r="I432" t="s">
        <v>640</v>
      </c>
      <c r="J432" t="s">
        <v>82</v>
      </c>
      <c r="K432" t="s">
        <v>640</v>
      </c>
      <c r="L432" t="s">
        <v>60</v>
      </c>
      <c r="M432" t="str">
        <f t="shared" si="6"/>
        <v>SC07.04.02.04</v>
      </c>
    </row>
    <row r="433" spans="2:13">
      <c r="B433">
        <v>7</v>
      </c>
      <c r="C433" s="1" t="s">
        <v>392</v>
      </c>
      <c r="D433" s="1" t="s">
        <v>622</v>
      </c>
      <c r="E433">
        <v>4</v>
      </c>
      <c r="F433" t="s">
        <v>632</v>
      </c>
      <c r="G433">
        <v>2</v>
      </c>
      <c r="H433" s="1" t="s">
        <v>641</v>
      </c>
      <c r="I433" t="s">
        <v>642</v>
      </c>
      <c r="J433" t="s">
        <v>83</v>
      </c>
      <c r="K433" t="s">
        <v>642</v>
      </c>
      <c r="L433" t="s">
        <v>66</v>
      </c>
      <c r="M433" t="str">
        <f t="shared" si="6"/>
        <v>SC07.04.02.05</v>
      </c>
    </row>
    <row r="434" spans="2:13">
      <c r="B434">
        <v>7</v>
      </c>
      <c r="C434" s="1" t="s">
        <v>392</v>
      </c>
      <c r="D434" s="1" t="s">
        <v>622</v>
      </c>
      <c r="E434">
        <v>4</v>
      </c>
      <c r="F434" t="s">
        <v>643</v>
      </c>
      <c r="G434">
        <v>3</v>
      </c>
      <c r="H434" s="1" t="s">
        <v>1618</v>
      </c>
      <c r="I434" t="s">
        <v>1679</v>
      </c>
      <c r="K434" t="s">
        <v>1679</v>
      </c>
      <c r="M434" t="str">
        <f t="shared" si="6"/>
        <v>SC07.04.03.00</v>
      </c>
    </row>
    <row r="435" spans="2:13">
      <c r="B435">
        <v>7</v>
      </c>
      <c r="C435" s="1" t="s">
        <v>392</v>
      </c>
      <c r="D435" s="1" t="s">
        <v>622</v>
      </c>
      <c r="E435">
        <v>4</v>
      </c>
      <c r="F435" t="s">
        <v>643</v>
      </c>
      <c r="G435">
        <v>3</v>
      </c>
      <c r="H435" s="1" t="s">
        <v>644</v>
      </c>
      <c r="I435" t="s">
        <v>645</v>
      </c>
      <c r="J435" t="s">
        <v>82</v>
      </c>
      <c r="K435" t="s">
        <v>645</v>
      </c>
      <c r="M435" t="str">
        <f t="shared" si="6"/>
        <v>SC07.04.03.01</v>
      </c>
    </row>
    <row r="436" spans="2:13">
      <c r="B436">
        <v>7</v>
      </c>
      <c r="C436" s="1" t="s">
        <v>392</v>
      </c>
      <c r="D436" s="1" t="s">
        <v>622</v>
      </c>
      <c r="E436">
        <v>4</v>
      </c>
      <c r="F436" t="s">
        <v>643</v>
      </c>
      <c r="G436">
        <v>3</v>
      </c>
      <c r="H436" s="1" t="s">
        <v>646</v>
      </c>
      <c r="I436" t="s">
        <v>647</v>
      </c>
      <c r="J436" t="s">
        <v>82</v>
      </c>
      <c r="K436" t="s">
        <v>647</v>
      </c>
      <c r="L436" t="s">
        <v>66</v>
      </c>
      <c r="M436" t="str">
        <f t="shared" si="6"/>
        <v>SC07.04.03.02</v>
      </c>
    </row>
    <row r="437" spans="2:13">
      <c r="B437">
        <v>7</v>
      </c>
      <c r="C437" s="1" t="s">
        <v>392</v>
      </c>
      <c r="D437" s="1" t="s">
        <v>622</v>
      </c>
      <c r="E437">
        <v>4</v>
      </c>
      <c r="F437" t="s">
        <v>643</v>
      </c>
      <c r="G437">
        <v>3</v>
      </c>
      <c r="H437" s="1" t="s">
        <v>648</v>
      </c>
      <c r="I437" t="s">
        <v>649</v>
      </c>
      <c r="J437" t="s">
        <v>82</v>
      </c>
      <c r="K437" t="s">
        <v>649</v>
      </c>
      <c r="L437" t="s">
        <v>66</v>
      </c>
      <c r="M437" t="str">
        <f t="shared" si="6"/>
        <v>SC07.04.03.03</v>
      </c>
    </row>
    <row r="438" spans="2:13">
      <c r="B438">
        <v>7</v>
      </c>
      <c r="C438" s="1" t="s">
        <v>392</v>
      </c>
      <c r="D438" s="1" t="s">
        <v>622</v>
      </c>
      <c r="E438">
        <v>4</v>
      </c>
      <c r="F438" t="s">
        <v>643</v>
      </c>
      <c r="G438">
        <v>3</v>
      </c>
      <c r="H438" s="1" t="s">
        <v>650</v>
      </c>
      <c r="I438" t="s">
        <v>651</v>
      </c>
      <c r="J438" t="s">
        <v>82</v>
      </c>
      <c r="K438" t="s">
        <v>651</v>
      </c>
      <c r="L438" t="s">
        <v>84</v>
      </c>
      <c r="M438" t="str">
        <f t="shared" si="6"/>
        <v>SC07.04.03.04</v>
      </c>
    </row>
    <row r="439" spans="2:13">
      <c r="B439">
        <v>7</v>
      </c>
      <c r="C439" s="1" t="s">
        <v>392</v>
      </c>
      <c r="D439" s="1" t="s">
        <v>622</v>
      </c>
      <c r="E439">
        <v>4</v>
      </c>
      <c r="F439" t="s">
        <v>643</v>
      </c>
      <c r="G439">
        <v>3</v>
      </c>
      <c r="H439" s="1" t="s">
        <v>652</v>
      </c>
      <c r="I439" t="s">
        <v>653</v>
      </c>
      <c r="J439" t="s">
        <v>84</v>
      </c>
      <c r="K439" t="s">
        <v>653</v>
      </c>
      <c r="L439" t="s">
        <v>82</v>
      </c>
      <c r="M439" t="str">
        <f t="shared" si="6"/>
        <v>SC07.04.03.05</v>
      </c>
    </row>
    <row r="440" spans="2:13">
      <c r="B440">
        <v>7</v>
      </c>
      <c r="C440" s="1" t="s">
        <v>392</v>
      </c>
      <c r="D440" s="1" t="s">
        <v>622</v>
      </c>
      <c r="E440">
        <v>4</v>
      </c>
      <c r="F440" t="s">
        <v>654</v>
      </c>
      <c r="G440">
        <v>4</v>
      </c>
      <c r="H440" s="1" t="s">
        <v>1618</v>
      </c>
      <c r="I440" t="s">
        <v>1680</v>
      </c>
      <c r="K440" t="s">
        <v>1680</v>
      </c>
      <c r="M440" t="str">
        <f t="shared" si="6"/>
        <v>SC07.04.04.00</v>
      </c>
    </row>
    <row r="441" spans="2:13">
      <c r="B441">
        <v>7</v>
      </c>
      <c r="C441" s="1" t="s">
        <v>392</v>
      </c>
      <c r="D441" s="1" t="s">
        <v>622</v>
      </c>
      <c r="E441">
        <v>4</v>
      </c>
      <c r="F441" t="s">
        <v>654</v>
      </c>
      <c r="G441">
        <v>4</v>
      </c>
      <c r="H441" s="1" t="s">
        <v>245</v>
      </c>
      <c r="I441" t="s">
        <v>655</v>
      </c>
      <c r="J441" t="s">
        <v>79</v>
      </c>
      <c r="K441" t="s">
        <v>655</v>
      </c>
      <c r="L441" t="s">
        <v>85</v>
      </c>
      <c r="M441" t="str">
        <f t="shared" si="6"/>
        <v>SC07.04.04.01</v>
      </c>
    </row>
    <row r="442" spans="2:13">
      <c r="B442">
        <v>7</v>
      </c>
      <c r="C442" s="1" t="s">
        <v>392</v>
      </c>
      <c r="D442" s="1" t="s">
        <v>622</v>
      </c>
      <c r="E442">
        <v>4</v>
      </c>
      <c r="F442" t="s">
        <v>654</v>
      </c>
      <c r="G442">
        <v>4</v>
      </c>
      <c r="H442" s="1" t="s">
        <v>506</v>
      </c>
      <c r="I442" t="s">
        <v>656</v>
      </c>
      <c r="J442" t="s">
        <v>84</v>
      </c>
      <c r="K442" t="s">
        <v>656</v>
      </c>
      <c r="M442" t="str">
        <f t="shared" si="6"/>
        <v>SC07.04.04.02</v>
      </c>
    </row>
    <row r="443" spans="2:13">
      <c r="B443">
        <v>7</v>
      </c>
      <c r="C443" s="1" t="s">
        <v>392</v>
      </c>
      <c r="D443" s="1" t="s">
        <v>622</v>
      </c>
      <c r="E443">
        <v>4</v>
      </c>
      <c r="F443" t="s">
        <v>654</v>
      </c>
      <c r="G443">
        <v>4</v>
      </c>
      <c r="H443" s="1" t="s">
        <v>657</v>
      </c>
      <c r="I443" t="s">
        <v>658</v>
      </c>
      <c r="J443" t="s">
        <v>82</v>
      </c>
      <c r="K443" t="s">
        <v>658</v>
      </c>
      <c r="M443" t="str">
        <f t="shared" si="6"/>
        <v>SC07.04.04.03</v>
      </c>
    </row>
    <row r="444" spans="2:13">
      <c r="B444">
        <v>7</v>
      </c>
      <c r="C444" s="1" t="s">
        <v>392</v>
      </c>
      <c r="D444" s="1" t="s">
        <v>622</v>
      </c>
      <c r="E444">
        <v>4</v>
      </c>
      <c r="F444" t="s">
        <v>654</v>
      </c>
      <c r="G444">
        <v>4</v>
      </c>
      <c r="H444" s="1" t="s">
        <v>659</v>
      </c>
      <c r="I444" t="s">
        <v>660</v>
      </c>
      <c r="J444" t="s">
        <v>82</v>
      </c>
      <c r="K444" t="s">
        <v>660</v>
      </c>
      <c r="L444" t="s">
        <v>72</v>
      </c>
      <c r="M444" t="str">
        <f t="shared" si="6"/>
        <v>SC07.04.04.04</v>
      </c>
    </row>
    <row r="445" spans="2:13">
      <c r="B445">
        <v>7</v>
      </c>
      <c r="C445" s="1" t="s">
        <v>392</v>
      </c>
      <c r="D445" s="1" t="s">
        <v>622</v>
      </c>
      <c r="E445">
        <v>4</v>
      </c>
      <c r="F445" t="s">
        <v>654</v>
      </c>
      <c r="G445">
        <v>4</v>
      </c>
      <c r="H445" s="1" t="s">
        <v>661</v>
      </c>
      <c r="I445" t="s">
        <v>662</v>
      </c>
      <c r="J445" t="s">
        <v>82</v>
      </c>
      <c r="K445" t="s">
        <v>662</v>
      </c>
      <c r="M445" t="str">
        <f t="shared" si="6"/>
        <v>SC07.04.04.05</v>
      </c>
    </row>
    <row r="446" spans="2:13">
      <c r="B446">
        <v>7</v>
      </c>
      <c r="C446" s="1" t="s">
        <v>392</v>
      </c>
      <c r="D446" s="1" t="s">
        <v>622</v>
      </c>
      <c r="E446">
        <v>4</v>
      </c>
      <c r="F446" t="s">
        <v>654</v>
      </c>
      <c r="G446">
        <v>4</v>
      </c>
      <c r="H446" s="1" t="s">
        <v>503</v>
      </c>
      <c r="I446" t="s">
        <v>663</v>
      </c>
      <c r="J446" t="s">
        <v>82</v>
      </c>
      <c r="K446" t="s">
        <v>663</v>
      </c>
      <c r="L446" t="s">
        <v>66</v>
      </c>
      <c r="M446" t="str">
        <f t="shared" si="6"/>
        <v>SC07.04.04.06</v>
      </c>
    </row>
    <row r="447" spans="2:13">
      <c r="B447">
        <v>7</v>
      </c>
      <c r="C447" s="1" t="s">
        <v>392</v>
      </c>
      <c r="D447" s="1" t="s">
        <v>422</v>
      </c>
      <c r="E447">
        <v>5</v>
      </c>
      <c r="F447" t="s">
        <v>1618</v>
      </c>
      <c r="G447" t="s">
        <v>1618</v>
      </c>
      <c r="H447" s="1" t="s">
        <v>1618</v>
      </c>
      <c r="I447" t="s">
        <v>1681</v>
      </c>
      <c r="K447" t="s">
        <v>1681</v>
      </c>
      <c r="M447" t="str">
        <f t="shared" si="6"/>
        <v>SC07.05.00.00</v>
      </c>
    </row>
    <row r="448" spans="2:13">
      <c r="B448">
        <v>7</v>
      </c>
      <c r="C448" s="1" t="s">
        <v>392</v>
      </c>
      <c r="D448" s="1" t="s">
        <v>422</v>
      </c>
      <c r="E448">
        <v>5</v>
      </c>
      <c r="F448" t="s">
        <v>664</v>
      </c>
      <c r="G448">
        <v>1</v>
      </c>
      <c r="H448" s="1" t="s">
        <v>1618</v>
      </c>
      <c r="I448" t="s">
        <v>1682</v>
      </c>
      <c r="K448" t="s">
        <v>1682</v>
      </c>
      <c r="M448" t="str">
        <f t="shared" si="6"/>
        <v>SC07.05.01.00</v>
      </c>
    </row>
    <row r="449" spans="2:13">
      <c r="B449">
        <v>7</v>
      </c>
      <c r="C449" s="1" t="s">
        <v>392</v>
      </c>
      <c r="D449" s="1" t="s">
        <v>422</v>
      </c>
      <c r="E449">
        <v>5</v>
      </c>
      <c r="F449" t="s">
        <v>664</v>
      </c>
      <c r="G449">
        <v>1</v>
      </c>
      <c r="H449" s="1" t="s">
        <v>665</v>
      </c>
      <c r="I449" t="s">
        <v>666</v>
      </c>
      <c r="J449" t="s">
        <v>86</v>
      </c>
      <c r="K449" t="s">
        <v>666</v>
      </c>
      <c r="M449" t="str">
        <f t="shared" si="6"/>
        <v>SC07.05.01.01</v>
      </c>
    </row>
    <row r="450" spans="2:13">
      <c r="B450">
        <v>7</v>
      </c>
      <c r="C450" s="1" t="s">
        <v>392</v>
      </c>
      <c r="D450" s="1" t="s">
        <v>422</v>
      </c>
      <c r="E450">
        <v>5</v>
      </c>
      <c r="F450" t="s">
        <v>664</v>
      </c>
      <c r="G450">
        <v>1</v>
      </c>
      <c r="H450" s="1" t="s">
        <v>667</v>
      </c>
      <c r="I450" t="s">
        <v>668</v>
      </c>
      <c r="J450" t="s">
        <v>87</v>
      </c>
      <c r="K450" t="s">
        <v>668</v>
      </c>
      <c r="L450" t="s">
        <v>88</v>
      </c>
      <c r="M450" t="str">
        <f t="shared" si="6"/>
        <v>SC07.05.01.02</v>
      </c>
    </row>
    <row r="451" spans="2:13">
      <c r="B451">
        <v>7</v>
      </c>
      <c r="C451" s="1" t="s">
        <v>392</v>
      </c>
      <c r="D451" s="1" t="s">
        <v>422</v>
      </c>
      <c r="E451">
        <v>5</v>
      </c>
      <c r="F451" t="s">
        <v>664</v>
      </c>
      <c r="G451">
        <v>1</v>
      </c>
      <c r="H451" s="1" t="s">
        <v>669</v>
      </c>
      <c r="I451" t="s">
        <v>670</v>
      </c>
      <c r="J451" t="s">
        <v>89</v>
      </c>
      <c r="K451" t="s">
        <v>670</v>
      </c>
      <c r="L451" t="s">
        <v>90</v>
      </c>
      <c r="M451" t="str">
        <f t="shared" ref="M451:M514" si="7">I451</f>
        <v>SC07.05.01.03</v>
      </c>
    </row>
    <row r="452" spans="2:13">
      <c r="B452">
        <v>7</v>
      </c>
      <c r="C452" s="1" t="s">
        <v>392</v>
      </c>
      <c r="D452" s="1" t="s">
        <v>422</v>
      </c>
      <c r="E452">
        <v>5</v>
      </c>
      <c r="F452" t="s">
        <v>664</v>
      </c>
      <c r="G452">
        <v>1</v>
      </c>
      <c r="H452" s="1" t="s">
        <v>671</v>
      </c>
      <c r="I452" t="s">
        <v>672</v>
      </c>
      <c r="J452" t="s">
        <v>91</v>
      </c>
      <c r="K452" t="s">
        <v>672</v>
      </c>
      <c r="L452" t="s">
        <v>87</v>
      </c>
      <c r="M452" t="str">
        <f t="shared" si="7"/>
        <v>SC07.05.01.04</v>
      </c>
    </row>
    <row r="453" spans="2:13">
      <c r="B453">
        <v>7</v>
      </c>
      <c r="C453" s="1" t="s">
        <v>392</v>
      </c>
      <c r="D453" s="1" t="s">
        <v>422</v>
      </c>
      <c r="E453">
        <v>5</v>
      </c>
      <c r="F453" t="s">
        <v>664</v>
      </c>
      <c r="G453">
        <v>1</v>
      </c>
      <c r="H453" s="1" t="s">
        <v>673</v>
      </c>
      <c r="I453" t="s">
        <v>674</v>
      </c>
      <c r="J453" t="s">
        <v>92</v>
      </c>
      <c r="K453" t="s">
        <v>674</v>
      </c>
      <c r="M453" t="str">
        <f t="shared" si="7"/>
        <v>SC07.05.01.05</v>
      </c>
    </row>
    <row r="454" spans="2:13">
      <c r="B454">
        <v>7</v>
      </c>
      <c r="C454" s="1" t="s">
        <v>392</v>
      </c>
      <c r="D454" s="1" t="s">
        <v>422</v>
      </c>
      <c r="E454">
        <v>5</v>
      </c>
      <c r="F454" t="s">
        <v>675</v>
      </c>
      <c r="G454">
        <v>2</v>
      </c>
      <c r="H454" s="1" t="s">
        <v>1618</v>
      </c>
      <c r="I454" t="s">
        <v>1683</v>
      </c>
      <c r="K454" t="s">
        <v>1683</v>
      </c>
      <c r="M454" t="str">
        <f t="shared" si="7"/>
        <v>SC07.05.02.00</v>
      </c>
    </row>
    <row r="455" spans="2:13">
      <c r="B455">
        <v>7</v>
      </c>
      <c r="C455" s="1" t="s">
        <v>392</v>
      </c>
      <c r="D455" s="1" t="s">
        <v>422</v>
      </c>
      <c r="E455">
        <v>5</v>
      </c>
      <c r="F455" t="s">
        <v>675</v>
      </c>
      <c r="G455">
        <v>2</v>
      </c>
      <c r="H455" s="1" t="s">
        <v>676</v>
      </c>
      <c r="I455" t="s">
        <v>677</v>
      </c>
      <c r="J455" t="s">
        <v>82</v>
      </c>
      <c r="K455" t="s">
        <v>677</v>
      </c>
      <c r="M455" t="str">
        <f t="shared" si="7"/>
        <v>SC07.05.02.01</v>
      </c>
    </row>
    <row r="456" spans="2:13">
      <c r="B456">
        <v>7</v>
      </c>
      <c r="C456" s="1" t="s">
        <v>392</v>
      </c>
      <c r="D456" s="1" t="s">
        <v>422</v>
      </c>
      <c r="E456">
        <v>5</v>
      </c>
      <c r="F456" t="s">
        <v>675</v>
      </c>
      <c r="G456">
        <v>2</v>
      </c>
      <c r="H456" s="1" t="s">
        <v>847</v>
      </c>
      <c r="I456" t="s">
        <v>848</v>
      </c>
      <c r="J456" t="s">
        <v>85</v>
      </c>
      <c r="K456" t="s">
        <v>848</v>
      </c>
      <c r="L456" t="s">
        <v>184</v>
      </c>
      <c r="M456" t="str">
        <f t="shared" si="7"/>
        <v>SC07.05.02.02</v>
      </c>
    </row>
    <row r="457" spans="2:13">
      <c r="B457">
        <v>7</v>
      </c>
      <c r="C457" s="1" t="s">
        <v>392</v>
      </c>
      <c r="D457" s="1" t="s">
        <v>422</v>
      </c>
      <c r="E457">
        <v>5</v>
      </c>
      <c r="F457" t="s">
        <v>675</v>
      </c>
      <c r="G457">
        <v>2</v>
      </c>
      <c r="H457" s="1" t="s">
        <v>849</v>
      </c>
      <c r="I457" t="s">
        <v>850</v>
      </c>
      <c r="J457" t="s">
        <v>85</v>
      </c>
      <c r="K457" t="s">
        <v>850</v>
      </c>
      <c r="M457" t="str">
        <f t="shared" si="7"/>
        <v>SC07.05.02.03</v>
      </c>
    </row>
    <row r="458" spans="2:13">
      <c r="B458">
        <v>7</v>
      </c>
      <c r="C458" s="1" t="s">
        <v>392</v>
      </c>
      <c r="D458" s="1" t="s">
        <v>422</v>
      </c>
      <c r="E458">
        <v>5</v>
      </c>
      <c r="F458" t="s">
        <v>675</v>
      </c>
      <c r="G458">
        <v>2</v>
      </c>
      <c r="H458" s="1" t="s">
        <v>851</v>
      </c>
      <c r="I458" t="s">
        <v>852</v>
      </c>
      <c r="J458" t="s">
        <v>86</v>
      </c>
      <c r="K458" t="s">
        <v>852</v>
      </c>
      <c r="L458" t="s">
        <v>184</v>
      </c>
      <c r="M458" t="str">
        <f t="shared" si="7"/>
        <v>SC07.05.02.04</v>
      </c>
    </row>
    <row r="459" spans="2:13">
      <c r="B459">
        <v>7</v>
      </c>
      <c r="C459" s="1" t="s">
        <v>392</v>
      </c>
      <c r="D459" s="1" t="s">
        <v>422</v>
      </c>
      <c r="E459">
        <v>5</v>
      </c>
      <c r="F459" t="s">
        <v>853</v>
      </c>
      <c r="G459">
        <v>3</v>
      </c>
      <c r="H459" s="1" t="s">
        <v>1618</v>
      </c>
      <c r="I459" t="s">
        <v>1684</v>
      </c>
      <c r="K459" t="s">
        <v>1684</v>
      </c>
      <c r="M459" t="str">
        <f t="shared" si="7"/>
        <v>SC07.05.03.00</v>
      </c>
    </row>
    <row r="460" spans="2:13">
      <c r="B460">
        <v>7</v>
      </c>
      <c r="C460" s="1" t="s">
        <v>392</v>
      </c>
      <c r="D460" s="1" t="s">
        <v>422</v>
      </c>
      <c r="E460">
        <v>5</v>
      </c>
      <c r="F460" t="s">
        <v>853</v>
      </c>
      <c r="G460">
        <v>3</v>
      </c>
      <c r="H460" s="1" t="s">
        <v>854</v>
      </c>
      <c r="I460" t="s">
        <v>855</v>
      </c>
      <c r="J460" t="s">
        <v>82</v>
      </c>
      <c r="K460" t="s">
        <v>855</v>
      </c>
      <c r="L460" t="s">
        <v>93</v>
      </c>
      <c r="M460" t="str">
        <f t="shared" si="7"/>
        <v>SC07.05.03.01</v>
      </c>
    </row>
    <row r="461" spans="2:13">
      <c r="B461">
        <v>7</v>
      </c>
      <c r="C461" s="1" t="s">
        <v>392</v>
      </c>
      <c r="D461" s="1" t="s">
        <v>422</v>
      </c>
      <c r="E461">
        <v>5</v>
      </c>
      <c r="F461" t="s">
        <v>853</v>
      </c>
      <c r="G461">
        <v>3</v>
      </c>
      <c r="H461" s="1" t="s">
        <v>856</v>
      </c>
      <c r="I461" t="s">
        <v>857</v>
      </c>
      <c r="J461" t="s">
        <v>84</v>
      </c>
      <c r="K461" t="s">
        <v>857</v>
      </c>
      <c r="L461" t="s">
        <v>82</v>
      </c>
      <c r="M461" t="str">
        <f t="shared" si="7"/>
        <v>SC07.05.03.02</v>
      </c>
    </row>
    <row r="462" spans="2:13">
      <c r="B462">
        <v>7</v>
      </c>
      <c r="C462" s="1" t="s">
        <v>392</v>
      </c>
      <c r="D462" s="1" t="s">
        <v>422</v>
      </c>
      <c r="E462">
        <v>5</v>
      </c>
      <c r="F462" t="s">
        <v>853</v>
      </c>
      <c r="G462">
        <v>3</v>
      </c>
      <c r="H462" s="1" t="s">
        <v>693</v>
      </c>
      <c r="I462" t="s">
        <v>694</v>
      </c>
      <c r="J462" t="s">
        <v>84</v>
      </c>
      <c r="K462" t="s">
        <v>694</v>
      </c>
      <c r="L462" t="s">
        <v>82</v>
      </c>
      <c r="M462" t="str">
        <f t="shared" si="7"/>
        <v>SC07.05.03.03</v>
      </c>
    </row>
    <row r="463" spans="2:13">
      <c r="B463">
        <v>7</v>
      </c>
      <c r="C463" s="1" t="s">
        <v>392</v>
      </c>
      <c r="D463" s="1" t="s">
        <v>422</v>
      </c>
      <c r="E463">
        <v>5</v>
      </c>
      <c r="F463" t="s">
        <v>853</v>
      </c>
      <c r="G463">
        <v>3</v>
      </c>
      <c r="H463" s="1" t="s">
        <v>695</v>
      </c>
      <c r="I463" t="s">
        <v>696</v>
      </c>
      <c r="J463" t="s">
        <v>84</v>
      </c>
      <c r="K463" t="s">
        <v>696</v>
      </c>
      <c r="M463" t="str">
        <f t="shared" si="7"/>
        <v>SC07.05.03.04</v>
      </c>
    </row>
    <row r="464" spans="2:13">
      <c r="B464">
        <v>7</v>
      </c>
      <c r="C464" s="1" t="s">
        <v>392</v>
      </c>
      <c r="D464" s="1" t="s">
        <v>422</v>
      </c>
      <c r="E464">
        <v>5</v>
      </c>
      <c r="F464" t="s">
        <v>697</v>
      </c>
      <c r="G464">
        <v>4</v>
      </c>
      <c r="H464" s="1" t="s">
        <v>1618</v>
      </c>
      <c r="I464" t="s">
        <v>1685</v>
      </c>
      <c r="K464" t="s">
        <v>1685</v>
      </c>
      <c r="M464" t="str">
        <f t="shared" si="7"/>
        <v>SC07.05.04.00</v>
      </c>
    </row>
    <row r="465" spans="2:13">
      <c r="B465">
        <v>7</v>
      </c>
      <c r="C465" s="1" t="s">
        <v>392</v>
      </c>
      <c r="D465" s="1" t="s">
        <v>422</v>
      </c>
      <c r="E465">
        <v>5</v>
      </c>
      <c r="F465" t="s">
        <v>697</v>
      </c>
      <c r="G465">
        <v>4</v>
      </c>
      <c r="H465" s="1" t="s">
        <v>698</v>
      </c>
      <c r="I465" t="s">
        <v>699</v>
      </c>
      <c r="J465" t="s">
        <v>84</v>
      </c>
      <c r="K465" t="s">
        <v>699</v>
      </c>
      <c r="M465" t="str">
        <f t="shared" si="7"/>
        <v>SC07.05.04.01</v>
      </c>
    </row>
    <row r="466" spans="2:13">
      <c r="B466">
        <v>7</v>
      </c>
      <c r="C466" s="1" t="s">
        <v>392</v>
      </c>
      <c r="D466" s="1" t="s">
        <v>422</v>
      </c>
      <c r="E466">
        <v>5</v>
      </c>
      <c r="F466" t="s">
        <v>697</v>
      </c>
      <c r="G466">
        <v>4</v>
      </c>
      <c r="H466" s="1" t="s">
        <v>700</v>
      </c>
      <c r="I466" t="s">
        <v>701</v>
      </c>
      <c r="J466" t="s">
        <v>84</v>
      </c>
      <c r="K466" t="s">
        <v>701</v>
      </c>
      <c r="M466" t="str">
        <f t="shared" si="7"/>
        <v>SC07.05.04.02</v>
      </c>
    </row>
    <row r="467" spans="2:13">
      <c r="B467">
        <v>7</v>
      </c>
      <c r="C467" s="1" t="s">
        <v>392</v>
      </c>
      <c r="D467" s="1" t="s">
        <v>422</v>
      </c>
      <c r="E467">
        <v>5</v>
      </c>
      <c r="F467" t="s">
        <v>697</v>
      </c>
      <c r="G467">
        <v>4</v>
      </c>
      <c r="H467" s="1" t="s">
        <v>702</v>
      </c>
      <c r="I467" t="s">
        <v>703</v>
      </c>
      <c r="J467" t="s">
        <v>94</v>
      </c>
      <c r="K467" t="s">
        <v>703</v>
      </c>
      <c r="L467" t="s">
        <v>91</v>
      </c>
      <c r="M467" t="str">
        <f t="shared" si="7"/>
        <v>SC07.05.04.03</v>
      </c>
    </row>
    <row r="468" spans="2:13">
      <c r="B468">
        <v>7</v>
      </c>
      <c r="C468" s="1" t="s">
        <v>392</v>
      </c>
      <c r="D468" s="1" t="s">
        <v>422</v>
      </c>
      <c r="E468">
        <v>5</v>
      </c>
      <c r="F468" t="s">
        <v>697</v>
      </c>
      <c r="G468">
        <v>4</v>
      </c>
      <c r="H468" s="1" t="s">
        <v>704</v>
      </c>
      <c r="I468" t="s">
        <v>705</v>
      </c>
      <c r="J468" t="s">
        <v>84</v>
      </c>
      <c r="K468" t="s">
        <v>705</v>
      </c>
      <c r="M468" t="str">
        <f t="shared" si="7"/>
        <v>SC07.05.04.04</v>
      </c>
    </row>
    <row r="469" spans="2:13">
      <c r="B469">
        <v>7</v>
      </c>
      <c r="C469" s="1" t="s">
        <v>392</v>
      </c>
      <c r="D469" s="1" t="s">
        <v>422</v>
      </c>
      <c r="E469">
        <v>5</v>
      </c>
      <c r="F469" t="s">
        <v>697</v>
      </c>
      <c r="G469">
        <v>4</v>
      </c>
      <c r="H469" s="1" t="s">
        <v>706</v>
      </c>
      <c r="I469" t="s">
        <v>707</v>
      </c>
      <c r="J469" t="s">
        <v>84</v>
      </c>
      <c r="K469" t="s">
        <v>707</v>
      </c>
      <c r="M469" t="str">
        <f t="shared" si="7"/>
        <v>SC07.05.04.05</v>
      </c>
    </row>
    <row r="470" spans="2:13">
      <c r="B470">
        <v>7</v>
      </c>
      <c r="C470" s="1" t="s">
        <v>392</v>
      </c>
      <c r="D470" s="1" t="s">
        <v>422</v>
      </c>
      <c r="E470">
        <v>5</v>
      </c>
      <c r="F470" t="s">
        <v>708</v>
      </c>
      <c r="G470">
        <v>5</v>
      </c>
      <c r="H470" s="1" t="s">
        <v>1618</v>
      </c>
      <c r="I470" t="s">
        <v>1686</v>
      </c>
      <c r="K470" t="s">
        <v>1686</v>
      </c>
      <c r="M470" t="str">
        <f t="shared" si="7"/>
        <v>SC07.05.05.00</v>
      </c>
    </row>
    <row r="471" spans="2:13">
      <c r="B471">
        <v>7</v>
      </c>
      <c r="C471" s="1" t="s">
        <v>392</v>
      </c>
      <c r="D471" s="1" t="s">
        <v>422</v>
      </c>
      <c r="E471">
        <v>5</v>
      </c>
      <c r="F471" t="s">
        <v>708</v>
      </c>
      <c r="G471">
        <v>5</v>
      </c>
      <c r="H471" s="1" t="s">
        <v>708</v>
      </c>
      <c r="I471" t="s">
        <v>709</v>
      </c>
      <c r="J471" t="s">
        <v>84</v>
      </c>
      <c r="K471" t="s">
        <v>709</v>
      </c>
      <c r="M471" t="str">
        <f t="shared" si="7"/>
        <v>SC07.05.05.01</v>
      </c>
    </row>
    <row r="472" spans="2:13">
      <c r="B472">
        <v>7</v>
      </c>
      <c r="C472" s="1" t="s">
        <v>392</v>
      </c>
      <c r="D472" s="1" t="s">
        <v>422</v>
      </c>
      <c r="E472">
        <v>5</v>
      </c>
      <c r="F472" t="s">
        <v>708</v>
      </c>
      <c r="G472">
        <v>5</v>
      </c>
      <c r="H472" s="1" t="s">
        <v>710</v>
      </c>
      <c r="I472" t="s">
        <v>711</v>
      </c>
      <c r="J472" t="s">
        <v>95</v>
      </c>
      <c r="K472" t="s">
        <v>711</v>
      </c>
      <c r="M472" t="str">
        <f t="shared" si="7"/>
        <v>SC07.05.05.02</v>
      </c>
    </row>
    <row r="473" spans="2:13">
      <c r="B473">
        <v>7</v>
      </c>
      <c r="C473" s="1" t="s">
        <v>392</v>
      </c>
      <c r="D473" s="1" t="s">
        <v>422</v>
      </c>
      <c r="E473">
        <v>5</v>
      </c>
      <c r="F473" t="s">
        <v>708</v>
      </c>
      <c r="G473">
        <v>5</v>
      </c>
      <c r="H473" s="1" t="s">
        <v>712</v>
      </c>
      <c r="I473" t="s">
        <v>713</v>
      </c>
      <c r="J473" t="s">
        <v>96</v>
      </c>
      <c r="K473" t="s">
        <v>713</v>
      </c>
      <c r="L473" t="s">
        <v>63</v>
      </c>
      <c r="M473" t="str">
        <f t="shared" si="7"/>
        <v>SC07.05.05.03</v>
      </c>
    </row>
    <row r="474" spans="2:13">
      <c r="B474">
        <v>7</v>
      </c>
      <c r="C474" s="1" t="s">
        <v>871</v>
      </c>
      <c r="D474" s="1" t="s">
        <v>1618</v>
      </c>
      <c r="E474" t="s">
        <v>1618</v>
      </c>
      <c r="F474" t="s">
        <v>1618</v>
      </c>
      <c r="G474" t="s">
        <v>1618</v>
      </c>
      <c r="H474" s="1" t="s">
        <v>1618</v>
      </c>
      <c r="I474" t="s">
        <v>1557</v>
      </c>
      <c r="K474" t="s">
        <v>1557</v>
      </c>
      <c r="M474" t="str">
        <f t="shared" si="7"/>
        <v>MA07.00.00.00</v>
      </c>
    </row>
    <row r="475" spans="2:13">
      <c r="B475">
        <v>7</v>
      </c>
      <c r="C475" s="1" t="s">
        <v>871</v>
      </c>
      <c r="D475" s="1" t="s">
        <v>1150</v>
      </c>
      <c r="E475">
        <v>1</v>
      </c>
      <c r="F475" t="s">
        <v>1618</v>
      </c>
      <c r="G475" t="s">
        <v>1618</v>
      </c>
      <c r="H475" s="1" t="s">
        <v>1618</v>
      </c>
      <c r="I475" t="s">
        <v>1558</v>
      </c>
      <c r="K475" t="s">
        <v>1558</v>
      </c>
      <c r="M475" t="str">
        <f t="shared" si="7"/>
        <v>MA07.01.00.00</v>
      </c>
    </row>
    <row r="476" spans="2:13">
      <c r="B476">
        <v>7</v>
      </c>
      <c r="C476" s="1" t="s">
        <v>871</v>
      </c>
      <c r="D476" s="1" t="s">
        <v>1150</v>
      </c>
      <c r="E476">
        <v>1</v>
      </c>
      <c r="F476" t="s">
        <v>1173</v>
      </c>
      <c r="G476">
        <v>1</v>
      </c>
      <c r="H476" s="1" t="s">
        <v>1618</v>
      </c>
      <c r="I476" t="s">
        <v>1559</v>
      </c>
      <c r="K476" t="s">
        <v>1559</v>
      </c>
      <c r="M476" t="str">
        <f t="shared" si="7"/>
        <v>MA07.01.01.00</v>
      </c>
    </row>
    <row r="477" spans="2:13">
      <c r="B477">
        <v>7</v>
      </c>
      <c r="C477" s="1" t="s">
        <v>871</v>
      </c>
      <c r="D477" s="1" t="s">
        <v>1150</v>
      </c>
      <c r="E477">
        <v>1</v>
      </c>
      <c r="F477" t="s">
        <v>1173</v>
      </c>
      <c r="G477">
        <v>1</v>
      </c>
      <c r="H477" s="1" t="s">
        <v>1174</v>
      </c>
      <c r="I477" t="s">
        <v>1175</v>
      </c>
      <c r="J477" t="s">
        <v>97</v>
      </c>
      <c r="K477" t="s">
        <v>1175</v>
      </c>
      <c r="M477" t="str">
        <f t="shared" si="7"/>
        <v>MA07.01.01.01</v>
      </c>
    </row>
    <row r="478" spans="2:13">
      <c r="B478">
        <v>7</v>
      </c>
      <c r="C478" s="1" t="s">
        <v>871</v>
      </c>
      <c r="D478" s="1" t="s">
        <v>1150</v>
      </c>
      <c r="E478">
        <v>1</v>
      </c>
      <c r="F478" t="s">
        <v>1173</v>
      </c>
      <c r="G478">
        <v>1</v>
      </c>
      <c r="H478" s="1" t="s">
        <v>912</v>
      </c>
      <c r="I478" t="s">
        <v>1176</v>
      </c>
      <c r="J478" t="s">
        <v>44</v>
      </c>
      <c r="K478" t="s">
        <v>1176</v>
      </c>
      <c r="M478" t="str">
        <f t="shared" si="7"/>
        <v>MA07.01.01.02</v>
      </c>
    </row>
    <row r="479" spans="2:13">
      <c r="B479">
        <v>7</v>
      </c>
      <c r="C479" s="1" t="s">
        <v>871</v>
      </c>
      <c r="D479" s="1" t="s">
        <v>1150</v>
      </c>
      <c r="E479">
        <v>1</v>
      </c>
      <c r="F479" t="s">
        <v>1173</v>
      </c>
      <c r="G479">
        <v>1</v>
      </c>
      <c r="H479" s="1" t="s">
        <v>1177</v>
      </c>
      <c r="I479" t="s">
        <v>1178</v>
      </c>
      <c r="J479" t="s">
        <v>197</v>
      </c>
      <c r="K479" t="s">
        <v>1178</v>
      </c>
      <c r="M479" t="str">
        <f t="shared" si="7"/>
        <v>MA07.01.01.03</v>
      </c>
    </row>
    <row r="480" spans="2:13">
      <c r="B480">
        <v>7</v>
      </c>
      <c r="C480" s="1" t="s">
        <v>871</v>
      </c>
      <c r="D480" s="1" t="s">
        <v>1150</v>
      </c>
      <c r="E480">
        <v>1</v>
      </c>
      <c r="F480" t="s">
        <v>1173</v>
      </c>
      <c r="G480">
        <v>1</v>
      </c>
      <c r="H480" s="1" t="s">
        <v>920</v>
      </c>
      <c r="I480" t="s">
        <v>1179</v>
      </c>
      <c r="J480" t="s">
        <v>38</v>
      </c>
      <c r="K480" t="s">
        <v>1179</v>
      </c>
      <c r="M480" t="str">
        <f t="shared" si="7"/>
        <v>MA07.01.01.04</v>
      </c>
    </row>
    <row r="481" spans="2:13">
      <c r="B481">
        <v>7</v>
      </c>
      <c r="C481" s="1" t="s">
        <v>871</v>
      </c>
      <c r="D481" s="1" t="s">
        <v>1150</v>
      </c>
      <c r="E481">
        <v>1</v>
      </c>
      <c r="F481" t="s">
        <v>1173</v>
      </c>
      <c r="G481">
        <v>1</v>
      </c>
      <c r="H481" s="1" t="s">
        <v>1180</v>
      </c>
      <c r="I481" t="s">
        <v>1181</v>
      </c>
      <c r="J481" t="s">
        <v>38</v>
      </c>
      <c r="K481" t="s">
        <v>1181</v>
      </c>
      <c r="M481" t="str">
        <f t="shared" si="7"/>
        <v>MA07.01.01.05</v>
      </c>
    </row>
    <row r="482" spans="2:13">
      <c r="B482">
        <v>7</v>
      </c>
      <c r="C482" s="1" t="s">
        <v>871</v>
      </c>
      <c r="D482" s="1" t="s">
        <v>1150</v>
      </c>
      <c r="E482">
        <v>1</v>
      </c>
      <c r="F482" t="s">
        <v>1173</v>
      </c>
      <c r="G482">
        <v>1</v>
      </c>
      <c r="H482" s="1" t="s">
        <v>1182</v>
      </c>
      <c r="I482" t="s">
        <v>1183</v>
      </c>
      <c r="J482" t="s">
        <v>38</v>
      </c>
      <c r="K482" t="s">
        <v>1183</v>
      </c>
      <c r="M482" t="str">
        <f t="shared" si="7"/>
        <v>MA07.01.01.06</v>
      </c>
    </row>
    <row r="483" spans="2:13">
      <c r="B483">
        <v>7</v>
      </c>
      <c r="C483" s="1" t="s">
        <v>871</v>
      </c>
      <c r="D483" s="1" t="s">
        <v>1150</v>
      </c>
      <c r="E483">
        <v>1</v>
      </c>
      <c r="F483" t="s">
        <v>1173</v>
      </c>
      <c r="G483">
        <v>1</v>
      </c>
      <c r="H483" s="1" t="s">
        <v>1184</v>
      </c>
      <c r="I483" t="s">
        <v>1185</v>
      </c>
      <c r="J483" t="s">
        <v>43</v>
      </c>
      <c r="K483" t="s">
        <v>1185</v>
      </c>
      <c r="M483" t="str">
        <f t="shared" si="7"/>
        <v>MA07.01.01.07</v>
      </c>
    </row>
    <row r="484" spans="2:13">
      <c r="B484">
        <v>7</v>
      </c>
      <c r="C484" s="1" t="s">
        <v>871</v>
      </c>
      <c r="D484" s="1" t="s">
        <v>1150</v>
      </c>
      <c r="E484">
        <v>1</v>
      </c>
      <c r="F484" t="s">
        <v>1173</v>
      </c>
      <c r="G484">
        <v>1</v>
      </c>
      <c r="H484" s="1" t="s">
        <v>1186</v>
      </c>
      <c r="I484" t="s">
        <v>1187</v>
      </c>
      <c r="J484" t="s">
        <v>43</v>
      </c>
      <c r="K484" t="s">
        <v>1187</v>
      </c>
      <c r="M484" t="str">
        <f t="shared" si="7"/>
        <v>MA07.01.01.08</v>
      </c>
    </row>
    <row r="485" spans="2:13">
      <c r="B485">
        <v>7</v>
      </c>
      <c r="C485" s="1" t="s">
        <v>871</v>
      </c>
      <c r="D485" s="1" t="s">
        <v>1150</v>
      </c>
      <c r="E485">
        <v>1</v>
      </c>
      <c r="F485" t="s">
        <v>1173</v>
      </c>
      <c r="G485">
        <v>1</v>
      </c>
      <c r="H485" s="1" t="s">
        <v>918</v>
      </c>
      <c r="I485" t="s">
        <v>1188</v>
      </c>
      <c r="J485" t="s">
        <v>43</v>
      </c>
      <c r="K485" t="s">
        <v>1188</v>
      </c>
      <c r="M485" t="str">
        <f t="shared" si="7"/>
        <v>MA07.01.01.09</v>
      </c>
    </row>
    <row r="486" spans="2:13">
      <c r="B486">
        <v>7</v>
      </c>
      <c r="C486" s="1" t="s">
        <v>871</v>
      </c>
      <c r="D486" s="1" t="s">
        <v>1150</v>
      </c>
      <c r="E486">
        <v>1</v>
      </c>
      <c r="F486" t="s">
        <v>1189</v>
      </c>
      <c r="G486">
        <v>2</v>
      </c>
      <c r="H486" s="1" t="s">
        <v>1618</v>
      </c>
      <c r="I486" t="s">
        <v>1560</v>
      </c>
      <c r="K486" t="s">
        <v>1560</v>
      </c>
      <c r="M486" t="str">
        <f t="shared" si="7"/>
        <v>MA07.01.02.00</v>
      </c>
    </row>
    <row r="487" spans="2:13">
      <c r="B487">
        <v>7</v>
      </c>
      <c r="C487" s="1" t="s">
        <v>871</v>
      </c>
      <c r="D487" s="1" t="s">
        <v>1150</v>
      </c>
      <c r="E487">
        <v>1</v>
      </c>
      <c r="F487" t="s">
        <v>1189</v>
      </c>
      <c r="G487">
        <v>2</v>
      </c>
      <c r="H487" s="1" t="s">
        <v>1190</v>
      </c>
      <c r="I487" t="s">
        <v>1191</v>
      </c>
      <c r="J487" t="s">
        <v>98</v>
      </c>
      <c r="K487" t="s">
        <v>1191</v>
      </c>
      <c r="M487" t="str">
        <f t="shared" si="7"/>
        <v>MA07.01.02.01</v>
      </c>
    </row>
    <row r="488" spans="2:13">
      <c r="B488">
        <v>7</v>
      </c>
      <c r="C488" s="1" t="s">
        <v>871</v>
      </c>
      <c r="D488" s="1" t="s">
        <v>1150</v>
      </c>
      <c r="E488">
        <v>1</v>
      </c>
      <c r="F488" t="s">
        <v>1189</v>
      </c>
      <c r="G488">
        <v>2</v>
      </c>
      <c r="H488" s="1" t="s">
        <v>1192</v>
      </c>
      <c r="I488" t="s">
        <v>1193</v>
      </c>
      <c r="J488" t="s">
        <v>99</v>
      </c>
      <c r="K488" t="s">
        <v>1193</v>
      </c>
      <c r="M488" t="str">
        <f t="shared" si="7"/>
        <v>MA07.01.02.02</v>
      </c>
    </row>
    <row r="489" spans="2:13">
      <c r="B489">
        <v>7</v>
      </c>
      <c r="C489" s="1" t="s">
        <v>871</v>
      </c>
      <c r="D489" s="1" t="s">
        <v>1150</v>
      </c>
      <c r="E489">
        <v>1</v>
      </c>
      <c r="F489" t="s">
        <v>1189</v>
      </c>
      <c r="G489">
        <v>2</v>
      </c>
      <c r="H489" s="1" t="s">
        <v>1194</v>
      </c>
      <c r="I489" t="s">
        <v>1195</v>
      </c>
      <c r="J489" t="s">
        <v>100</v>
      </c>
      <c r="K489" t="s">
        <v>1195</v>
      </c>
      <c r="M489" t="str">
        <f t="shared" si="7"/>
        <v>MA07.01.02.03</v>
      </c>
    </row>
    <row r="490" spans="2:13">
      <c r="B490">
        <v>7</v>
      </c>
      <c r="C490" s="1" t="s">
        <v>871</v>
      </c>
      <c r="D490" s="1" t="s">
        <v>1150</v>
      </c>
      <c r="E490">
        <v>1</v>
      </c>
      <c r="F490" t="s">
        <v>1189</v>
      </c>
      <c r="G490">
        <v>2</v>
      </c>
      <c r="H490" s="1" t="s">
        <v>1196</v>
      </c>
      <c r="I490" t="s">
        <v>1197</v>
      </c>
      <c r="J490" t="s">
        <v>100</v>
      </c>
      <c r="K490" t="s">
        <v>1197</v>
      </c>
      <c r="M490" t="str">
        <f t="shared" si="7"/>
        <v>MA07.01.02.04</v>
      </c>
    </row>
    <row r="491" spans="2:13">
      <c r="B491">
        <v>7</v>
      </c>
      <c r="C491" s="1" t="s">
        <v>871</v>
      </c>
      <c r="D491" s="1" t="s">
        <v>1150</v>
      </c>
      <c r="E491">
        <v>1</v>
      </c>
      <c r="F491" t="s">
        <v>1189</v>
      </c>
      <c r="G491">
        <v>2</v>
      </c>
      <c r="H491" s="1" t="s">
        <v>1604</v>
      </c>
      <c r="I491" t="s">
        <v>1198</v>
      </c>
      <c r="J491" t="s">
        <v>101</v>
      </c>
      <c r="K491" t="s">
        <v>1198</v>
      </c>
      <c r="M491" t="str">
        <f t="shared" si="7"/>
        <v>MA07.01.02.05</v>
      </c>
    </row>
    <row r="492" spans="2:13">
      <c r="B492">
        <v>7</v>
      </c>
      <c r="C492" s="1" t="s">
        <v>871</v>
      </c>
      <c r="D492" s="1" t="s">
        <v>1150</v>
      </c>
      <c r="E492">
        <v>1</v>
      </c>
      <c r="F492" t="s">
        <v>1189</v>
      </c>
      <c r="G492">
        <v>2</v>
      </c>
      <c r="H492" s="1" t="s">
        <v>1606</v>
      </c>
      <c r="I492" t="s">
        <v>1200</v>
      </c>
      <c r="J492" t="s">
        <v>101</v>
      </c>
      <c r="K492" t="s">
        <v>1200</v>
      </c>
      <c r="M492" t="str">
        <f t="shared" si="7"/>
        <v>MA07.01.02.06</v>
      </c>
    </row>
    <row r="493" spans="2:13">
      <c r="B493">
        <v>7</v>
      </c>
      <c r="C493" s="1" t="s">
        <v>871</v>
      </c>
      <c r="D493" s="1" t="s">
        <v>1150</v>
      </c>
      <c r="E493">
        <v>1</v>
      </c>
      <c r="F493" t="s">
        <v>1189</v>
      </c>
      <c r="G493">
        <v>2</v>
      </c>
      <c r="H493" s="1" t="s">
        <v>1199</v>
      </c>
      <c r="I493" t="s">
        <v>1202</v>
      </c>
      <c r="J493" t="s">
        <v>102</v>
      </c>
      <c r="K493" t="s">
        <v>1202</v>
      </c>
      <c r="M493" t="str">
        <f t="shared" si="7"/>
        <v>MA07.01.02.07</v>
      </c>
    </row>
    <row r="494" spans="2:13">
      <c r="B494">
        <v>7</v>
      </c>
      <c r="C494" s="1" t="s">
        <v>871</v>
      </c>
      <c r="D494" s="1" t="s">
        <v>1150</v>
      </c>
      <c r="E494">
        <v>1</v>
      </c>
      <c r="F494" t="s">
        <v>1189</v>
      </c>
      <c r="G494">
        <v>2</v>
      </c>
      <c r="H494" s="1" t="s">
        <v>1201</v>
      </c>
      <c r="I494" t="s">
        <v>1204</v>
      </c>
      <c r="J494" t="s">
        <v>102</v>
      </c>
      <c r="K494" t="s">
        <v>1204</v>
      </c>
      <c r="M494" t="str">
        <f t="shared" si="7"/>
        <v>MA07.01.02.08</v>
      </c>
    </row>
    <row r="495" spans="2:13">
      <c r="B495">
        <v>7</v>
      </c>
      <c r="C495" s="1" t="s">
        <v>871</v>
      </c>
      <c r="D495" s="1" t="s">
        <v>1150</v>
      </c>
      <c r="E495">
        <v>1</v>
      </c>
      <c r="F495" t="s">
        <v>1189</v>
      </c>
      <c r="G495">
        <v>2</v>
      </c>
      <c r="H495" s="1" t="s">
        <v>1203</v>
      </c>
      <c r="I495" t="s">
        <v>1206</v>
      </c>
      <c r="J495" t="s">
        <v>103</v>
      </c>
      <c r="K495" t="s">
        <v>1206</v>
      </c>
      <c r="M495" t="str">
        <f t="shared" si="7"/>
        <v>MA07.01.02.09</v>
      </c>
    </row>
    <row r="496" spans="2:13">
      <c r="B496">
        <v>7</v>
      </c>
      <c r="C496" s="1" t="s">
        <v>871</v>
      </c>
      <c r="D496" s="1" t="s">
        <v>1150</v>
      </c>
      <c r="E496">
        <v>1</v>
      </c>
      <c r="F496" t="s">
        <v>1189</v>
      </c>
      <c r="G496">
        <v>2</v>
      </c>
      <c r="H496" s="1" t="s">
        <v>1205</v>
      </c>
      <c r="I496" t="s">
        <v>246</v>
      </c>
      <c r="J496" t="s">
        <v>218</v>
      </c>
      <c r="K496" t="s">
        <v>246</v>
      </c>
      <c r="M496" t="str">
        <f t="shared" si="7"/>
        <v>MA07.01.02.10</v>
      </c>
    </row>
    <row r="497" spans="2:13">
      <c r="B497">
        <v>7</v>
      </c>
      <c r="C497" s="1" t="s">
        <v>871</v>
      </c>
      <c r="D497" s="1" t="s">
        <v>1150</v>
      </c>
      <c r="E497">
        <v>1</v>
      </c>
      <c r="F497" t="s">
        <v>1207</v>
      </c>
      <c r="G497">
        <v>3</v>
      </c>
      <c r="H497" s="1" t="s">
        <v>1618</v>
      </c>
      <c r="I497" t="s">
        <v>1561</v>
      </c>
      <c r="K497" t="s">
        <v>1561</v>
      </c>
      <c r="M497" t="str">
        <f t="shared" si="7"/>
        <v>MA07.01.03.00</v>
      </c>
    </row>
    <row r="498" spans="2:13">
      <c r="B498">
        <v>7</v>
      </c>
      <c r="C498" s="1" t="s">
        <v>871</v>
      </c>
      <c r="D498" s="1" t="s">
        <v>1150</v>
      </c>
      <c r="E498">
        <v>1</v>
      </c>
      <c r="F498" t="s">
        <v>1207</v>
      </c>
      <c r="G498">
        <v>3</v>
      </c>
      <c r="H498" s="1" t="s">
        <v>1208</v>
      </c>
      <c r="I498" t="s">
        <v>1209</v>
      </c>
      <c r="J498" t="s">
        <v>43</v>
      </c>
      <c r="K498" t="s">
        <v>1209</v>
      </c>
      <c r="M498" t="str">
        <f t="shared" si="7"/>
        <v>MA07.01.03.01</v>
      </c>
    </row>
    <row r="499" spans="2:13">
      <c r="B499">
        <v>7</v>
      </c>
      <c r="C499" s="1" t="s">
        <v>871</v>
      </c>
      <c r="D499" s="1" t="s">
        <v>1150</v>
      </c>
      <c r="E499">
        <v>1</v>
      </c>
      <c r="F499" t="s">
        <v>1207</v>
      </c>
      <c r="G499">
        <v>3</v>
      </c>
      <c r="H499" s="1" t="s">
        <v>1210</v>
      </c>
      <c r="I499" t="s">
        <v>1211</v>
      </c>
      <c r="J499" t="s">
        <v>43</v>
      </c>
      <c r="K499" t="s">
        <v>1211</v>
      </c>
      <c r="M499" t="str">
        <f t="shared" si="7"/>
        <v>MA07.01.03.02</v>
      </c>
    </row>
    <row r="500" spans="2:13">
      <c r="B500">
        <v>7</v>
      </c>
      <c r="C500" s="1" t="s">
        <v>871</v>
      </c>
      <c r="D500" s="1" t="s">
        <v>1150</v>
      </c>
      <c r="E500">
        <v>1</v>
      </c>
      <c r="F500" t="s">
        <v>1207</v>
      </c>
      <c r="G500">
        <v>3</v>
      </c>
      <c r="H500" s="1" t="s">
        <v>1212</v>
      </c>
      <c r="I500" t="s">
        <v>1213</v>
      </c>
      <c r="J500" t="s">
        <v>43</v>
      </c>
      <c r="K500" t="s">
        <v>1213</v>
      </c>
      <c r="M500" t="str">
        <f t="shared" si="7"/>
        <v>MA07.01.03.03</v>
      </c>
    </row>
    <row r="501" spans="2:13">
      <c r="B501">
        <v>7</v>
      </c>
      <c r="C501" s="1" t="s">
        <v>871</v>
      </c>
      <c r="D501" s="1" t="s">
        <v>1150</v>
      </c>
      <c r="E501">
        <v>1</v>
      </c>
      <c r="F501" t="s">
        <v>1207</v>
      </c>
      <c r="G501">
        <v>3</v>
      </c>
      <c r="H501" s="1" t="s">
        <v>1214</v>
      </c>
      <c r="I501" t="s">
        <v>1215</v>
      </c>
      <c r="J501" t="s">
        <v>43</v>
      </c>
      <c r="K501" t="s">
        <v>1215</v>
      </c>
      <c r="M501" t="str">
        <f t="shared" si="7"/>
        <v>MA07.01.03.04</v>
      </c>
    </row>
    <row r="502" spans="2:13">
      <c r="B502">
        <v>7</v>
      </c>
      <c r="C502" s="1" t="s">
        <v>871</v>
      </c>
      <c r="D502" s="1" t="s">
        <v>1150</v>
      </c>
      <c r="E502">
        <v>1</v>
      </c>
      <c r="F502" t="s">
        <v>1207</v>
      </c>
      <c r="G502">
        <v>3</v>
      </c>
      <c r="H502" s="1" t="s">
        <v>1216</v>
      </c>
      <c r="I502" t="s">
        <v>1217</v>
      </c>
      <c r="J502" t="s">
        <v>43</v>
      </c>
      <c r="K502" t="s">
        <v>1217</v>
      </c>
      <c r="M502" t="str">
        <f t="shared" si="7"/>
        <v>MA07.01.03.05</v>
      </c>
    </row>
    <row r="503" spans="2:13">
      <c r="B503">
        <v>7</v>
      </c>
      <c r="C503" s="1" t="s">
        <v>871</v>
      </c>
      <c r="D503" s="1" t="s">
        <v>1150</v>
      </c>
      <c r="E503">
        <v>1</v>
      </c>
      <c r="F503" t="s">
        <v>1207</v>
      </c>
      <c r="G503">
        <v>3</v>
      </c>
      <c r="H503" s="1" t="s">
        <v>1391</v>
      </c>
      <c r="I503" t="s">
        <v>1392</v>
      </c>
      <c r="J503" t="s">
        <v>43</v>
      </c>
      <c r="K503" t="s">
        <v>1392</v>
      </c>
      <c r="M503" t="str">
        <f t="shared" si="7"/>
        <v>MA07.01.03.07</v>
      </c>
    </row>
    <row r="504" spans="2:13">
      <c r="B504">
        <v>7</v>
      </c>
      <c r="C504" s="1" t="s">
        <v>871</v>
      </c>
      <c r="D504" s="1" t="s">
        <v>1226</v>
      </c>
      <c r="E504">
        <v>2</v>
      </c>
      <c r="F504" t="s">
        <v>1618</v>
      </c>
      <c r="G504" t="s">
        <v>1618</v>
      </c>
      <c r="H504" s="1" t="s">
        <v>1618</v>
      </c>
      <c r="I504" t="s">
        <v>1563</v>
      </c>
      <c r="K504" t="s">
        <v>1563</v>
      </c>
      <c r="M504" t="str">
        <f t="shared" si="7"/>
        <v>MA07.02.00.00</v>
      </c>
    </row>
    <row r="505" spans="2:13">
      <c r="B505">
        <v>7</v>
      </c>
      <c r="C505" s="1" t="s">
        <v>871</v>
      </c>
      <c r="D505" s="1" t="s">
        <v>1226</v>
      </c>
      <c r="E505">
        <v>2</v>
      </c>
      <c r="F505" t="s">
        <v>1243</v>
      </c>
      <c r="G505">
        <v>1</v>
      </c>
      <c r="H505" s="1" t="s">
        <v>1618</v>
      </c>
      <c r="I505" t="s">
        <v>1562</v>
      </c>
      <c r="K505" t="s">
        <v>1562</v>
      </c>
      <c r="M505" t="str">
        <f t="shared" si="7"/>
        <v>MA07.02.01.00</v>
      </c>
    </row>
    <row r="506" spans="2:13">
      <c r="B506">
        <v>7</v>
      </c>
      <c r="C506" s="1" t="s">
        <v>871</v>
      </c>
      <c r="D506" s="1" t="s">
        <v>1226</v>
      </c>
      <c r="E506">
        <v>2</v>
      </c>
      <c r="F506" t="s">
        <v>1243</v>
      </c>
      <c r="G506">
        <v>1</v>
      </c>
      <c r="H506" s="1" t="s">
        <v>1244</v>
      </c>
      <c r="I506" t="s">
        <v>1245</v>
      </c>
      <c r="J506" t="s">
        <v>104</v>
      </c>
      <c r="K506" t="s">
        <v>1245</v>
      </c>
      <c r="M506" t="str">
        <f t="shared" si="7"/>
        <v>MA07.02.01.01</v>
      </c>
    </row>
    <row r="507" spans="2:13">
      <c r="B507">
        <v>7</v>
      </c>
      <c r="C507" s="1" t="s">
        <v>871</v>
      </c>
      <c r="D507" s="1" t="s">
        <v>1226</v>
      </c>
      <c r="E507">
        <v>2</v>
      </c>
      <c r="F507" t="s">
        <v>1243</v>
      </c>
      <c r="G507">
        <v>1</v>
      </c>
      <c r="H507" s="1" t="s">
        <v>1246</v>
      </c>
      <c r="I507" t="s">
        <v>1247</v>
      </c>
      <c r="J507" t="s">
        <v>104</v>
      </c>
      <c r="K507" t="s">
        <v>1247</v>
      </c>
      <c r="M507" t="str">
        <f t="shared" si="7"/>
        <v>MA07.02.01.02</v>
      </c>
    </row>
    <row r="508" spans="2:13">
      <c r="B508">
        <v>7</v>
      </c>
      <c r="C508" s="1" t="s">
        <v>871</v>
      </c>
      <c r="D508" s="1" t="s">
        <v>1226</v>
      </c>
      <c r="E508">
        <v>2</v>
      </c>
      <c r="F508" t="s">
        <v>1243</v>
      </c>
      <c r="G508">
        <v>1</v>
      </c>
      <c r="H508" s="1" t="s">
        <v>1248</v>
      </c>
      <c r="I508" t="s">
        <v>1249</v>
      </c>
      <c r="J508" t="s">
        <v>195</v>
      </c>
      <c r="K508" t="s">
        <v>1249</v>
      </c>
      <c r="M508" t="str">
        <f t="shared" si="7"/>
        <v>MA07.02.01.03</v>
      </c>
    </row>
    <row r="509" spans="2:13">
      <c r="B509">
        <v>7</v>
      </c>
      <c r="C509" s="1" t="s">
        <v>871</v>
      </c>
      <c r="D509" s="1" t="s">
        <v>1226</v>
      </c>
      <c r="E509">
        <v>2</v>
      </c>
      <c r="F509" t="s">
        <v>1243</v>
      </c>
      <c r="G509">
        <v>1</v>
      </c>
      <c r="H509" s="1" t="s">
        <v>1250</v>
      </c>
      <c r="I509" t="s">
        <v>1251</v>
      </c>
      <c r="J509" t="s">
        <v>104</v>
      </c>
      <c r="K509" t="s">
        <v>1251</v>
      </c>
      <c r="M509" t="str">
        <f t="shared" si="7"/>
        <v>MA07.02.01.04</v>
      </c>
    </row>
    <row r="510" spans="2:13">
      <c r="B510">
        <v>7</v>
      </c>
      <c r="C510" s="1" t="s">
        <v>871</v>
      </c>
      <c r="D510" s="1" t="s">
        <v>1226</v>
      </c>
      <c r="E510">
        <v>2</v>
      </c>
      <c r="F510" t="s">
        <v>1243</v>
      </c>
      <c r="G510">
        <v>1</v>
      </c>
      <c r="H510" s="1" t="s">
        <v>959</v>
      </c>
      <c r="I510" t="s">
        <v>1252</v>
      </c>
      <c r="J510" t="s">
        <v>104</v>
      </c>
      <c r="K510" t="s">
        <v>1252</v>
      </c>
      <c r="M510" t="str">
        <f t="shared" si="7"/>
        <v>MA07.02.01.05</v>
      </c>
    </row>
    <row r="511" spans="2:13">
      <c r="B511">
        <v>7</v>
      </c>
      <c r="C511" s="1" t="s">
        <v>871</v>
      </c>
      <c r="D511" s="1" t="s">
        <v>1226</v>
      </c>
      <c r="E511">
        <v>2</v>
      </c>
      <c r="F511" t="s">
        <v>1243</v>
      </c>
      <c r="G511">
        <v>1</v>
      </c>
      <c r="H511" s="1" t="s">
        <v>961</v>
      </c>
      <c r="I511" t="s">
        <v>1253</v>
      </c>
      <c r="J511" t="s">
        <v>104</v>
      </c>
      <c r="K511" t="s">
        <v>1253</v>
      </c>
      <c r="M511" t="str">
        <f t="shared" si="7"/>
        <v>MA07.02.01.06</v>
      </c>
    </row>
    <row r="512" spans="2:13">
      <c r="B512">
        <v>7</v>
      </c>
      <c r="C512" s="1" t="s">
        <v>871</v>
      </c>
      <c r="D512" s="1" t="s">
        <v>1226</v>
      </c>
      <c r="E512">
        <v>2</v>
      </c>
      <c r="F512" t="s">
        <v>1243</v>
      </c>
      <c r="G512">
        <v>1</v>
      </c>
      <c r="H512" s="1" t="s">
        <v>1254</v>
      </c>
      <c r="I512" t="s">
        <v>1255</v>
      </c>
      <c r="J512" t="s">
        <v>38</v>
      </c>
      <c r="K512" t="s">
        <v>1255</v>
      </c>
      <c r="M512" t="str">
        <f t="shared" si="7"/>
        <v>MA07.02.01.07</v>
      </c>
    </row>
    <row r="513" spans="2:13">
      <c r="B513">
        <v>7</v>
      </c>
      <c r="C513" s="1" t="s">
        <v>871</v>
      </c>
      <c r="D513" s="1" t="s">
        <v>1226</v>
      </c>
      <c r="E513">
        <v>2</v>
      </c>
      <c r="F513" t="s">
        <v>1243</v>
      </c>
      <c r="G513">
        <v>1</v>
      </c>
      <c r="H513" s="1" t="s">
        <v>1256</v>
      </c>
      <c r="I513" t="s">
        <v>1257</v>
      </c>
      <c r="J513" t="s">
        <v>105</v>
      </c>
      <c r="K513" t="s">
        <v>1257</v>
      </c>
      <c r="M513" t="str">
        <f t="shared" si="7"/>
        <v>MA07.02.01.08</v>
      </c>
    </row>
    <row r="514" spans="2:13">
      <c r="B514">
        <v>7</v>
      </c>
      <c r="C514" s="1" t="s">
        <v>871</v>
      </c>
      <c r="D514" s="1" t="s">
        <v>1226</v>
      </c>
      <c r="E514">
        <v>2</v>
      </c>
      <c r="F514" t="s">
        <v>1258</v>
      </c>
      <c r="G514">
        <v>2</v>
      </c>
      <c r="H514" s="1" t="s">
        <v>1618</v>
      </c>
      <c r="I514" t="s">
        <v>1564</v>
      </c>
      <c r="K514" t="s">
        <v>1564</v>
      </c>
      <c r="M514" t="str">
        <f t="shared" si="7"/>
        <v>MA07.02.02.00</v>
      </c>
    </row>
    <row r="515" spans="2:13">
      <c r="B515">
        <v>7</v>
      </c>
      <c r="C515" s="1" t="s">
        <v>871</v>
      </c>
      <c r="D515" s="1" t="s">
        <v>1226</v>
      </c>
      <c r="E515">
        <v>2</v>
      </c>
      <c r="F515" t="s">
        <v>1258</v>
      </c>
      <c r="G515">
        <v>2</v>
      </c>
      <c r="H515" s="1" t="s">
        <v>1259</v>
      </c>
      <c r="I515" t="s">
        <v>1260</v>
      </c>
      <c r="J515" t="s">
        <v>40</v>
      </c>
      <c r="K515" t="s">
        <v>1260</v>
      </c>
      <c r="M515" t="str">
        <f t="shared" ref="M515:M578" si="8">I515</f>
        <v>MA07.02.02.01</v>
      </c>
    </row>
    <row r="516" spans="2:13">
      <c r="B516">
        <v>7</v>
      </c>
      <c r="C516" s="1" t="s">
        <v>871</v>
      </c>
      <c r="D516" s="1" t="s">
        <v>1226</v>
      </c>
      <c r="E516">
        <v>2</v>
      </c>
      <c r="F516" t="s">
        <v>1258</v>
      </c>
      <c r="G516">
        <v>2</v>
      </c>
      <c r="H516" s="1" t="s">
        <v>1261</v>
      </c>
      <c r="I516" t="s">
        <v>1262</v>
      </c>
      <c r="J516" t="s">
        <v>218</v>
      </c>
      <c r="K516" t="s">
        <v>1262</v>
      </c>
      <c r="M516" t="str">
        <f t="shared" si="8"/>
        <v>MA07.02.02.02</v>
      </c>
    </row>
    <row r="517" spans="2:13">
      <c r="B517">
        <v>7</v>
      </c>
      <c r="C517" s="1" t="s">
        <v>871</v>
      </c>
      <c r="D517" s="1" t="s">
        <v>1226</v>
      </c>
      <c r="E517">
        <v>2</v>
      </c>
      <c r="F517" t="s">
        <v>1258</v>
      </c>
      <c r="G517">
        <v>2</v>
      </c>
      <c r="H517" s="1" t="s">
        <v>949</v>
      </c>
      <c r="I517" t="s">
        <v>1263</v>
      </c>
      <c r="J517" t="s">
        <v>106</v>
      </c>
      <c r="K517" t="s">
        <v>1263</v>
      </c>
      <c r="M517" t="str">
        <f t="shared" si="8"/>
        <v>MA07.02.02.03</v>
      </c>
    </row>
    <row r="518" spans="2:13">
      <c r="B518">
        <v>7</v>
      </c>
      <c r="C518" s="1" t="s">
        <v>871</v>
      </c>
      <c r="D518" s="1" t="s">
        <v>1226</v>
      </c>
      <c r="E518">
        <v>2</v>
      </c>
      <c r="F518" t="s">
        <v>1258</v>
      </c>
      <c r="G518">
        <v>2</v>
      </c>
      <c r="H518" s="1" t="s">
        <v>951</v>
      </c>
      <c r="I518" t="s">
        <v>1264</v>
      </c>
      <c r="J518" t="s">
        <v>106</v>
      </c>
      <c r="K518" t="s">
        <v>1264</v>
      </c>
      <c r="M518" t="str">
        <f t="shared" si="8"/>
        <v>MA07.02.02.04</v>
      </c>
    </row>
    <row r="519" spans="2:13">
      <c r="B519">
        <v>7</v>
      </c>
      <c r="C519" s="1" t="s">
        <v>871</v>
      </c>
      <c r="D519" s="1" t="s">
        <v>1226</v>
      </c>
      <c r="E519">
        <v>2</v>
      </c>
      <c r="F519" t="s">
        <v>1258</v>
      </c>
      <c r="G519">
        <v>2</v>
      </c>
      <c r="H519" s="1" t="s">
        <v>1020</v>
      </c>
      <c r="I519" t="s">
        <v>1265</v>
      </c>
      <c r="J519" t="s">
        <v>106</v>
      </c>
      <c r="K519" t="s">
        <v>1265</v>
      </c>
      <c r="M519" t="str">
        <f t="shared" si="8"/>
        <v>MA07.02.02.05</v>
      </c>
    </row>
    <row r="520" spans="2:13">
      <c r="B520">
        <v>7</v>
      </c>
      <c r="C520" s="1" t="s">
        <v>871</v>
      </c>
      <c r="D520" s="1" t="s">
        <v>1226</v>
      </c>
      <c r="E520">
        <v>2</v>
      </c>
      <c r="F520" t="s">
        <v>1258</v>
      </c>
      <c r="G520">
        <v>2</v>
      </c>
      <c r="H520" s="1" t="s">
        <v>1021</v>
      </c>
      <c r="I520" t="s">
        <v>1266</v>
      </c>
      <c r="J520" t="s">
        <v>106</v>
      </c>
      <c r="K520" t="s">
        <v>1266</v>
      </c>
      <c r="M520" t="str">
        <f t="shared" si="8"/>
        <v>MA07.02.02.06</v>
      </c>
    </row>
    <row r="521" spans="2:13">
      <c r="B521">
        <v>7</v>
      </c>
      <c r="C521" s="1" t="s">
        <v>871</v>
      </c>
      <c r="D521" s="1" t="s">
        <v>1226</v>
      </c>
      <c r="E521">
        <v>2</v>
      </c>
      <c r="F521" t="s">
        <v>1258</v>
      </c>
      <c r="G521">
        <v>2</v>
      </c>
      <c r="H521" s="1" t="s">
        <v>1267</v>
      </c>
      <c r="I521" t="s">
        <v>1268</v>
      </c>
      <c r="J521" t="s">
        <v>106</v>
      </c>
      <c r="K521" t="s">
        <v>1268</v>
      </c>
      <c r="M521" t="str">
        <f t="shared" si="8"/>
        <v>MA07.02.02.07</v>
      </c>
    </row>
    <row r="522" spans="2:13">
      <c r="B522">
        <v>7</v>
      </c>
      <c r="C522" s="1" t="s">
        <v>871</v>
      </c>
      <c r="D522" s="1" t="s">
        <v>1226</v>
      </c>
      <c r="E522">
        <v>2</v>
      </c>
      <c r="F522" t="s">
        <v>1258</v>
      </c>
      <c r="G522">
        <v>2</v>
      </c>
      <c r="H522" s="1" t="s">
        <v>1220</v>
      </c>
      <c r="I522" t="s">
        <v>1269</v>
      </c>
      <c r="J522" t="s">
        <v>198</v>
      </c>
      <c r="K522" t="s">
        <v>1269</v>
      </c>
      <c r="M522" t="str">
        <f t="shared" si="8"/>
        <v>MA07.02.02.08</v>
      </c>
    </row>
    <row r="523" spans="2:13">
      <c r="B523">
        <v>7</v>
      </c>
      <c r="C523" s="1" t="s">
        <v>871</v>
      </c>
      <c r="D523" s="1" t="s">
        <v>1226</v>
      </c>
      <c r="E523">
        <v>2</v>
      </c>
      <c r="F523" t="s">
        <v>1258</v>
      </c>
      <c r="G523">
        <v>2</v>
      </c>
      <c r="H523" s="1" t="s">
        <v>1270</v>
      </c>
      <c r="I523" t="s">
        <v>1271</v>
      </c>
      <c r="J523" t="s">
        <v>107</v>
      </c>
      <c r="K523" t="s">
        <v>1271</v>
      </c>
      <c r="M523" t="str">
        <f t="shared" si="8"/>
        <v>MA07.02.02.09</v>
      </c>
    </row>
    <row r="524" spans="2:13">
      <c r="B524">
        <v>7</v>
      </c>
      <c r="C524" s="1" t="s">
        <v>871</v>
      </c>
      <c r="D524" s="1" t="s">
        <v>1226</v>
      </c>
      <c r="E524">
        <v>2</v>
      </c>
      <c r="F524" t="s">
        <v>1272</v>
      </c>
      <c r="G524">
        <v>3</v>
      </c>
      <c r="H524" s="1" t="s">
        <v>1618</v>
      </c>
      <c r="I524" t="s">
        <v>1565</v>
      </c>
      <c r="K524" t="s">
        <v>1565</v>
      </c>
      <c r="M524" t="str">
        <f t="shared" si="8"/>
        <v>MA07.02.03.00</v>
      </c>
    </row>
    <row r="525" spans="2:13">
      <c r="B525">
        <v>7</v>
      </c>
      <c r="C525" s="1" t="s">
        <v>871</v>
      </c>
      <c r="D525" s="1" t="s">
        <v>1226</v>
      </c>
      <c r="E525">
        <v>2</v>
      </c>
      <c r="F525" t="s">
        <v>1272</v>
      </c>
      <c r="G525">
        <v>3</v>
      </c>
      <c r="H525" s="1" t="s">
        <v>1273</v>
      </c>
      <c r="I525" t="s">
        <v>1274</v>
      </c>
      <c r="J525" t="s">
        <v>103</v>
      </c>
      <c r="K525" t="s">
        <v>1274</v>
      </c>
      <c r="M525" t="str">
        <f t="shared" si="8"/>
        <v>MA07.02.03.01</v>
      </c>
    </row>
    <row r="526" spans="2:13">
      <c r="B526">
        <v>7</v>
      </c>
      <c r="C526" s="1" t="s">
        <v>871</v>
      </c>
      <c r="D526" s="1" t="s">
        <v>1226</v>
      </c>
      <c r="E526">
        <v>2</v>
      </c>
      <c r="F526" t="s">
        <v>1272</v>
      </c>
      <c r="G526">
        <v>3</v>
      </c>
      <c r="H526" s="1" t="s">
        <v>1275</v>
      </c>
      <c r="I526" t="s">
        <v>1276</v>
      </c>
      <c r="J526" t="s">
        <v>108</v>
      </c>
      <c r="K526" t="s">
        <v>1276</v>
      </c>
      <c r="M526" t="str">
        <f t="shared" si="8"/>
        <v>MA07.02.03.02</v>
      </c>
    </row>
    <row r="527" spans="2:13">
      <c r="B527">
        <v>7</v>
      </c>
      <c r="C527" s="1" t="s">
        <v>871</v>
      </c>
      <c r="D527" s="1" t="s">
        <v>1226</v>
      </c>
      <c r="E527">
        <v>2</v>
      </c>
      <c r="F527" t="s">
        <v>1272</v>
      </c>
      <c r="G527">
        <v>3</v>
      </c>
      <c r="H527" s="1" t="s">
        <v>918</v>
      </c>
      <c r="I527" t="s">
        <v>1277</v>
      </c>
      <c r="J527" t="s">
        <v>109</v>
      </c>
      <c r="K527" t="s">
        <v>1277</v>
      </c>
      <c r="M527" t="str">
        <f t="shared" si="8"/>
        <v>MA07.02.03.03</v>
      </c>
    </row>
    <row r="528" spans="2:13">
      <c r="B528">
        <v>7</v>
      </c>
      <c r="C528" s="1" t="s">
        <v>871</v>
      </c>
      <c r="D528" s="1" t="s">
        <v>1226</v>
      </c>
      <c r="E528">
        <v>2</v>
      </c>
      <c r="F528" t="s">
        <v>1272</v>
      </c>
      <c r="G528">
        <v>3</v>
      </c>
      <c r="H528" s="1" t="s">
        <v>1278</v>
      </c>
      <c r="I528" t="s">
        <v>1279</v>
      </c>
      <c r="J528" t="s">
        <v>110</v>
      </c>
      <c r="K528" t="s">
        <v>1279</v>
      </c>
      <c r="M528" t="str">
        <f t="shared" si="8"/>
        <v>MA07.02.03.04</v>
      </c>
    </row>
    <row r="529" spans="2:13">
      <c r="B529">
        <v>7</v>
      </c>
      <c r="C529" s="1" t="s">
        <v>871</v>
      </c>
      <c r="D529" s="1" t="s">
        <v>1226</v>
      </c>
      <c r="E529">
        <v>2</v>
      </c>
      <c r="F529" t="s">
        <v>1272</v>
      </c>
      <c r="G529">
        <v>3</v>
      </c>
      <c r="H529" s="1" t="s">
        <v>1280</v>
      </c>
      <c r="I529" t="s">
        <v>1281</v>
      </c>
      <c r="J529" t="s">
        <v>38</v>
      </c>
      <c r="K529" t="s">
        <v>1281</v>
      </c>
      <c r="M529" t="str">
        <f t="shared" si="8"/>
        <v>MA07.02.03.05</v>
      </c>
    </row>
    <row r="530" spans="2:13">
      <c r="B530">
        <v>7</v>
      </c>
      <c r="C530" s="1" t="s">
        <v>871</v>
      </c>
      <c r="D530" s="1" t="s">
        <v>1226</v>
      </c>
      <c r="E530">
        <v>2</v>
      </c>
      <c r="F530" t="s">
        <v>1272</v>
      </c>
      <c r="G530">
        <v>3</v>
      </c>
      <c r="H530" s="1" t="s">
        <v>1282</v>
      </c>
      <c r="I530" t="s">
        <v>1283</v>
      </c>
      <c r="J530" t="s">
        <v>111</v>
      </c>
      <c r="K530" t="s">
        <v>1283</v>
      </c>
      <c r="M530" t="str">
        <f t="shared" si="8"/>
        <v>MA07.02.03.06</v>
      </c>
    </row>
    <row r="531" spans="2:13">
      <c r="B531">
        <v>7</v>
      </c>
      <c r="C531" s="1" t="s">
        <v>871</v>
      </c>
      <c r="D531" s="1" t="s">
        <v>1226</v>
      </c>
      <c r="E531">
        <v>2</v>
      </c>
      <c r="F531" t="s">
        <v>1272</v>
      </c>
      <c r="G531">
        <v>3</v>
      </c>
      <c r="H531" s="1" t="s">
        <v>1284</v>
      </c>
      <c r="I531" t="s">
        <v>1285</v>
      </c>
      <c r="J531" t="s">
        <v>112</v>
      </c>
      <c r="K531" t="s">
        <v>1285</v>
      </c>
      <c r="M531" t="str">
        <f t="shared" si="8"/>
        <v>MA07.02.03.07</v>
      </c>
    </row>
    <row r="532" spans="2:13">
      <c r="B532">
        <v>7</v>
      </c>
      <c r="C532" s="1" t="s">
        <v>871</v>
      </c>
      <c r="D532" s="1" t="s">
        <v>1226</v>
      </c>
      <c r="E532">
        <v>2</v>
      </c>
      <c r="F532" t="s">
        <v>1286</v>
      </c>
      <c r="G532">
        <v>4</v>
      </c>
      <c r="H532" s="1" t="s">
        <v>1618</v>
      </c>
      <c r="I532" t="s">
        <v>1566</v>
      </c>
      <c r="K532" t="s">
        <v>1566</v>
      </c>
      <c r="M532" t="str">
        <f t="shared" si="8"/>
        <v>MA07.02.04.00</v>
      </c>
    </row>
    <row r="533" spans="2:13">
      <c r="B533">
        <v>7</v>
      </c>
      <c r="C533" s="1" t="s">
        <v>871</v>
      </c>
      <c r="D533" s="1" t="s">
        <v>1226</v>
      </c>
      <c r="E533">
        <v>2</v>
      </c>
      <c r="F533" t="s">
        <v>1286</v>
      </c>
      <c r="G533">
        <v>4</v>
      </c>
      <c r="H533" s="1" t="s">
        <v>1008</v>
      </c>
      <c r="I533" t="s">
        <v>1287</v>
      </c>
      <c r="J533" t="s">
        <v>110</v>
      </c>
      <c r="K533" t="s">
        <v>1287</v>
      </c>
      <c r="M533" t="str">
        <f t="shared" si="8"/>
        <v>MA07.02.04.01</v>
      </c>
    </row>
    <row r="534" spans="2:13">
      <c r="B534">
        <v>7</v>
      </c>
      <c r="C534" s="1" t="s">
        <v>871</v>
      </c>
      <c r="D534" s="1" t="s">
        <v>1226</v>
      </c>
      <c r="E534">
        <v>2</v>
      </c>
      <c r="F534" t="s">
        <v>1286</v>
      </c>
      <c r="G534">
        <v>4</v>
      </c>
      <c r="H534" s="1" t="s">
        <v>1288</v>
      </c>
      <c r="I534" t="s">
        <v>1289</v>
      </c>
      <c r="J534" t="s">
        <v>35</v>
      </c>
      <c r="K534" t="s">
        <v>1289</v>
      </c>
      <c r="M534" t="str">
        <f t="shared" si="8"/>
        <v>MA07.02.04.02</v>
      </c>
    </row>
    <row r="535" spans="2:13">
      <c r="B535">
        <v>7</v>
      </c>
      <c r="C535" s="1" t="s">
        <v>871</v>
      </c>
      <c r="D535" s="1" t="s">
        <v>1226</v>
      </c>
      <c r="E535">
        <v>2</v>
      </c>
      <c r="F535" t="s">
        <v>1286</v>
      </c>
      <c r="G535">
        <v>4</v>
      </c>
      <c r="H535" s="1" t="s">
        <v>1053</v>
      </c>
      <c r="I535" t="s">
        <v>1290</v>
      </c>
      <c r="J535" t="s">
        <v>208</v>
      </c>
      <c r="K535" t="s">
        <v>1290</v>
      </c>
      <c r="M535" t="str">
        <f t="shared" si="8"/>
        <v>MA07.02.04.03</v>
      </c>
    </row>
    <row r="536" spans="2:13">
      <c r="B536">
        <v>7</v>
      </c>
      <c r="C536" s="1" t="s">
        <v>871</v>
      </c>
      <c r="D536" s="1" t="s">
        <v>1226</v>
      </c>
      <c r="E536">
        <v>2</v>
      </c>
      <c r="F536" t="s">
        <v>1286</v>
      </c>
      <c r="G536">
        <v>4</v>
      </c>
      <c r="H536" s="1" t="s">
        <v>1291</v>
      </c>
      <c r="I536" t="s">
        <v>1292</v>
      </c>
      <c r="J536" t="s">
        <v>113</v>
      </c>
      <c r="K536" t="s">
        <v>1292</v>
      </c>
      <c r="M536" t="str">
        <f t="shared" si="8"/>
        <v>MA07.02.04.04</v>
      </c>
    </row>
    <row r="537" spans="2:13">
      <c r="B537">
        <v>7</v>
      </c>
      <c r="C537" s="1" t="s">
        <v>871</v>
      </c>
      <c r="D537" s="1" t="s">
        <v>1226</v>
      </c>
      <c r="E537">
        <v>2</v>
      </c>
      <c r="F537" t="s">
        <v>1286</v>
      </c>
      <c r="G537">
        <v>4</v>
      </c>
      <c r="H537" s="1" t="s">
        <v>1057</v>
      </c>
      <c r="I537" t="s">
        <v>1293</v>
      </c>
      <c r="J537" t="s">
        <v>205</v>
      </c>
      <c r="K537" t="s">
        <v>1293</v>
      </c>
      <c r="M537" t="str">
        <f t="shared" si="8"/>
        <v>MA07.02.04.05</v>
      </c>
    </row>
    <row r="538" spans="2:13">
      <c r="B538">
        <v>7</v>
      </c>
      <c r="C538" s="1" t="s">
        <v>871</v>
      </c>
      <c r="D538" s="1" t="s">
        <v>1226</v>
      </c>
      <c r="E538">
        <v>2</v>
      </c>
      <c r="F538" t="s">
        <v>1286</v>
      </c>
      <c r="G538">
        <v>4</v>
      </c>
      <c r="H538" s="1" t="s">
        <v>1294</v>
      </c>
      <c r="I538" t="s">
        <v>1295</v>
      </c>
      <c r="J538" t="s">
        <v>103</v>
      </c>
      <c r="K538" t="s">
        <v>1295</v>
      </c>
      <c r="M538" t="str">
        <f t="shared" si="8"/>
        <v>MA07.02.04.06</v>
      </c>
    </row>
    <row r="539" spans="2:13">
      <c r="B539">
        <v>7</v>
      </c>
      <c r="C539" s="1" t="s">
        <v>871</v>
      </c>
      <c r="D539" s="1" t="s">
        <v>1226</v>
      </c>
      <c r="E539">
        <v>2</v>
      </c>
      <c r="F539" t="s">
        <v>1286</v>
      </c>
      <c r="G539">
        <v>4</v>
      </c>
      <c r="H539" s="1" t="s">
        <v>1296</v>
      </c>
      <c r="I539" t="s">
        <v>1297</v>
      </c>
      <c r="J539" t="s">
        <v>114</v>
      </c>
      <c r="K539" t="s">
        <v>1297</v>
      </c>
      <c r="M539" t="str">
        <f t="shared" si="8"/>
        <v>MA07.02.04.07</v>
      </c>
    </row>
    <row r="540" spans="2:13">
      <c r="B540">
        <v>7</v>
      </c>
      <c r="C540" s="1" t="s">
        <v>871</v>
      </c>
      <c r="D540" s="1" t="s">
        <v>1226</v>
      </c>
      <c r="E540">
        <v>2</v>
      </c>
      <c r="F540" t="s">
        <v>1286</v>
      </c>
      <c r="G540">
        <v>4</v>
      </c>
      <c r="H540" s="1" t="s">
        <v>1298</v>
      </c>
      <c r="I540" t="s">
        <v>1299</v>
      </c>
      <c r="J540" t="s">
        <v>114</v>
      </c>
      <c r="K540" t="s">
        <v>1299</v>
      </c>
      <c r="M540" t="str">
        <f t="shared" si="8"/>
        <v>MA07.02.04.08</v>
      </c>
    </row>
    <row r="541" spans="2:13">
      <c r="B541">
        <v>7</v>
      </c>
      <c r="C541" s="1" t="s">
        <v>871</v>
      </c>
      <c r="D541" s="1" t="s">
        <v>1226</v>
      </c>
      <c r="E541">
        <v>2</v>
      </c>
      <c r="F541" t="s">
        <v>1286</v>
      </c>
      <c r="G541">
        <v>4</v>
      </c>
      <c r="H541" s="1" t="s">
        <v>1300</v>
      </c>
      <c r="I541" t="s">
        <v>1301</v>
      </c>
      <c r="J541" t="s">
        <v>112</v>
      </c>
      <c r="K541" t="s">
        <v>1301</v>
      </c>
      <c r="M541" t="str">
        <f t="shared" si="8"/>
        <v>MA07.02.04.09</v>
      </c>
    </row>
    <row r="542" spans="2:13">
      <c r="B542">
        <v>7</v>
      </c>
      <c r="C542" s="1" t="s">
        <v>871</v>
      </c>
      <c r="D542" s="1" t="s">
        <v>1226</v>
      </c>
      <c r="E542">
        <v>2</v>
      </c>
      <c r="F542" t="s">
        <v>1302</v>
      </c>
      <c r="G542">
        <v>5</v>
      </c>
      <c r="H542" s="1" t="s">
        <v>1618</v>
      </c>
      <c r="I542" t="s">
        <v>1629</v>
      </c>
      <c r="K542" t="s">
        <v>1629</v>
      </c>
      <c r="M542" t="str">
        <f t="shared" si="8"/>
        <v>MA07.02.05.00</v>
      </c>
    </row>
    <row r="543" spans="2:13">
      <c r="B543">
        <v>7</v>
      </c>
      <c r="C543" s="1" t="s">
        <v>871</v>
      </c>
      <c r="D543" s="1" t="s">
        <v>1226</v>
      </c>
      <c r="E543">
        <v>2</v>
      </c>
      <c r="F543" t="s">
        <v>1302</v>
      </c>
      <c r="G543">
        <v>5</v>
      </c>
      <c r="H543" s="1" t="s">
        <v>1303</v>
      </c>
      <c r="I543" t="s">
        <v>1304</v>
      </c>
      <c r="J543" t="s">
        <v>115</v>
      </c>
      <c r="K543" t="s">
        <v>1304</v>
      </c>
      <c r="M543" t="str">
        <f t="shared" si="8"/>
        <v>MA07.02.05.01</v>
      </c>
    </row>
    <row r="544" spans="2:13">
      <c r="B544">
        <v>7</v>
      </c>
      <c r="C544" s="1" t="s">
        <v>871</v>
      </c>
      <c r="D544" s="1" t="s">
        <v>1226</v>
      </c>
      <c r="E544">
        <v>2</v>
      </c>
      <c r="F544" t="s">
        <v>1302</v>
      </c>
      <c r="G544">
        <v>5</v>
      </c>
      <c r="H544" s="1" t="s">
        <v>1320</v>
      </c>
      <c r="I544" t="s">
        <v>1321</v>
      </c>
      <c r="J544" t="s">
        <v>116</v>
      </c>
      <c r="K544" t="s">
        <v>1321</v>
      </c>
      <c r="M544" t="str">
        <f t="shared" si="8"/>
        <v>MA07.02.05.02</v>
      </c>
    </row>
    <row r="545" spans="2:13">
      <c r="B545">
        <v>7</v>
      </c>
      <c r="C545" s="1" t="s">
        <v>871</v>
      </c>
      <c r="D545" s="1" t="s">
        <v>1226</v>
      </c>
      <c r="E545">
        <v>2</v>
      </c>
      <c r="F545" t="s">
        <v>1302</v>
      </c>
      <c r="G545">
        <v>5</v>
      </c>
      <c r="H545" s="1" t="s">
        <v>1322</v>
      </c>
      <c r="I545" t="s">
        <v>1323</v>
      </c>
      <c r="J545" t="s">
        <v>117</v>
      </c>
      <c r="K545" t="s">
        <v>1323</v>
      </c>
      <c r="L545" t="s">
        <v>118</v>
      </c>
      <c r="M545" t="str">
        <f t="shared" si="8"/>
        <v>MA07.02.05.03</v>
      </c>
    </row>
    <row r="546" spans="2:13">
      <c r="B546">
        <v>7</v>
      </c>
      <c r="C546" s="1" t="s">
        <v>871</v>
      </c>
      <c r="D546" s="1" t="s">
        <v>1226</v>
      </c>
      <c r="E546">
        <v>2</v>
      </c>
      <c r="F546" t="s">
        <v>1302</v>
      </c>
      <c r="G546">
        <v>5</v>
      </c>
      <c r="H546" s="1" t="s">
        <v>1453</v>
      </c>
      <c r="I546" t="s">
        <v>1324</v>
      </c>
      <c r="J546" t="s">
        <v>117</v>
      </c>
      <c r="K546" t="s">
        <v>1324</v>
      </c>
      <c r="L546" t="s">
        <v>118</v>
      </c>
      <c r="M546" t="str">
        <f t="shared" si="8"/>
        <v>MA07.02.05.04</v>
      </c>
    </row>
    <row r="547" spans="2:13">
      <c r="B547">
        <v>7</v>
      </c>
      <c r="C547" s="1" t="s">
        <v>871</v>
      </c>
      <c r="D547" s="1" t="s">
        <v>1226</v>
      </c>
      <c r="E547">
        <v>2</v>
      </c>
      <c r="F547" t="s">
        <v>1302</v>
      </c>
      <c r="G547">
        <v>5</v>
      </c>
      <c r="H547" s="1" t="s">
        <v>1325</v>
      </c>
      <c r="I547" t="s">
        <v>1326</v>
      </c>
      <c r="J547" t="s">
        <v>117</v>
      </c>
      <c r="K547" t="s">
        <v>1326</v>
      </c>
      <c r="L547" t="s">
        <v>118</v>
      </c>
      <c r="M547" t="str">
        <f t="shared" si="8"/>
        <v>MA07.02.05.05</v>
      </c>
    </row>
    <row r="548" spans="2:13">
      <c r="B548">
        <v>7</v>
      </c>
      <c r="C548" s="1" t="s">
        <v>871</v>
      </c>
      <c r="D548" s="1" t="s">
        <v>1226</v>
      </c>
      <c r="E548">
        <v>2</v>
      </c>
      <c r="F548" t="s">
        <v>1302</v>
      </c>
      <c r="G548">
        <v>5</v>
      </c>
      <c r="H548" s="1" t="s">
        <v>1327</v>
      </c>
      <c r="I548" t="s">
        <v>1328</v>
      </c>
      <c r="J548" t="s">
        <v>117</v>
      </c>
      <c r="K548" t="s">
        <v>1328</v>
      </c>
      <c r="M548" t="str">
        <f t="shared" si="8"/>
        <v>MA07.02.05.06</v>
      </c>
    </row>
    <row r="549" spans="2:13">
      <c r="B549">
        <v>7</v>
      </c>
      <c r="C549" s="1" t="s">
        <v>871</v>
      </c>
      <c r="D549" s="1" t="s">
        <v>1226</v>
      </c>
      <c r="E549">
        <v>2</v>
      </c>
      <c r="F549" t="s">
        <v>1302</v>
      </c>
      <c r="G549">
        <v>5</v>
      </c>
      <c r="H549" s="1" t="s">
        <v>1329</v>
      </c>
      <c r="I549" t="s">
        <v>1330</v>
      </c>
      <c r="J549" t="s">
        <v>118</v>
      </c>
      <c r="K549" t="s">
        <v>1330</v>
      </c>
      <c r="M549" t="str">
        <f t="shared" si="8"/>
        <v>MA07.02.05.07</v>
      </c>
    </row>
    <row r="550" spans="2:13">
      <c r="B550">
        <v>7</v>
      </c>
      <c r="C550" s="1" t="s">
        <v>871</v>
      </c>
      <c r="D550" s="1" t="s">
        <v>1226</v>
      </c>
      <c r="E550">
        <v>2</v>
      </c>
      <c r="F550" t="s">
        <v>1302</v>
      </c>
      <c r="G550">
        <v>5</v>
      </c>
      <c r="H550" s="1" t="s">
        <v>1331</v>
      </c>
      <c r="I550" t="s">
        <v>1332</v>
      </c>
      <c r="J550" t="s">
        <v>118</v>
      </c>
      <c r="K550" t="s">
        <v>1332</v>
      </c>
      <c r="M550" t="str">
        <f t="shared" si="8"/>
        <v>MA07.02.05.08</v>
      </c>
    </row>
    <row r="551" spans="2:13">
      <c r="B551">
        <v>7</v>
      </c>
      <c r="C551" s="1" t="s">
        <v>871</v>
      </c>
      <c r="D551" s="1" t="s">
        <v>1226</v>
      </c>
      <c r="E551">
        <v>2</v>
      </c>
      <c r="F551" t="s">
        <v>1302</v>
      </c>
      <c r="G551">
        <v>5</v>
      </c>
      <c r="H551" s="1" t="s">
        <v>1333</v>
      </c>
      <c r="I551" t="s">
        <v>1334</v>
      </c>
      <c r="J551" t="s">
        <v>118</v>
      </c>
      <c r="K551" t="s">
        <v>1334</v>
      </c>
      <c r="M551" t="str">
        <f t="shared" si="8"/>
        <v>MA07.02.05.09</v>
      </c>
    </row>
    <row r="552" spans="2:13">
      <c r="B552">
        <v>7</v>
      </c>
      <c r="C552" s="1" t="s">
        <v>871</v>
      </c>
      <c r="D552" s="1" t="s">
        <v>1236</v>
      </c>
      <c r="E552">
        <v>3</v>
      </c>
      <c r="F552" t="s">
        <v>1618</v>
      </c>
      <c r="G552" t="s">
        <v>1618</v>
      </c>
      <c r="H552" s="1" t="s">
        <v>1618</v>
      </c>
      <c r="I552" t="s">
        <v>1631</v>
      </c>
      <c r="K552" t="s">
        <v>1631</v>
      </c>
      <c r="M552" t="str">
        <f t="shared" si="8"/>
        <v>MA07.03.00.00</v>
      </c>
    </row>
    <row r="553" spans="2:13">
      <c r="B553">
        <v>7</v>
      </c>
      <c r="C553" s="1" t="s">
        <v>871</v>
      </c>
      <c r="D553" s="1" t="s">
        <v>1236</v>
      </c>
      <c r="E553">
        <v>3</v>
      </c>
      <c r="F553" t="s">
        <v>1335</v>
      </c>
      <c r="G553">
        <v>1</v>
      </c>
      <c r="H553" s="1" t="s">
        <v>1618</v>
      </c>
      <c r="I553" t="s">
        <v>1630</v>
      </c>
      <c r="K553" t="s">
        <v>1630</v>
      </c>
      <c r="M553" t="str">
        <f t="shared" si="8"/>
        <v>MA07.03.01.00</v>
      </c>
    </row>
    <row r="554" spans="2:13">
      <c r="B554">
        <v>7</v>
      </c>
      <c r="C554" s="1" t="s">
        <v>871</v>
      </c>
      <c r="D554" s="1" t="s">
        <v>1236</v>
      </c>
      <c r="E554">
        <v>3</v>
      </c>
      <c r="F554" t="s">
        <v>1335</v>
      </c>
      <c r="G554">
        <v>1</v>
      </c>
      <c r="H554" s="1" t="s">
        <v>1336</v>
      </c>
      <c r="I554" t="s">
        <v>1337</v>
      </c>
      <c r="J554" t="s">
        <v>44</v>
      </c>
      <c r="K554" t="s">
        <v>1337</v>
      </c>
      <c r="M554" t="str">
        <f t="shared" si="8"/>
        <v>MA07.03.01.01</v>
      </c>
    </row>
    <row r="555" spans="2:13">
      <c r="B555">
        <v>7</v>
      </c>
      <c r="C555" s="1" t="s">
        <v>871</v>
      </c>
      <c r="D555" s="1" t="s">
        <v>1236</v>
      </c>
      <c r="E555">
        <v>3</v>
      </c>
      <c r="F555" t="s">
        <v>1335</v>
      </c>
      <c r="G555">
        <v>1</v>
      </c>
      <c r="H555" s="1" t="s">
        <v>1154</v>
      </c>
      <c r="I555" t="s">
        <v>1338</v>
      </c>
      <c r="J555" t="s">
        <v>44</v>
      </c>
      <c r="K555" t="s">
        <v>1338</v>
      </c>
      <c r="M555" t="str">
        <f t="shared" si="8"/>
        <v>MA07.03.01.02</v>
      </c>
    </row>
    <row r="556" spans="2:13">
      <c r="B556">
        <v>7</v>
      </c>
      <c r="C556" s="1" t="s">
        <v>871</v>
      </c>
      <c r="D556" s="1" t="s">
        <v>1236</v>
      </c>
      <c r="E556">
        <v>3</v>
      </c>
      <c r="F556" t="s">
        <v>1335</v>
      </c>
      <c r="G556">
        <v>1</v>
      </c>
      <c r="H556" s="1" t="s">
        <v>1157</v>
      </c>
      <c r="I556" t="s">
        <v>1339</v>
      </c>
      <c r="J556" t="s">
        <v>44</v>
      </c>
      <c r="K556" t="s">
        <v>1339</v>
      </c>
      <c r="M556" t="str">
        <f t="shared" si="8"/>
        <v>MA07.03.01.03</v>
      </c>
    </row>
    <row r="557" spans="2:13">
      <c r="B557">
        <v>7</v>
      </c>
      <c r="C557" s="1" t="s">
        <v>871</v>
      </c>
      <c r="D557" s="1" t="s">
        <v>1236</v>
      </c>
      <c r="E557">
        <v>3</v>
      </c>
      <c r="F557" t="s">
        <v>1335</v>
      </c>
      <c r="G557">
        <v>1</v>
      </c>
      <c r="H557" s="1" t="s">
        <v>1340</v>
      </c>
      <c r="I557" t="s">
        <v>1341</v>
      </c>
      <c r="J557" t="s">
        <v>44</v>
      </c>
      <c r="K557" t="s">
        <v>1341</v>
      </c>
      <c r="M557" t="str">
        <f t="shared" si="8"/>
        <v>MA07.03.01.04</v>
      </c>
    </row>
    <row r="558" spans="2:13">
      <c r="B558">
        <v>7</v>
      </c>
      <c r="C558" s="1" t="s">
        <v>871</v>
      </c>
      <c r="D558" s="1" t="s">
        <v>1236</v>
      </c>
      <c r="E558">
        <v>3</v>
      </c>
      <c r="F558" t="s">
        <v>1335</v>
      </c>
      <c r="G558">
        <v>1</v>
      </c>
      <c r="H558" s="1" t="s">
        <v>1342</v>
      </c>
      <c r="I558" t="s">
        <v>1343</v>
      </c>
      <c r="J558" t="s">
        <v>111</v>
      </c>
      <c r="K558" t="s">
        <v>1343</v>
      </c>
      <c r="M558" t="str">
        <f t="shared" si="8"/>
        <v>MA07.03.01.05</v>
      </c>
    </row>
    <row r="559" spans="2:13">
      <c r="B559">
        <v>7</v>
      </c>
      <c r="C559" s="1" t="s">
        <v>871</v>
      </c>
      <c r="D559" s="1" t="s">
        <v>1236</v>
      </c>
      <c r="E559">
        <v>3</v>
      </c>
      <c r="F559" t="s">
        <v>1335</v>
      </c>
      <c r="G559">
        <v>1</v>
      </c>
      <c r="H559" s="1" t="s">
        <v>342</v>
      </c>
      <c r="I559" t="s">
        <v>1344</v>
      </c>
      <c r="J559" t="s">
        <v>46</v>
      </c>
      <c r="K559" t="s">
        <v>1344</v>
      </c>
      <c r="M559" t="str">
        <f t="shared" si="8"/>
        <v>MA07.03.01.06</v>
      </c>
    </row>
    <row r="560" spans="2:13">
      <c r="B560">
        <v>7</v>
      </c>
      <c r="C560" s="1" t="s">
        <v>871</v>
      </c>
      <c r="D560" s="1" t="s">
        <v>1236</v>
      </c>
      <c r="E560">
        <v>3</v>
      </c>
      <c r="F560" t="s">
        <v>1335</v>
      </c>
      <c r="G560">
        <v>1</v>
      </c>
      <c r="H560" s="1" t="s">
        <v>1083</v>
      </c>
      <c r="I560" t="s">
        <v>1345</v>
      </c>
      <c r="J560" t="s">
        <v>46</v>
      </c>
      <c r="K560" t="s">
        <v>1345</v>
      </c>
      <c r="M560" t="str">
        <f t="shared" si="8"/>
        <v>MA07.03.01.07</v>
      </c>
    </row>
    <row r="561" spans="2:13">
      <c r="B561">
        <v>7</v>
      </c>
      <c r="C561" s="1" t="s">
        <v>871</v>
      </c>
      <c r="D561" s="1" t="s">
        <v>1236</v>
      </c>
      <c r="E561">
        <v>3</v>
      </c>
      <c r="F561" t="s">
        <v>1335</v>
      </c>
      <c r="G561">
        <v>1</v>
      </c>
      <c r="H561" s="1" t="s">
        <v>1346</v>
      </c>
      <c r="I561" t="s">
        <v>1347</v>
      </c>
      <c r="J561" t="s">
        <v>46</v>
      </c>
      <c r="K561" t="s">
        <v>1347</v>
      </c>
      <c r="M561" t="str">
        <f t="shared" si="8"/>
        <v>MA07.03.01.08</v>
      </c>
    </row>
    <row r="562" spans="2:13">
      <c r="B562">
        <v>7</v>
      </c>
      <c r="C562" s="1" t="s">
        <v>871</v>
      </c>
      <c r="D562" s="1" t="s">
        <v>1236</v>
      </c>
      <c r="E562">
        <v>3</v>
      </c>
      <c r="F562" t="s">
        <v>1348</v>
      </c>
      <c r="G562">
        <v>2</v>
      </c>
      <c r="H562" s="1" t="s">
        <v>1618</v>
      </c>
      <c r="I562" t="s">
        <v>1632</v>
      </c>
      <c r="K562" t="s">
        <v>1632</v>
      </c>
      <c r="M562" t="str">
        <f t="shared" si="8"/>
        <v>MA07.03.02.00</v>
      </c>
    </row>
    <row r="563" spans="2:13">
      <c r="B563">
        <v>7</v>
      </c>
      <c r="C563" s="1" t="s">
        <v>871</v>
      </c>
      <c r="D563" s="1" t="s">
        <v>1236</v>
      </c>
      <c r="E563">
        <v>3</v>
      </c>
      <c r="F563" t="s">
        <v>1348</v>
      </c>
      <c r="G563">
        <v>2</v>
      </c>
      <c r="H563" s="1" t="s">
        <v>1349</v>
      </c>
      <c r="I563" t="s">
        <v>1350</v>
      </c>
      <c r="J563" t="s">
        <v>119</v>
      </c>
      <c r="K563" t="s">
        <v>1350</v>
      </c>
      <c r="M563" t="str">
        <f t="shared" si="8"/>
        <v>MA07.03.02.01</v>
      </c>
    </row>
    <row r="564" spans="2:13">
      <c r="B564">
        <v>7</v>
      </c>
      <c r="C564" s="1" t="s">
        <v>871</v>
      </c>
      <c r="D564" s="1" t="s">
        <v>1236</v>
      </c>
      <c r="E564">
        <v>3</v>
      </c>
      <c r="F564" t="s">
        <v>1348</v>
      </c>
      <c r="G564">
        <v>2</v>
      </c>
      <c r="H564" s="1" t="s">
        <v>1240</v>
      </c>
      <c r="I564" t="s">
        <v>1351</v>
      </c>
      <c r="J564" t="s">
        <v>119</v>
      </c>
      <c r="K564" t="s">
        <v>1351</v>
      </c>
      <c r="M564" t="str">
        <f t="shared" si="8"/>
        <v>MA07.03.02.02</v>
      </c>
    </row>
    <row r="565" spans="2:13">
      <c r="B565">
        <v>7</v>
      </c>
      <c r="C565" s="1" t="s">
        <v>871</v>
      </c>
      <c r="D565" s="1" t="s">
        <v>1236</v>
      </c>
      <c r="E565">
        <v>3</v>
      </c>
      <c r="F565" t="s">
        <v>1348</v>
      </c>
      <c r="G565">
        <v>2</v>
      </c>
      <c r="H565" s="1" t="s">
        <v>1081</v>
      </c>
      <c r="I565" t="s">
        <v>1352</v>
      </c>
      <c r="J565" t="s">
        <v>97</v>
      </c>
      <c r="K565" t="s">
        <v>1352</v>
      </c>
      <c r="M565" t="str">
        <f t="shared" si="8"/>
        <v>MA07.03.02.03</v>
      </c>
    </row>
    <row r="566" spans="2:13">
      <c r="B566">
        <v>7</v>
      </c>
      <c r="C566" s="1" t="s">
        <v>871</v>
      </c>
      <c r="D566" s="1" t="s">
        <v>1236</v>
      </c>
      <c r="E566">
        <v>3</v>
      </c>
      <c r="F566" t="s">
        <v>1348</v>
      </c>
      <c r="G566">
        <v>2</v>
      </c>
      <c r="H566" s="1" t="s">
        <v>1103</v>
      </c>
      <c r="I566" t="s">
        <v>1353</v>
      </c>
      <c r="J566" t="s">
        <v>47</v>
      </c>
      <c r="K566" t="s">
        <v>1353</v>
      </c>
      <c r="M566" t="str">
        <f t="shared" si="8"/>
        <v>MA07.03.02.04</v>
      </c>
    </row>
    <row r="567" spans="2:13">
      <c r="B567">
        <v>7</v>
      </c>
      <c r="C567" s="1" t="s">
        <v>871</v>
      </c>
      <c r="D567" s="1" t="s">
        <v>1236</v>
      </c>
      <c r="E567">
        <v>3</v>
      </c>
      <c r="F567" t="s">
        <v>1348</v>
      </c>
      <c r="G567">
        <v>2</v>
      </c>
      <c r="H567" s="1" t="s">
        <v>1354</v>
      </c>
      <c r="I567" t="s">
        <v>1355</v>
      </c>
      <c r="J567" t="s">
        <v>97</v>
      </c>
      <c r="K567" t="s">
        <v>1355</v>
      </c>
      <c r="M567" t="str">
        <f t="shared" si="8"/>
        <v>MA07.03.02.05</v>
      </c>
    </row>
    <row r="568" spans="2:13">
      <c r="B568">
        <v>7</v>
      </c>
      <c r="C568" s="1" t="s">
        <v>871</v>
      </c>
      <c r="D568" s="1" t="s">
        <v>1236</v>
      </c>
      <c r="E568">
        <v>3</v>
      </c>
      <c r="F568" t="s">
        <v>1348</v>
      </c>
      <c r="G568">
        <v>2</v>
      </c>
      <c r="H568" s="1" t="s">
        <v>1356</v>
      </c>
      <c r="I568" t="s">
        <v>1357</v>
      </c>
      <c r="J568" t="s">
        <v>46</v>
      </c>
      <c r="K568" t="s">
        <v>1357</v>
      </c>
      <c r="M568" t="str">
        <f t="shared" si="8"/>
        <v>MA07.03.02.06</v>
      </c>
    </row>
    <row r="569" spans="2:13">
      <c r="B569">
        <v>7</v>
      </c>
      <c r="C569" s="1" t="s">
        <v>871</v>
      </c>
      <c r="D569" s="1" t="s">
        <v>1236</v>
      </c>
      <c r="E569">
        <v>3</v>
      </c>
      <c r="F569" t="s">
        <v>1348</v>
      </c>
      <c r="G569">
        <v>2</v>
      </c>
      <c r="H569" s="1" t="s">
        <v>1092</v>
      </c>
      <c r="I569" t="s">
        <v>1358</v>
      </c>
      <c r="J569" t="s">
        <v>46</v>
      </c>
      <c r="K569" t="s">
        <v>1358</v>
      </c>
      <c r="M569" t="str">
        <f t="shared" si="8"/>
        <v>MA07.03.02.07</v>
      </c>
    </row>
    <row r="570" spans="2:13">
      <c r="B570">
        <v>7</v>
      </c>
      <c r="C570" s="1" t="s">
        <v>871</v>
      </c>
      <c r="D570" s="1" t="s">
        <v>1236</v>
      </c>
      <c r="E570">
        <v>3</v>
      </c>
      <c r="F570" t="s">
        <v>1348</v>
      </c>
      <c r="G570">
        <v>2</v>
      </c>
      <c r="H570" s="1" t="s">
        <v>247</v>
      </c>
      <c r="I570" t="s">
        <v>1359</v>
      </c>
      <c r="J570" t="s">
        <v>46</v>
      </c>
      <c r="K570" t="s">
        <v>1359</v>
      </c>
      <c r="M570" t="str">
        <f t="shared" si="8"/>
        <v>MA07.03.02.08</v>
      </c>
    </row>
    <row r="571" spans="2:13">
      <c r="B571">
        <v>7</v>
      </c>
      <c r="C571" s="1" t="s">
        <v>871</v>
      </c>
      <c r="D571" s="1" t="s">
        <v>1236</v>
      </c>
      <c r="E571">
        <v>3</v>
      </c>
      <c r="F571" t="s">
        <v>1348</v>
      </c>
      <c r="G571">
        <v>2</v>
      </c>
      <c r="H571" s="1" t="s">
        <v>1360</v>
      </c>
      <c r="I571" t="s">
        <v>1361</v>
      </c>
      <c r="J571" t="s">
        <v>46</v>
      </c>
      <c r="K571" t="s">
        <v>1361</v>
      </c>
      <c r="M571" t="str">
        <f t="shared" si="8"/>
        <v>MA07.03.02.09</v>
      </c>
    </row>
    <row r="572" spans="2:13">
      <c r="B572">
        <v>7</v>
      </c>
      <c r="C572" s="1" t="s">
        <v>871</v>
      </c>
      <c r="D572" s="1" t="s">
        <v>1063</v>
      </c>
      <c r="E572">
        <v>4</v>
      </c>
      <c r="F572" t="s">
        <v>1618</v>
      </c>
      <c r="G572" t="s">
        <v>1618</v>
      </c>
      <c r="H572" s="1" t="s">
        <v>1618</v>
      </c>
      <c r="I572" t="s">
        <v>1633</v>
      </c>
      <c r="K572" t="s">
        <v>1633</v>
      </c>
      <c r="M572" t="str">
        <f t="shared" si="8"/>
        <v>MA07.04.00.00</v>
      </c>
    </row>
    <row r="573" spans="2:13">
      <c r="B573">
        <v>7</v>
      </c>
      <c r="C573" s="1" t="s">
        <v>871</v>
      </c>
      <c r="D573" s="1" t="s">
        <v>1063</v>
      </c>
      <c r="E573">
        <v>4</v>
      </c>
      <c r="F573" t="s">
        <v>1362</v>
      </c>
      <c r="G573">
        <v>1</v>
      </c>
      <c r="H573" s="1" t="s">
        <v>1618</v>
      </c>
      <c r="I573" t="s">
        <v>1656</v>
      </c>
      <c r="K573" t="s">
        <v>1656</v>
      </c>
      <c r="M573" t="str">
        <f t="shared" si="8"/>
        <v>MA07.04.01.00</v>
      </c>
    </row>
    <row r="574" spans="2:13">
      <c r="B574">
        <v>7</v>
      </c>
      <c r="C574" s="1" t="s">
        <v>871</v>
      </c>
      <c r="D574" s="1" t="s">
        <v>1063</v>
      </c>
      <c r="E574">
        <v>4</v>
      </c>
      <c r="F574" t="s">
        <v>1362</v>
      </c>
      <c r="G574">
        <v>1</v>
      </c>
      <c r="H574" s="1" t="s">
        <v>1363</v>
      </c>
      <c r="I574" t="s">
        <v>1364</v>
      </c>
      <c r="J574" t="s">
        <v>53</v>
      </c>
      <c r="K574" t="s">
        <v>1364</v>
      </c>
      <c r="M574" t="str">
        <f t="shared" si="8"/>
        <v>MA07.04.01.01</v>
      </c>
    </row>
    <row r="575" spans="2:13">
      <c r="B575">
        <v>7</v>
      </c>
      <c r="C575" s="1" t="s">
        <v>871</v>
      </c>
      <c r="D575" s="1" t="s">
        <v>1063</v>
      </c>
      <c r="E575">
        <v>4</v>
      </c>
      <c r="F575" t="s">
        <v>1362</v>
      </c>
      <c r="G575">
        <v>1</v>
      </c>
      <c r="H575" s="1" t="s">
        <v>1365</v>
      </c>
      <c r="I575" t="s">
        <v>1366</v>
      </c>
      <c r="J575" t="s">
        <v>53</v>
      </c>
      <c r="K575" t="s">
        <v>1366</v>
      </c>
      <c r="M575" t="str">
        <f t="shared" si="8"/>
        <v>MA07.04.01.02</v>
      </c>
    </row>
    <row r="576" spans="2:13">
      <c r="B576">
        <v>7</v>
      </c>
      <c r="C576" s="1" t="s">
        <v>871</v>
      </c>
      <c r="D576" s="1" t="s">
        <v>1063</v>
      </c>
      <c r="E576">
        <v>4</v>
      </c>
      <c r="F576" t="s">
        <v>1362</v>
      </c>
      <c r="G576">
        <v>1</v>
      </c>
      <c r="H576" s="1" t="s">
        <v>1367</v>
      </c>
      <c r="I576" t="s">
        <v>1368</v>
      </c>
      <c r="J576" t="s">
        <v>52</v>
      </c>
      <c r="K576" t="s">
        <v>1368</v>
      </c>
      <c r="M576" t="str">
        <f t="shared" si="8"/>
        <v>MA07.04.01.03</v>
      </c>
    </row>
    <row r="577" spans="2:13">
      <c r="B577">
        <v>7</v>
      </c>
      <c r="C577" s="1" t="s">
        <v>871</v>
      </c>
      <c r="D577" s="1" t="s">
        <v>1063</v>
      </c>
      <c r="E577">
        <v>4</v>
      </c>
      <c r="F577" t="s">
        <v>1362</v>
      </c>
      <c r="G577">
        <v>1</v>
      </c>
      <c r="H577" s="1" t="s">
        <v>1369</v>
      </c>
      <c r="I577" t="s">
        <v>1370</v>
      </c>
      <c r="J577" t="s">
        <v>52</v>
      </c>
      <c r="K577" t="s">
        <v>1370</v>
      </c>
      <c r="M577" t="str">
        <f t="shared" si="8"/>
        <v>MA07.04.01.04</v>
      </c>
    </row>
    <row r="578" spans="2:13">
      <c r="B578">
        <v>7</v>
      </c>
      <c r="C578" s="1" t="s">
        <v>871</v>
      </c>
      <c r="D578" s="1" t="s">
        <v>1063</v>
      </c>
      <c r="E578">
        <v>4</v>
      </c>
      <c r="F578" t="s">
        <v>1362</v>
      </c>
      <c r="G578">
        <v>1</v>
      </c>
      <c r="H578" s="1" t="s">
        <v>1115</v>
      </c>
      <c r="I578" t="s">
        <v>1371</v>
      </c>
      <c r="J578" t="s">
        <v>52</v>
      </c>
      <c r="K578" t="s">
        <v>1371</v>
      </c>
      <c r="M578" t="str">
        <f t="shared" si="8"/>
        <v>MA07.04.01.05</v>
      </c>
    </row>
    <row r="579" spans="2:13">
      <c r="B579">
        <v>7</v>
      </c>
      <c r="C579" s="1" t="s">
        <v>871</v>
      </c>
      <c r="D579" s="1" t="s">
        <v>1063</v>
      </c>
      <c r="E579">
        <v>4</v>
      </c>
      <c r="F579" t="s">
        <v>1362</v>
      </c>
      <c r="G579">
        <v>1</v>
      </c>
      <c r="H579" s="1" t="s">
        <v>1372</v>
      </c>
      <c r="I579" t="s">
        <v>1373</v>
      </c>
      <c r="J579" t="s">
        <v>53</v>
      </c>
      <c r="K579" t="s">
        <v>1373</v>
      </c>
      <c r="M579" t="str">
        <f t="shared" ref="M579:M642" si="9">I579</f>
        <v>MA07.04.01.06</v>
      </c>
    </row>
    <row r="580" spans="2:13">
      <c r="B580">
        <v>7</v>
      </c>
      <c r="C580" s="1" t="s">
        <v>871</v>
      </c>
      <c r="D580" s="1" t="s">
        <v>1063</v>
      </c>
      <c r="E580">
        <v>4</v>
      </c>
      <c r="F580" t="s">
        <v>1362</v>
      </c>
      <c r="G580">
        <v>1</v>
      </c>
      <c r="H580" s="1" t="s">
        <v>1374</v>
      </c>
      <c r="I580" t="s">
        <v>1375</v>
      </c>
      <c r="J580" t="s">
        <v>53</v>
      </c>
      <c r="K580" t="s">
        <v>1375</v>
      </c>
      <c r="M580" t="str">
        <f t="shared" si="9"/>
        <v>MA07.04.01.07</v>
      </c>
    </row>
    <row r="581" spans="2:13">
      <c r="B581">
        <v>7</v>
      </c>
      <c r="C581" s="1" t="s">
        <v>871</v>
      </c>
      <c r="D581" s="1" t="s">
        <v>1063</v>
      </c>
      <c r="E581">
        <v>4</v>
      </c>
      <c r="F581" t="s">
        <v>1362</v>
      </c>
      <c r="G581">
        <v>1</v>
      </c>
      <c r="H581" s="1" t="s">
        <v>1376</v>
      </c>
      <c r="I581" t="s">
        <v>1377</v>
      </c>
      <c r="J581" t="s">
        <v>53</v>
      </c>
      <c r="K581" t="s">
        <v>1377</v>
      </c>
      <c r="M581" t="str">
        <f t="shared" si="9"/>
        <v>MA07.04.01.08</v>
      </c>
    </row>
    <row r="582" spans="2:13">
      <c r="B582">
        <v>7</v>
      </c>
      <c r="C582" s="1" t="s">
        <v>871</v>
      </c>
      <c r="D582" s="1" t="s">
        <v>1063</v>
      </c>
      <c r="E582">
        <v>4</v>
      </c>
      <c r="F582" t="s">
        <v>1362</v>
      </c>
      <c r="G582">
        <v>1</v>
      </c>
      <c r="H582" s="1" t="s">
        <v>1378</v>
      </c>
      <c r="I582" t="s">
        <v>1379</v>
      </c>
      <c r="J582" t="s">
        <v>53</v>
      </c>
      <c r="K582" t="s">
        <v>1379</v>
      </c>
      <c r="M582" t="str">
        <f t="shared" si="9"/>
        <v>MA07.04.01.09</v>
      </c>
    </row>
    <row r="583" spans="2:13">
      <c r="B583">
        <v>7</v>
      </c>
      <c r="C583" s="1" t="s">
        <v>871</v>
      </c>
      <c r="D583" s="1" t="s">
        <v>1063</v>
      </c>
      <c r="E583">
        <v>4</v>
      </c>
      <c r="F583" t="s">
        <v>1380</v>
      </c>
      <c r="G583">
        <v>2</v>
      </c>
      <c r="H583" s="1" t="s">
        <v>1618</v>
      </c>
      <c r="I583" t="s">
        <v>1634</v>
      </c>
      <c r="K583" t="s">
        <v>1634</v>
      </c>
      <c r="M583" t="str">
        <f t="shared" si="9"/>
        <v>MA07.04.02.00</v>
      </c>
    </row>
    <row r="584" spans="2:13">
      <c r="B584">
        <v>7</v>
      </c>
      <c r="C584" s="1" t="s">
        <v>871</v>
      </c>
      <c r="D584" s="1" t="s">
        <v>1063</v>
      </c>
      <c r="E584">
        <v>4</v>
      </c>
      <c r="F584" t="s">
        <v>1380</v>
      </c>
      <c r="G584">
        <v>2</v>
      </c>
      <c r="H584" s="1" t="s">
        <v>1381</v>
      </c>
      <c r="I584" t="s">
        <v>1382</v>
      </c>
      <c r="J584" t="s">
        <v>120</v>
      </c>
      <c r="K584" t="s">
        <v>1382</v>
      </c>
      <c r="M584" t="str">
        <f t="shared" si="9"/>
        <v>MA07.04.02.01</v>
      </c>
    </row>
    <row r="585" spans="2:13">
      <c r="B585">
        <v>7</v>
      </c>
      <c r="C585" s="1" t="s">
        <v>871</v>
      </c>
      <c r="D585" s="1" t="s">
        <v>1063</v>
      </c>
      <c r="E585">
        <v>4</v>
      </c>
      <c r="F585" t="s">
        <v>1380</v>
      </c>
      <c r="G585">
        <v>2</v>
      </c>
      <c r="H585" s="1" t="s">
        <v>1383</v>
      </c>
      <c r="I585" t="s">
        <v>1384</v>
      </c>
      <c r="J585" t="s">
        <v>121</v>
      </c>
      <c r="K585" t="s">
        <v>1384</v>
      </c>
      <c r="M585" t="str">
        <f t="shared" si="9"/>
        <v>MA07.04.02.02</v>
      </c>
    </row>
    <row r="586" spans="2:13">
      <c r="B586">
        <v>7</v>
      </c>
      <c r="C586" s="1" t="s">
        <v>871</v>
      </c>
      <c r="D586" s="1" t="s">
        <v>1063</v>
      </c>
      <c r="E586">
        <v>4</v>
      </c>
      <c r="F586" t="s">
        <v>1380</v>
      </c>
      <c r="G586">
        <v>2</v>
      </c>
      <c r="H586" s="1" t="s">
        <v>1385</v>
      </c>
      <c r="I586" t="s">
        <v>1386</v>
      </c>
      <c r="J586" t="s">
        <v>121</v>
      </c>
      <c r="K586" t="s">
        <v>1386</v>
      </c>
      <c r="M586" t="str">
        <f t="shared" si="9"/>
        <v>MA07.04.02.03</v>
      </c>
    </row>
    <row r="587" spans="2:13">
      <c r="B587">
        <v>7</v>
      </c>
      <c r="C587" s="1" t="s">
        <v>871</v>
      </c>
      <c r="D587" s="1" t="s">
        <v>1063</v>
      </c>
      <c r="E587">
        <v>4</v>
      </c>
      <c r="F587" t="s">
        <v>1380</v>
      </c>
      <c r="G587">
        <v>2</v>
      </c>
      <c r="H587" s="1" t="s">
        <v>1171</v>
      </c>
      <c r="I587" t="s">
        <v>1387</v>
      </c>
      <c r="J587" t="s">
        <v>121</v>
      </c>
      <c r="K587" t="s">
        <v>1387</v>
      </c>
      <c r="M587" t="str">
        <f t="shared" si="9"/>
        <v>MA07.04.02.04</v>
      </c>
    </row>
    <row r="588" spans="2:13">
      <c r="B588">
        <v>7</v>
      </c>
      <c r="C588" s="1" t="s">
        <v>871</v>
      </c>
      <c r="D588" s="1" t="s">
        <v>1063</v>
      </c>
      <c r="E588">
        <v>4</v>
      </c>
      <c r="F588" t="s">
        <v>1380</v>
      </c>
      <c r="G588">
        <v>2</v>
      </c>
      <c r="H588" s="1" t="s">
        <v>1172</v>
      </c>
      <c r="I588" t="s">
        <v>1388</v>
      </c>
      <c r="J588" t="s">
        <v>121</v>
      </c>
      <c r="K588" t="s">
        <v>1388</v>
      </c>
      <c r="M588" t="str">
        <f t="shared" si="9"/>
        <v>MA07.04.02.05</v>
      </c>
    </row>
    <row r="589" spans="2:13">
      <c r="B589">
        <v>7</v>
      </c>
      <c r="C589" s="1" t="s">
        <v>871</v>
      </c>
      <c r="D589" s="1" t="s">
        <v>1063</v>
      </c>
      <c r="E589">
        <v>4</v>
      </c>
      <c r="F589" t="s">
        <v>1380</v>
      </c>
      <c r="G589">
        <v>2</v>
      </c>
      <c r="H589" s="1" t="s">
        <v>1389</v>
      </c>
      <c r="I589" t="s">
        <v>1390</v>
      </c>
      <c r="J589" t="s">
        <v>121</v>
      </c>
      <c r="K589" t="s">
        <v>1390</v>
      </c>
      <c r="M589" t="str">
        <f t="shared" si="9"/>
        <v>MA07.04.02.06</v>
      </c>
    </row>
    <row r="590" spans="2:13">
      <c r="B590">
        <v>7</v>
      </c>
      <c r="C590" s="1" t="s">
        <v>871</v>
      </c>
      <c r="D590" s="1" t="s">
        <v>1063</v>
      </c>
      <c r="E590">
        <v>4</v>
      </c>
      <c r="F590" t="s">
        <v>1380</v>
      </c>
      <c r="G590">
        <v>2</v>
      </c>
      <c r="H590" s="1" t="s">
        <v>1404</v>
      </c>
      <c r="I590" t="s">
        <v>1405</v>
      </c>
      <c r="J590" t="s">
        <v>121</v>
      </c>
      <c r="K590" t="s">
        <v>1405</v>
      </c>
      <c r="M590" t="str">
        <f t="shared" si="9"/>
        <v>MA07.04.02.07</v>
      </c>
    </row>
    <row r="591" spans="2:13">
      <c r="B591">
        <v>7</v>
      </c>
      <c r="C591" s="1" t="s">
        <v>871</v>
      </c>
      <c r="D591" s="1" t="s">
        <v>1063</v>
      </c>
      <c r="E591">
        <v>4</v>
      </c>
      <c r="F591" t="s">
        <v>1380</v>
      </c>
      <c r="G591">
        <v>2</v>
      </c>
      <c r="H591" s="1" t="s">
        <v>1125</v>
      </c>
      <c r="I591" t="s">
        <v>1406</v>
      </c>
      <c r="J591" t="s">
        <v>121</v>
      </c>
      <c r="K591" t="s">
        <v>1406</v>
      </c>
      <c r="M591" t="str">
        <f t="shared" si="9"/>
        <v>MA07.04.02.08</v>
      </c>
    </row>
    <row r="592" spans="2:13">
      <c r="B592">
        <v>8</v>
      </c>
      <c r="C592" s="1" t="s">
        <v>1618</v>
      </c>
      <c r="D592" s="1" t="s">
        <v>1618</v>
      </c>
      <c r="E592" t="s">
        <v>1618</v>
      </c>
      <c r="F592" t="s">
        <v>1618</v>
      </c>
      <c r="G592" t="s">
        <v>1618</v>
      </c>
      <c r="H592" s="1" t="s">
        <v>1618</v>
      </c>
      <c r="I592" t="s">
        <v>1474</v>
      </c>
      <c r="K592" t="s">
        <v>1474</v>
      </c>
      <c r="M592" t="str">
        <f t="shared" si="9"/>
        <v>08.00.00.00</v>
      </c>
    </row>
    <row r="593" spans="2:13">
      <c r="B593">
        <v>8</v>
      </c>
      <c r="C593" s="1" t="s">
        <v>392</v>
      </c>
      <c r="D593" s="1" t="s">
        <v>1618</v>
      </c>
      <c r="E593" t="s">
        <v>1618</v>
      </c>
      <c r="F593" t="s">
        <v>1618</v>
      </c>
      <c r="G593" t="s">
        <v>1618</v>
      </c>
      <c r="H593" s="1" t="s">
        <v>1618</v>
      </c>
      <c r="I593" t="s">
        <v>1479</v>
      </c>
      <c r="K593" t="s">
        <v>1479</v>
      </c>
      <c r="M593" t="str">
        <f t="shared" si="9"/>
        <v>SC08.00.00.00</v>
      </c>
    </row>
    <row r="594" spans="2:13">
      <c r="B594">
        <v>8</v>
      </c>
      <c r="C594" s="1" t="s">
        <v>392</v>
      </c>
      <c r="D594" s="1" t="s">
        <v>422</v>
      </c>
      <c r="E594">
        <v>1</v>
      </c>
      <c r="F594" t="s">
        <v>1618</v>
      </c>
      <c r="G594" t="s">
        <v>1618</v>
      </c>
      <c r="H594" s="1" t="s">
        <v>1618</v>
      </c>
      <c r="I594" t="s">
        <v>1480</v>
      </c>
      <c r="K594" t="s">
        <v>1480</v>
      </c>
      <c r="M594" t="str">
        <f t="shared" si="9"/>
        <v>SC08.01.00.00</v>
      </c>
    </row>
    <row r="595" spans="2:13">
      <c r="B595">
        <v>8</v>
      </c>
      <c r="C595" s="1" t="s">
        <v>392</v>
      </c>
      <c r="D595" s="1" t="s">
        <v>422</v>
      </c>
      <c r="E595">
        <v>1</v>
      </c>
      <c r="F595" t="s">
        <v>714</v>
      </c>
      <c r="G595">
        <v>1</v>
      </c>
      <c r="H595" s="1" t="s">
        <v>1618</v>
      </c>
      <c r="I595" t="s">
        <v>1481</v>
      </c>
      <c r="K595" t="s">
        <v>1481</v>
      </c>
      <c r="M595" t="str">
        <f t="shared" si="9"/>
        <v>SC08.01.01.00</v>
      </c>
    </row>
    <row r="596" spans="2:13">
      <c r="B596">
        <v>8</v>
      </c>
      <c r="C596" s="1" t="s">
        <v>392</v>
      </c>
      <c r="D596" s="1" t="s">
        <v>422</v>
      </c>
      <c r="E596">
        <v>1</v>
      </c>
      <c r="F596" t="s">
        <v>714</v>
      </c>
      <c r="G596">
        <v>1</v>
      </c>
      <c r="H596" s="1" t="s">
        <v>715</v>
      </c>
      <c r="I596" t="s">
        <v>716</v>
      </c>
      <c r="J596" t="s">
        <v>122</v>
      </c>
      <c r="K596" t="s">
        <v>716</v>
      </c>
      <c r="M596" t="str">
        <f t="shared" si="9"/>
        <v>SC08.01.01.01</v>
      </c>
    </row>
    <row r="597" spans="2:13">
      <c r="B597">
        <v>8</v>
      </c>
      <c r="C597" s="1" t="s">
        <v>392</v>
      </c>
      <c r="D597" s="1" t="s">
        <v>422</v>
      </c>
      <c r="E597">
        <v>1</v>
      </c>
      <c r="F597" t="s">
        <v>714</v>
      </c>
      <c r="G597">
        <v>1</v>
      </c>
      <c r="H597" s="1" t="s">
        <v>717</v>
      </c>
      <c r="I597" t="s">
        <v>718</v>
      </c>
      <c r="J597" t="s">
        <v>123</v>
      </c>
      <c r="K597" t="s">
        <v>718</v>
      </c>
      <c r="L597" t="s">
        <v>124</v>
      </c>
      <c r="M597" t="str">
        <f t="shared" si="9"/>
        <v>SC08.01.01.02</v>
      </c>
    </row>
    <row r="598" spans="2:13">
      <c r="B598">
        <v>8</v>
      </c>
      <c r="C598" s="1" t="s">
        <v>392</v>
      </c>
      <c r="D598" s="1" t="s">
        <v>422</v>
      </c>
      <c r="E598">
        <v>1</v>
      </c>
      <c r="F598" t="s">
        <v>714</v>
      </c>
      <c r="G598">
        <v>1</v>
      </c>
      <c r="H598" s="1" t="s">
        <v>719</v>
      </c>
      <c r="I598" t="s">
        <v>720</v>
      </c>
      <c r="J598" t="s">
        <v>125</v>
      </c>
      <c r="K598" t="s">
        <v>720</v>
      </c>
      <c r="L598" t="s">
        <v>126</v>
      </c>
      <c r="M598" t="str">
        <f t="shared" si="9"/>
        <v>SC08.01.01.03</v>
      </c>
    </row>
    <row r="599" spans="2:13">
      <c r="B599">
        <v>8</v>
      </c>
      <c r="C599" s="1" t="s">
        <v>392</v>
      </c>
      <c r="D599" s="1" t="s">
        <v>422</v>
      </c>
      <c r="E599">
        <v>1</v>
      </c>
      <c r="F599" t="s">
        <v>714</v>
      </c>
      <c r="G599">
        <v>1</v>
      </c>
      <c r="H599" s="1" t="s">
        <v>721</v>
      </c>
      <c r="I599" t="s">
        <v>722</v>
      </c>
      <c r="J599" t="s">
        <v>127</v>
      </c>
      <c r="K599" t="s">
        <v>722</v>
      </c>
      <c r="M599" t="str">
        <f t="shared" si="9"/>
        <v>SC08.01.01.04</v>
      </c>
    </row>
    <row r="600" spans="2:13">
      <c r="B600">
        <v>8</v>
      </c>
      <c r="C600" s="1" t="s">
        <v>392</v>
      </c>
      <c r="D600" s="1" t="s">
        <v>422</v>
      </c>
      <c r="E600">
        <v>1</v>
      </c>
      <c r="F600" t="s">
        <v>714</v>
      </c>
      <c r="G600">
        <v>1</v>
      </c>
      <c r="H600" s="1" t="s">
        <v>723</v>
      </c>
      <c r="I600" t="s">
        <v>724</v>
      </c>
      <c r="J600" t="s">
        <v>128</v>
      </c>
      <c r="K600" t="s">
        <v>724</v>
      </c>
      <c r="L600" t="s">
        <v>129</v>
      </c>
      <c r="M600" t="str">
        <f t="shared" si="9"/>
        <v>SC08.01.01.05</v>
      </c>
    </row>
    <row r="601" spans="2:13">
      <c r="B601">
        <v>8</v>
      </c>
      <c r="C601" s="1" t="s">
        <v>392</v>
      </c>
      <c r="D601" s="1" t="s">
        <v>422</v>
      </c>
      <c r="E601">
        <v>1</v>
      </c>
      <c r="F601" t="s">
        <v>714</v>
      </c>
      <c r="G601">
        <v>1</v>
      </c>
      <c r="H601" s="1" t="s">
        <v>725</v>
      </c>
      <c r="I601" t="s">
        <v>726</v>
      </c>
      <c r="J601" t="s">
        <v>122</v>
      </c>
      <c r="K601" t="s">
        <v>726</v>
      </c>
      <c r="M601" t="str">
        <f t="shared" si="9"/>
        <v>SC08.01.01.06</v>
      </c>
    </row>
    <row r="602" spans="2:13">
      <c r="B602">
        <v>8</v>
      </c>
      <c r="C602" s="1" t="s">
        <v>392</v>
      </c>
      <c r="D602" s="1" t="s">
        <v>727</v>
      </c>
      <c r="E602">
        <v>2</v>
      </c>
      <c r="F602" t="s">
        <v>1618</v>
      </c>
      <c r="G602" t="s">
        <v>1618</v>
      </c>
      <c r="H602" s="1" t="s">
        <v>1618</v>
      </c>
      <c r="I602" t="s">
        <v>1688</v>
      </c>
      <c r="K602" t="s">
        <v>1688</v>
      </c>
      <c r="M602" t="str">
        <f t="shared" si="9"/>
        <v>SC08.02.00.00</v>
      </c>
    </row>
    <row r="603" spans="2:13">
      <c r="B603">
        <v>8</v>
      </c>
      <c r="C603" s="1" t="s">
        <v>392</v>
      </c>
      <c r="D603" s="1" t="s">
        <v>727</v>
      </c>
      <c r="E603">
        <v>2</v>
      </c>
      <c r="F603" t="s">
        <v>432</v>
      </c>
      <c r="G603">
        <v>1</v>
      </c>
      <c r="H603" s="1" t="s">
        <v>1618</v>
      </c>
      <c r="I603" t="s">
        <v>1687</v>
      </c>
      <c r="K603" t="s">
        <v>1687</v>
      </c>
      <c r="M603" t="str">
        <f t="shared" si="9"/>
        <v>SC08.02.01.00</v>
      </c>
    </row>
    <row r="604" spans="2:13">
      <c r="B604">
        <v>8</v>
      </c>
      <c r="C604" s="1" t="s">
        <v>392</v>
      </c>
      <c r="D604" s="1" t="s">
        <v>727</v>
      </c>
      <c r="E604">
        <v>2</v>
      </c>
      <c r="F604" t="s">
        <v>432</v>
      </c>
      <c r="G604">
        <v>1</v>
      </c>
      <c r="H604" s="1" t="s">
        <v>728</v>
      </c>
      <c r="I604" t="s">
        <v>729</v>
      </c>
      <c r="J604" t="s">
        <v>130</v>
      </c>
      <c r="K604" t="s">
        <v>729</v>
      </c>
      <c r="L604" t="s">
        <v>131</v>
      </c>
      <c r="M604" t="str">
        <f t="shared" si="9"/>
        <v>SC08.02.01.01</v>
      </c>
    </row>
    <row r="605" spans="2:13">
      <c r="B605">
        <v>8</v>
      </c>
      <c r="C605" s="1" t="s">
        <v>392</v>
      </c>
      <c r="D605" s="1" t="s">
        <v>727</v>
      </c>
      <c r="E605">
        <v>2</v>
      </c>
      <c r="F605" t="s">
        <v>432</v>
      </c>
      <c r="G605">
        <v>1</v>
      </c>
      <c r="H605" s="1" t="s">
        <v>730</v>
      </c>
      <c r="I605" t="s">
        <v>731</v>
      </c>
      <c r="J605" t="s">
        <v>132</v>
      </c>
      <c r="K605" t="s">
        <v>731</v>
      </c>
      <c r="M605" t="str">
        <f t="shared" si="9"/>
        <v>SC08.02.01.02</v>
      </c>
    </row>
    <row r="606" spans="2:13">
      <c r="B606">
        <v>8</v>
      </c>
      <c r="C606" s="1" t="s">
        <v>392</v>
      </c>
      <c r="D606" s="1" t="s">
        <v>727</v>
      </c>
      <c r="E606">
        <v>2</v>
      </c>
      <c r="F606" t="s">
        <v>432</v>
      </c>
      <c r="G606">
        <v>1</v>
      </c>
      <c r="H606" s="1" t="s">
        <v>273</v>
      </c>
      <c r="I606" t="s">
        <v>732</v>
      </c>
      <c r="J606" t="s">
        <v>132</v>
      </c>
      <c r="K606" t="s">
        <v>732</v>
      </c>
      <c r="L606" t="s">
        <v>133</v>
      </c>
      <c r="M606" t="str">
        <f t="shared" si="9"/>
        <v>SC08.02.01.03</v>
      </c>
    </row>
    <row r="607" spans="2:13">
      <c r="B607">
        <v>8</v>
      </c>
      <c r="C607" s="1" t="s">
        <v>392</v>
      </c>
      <c r="D607" s="1" t="s">
        <v>727</v>
      </c>
      <c r="E607">
        <v>2</v>
      </c>
      <c r="F607" t="s">
        <v>432</v>
      </c>
      <c r="G607">
        <v>1</v>
      </c>
      <c r="H607" s="1" t="s">
        <v>733</v>
      </c>
      <c r="I607" t="s">
        <v>734</v>
      </c>
      <c r="J607" t="s">
        <v>132</v>
      </c>
      <c r="K607" t="s">
        <v>734</v>
      </c>
      <c r="L607" t="s">
        <v>133</v>
      </c>
      <c r="M607" t="str">
        <f t="shared" si="9"/>
        <v>SC08.02.01.04</v>
      </c>
    </row>
    <row r="608" spans="2:13">
      <c r="B608">
        <v>8</v>
      </c>
      <c r="C608" s="1" t="s">
        <v>392</v>
      </c>
      <c r="D608" s="1" t="s">
        <v>727</v>
      </c>
      <c r="E608">
        <v>2</v>
      </c>
      <c r="F608" t="s">
        <v>432</v>
      </c>
      <c r="G608">
        <v>1</v>
      </c>
      <c r="H608" s="1" t="s">
        <v>735</v>
      </c>
      <c r="I608" t="s">
        <v>736</v>
      </c>
      <c r="J608" t="s">
        <v>131</v>
      </c>
      <c r="K608" t="s">
        <v>736</v>
      </c>
      <c r="L608" t="s">
        <v>134</v>
      </c>
      <c r="M608" t="str">
        <f t="shared" si="9"/>
        <v>SC08.02.01.05</v>
      </c>
    </row>
    <row r="609" spans="2:13">
      <c r="B609">
        <v>8</v>
      </c>
      <c r="C609" s="1" t="s">
        <v>392</v>
      </c>
      <c r="D609" s="1" t="s">
        <v>727</v>
      </c>
      <c r="E609">
        <v>2</v>
      </c>
      <c r="F609" t="s">
        <v>737</v>
      </c>
      <c r="G609">
        <v>2</v>
      </c>
      <c r="H609" s="1" t="s">
        <v>1618</v>
      </c>
      <c r="I609" t="s">
        <v>1689</v>
      </c>
      <c r="K609" t="s">
        <v>1689</v>
      </c>
      <c r="M609" t="str">
        <f t="shared" si="9"/>
        <v>SC08.02.02.00</v>
      </c>
    </row>
    <row r="610" spans="2:13">
      <c r="B610">
        <v>8</v>
      </c>
      <c r="C610" s="1" t="s">
        <v>392</v>
      </c>
      <c r="D610" s="1" t="s">
        <v>727</v>
      </c>
      <c r="E610">
        <v>2</v>
      </c>
      <c r="F610" t="s">
        <v>737</v>
      </c>
      <c r="G610">
        <v>2</v>
      </c>
      <c r="H610" s="1" t="s">
        <v>738</v>
      </c>
      <c r="I610" t="s">
        <v>739</v>
      </c>
      <c r="J610" t="s">
        <v>135</v>
      </c>
      <c r="K610" t="s">
        <v>739</v>
      </c>
      <c r="M610" t="str">
        <f t="shared" si="9"/>
        <v>SC08.02.02.01</v>
      </c>
    </row>
    <row r="611" spans="2:13">
      <c r="B611">
        <v>8</v>
      </c>
      <c r="C611" s="1" t="s">
        <v>392</v>
      </c>
      <c r="D611" s="1" t="s">
        <v>727</v>
      </c>
      <c r="E611">
        <v>2</v>
      </c>
      <c r="F611" t="s">
        <v>737</v>
      </c>
      <c r="G611">
        <v>2</v>
      </c>
      <c r="H611" s="1" t="s">
        <v>270</v>
      </c>
      <c r="I611" t="s">
        <v>740</v>
      </c>
      <c r="J611" t="s">
        <v>136</v>
      </c>
      <c r="K611" t="s">
        <v>740</v>
      </c>
      <c r="M611" t="str">
        <f t="shared" si="9"/>
        <v>SC08.02.02.02</v>
      </c>
    </row>
    <row r="612" spans="2:13">
      <c r="B612">
        <v>8</v>
      </c>
      <c r="C612" s="1" t="s">
        <v>392</v>
      </c>
      <c r="D612" s="1" t="s">
        <v>727</v>
      </c>
      <c r="E612">
        <v>2</v>
      </c>
      <c r="F612" t="s">
        <v>737</v>
      </c>
      <c r="G612">
        <v>2</v>
      </c>
      <c r="H612" s="1" t="s">
        <v>741</v>
      </c>
      <c r="I612" t="s">
        <v>742</v>
      </c>
      <c r="J612" t="s">
        <v>137</v>
      </c>
      <c r="K612" t="s">
        <v>742</v>
      </c>
      <c r="M612" t="str">
        <f t="shared" si="9"/>
        <v>SC08.02.02.03</v>
      </c>
    </row>
    <row r="613" spans="2:13">
      <c r="B613">
        <v>8</v>
      </c>
      <c r="C613" s="1" t="s">
        <v>392</v>
      </c>
      <c r="D613" s="1" t="s">
        <v>727</v>
      </c>
      <c r="E613">
        <v>2</v>
      </c>
      <c r="F613" t="s">
        <v>743</v>
      </c>
      <c r="G613">
        <v>3</v>
      </c>
      <c r="H613" s="1" t="s">
        <v>1618</v>
      </c>
      <c r="I613" t="s">
        <v>1690</v>
      </c>
      <c r="K613" t="s">
        <v>1690</v>
      </c>
      <c r="M613" t="str">
        <f t="shared" si="9"/>
        <v>SC08.02.03.00</v>
      </c>
    </row>
    <row r="614" spans="2:13">
      <c r="B614">
        <v>8</v>
      </c>
      <c r="C614" s="1" t="s">
        <v>392</v>
      </c>
      <c r="D614" s="1" t="s">
        <v>727</v>
      </c>
      <c r="E614">
        <v>2</v>
      </c>
      <c r="F614" t="s">
        <v>743</v>
      </c>
      <c r="G614">
        <v>3</v>
      </c>
      <c r="H614" s="1" t="s">
        <v>428</v>
      </c>
      <c r="I614" t="s">
        <v>744</v>
      </c>
      <c r="J614" t="s">
        <v>138</v>
      </c>
      <c r="K614" t="s">
        <v>744</v>
      </c>
      <c r="M614" t="str">
        <f t="shared" si="9"/>
        <v>SC08.02.03.01</v>
      </c>
    </row>
    <row r="615" spans="2:13">
      <c r="B615">
        <v>8</v>
      </c>
      <c r="C615" s="1" t="s">
        <v>392</v>
      </c>
      <c r="D615" s="1" t="s">
        <v>727</v>
      </c>
      <c r="E615">
        <v>2</v>
      </c>
      <c r="F615" t="s">
        <v>743</v>
      </c>
      <c r="G615">
        <v>3</v>
      </c>
      <c r="H615" s="1" t="s">
        <v>745</v>
      </c>
      <c r="I615" t="s">
        <v>746</v>
      </c>
      <c r="J615" t="s">
        <v>139</v>
      </c>
      <c r="K615" t="s">
        <v>746</v>
      </c>
      <c r="L615" t="s">
        <v>140</v>
      </c>
      <c r="M615" t="str">
        <f t="shared" si="9"/>
        <v>SC08.02.03.02</v>
      </c>
    </row>
    <row r="616" spans="2:13">
      <c r="B616">
        <v>8</v>
      </c>
      <c r="C616" s="1" t="s">
        <v>392</v>
      </c>
      <c r="D616" s="1" t="s">
        <v>727</v>
      </c>
      <c r="E616">
        <v>2</v>
      </c>
      <c r="F616" t="s">
        <v>743</v>
      </c>
      <c r="G616">
        <v>3</v>
      </c>
      <c r="H616" s="1" t="s">
        <v>747</v>
      </c>
      <c r="I616" t="s">
        <v>748</v>
      </c>
      <c r="J616" t="s">
        <v>139</v>
      </c>
      <c r="K616" t="s">
        <v>748</v>
      </c>
      <c r="L616" t="s">
        <v>141</v>
      </c>
      <c r="M616" t="str">
        <f t="shared" si="9"/>
        <v>SC08.02.03.03</v>
      </c>
    </row>
    <row r="617" spans="2:13">
      <c r="B617">
        <v>8</v>
      </c>
      <c r="C617" s="1" t="s">
        <v>392</v>
      </c>
      <c r="D617" s="1" t="s">
        <v>727</v>
      </c>
      <c r="E617">
        <v>2</v>
      </c>
      <c r="F617" t="s">
        <v>749</v>
      </c>
      <c r="G617">
        <v>4</v>
      </c>
      <c r="H617" s="1" t="s">
        <v>1618</v>
      </c>
      <c r="I617" t="s">
        <v>1691</v>
      </c>
      <c r="K617" t="s">
        <v>1691</v>
      </c>
      <c r="M617" t="str">
        <f t="shared" si="9"/>
        <v>SC08.02.04.00</v>
      </c>
    </row>
    <row r="618" spans="2:13">
      <c r="B618">
        <v>8</v>
      </c>
      <c r="C618" s="1" t="s">
        <v>392</v>
      </c>
      <c r="D618" s="1" t="s">
        <v>727</v>
      </c>
      <c r="E618">
        <v>2</v>
      </c>
      <c r="F618" t="s">
        <v>749</v>
      </c>
      <c r="G618">
        <v>4</v>
      </c>
      <c r="H618" s="1" t="s">
        <v>750</v>
      </c>
      <c r="I618" t="s">
        <v>751</v>
      </c>
      <c r="J618" t="s">
        <v>142</v>
      </c>
      <c r="K618" t="s">
        <v>751</v>
      </c>
      <c r="M618" t="str">
        <f t="shared" si="9"/>
        <v>SC08.02.04.01</v>
      </c>
    </row>
    <row r="619" spans="2:13">
      <c r="B619">
        <v>8</v>
      </c>
      <c r="C619" s="1" t="s">
        <v>392</v>
      </c>
      <c r="D619" s="1" t="s">
        <v>727</v>
      </c>
      <c r="E619">
        <v>2</v>
      </c>
      <c r="F619" t="s">
        <v>749</v>
      </c>
      <c r="G619">
        <v>4</v>
      </c>
      <c r="H619" s="1" t="s">
        <v>752</v>
      </c>
      <c r="I619" t="s">
        <v>753</v>
      </c>
      <c r="J619" t="s">
        <v>143</v>
      </c>
      <c r="K619" t="s">
        <v>753</v>
      </c>
      <c r="L619" t="s">
        <v>142</v>
      </c>
      <c r="M619" t="str">
        <f t="shared" si="9"/>
        <v>SC08.02.04.02</v>
      </c>
    </row>
    <row r="620" spans="2:13">
      <c r="B620">
        <v>8</v>
      </c>
      <c r="C620" s="1" t="s">
        <v>392</v>
      </c>
      <c r="D620" s="1" t="s">
        <v>727</v>
      </c>
      <c r="E620">
        <v>2</v>
      </c>
      <c r="F620" t="s">
        <v>749</v>
      </c>
      <c r="G620">
        <v>4</v>
      </c>
      <c r="H620" s="1" t="s">
        <v>754</v>
      </c>
      <c r="I620" t="s">
        <v>755</v>
      </c>
      <c r="J620" t="s">
        <v>143</v>
      </c>
      <c r="K620" t="s">
        <v>755</v>
      </c>
      <c r="L620" t="s">
        <v>142</v>
      </c>
      <c r="M620" t="str">
        <f t="shared" si="9"/>
        <v>SC08.02.04.03</v>
      </c>
    </row>
    <row r="621" spans="2:13">
      <c r="B621">
        <v>8</v>
      </c>
      <c r="C621" s="1" t="s">
        <v>392</v>
      </c>
      <c r="D621" s="1" t="s">
        <v>727</v>
      </c>
      <c r="E621">
        <v>2</v>
      </c>
      <c r="F621" t="s">
        <v>749</v>
      </c>
      <c r="G621">
        <v>4</v>
      </c>
      <c r="H621" s="1" t="s">
        <v>756</v>
      </c>
      <c r="I621" t="s">
        <v>757</v>
      </c>
      <c r="J621" t="s">
        <v>144</v>
      </c>
      <c r="K621" t="s">
        <v>757</v>
      </c>
      <c r="L621" t="s">
        <v>145</v>
      </c>
      <c r="M621" t="str">
        <f t="shared" si="9"/>
        <v>SC08.02.04.04</v>
      </c>
    </row>
    <row r="622" spans="2:13">
      <c r="B622">
        <v>8</v>
      </c>
      <c r="C622" s="1" t="s">
        <v>392</v>
      </c>
      <c r="D622" s="1" t="s">
        <v>758</v>
      </c>
      <c r="E622">
        <v>3</v>
      </c>
      <c r="F622" t="s">
        <v>1618</v>
      </c>
      <c r="G622" t="s">
        <v>1618</v>
      </c>
      <c r="H622" s="1" t="s">
        <v>1618</v>
      </c>
      <c r="I622" t="s">
        <v>1692</v>
      </c>
      <c r="K622" t="s">
        <v>1692</v>
      </c>
      <c r="M622" t="str">
        <f t="shared" si="9"/>
        <v>SC08.03.00.00</v>
      </c>
    </row>
    <row r="623" spans="2:13">
      <c r="B623">
        <v>8</v>
      </c>
      <c r="C623" s="1" t="s">
        <v>392</v>
      </c>
      <c r="D623" s="1" t="s">
        <v>758</v>
      </c>
      <c r="E623">
        <v>3</v>
      </c>
      <c r="F623" t="s">
        <v>759</v>
      </c>
      <c r="G623">
        <v>1</v>
      </c>
      <c r="H623" s="1" t="s">
        <v>1618</v>
      </c>
      <c r="I623" t="s">
        <v>1693</v>
      </c>
      <c r="K623" t="s">
        <v>1693</v>
      </c>
      <c r="M623" t="str">
        <f t="shared" si="9"/>
        <v>SC08.03.01.00</v>
      </c>
    </row>
    <row r="624" spans="2:13">
      <c r="B624">
        <v>8</v>
      </c>
      <c r="C624" s="1" t="s">
        <v>392</v>
      </c>
      <c r="D624" s="1" t="s">
        <v>758</v>
      </c>
      <c r="E624">
        <v>3</v>
      </c>
      <c r="F624" t="s">
        <v>759</v>
      </c>
      <c r="G624">
        <v>1</v>
      </c>
      <c r="H624" s="1" t="s">
        <v>760</v>
      </c>
      <c r="I624" t="s">
        <v>761</v>
      </c>
      <c r="J624" t="s">
        <v>146</v>
      </c>
      <c r="K624" t="s">
        <v>761</v>
      </c>
      <c r="M624" t="str">
        <f t="shared" si="9"/>
        <v>SC08.03.01.01</v>
      </c>
    </row>
    <row r="625" spans="2:13">
      <c r="B625">
        <v>8</v>
      </c>
      <c r="C625" s="1" t="s">
        <v>392</v>
      </c>
      <c r="D625" s="1" t="s">
        <v>758</v>
      </c>
      <c r="E625">
        <v>3</v>
      </c>
      <c r="F625" t="s">
        <v>759</v>
      </c>
      <c r="G625">
        <v>1</v>
      </c>
      <c r="H625" s="1" t="s">
        <v>762</v>
      </c>
      <c r="I625" t="s">
        <v>763</v>
      </c>
      <c r="J625" t="s">
        <v>146</v>
      </c>
      <c r="K625" t="s">
        <v>763</v>
      </c>
      <c r="M625" t="str">
        <f t="shared" si="9"/>
        <v>SC08.03.01.02</v>
      </c>
    </row>
    <row r="626" spans="2:13">
      <c r="B626">
        <v>8</v>
      </c>
      <c r="C626" s="1" t="s">
        <v>392</v>
      </c>
      <c r="D626" s="1" t="s">
        <v>758</v>
      </c>
      <c r="E626">
        <v>3</v>
      </c>
      <c r="F626" t="s">
        <v>759</v>
      </c>
      <c r="G626">
        <v>1</v>
      </c>
      <c r="H626" s="1" t="s">
        <v>921</v>
      </c>
      <c r="I626" t="s">
        <v>922</v>
      </c>
      <c r="J626" t="s">
        <v>146</v>
      </c>
      <c r="K626" t="s">
        <v>922</v>
      </c>
      <c r="M626" t="str">
        <f t="shared" si="9"/>
        <v>SC08.03.01.03</v>
      </c>
    </row>
    <row r="627" spans="2:13">
      <c r="B627">
        <v>8</v>
      </c>
      <c r="C627" s="1" t="s">
        <v>392</v>
      </c>
      <c r="D627" s="1" t="s">
        <v>758</v>
      </c>
      <c r="E627">
        <v>3</v>
      </c>
      <c r="F627" t="s">
        <v>758</v>
      </c>
      <c r="G627">
        <v>2</v>
      </c>
      <c r="H627" s="1" t="s">
        <v>1618</v>
      </c>
      <c r="I627" t="s">
        <v>1694</v>
      </c>
      <c r="K627" t="s">
        <v>1694</v>
      </c>
      <c r="M627" t="str">
        <f t="shared" si="9"/>
        <v>SC08.03.02.00</v>
      </c>
    </row>
    <row r="628" spans="2:13">
      <c r="B628">
        <v>8</v>
      </c>
      <c r="C628" s="1" t="s">
        <v>392</v>
      </c>
      <c r="D628" s="1" t="s">
        <v>758</v>
      </c>
      <c r="E628">
        <v>3</v>
      </c>
      <c r="F628" t="s">
        <v>758</v>
      </c>
      <c r="G628">
        <v>2</v>
      </c>
      <c r="H628" s="1" t="s">
        <v>923</v>
      </c>
      <c r="I628" t="s">
        <v>924</v>
      </c>
      <c r="J628" t="s">
        <v>147</v>
      </c>
      <c r="K628" t="s">
        <v>924</v>
      </c>
      <c r="M628" t="str">
        <f t="shared" si="9"/>
        <v>SC08.03.02.01</v>
      </c>
    </row>
    <row r="629" spans="2:13">
      <c r="B629">
        <v>8</v>
      </c>
      <c r="C629" s="1" t="s">
        <v>392</v>
      </c>
      <c r="D629" s="1" t="s">
        <v>758</v>
      </c>
      <c r="E629">
        <v>3</v>
      </c>
      <c r="F629" t="s">
        <v>758</v>
      </c>
      <c r="G629">
        <v>2</v>
      </c>
      <c r="H629" s="1" t="s">
        <v>925</v>
      </c>
      <c r="I629" t="s">
        <v>926</v>
      </c>
      <c r="J629" t="s">
        <v>148</v>
      </c>
      <c r="K629" t="s">
        <v>926</v>
      </c>
      <c r="L629" t="s">
        <v>149</v>
      </c>
      <c r="M629" t="str">
        <f t="shared" si="9"/>
        <v>SC08.03.02.02</v>
      </c>
    </row>
    <row r="630" spans="2:13">
      <c r="B630">
        <v>8</v>
      </c>
      <c r="C630" s="1" t="s">
        <v>392</v>
      </c>
      <c r="D630" s="1" t="s">
        <v>758</v>
      </c>
      <c r="E630">
        <v>3</v>
      </c>
      <c r="F630" t="s">
        <v>758</v>
      </c>
      <c r="G630">
        <v>2</v>
      </c>
      <c r="H630" s="1" t="s">
        <v>927</v>
      </c>
      <c r="I630" t="s">
        <v>928</v>
      </c>
      <c r="J630" t="s">
        <v>150</v>
      </c>
      <c r="K630" t="s">
        <v>928</v>
      </c>
      <c r="L630" t="s">
        <v>151</v>
      </c>
      <c r="M630" t="str">
        <f t="shared" si="9"/>
        <v>SC08.03.02.03</v>
      </c>
    </row>
    <row r="631" spans="2:13">
      <c r="B631">
        <v>8</v>
      </c>
      <c r="C631" s="1" t="s">
        <v>392</v>
      </c>
      <c r="D631" s="1" t="s">
        <v>758</v>
      </c>
      <c r="E631">
        <v>3</v>
      </c>
      <c r="F631" t="s">
        <v>758</v>
      </c>
      <c r="G631">
        <v>2</v>
      </c>
      <c r="H631" s="1" t="s">
        <v>929</v>
      </c>
      <c r="I631" t="s">
        <v>930</v>
      </c>
      <c r="J631" t="s">
        <v>150</v>
      </c>
      <c r="K631" t="s">
        <v>930</v>
      </c>
      <c r="M631" t="str">
        <f t="shared" si="9"/>
        <v>SC08.03.02.04</v>
      </c>
    </row>
    <row r="632" spans="2:13">
      <c r="B632">
        <v>8</v>
      </c>
      <c r="C632" s="1" t="s">
        <v>392</v>
      </c>
      <c r="D632" s="1" t="s">
        <v>758</v>
      </c>
      <c r="E632">
        <v>3</v>
      </c>
      <c r="F632" t="s">
        <v>758</v>
      </c>
      <c r="G632">
        <v>2</v>
      </c>
      <c r="H632" s="1" t="s">
        <v>931</v>
      </c>
      <c r="I632" t="s">
        <v>932</v>
      </c>
      <c r="J632" t="s">
        <v>150</v>
      </c>
      <c r="K632" t="s">
        <v>932</v>
      </c>
      <c r="M632" t="str">
        <f t="shared" si="9"/>
        <v>SC08.03.02.05</v>
      </c>
    </row>
    <row r="633" spans="2:13">
      <c r="B633">
        <v>8</v>
      </c>
      <c r="C633" s="1" t="s">
        <v>392</v>
      </c>
      <c r="D633" s="1" t="s">
        <v>758</v>
      </c>
      <c r="E633">
        <v>3</v>
      </c>
      <c r="F633" t="s">
        <v>758</v>
      </c>
      <c r="G633">
        <v>2</v>
      </c>
      <c r="H633" s="1" t="s">
        <v>933</v>
      </c>
      <c r="I633" t="s">
        <v>934</v>
      </c>
      <c r="J633" t="s">
        <v>152</v>
      </c>
      <c r="K633" t="s">
        <v>934</v>
      </c>
      <c r="M633" t="str">
        <f t="shared" si="9"/>
        <v>SC08.03.02.06</v>
      </c>
    </row>
    <row r="634" spans="2:13">
      <c r="B634">
        <v>8</v>
      </c>
      <c r="C634" s="1" t="s">
        <v>392</v>
      </c>
      <c r="D634" s="1" t="s">
        <v>758</v>
      </c>
      <c r="E634">
        <v>3</v>
      </c>
      <c r="F634" t="s">
        <v>758</v>
      </c>
      <c r="G634">
        <v>2</v>
      </c>
      <c r="H634" s="1" t="s">
        <v>776</v>
      </c>
      <c r="I634" t="s">
        <v>777</v>
      </c>
      <c r="J634" t="s">
        <v>152</v>
      </c>
      <c r="K634" t="s">
        <v>777</v>
      </c>
      <c r="M634" t="str">
        <f t="shared" si="9"/>
        <v>SC08.03.02.07</v>
      </c>
    </row>
    <row r="635" spans="2:13">
      <c r="B635">
        <v>8</v>
      </c>
      <c r="C635" s="1" t="s">
        <v>392</v>
      </c>
      <c r="D635" s="1" t="s">
        <v>778</v>
      </c>
      <c r="E635">
        <v>4</v>
      </c>
      <c r="G635" t="s">
        <v>1618</v>
      </c>
      <c r="H635" s="1" t="s">
        <v>1618</v>
      </c>
      <c r="I635" t="s">
        <v>248</v>
      </c>
      <c r="K635" t="s">
        <v>248</v>
      </c>
      <c r="M635" t="str">
        <f t="shared" si="9"/>
        <v>SC08.04.00.0-1</v>
      </c>
    </row>
    <row r="636" spans="2:13">
      <c r="B636">
        <v>8</v>
      </c>
      <c r="C636" s="1" t="s">
        <v>392</v>
      </c>
      <c r="D636" s="1" t="s">
        <v>778</v>
      </c>
      <c r="E636">
        <v>4</v>
      </c>
      <c r="F636" t="s">
        <v>779</v>
      </c>
      <c r="G636">
        <v>1</v>
      </c>
      <c r="H636" s="1" t="s">
        <v>1618</v>
      </c>
      <c r="I636" t="s">
        <v>1695</v>
      </c>
      <c r="K636" t="s">
        <v>1695</v>
      </c>
      <c r="M636" t="str">
        <f t="shared" si="9"/>
        <v>SC08.04.01.00</v>
      </c>
    </row>
    <row r="637" spans="2:13">
      <c r="B637">
        <v>8</v>
      </c>
      <c r="C637" s="1" t="s">
        <v>392</v>
      </c>
      <c r="D637" s="1" t="s">
        <v>778</v>
      </c>
      <c r="E637">
        <v>4</v>
      </c>
      <c r="F637" t="s">
        <v>779</v>
      </c>
      <c r="G637">
        <v>1</v>
      </c>
      <c r="H637" s="1" t="s">
        <v>780</v>
      </c>
      <c r="I637" t="s">
        <v>781</v>
      </c>
      <c r="J637" t="s">
        <v>134</v>
      </c>
      <c r="K637" t="s">
        <v>781</v>
      </c>
      <c r="M637" t="str">
        <f t="shared" si="9"/>
        <v>SC08.04.01.01</v>
      </c>
    </row>
    <row r="638" spans="2:13">
      <c r="B638">
        <v>8</v>
      </c>
      <c r="C638" s="1" t="s">
        <v>392</v>
      </c>
      <c r="D638" s="1" t="s">
        <v>778</v>
      </c>
      <c r="E638">
        <v>4</v>
      </c>
      <c r="F638" t="s">
        <v>779</v>
      </c>
      <c r="G638">
        <v>1</v>
      </c>
      <c r="H638" s="1" t="s">
        <v>782</v>
      </c>
      <c r="I638" t="s">
        <v>783</v>
      </c>
      <c r="J638" t="s">
        <v>135</v>
      </c>
      <c r="K638" t="s">
        <v>783</v>
      </c>
      <c r="L638" t="s">
        <v>143</v>
      </c>
      <c r="M638" t="str">
        <f t="shared" si="9"/>
        <v>SC08.04.01.02</v>
      </c>
    </row>
    <row r="639" spans="2:13">
      <c r="B639">
        <v>8</v>
      </c>
      <c r="C639" s="1" t="s">
        <v>392</v>
      </c>
      <c r="D639" s="1" t="s">
        <v>778</v>
      </c>
      <c r="E639">
        <v>4</v>
      </c>
      <c r="F639" t="s">
        <v>779</v>
      </c>
      <c r="G639">
        <v>1</v>
      </c>
      <c r="H639" s="1" t="s">
        <v>784</v>
      </c>
      <c r="I639" t="s">
        <v>785</v>
      </c>
      <c r="J639" t="s">
        <v>135</v>
      </c>
      <c r="K639" t="s">
        <v>785</v>
      </c>
      <c r="M639" t="str">
        <f t="shared" si="9"/>
        <v>SC08.04.01.03</v>
      </c>
    </row>
    <row r="640" spans="2:13">
      <c r="B640">
        <v>8</v>
      </c>
      <c r="C640" s="1" t="s">
        <v>392</v>
      </c>
      <c r="D640" s="1" t="s">
        <v>778</v>
      </c>
      <c r="E640">
        <v>4</v>
      </c>
      <c r="F640" t="s">
        <v>779</v>
      </c>
      <c r="G640">
        <v>1</v>
      </c>
      <c r="H640" s="1" t="s">
        <v>786</v>
      </c>
      <c r="I640" t="s">
        <v>787</v>
      </c>
      <c r="J640" t="s">
        <v>133</v>
      </c>
      <c r="K640" t="s">
        <v>787</v>
      </c>
      <c r="M640" t="str">
        <f t="shared" si="9"/>
        <v>SC08.04.01.04</v>
      </c>
    </row>
    <row r="641" spans="2:13">
      <c r="B641">
        <v>8</v>
      </c>
      <c r="C641" s="1" t="s">
        <v>392</v>
      </c>
      <c r="D641" s="1" t="s">
        <v>778</v>
      </c>
      <c r="E641">
        <v>4</v>
      </c>
      <c r="F641" t="s">
        <v>271</v>
      </c>
      <c r="G641">
        <v>2</v>
      </c>
      <c r="H641" s="1" t="s">
        <v>1618</v>
      </c>
      <c r="I641" t="s">
        <v>1696</v>
      </c>
      <c r="K641" t="s">
        <v>1696</v>
      </c>
      <c r="M641" t="str">
        <f t="shared" si="9"/>
        <v>SC08.04.02.00</v>
      </c>
    </row>
    <row r="642" spans="2:13">
      <c r="B642">
        <v>8</v>
      </c>
      <c r="C642" s="1" t="s">
        <v>392</v>
      </c>
      <c r="D642" s="1" t="s">
        <v>778</v>
      </c>
      <c r="E642">
        <v>4</v>
      </c>
      <c r="F642" t="s">
        <v>271</v>
      </c>
      <c r="G642">
        <v>2</v>
      </c>
      <c r="H642" s="1" t="s">
        <v>788</v>
      </c>
      <c r="I642" t="s">
        <v>789</v>
      </c>
      <c r="J642" t="s">
        <v>153</v>
      </c>
      <c r="K642" t="s">
        <v>789</v>
      </c>
      <c r="L642" t="s">
        <v>137</v>
      </c>
      <c r="M642" t="str">
        <f t="shared" si="9"/>
        <v>SC08.04.02.01</v>
      </c>
    </row>
    <row r="643" spans="2:13">
      <c r="B643">
        <v>8</v>
      </c>
      <c r="C643" s="1" t="s">
        <v>392</v>
      </c>
      <c r="D643" s="1" t="s">
        <v>778</v>
      </c>
      <c r="E643">
        <v>4</v>
      </c>
      <c r="F643" t="s">
        <v>271</v>
      </c>
      <c r="G643">
        <v>2</v>
      </c>
      <c r="H643" s="1" t="s">
        <v>790</v>
      </c>
      <c r="I643" t="s">
        <v>791</v>
      </c>
      <c r="J643" t="s">
        <v>136</v>
      </c>
      <c r="K643" t="s">
        <v>791</v>
      </c>
      <c r="M643" t="str">
        <f t="shared" ref="M643:M706" si="10">I643</f>
        <v>SC08.04.02.02</v>
      </c>
    </row>
    <row r="644" spans="2:13">
      <c r="B644">
        <v>8</v>
      </c>
      <c r="C644" s="1" t="s">
        <v>392</v>
      </c>
      <c r="D644" s="1" t="s">
        <v>778</v>
      </c>
      <c r="E644">
        <v>4</v>
      </c>
      <c r="F644" t="s">
        <v>271</v>
      </c>
      <c r="G644">
        <v>2</v>
      </c>
      <c r="H644" s="1" t="s">
        <v>792</v>
      </c>
      <c r="I644" t="s">
        <v>793</v>
      </c>
      <c r="J644" t="s">
        <v>153</v>
      </c>
      <c r="K644" t="s">
        <v>793</v>
      </c>
      <c r="L644" t="s">
        <v>137</v>
      </c>
      <c r="M644" t="str">
        <f t="shared" si="10"/>
        <v>SC08.04.02.03</v>
      </c>
    </row>
    <row r="645" spans="2:13">
      <c r="B645">
        <v>8</v>
      </c>
      <c r="C645" s="1" t="s">
        <v>392</v>
      </c>
      <c r="D645" s="1" t="s">
        <v>778</v>
      </c>
      <c r="E645">
        <v>4</v>
      </c>
      <c r="F645" t="s">
        <v>271</v>
      </c>
      <c r="G645">
        <v>2</v>
      </c>
      <c r="H645" s="1" t="s">
        <v>794</v>
      </c>
      <c r="I645" t="s">
        <v>795</v>
      </c>
      <c r="J645" t="s">
        <v>137</v>
      </c>
      <c r="K645" t="s">
        <v>795</v>
      </c>
      <c r="M645" t="str">
        <f t="shared" si="10"/>
        <v>SC08.04.02.04</v>
      </c>
    </row>
    <row r="646" spans="2:13">
      <c r="B646">
        <v>8</v>
      </c>
      <c r="C646" s="1" t="s">
        <v>392</v>
      </c>
      <c r="D646" s="1" t="s">
        <v>778</v>
      </c>
      <c r="E646">
        <v>4</v>
      </c>
      <c r="F646" t="s">
        <v>796</v>
      </c>
      <c r="G646">
        <v>3</v>
      </c>
      <c r="H646" s="1" t="s">
        <v>1618</v>
      </c>
      <c r="I646" t="s">
        <v>1697</v>
      </c>
      <c r="K646" t="s">
        <v>1697</v>
      </c>
      <c r="M646" t="str">
        <f t="shared" si="10"/>
        <v>SC08.04.03.00</v>
      </c>
    </row>
    <row r="647" spans="2:13">
      <c r="B647">
        <v>8</v>
      </c>
      <c r="C647" s="1" t="s">
        <v>392</v>
      </c>
      <c r="D647" s="1" t="s">
        <v>778</v>
      </c>
      <c r="E647">
        <v>4</v>
      </c>
      <c r="F647" t="s">
        <v>796</v>
      </c>
      <c r="G647">
        <v>3</v>
      </c>
      <c r="H647" s="1" t="s">
        <v>797</v>
      </c>
      <c r="I647" t="s">
        <v>798</v>
      </c>
      <c r="J647" t="s">
        <v>140</v>
      </c>
      <c r="K647" t="s">
        <v>798</v>
      </c>
      <c r="M647" t="str">
        <f t="shared" si="10"/>
        <v>SC08.04.03.01</v>
      </c>
    </row>
    <row r="648" spans="2:13">
      <c r="B648">
        <v>8</v>
      </c>
      <c r="C648" s="1" t="s">
        <v>392</v>
      </c>
      <c r="D648" s="1" t="s">
        <v>778</v>
      </c>
      <c r="E648">
        <v>4</v>
      </c>
      <c r="F648" t="s">
        <v>796</v>
      </c>
      <c r="G648">
        <v>3</v>
      </c>
      <c r="H648" s="1" t="s">
        <v>799</v>
      </c>
      <c r="I648" t="s">
        <v>800</v>
      </c>
      <c r="J648" t="s">
        <v>140</v>
      </c>
      <c r="K648" t="s">
        <v>800</v>
      </c>
      <c r="M648" t="str">
        <f t="shared" si="10"/>
        <v>SC08.04.03.02</v>
      </c>
    </row>
    <row r="649" spans="2:13">
      <c r="B649">
        <v>8</v>
      </c>
      <c r="C649" s="1" t="s">
        <v>392</v>
      </c>
      <c r="D649" s="1" t="s">
        <v>778</v>
      </c>
      <c r="E649">
        <v>4</v>
      </c>
      <c r="F649" t="s">
        <v>796</v>
      </c>
      <c r="G649">
        <v>3</v>
      </c>
      <c r="H649" s="1" t="s">
        <v>801</v>
      </c>
      <c r="I649" t="s">
        <v>802</v>
      </c>
      <c r="J649" t="s">
        <v>154</v>
      </c>
      <c r="K649" t="s">
        <v>802</v>
      </c>
      <c r="M649" t="str">
        <f t="shared" si="10"/>
        <v>SC08.04.03.03</v>
      </c>
    </row>
    <row r="650" spans="2:13">
      <c r="B650">
        <v>8</v>
      </c>
      <c r="C650" s="1" t="s">
        <v>392</v>
      </c>
      <c r="D650" s="1" t="s">
        <v>778</v>
      </c>
      <c r="E650">
        <v>4</v>
      </c>
      <c r="F650" t="s">
        <v>796</v>
      </c>
      <c r="G650">
        <v>3</v>
      </c>
      <c r="H650" s="1" t="s">
        <v>803</v>
      </c>
      <c r="I650" t="s">
        <v>804</v>
      </c>
      <c r="J650" t="s">
        <v>154</v>
      </c>
      <c r="K650" t="s">
        <v>804</v>
      </c>
      <c r="M650" t="str">
        <f t="shared" si="10"/>
        <v>SC08.04.03.04</v>
      </c>
    </row>
    <row r="651" spans="2:13">
      <c r="B651">
        <v>8</v>
      </c>
      <c r="C651" s="1" t="s">
        <v>392</v>
      </c>
      <c r="D651" s="1" t="s">
        <v>805</v>
      </c>
      <c r="E651">
        <v>5</v>
      </c>
      <c r="F651" t="s">
        <v>1618</v>
      </c>
      <c r="G651" t="s">
        <v>1618</v>
      </c>
      <c r="H651" s="1" t="s">
        <v>1618</v>
      </c>
      <c r="I651" t="s">
        <v>1698</v>
      </c>
      <c r="K651" t="s">
        <v>1698</v>
      </c>
      <c r="M651" t="str">
        <f t="shared" si="10"/>
        <v>SC08.05.00.00</v>
      </c>
    </row>
    <row r="652" spans="2:13">
      <c r="B652">
        <v>8</v>
      </c>
      <c r="C652" s="1" t="s">
        <v>392</v>
      </c>
      <c r="D652" s="1" t="s">
        <v>805</v>
      </c>
      <c r="E652">
        <v>5</v>
      </c>
      <c r="F652" t="s">
        <v>805</v>
      </c>
      <c r="G652">
        <v>1</v>
      </c>
      <c r="H652" s="1" t="s">
        <v>1618</v>
      </c>
      <c r="I652" t="s">
        <v>1699</v>
      </c>
      <c r="K652" t="s">
        <v>1699</v>
      </c>
      <c r="M652" t="str">
        <f t="shared" si="10"/>
        <v>SC08.05.01.00</v>
      </c>
    </row>
    <row r="653" spans="2:13">
      <c r="B653">
        <v>8</v>
      </c>
      <c r="C653" s="1" t="s">
        <v>392</v>
      </c>
      <c r="D653" s="1" t="s">
        <v>805</v>
      </c>
      <c r="E653">
        <v>5</v>
      </c>
      <c r="F653" t="s">
        <v>805</v>
      </c>
      <c r="G653">
        <v>1</v>
      </c>
      <c r="H653" s="1" t="s">
        <v>806</v>
      </c>
      <c r="I653" t="s">
        <v>807</v>
      </c>
      <c r="J653" t="s">
        <v>155</v>
      </c>
      <c r="K653" t="s">
        <v>807</v>
      </c>
      <c r="L653" t="s">
        <v>156</v>
      </c>
      <c r="M653" t="str">
        <f t="shared" si="10"/>
        <v>SC08.05.01.01</v>
      </c>
    </row>
    <row r="654" spans="2:13">
      <c r="B654">
        <v>8</v>
      </c>
      <c r="C654" s="1" t="s">
        <v>392</v>
      </c>
      <c r="D654" s="1" t="s">
        <v>805</v>
      </c>
      <c r="E654">
        <v>5</v>
      </c>
      <c r="F654" t="s">
        <v>805</v>
      </c>
      <c r="G654">
        <v>1</v>
      </c>
      <c r="H654" s="1" t="s">
        <v>808</v>
      </c>
      <c r="I654" t="s">
        <v>809</v>
      </c>
      <c r="J654" t="s">
        <v>146</v>
      </c>
      <c r="K654" t="s">
        <v>809</v>
      </c>
      <c r="L654" t="s">
        <v>157</v>
      </c>
      <c r="M654" t="str">
        <f t="shared" si="10"/>
        <v>SC08.05.01.02</v>
      </c>
    </row>
    <row r="655" spans="2:13">
      <c r="B655">
        <v>8</v>
      </c>
      <c r="C655" s="1" t="s">
        <v>392</v>
      </c>
      <c r="D655" s="1" t="s">
        <v>805</v>
      </c>
      <c r="E655">
        <v>5</v>
      </c>
      <c r="F655" t="s">
        <v>805</v>
      </c>
      <c r="G655">
        <v>1</v>
      </c>
      <c r="H655" s="1" t="s">
        <v>810</v>
      </c>
      <c r="I655" t="s">
        <v>811</v>
      </c>
      <c r="J655" t="s">
        <v>158</v>
      </c>
      <c r="K655" t="s">
        <v>811</v>
      </c>
      <c r="L655" t="s">
        <v>0</v>
      </c>
      <c r="M655" t="str">
        <f t="shared" si="10"/>
        <v>SC08.05.01.03</v>
      </c>
    </row>
    <row r="656" spans="2:13">
      <c r="B656">
        <v>8</v>
      </c>
      <c r="C656" s="1" t="s">
        <v>392</v>
      </c>
      <c r="D656" s="1" t="s">
        <v>805</v>
      </c>
      <c r="E656">
        <v>5</v>
      </c>
      <c r="F656" t="s">
        <v>805</v>
      </c>
      <c r="G656">
        <v>1</v>
      </c>
      <c r="H656" s="1" t="s">
        <v>812</v>
      </c>
      <c r="I656" t="s">
        <v>813</v>
      </c>
      <c r="J656" t="s">
        <v>158</v>
      </c>
      <c r="K656" t="s">
        <v>813</v>
      </c>
      <c r="M656" t="str">
        <f t="shared" si="10"/>
        <v>SC08.05.01.04</v>
      </c>
    </row>
    <row r="657" spans="2:13">
      <c r="B657">
        <v>8</v>
      </c>
      <c r="C657" s="1" t="s">
        <v>392</v>
      </c>
      <c r="D657" s="1" t="s">
        <v>805</v>
      </c>
      <c r="E657">
        <v>5</v>
      </c>
      <c r="F657" t="s">
        <v>805</v>
      </c>
      <c r="G657">
        <v>1</v>
      </c>
      <c r="H657" s="1" t="s">
        <v>814</v>
      </c>
      <c r="I657" t="s">
        <v>815</v>
      </c>
      <c r="J657" t="s">
        <v>158</v>
      </c>
      <c r="K657" t="s">
        <v>815</v>
      </c>
      <c r="M657" t="str">
        <f t="shared" si="10"/>
        <v>SC08.05.01.05</v>
      </c>
    </row>
    <row r="658" spans="2:13">
      <c r="B658">
        <v>8</v>
      </c>
      <c r="C658" s="1" t="s">
        <v>392</v>
      </c>
      <c r="D658" s="1" t="s">
        <v>805</v>
      </c>
      <c r="E658">
        <v>5</v>
      </c>
      <c r="F658" t="s">
        <v>805</v>
      </c>
      <c r="G658">
        <v>1</v>
      </c>
      <c r="H658" s="1" t="s">
        <v>816</v>
      </c>
      <c r="I658" t="s">
        <v>817</v>
      </c>
      <c r="J658" t="s">
        <v>157</v>
      </c>
      <c r="K658" t="s">
        <v>817</v>
      </c>
      <c r="M658" t="str">
        <f t="shared" si="10"/>
        <v>SC08.05.01.06</v>
      </c>
    </row>
    <row r="659" spans="2:13">
      <c r="B659">
        <v>8</v>
      </c>
      <c r="C659" s="1" t="s">
        <v>392</v>
      </c>
      <c r="D659" s="1" t="s">
        <v>805</v>
      </c>
      <c r="E659">
        <v>5</v>
      </c>
      <c r="F659" t="s">
        <v>805</v>
      </c>
      <c r="G659">
        <v>1</v>
      </c>
      <c r="H659" s="1" t="s">
        <v>818</v>
      </c>
      <c r="I659" t="s">
        <v>819</v>
      </c>
      <c r="J659" t="s">
        <v>157</v>
      </c>
      <c r="K659" t="s">
        <v>819</v>
      </c>
      <c r="M659" t="str">
        <f t="shared" si="10"/>
        <v>SC08.05.01.07</v>
      </c>
    </row>
    <row r="660" spans="2:13">
      <c r="B660">
        <v>8</v>
      </c>
      <c r="C660" s="1" t="s">
        <v>392</v>
      </c>
      <c r="D660" s="1" t="s">
        <v>805</v>
      </c>
      <c r="E660">
        <v>5</v>
      </c>
      <c r="F660" t="s">
        <v>805</v>
      </c>
      <c r="G660">
        <v>1</v>
      </c>
      <c r="H660" s="1" t="s">
        <v>820</v>
      </c>
      <c r="I660" t="s">
        <v>821</v>
      </c>
      <c r="J660" t="s">
        <v>157</v>
      </c>
      <c r="K660" t="s">
        <v>821</v>
      </c>
      <c r="M660" t="str">
        <f t="shared" si="10"/>
        <v>SC08.05.01.08</v>
      </c>
    </row>
    <row r="661" spans="2:13">
      <c r="B661">
        <v>8</v>
      </c>
      <c r="C661" s="1" t="s">
        <v>392</v>
      </c>
      <c r="D661" s="1" t="s">
        <v>805</v>
      </c>
      <c r="E661">
        <v>5</v>
      </c>
      <c r="F661" t="s">
        <v>805</v>
      </c>
      <c r="G661">
        <v>1</v>
      </c>
      <c r="H661" s="1" t="s">
        <v>822</v>
      </c>
      <c r="I661" t="s">
        <v>823</v>
      </c>
      <c r="J661" t="s">
        <v>157</v>
      </c>
      <c r="K661" t="s">
        <v>823</v>
      </c>
      <c r="M661" t="str">
        <f t="shared" si="10"/>
        <v>SC08.05.01.09</v>
      </c>
    </row>
    <row r="662" spans="2:13">
      <c r="B662">
        <v>8</v>
      </c>
      <c r="C662" s="1" t="s">
        <v>392</v>
      </c>
      <c r="D662" s="1" t="s">
        <v>805</v>
      </c>
      <c r="E662">
        <v>5</v>
      </c>
      <c r="F662" t="s">
        <v>824</v>
      </c>
      <c r="G662">
        <v>2</v>
      </c>
      <c r="H662" s="1" t="s">
        <v>1618</v>
      </c>
      <c r="I662" t="s">
        <v>1651</v>
      </c>
      <c r="K662" t="s">
        <v>1651</v>
      </c>
      <c r="M662" t="str">
        <f t="shared" si="10"/>
        <v>SC08.05.02.00</v>
      </c>
    </row>
    <row r="663" spans="2:13">
      <c r="B663">
        <v>8</v>
      </c>
      <c r="C663" s="1" t="s">
        <v>392</v>
      </c>
      <c r="D663" s="1" t="s">
        <v>805</v>
      </c>
      <c r="E663">
        <v>5</v>
      </c>
      <c r="F663" t="s">
        <v>824</v>
      </c>
      <c r="G663">
        <v>2</v>
      </c>
      <c r="H663" s="1" t="s">
        <v>825</v>
      </c>
      <c r="I663" t="s">
        <v>1652</v>
      </c>
      <c r="J663" t="s">
        <v>1</v>
      </c>
      <c r="K663" t="s">
        <v>1652</v>
      </c>
      <c r="M663" t="str">
        <f t="shared" si="10"/>
        <v>SC08.05.02.01</v>
      </c>
    </row>
    <row r="664" spans="2:13">
      <c r="B664">
        <v>8</v>
      </c>
      <c r="C664" s="1" t="s">
        <v>392</v>
      </c>
      <c r="D664" s="1" t="s">
        <v>805</v>
      </c>
      <c r="E664">
        <v>5</v>
      </c>
      <c r="F664" t="s">
        <v>824</v>
      </c>
      <c r="G664">
        <v>2</v>
      </c>
      <c r="H664" s="1" t="s">
        <v>826</v>
      </c>
      <c r="I664" t="s">
        <v>1653</v>
      </c>
      <c r="J664" t="s">
        <v>2</v>
      </c>
      <c r="K664" t="s">
        <v>1653</v>
      </c>
      <c r="L664" t="s">
        <v>3</v>
      </c>
      <c r="M664" t="str">
        <f t="shared" si="10"/>
        <v>SC08.05.02.02</v>
      </c>
    </row>
    <row r="665" spans="2:13">
      <c r="B665">
        <v>8</v>
      </c>
      <c r="C665" s="1" t="s">
        <v>392</v>
      </c>
      <c r="D665" s="1" t="s">
        <v>805</v>
      </c>
      <c r="E665">
        <v>5</v>
      </c>
      <c r="F665" t="s">
        <v>824</v>
      </c>
      <c r="G665">
        <v>2</v>
      </c>
      <c r="H665" s="1" t="s">
        <v>827</v>
      </c>
      <c r="I665" t="s">
        <v>1654</v>
      </c>
      <c r="J665" t="s">
        <v>158</v>
      </c>
      <c r="K665" t="s">
        <v>1654</v>
      </c>
      <c r="M665" t="str">
        <f t="shared" si="10"/>
        <v>SC08.05.02.04</v>
      </c>
    </row>
    <row r="666" spans="2:13">
      <c r="B666">
        <v>8</v>
      </c>
      <c r="C666" s="1" t="s">
        <v>392</v>
      </c>
      <c r="D666" s="1" t="s">
        <v>805</v>
      </c>
      <c r="E666">
        <v>5</v>
      </c>
      <c r="F666" t="s">
        <v>824</v>
      </c>
      <c r="G666">
        <v>2</v>
      </c>
      <c r="H666" s="1" t="s">
        <v>828</v>
      </c>
      <c r="I666" t="s">
        <v>1655</v>
      </c>
      <c r="J666" t="s">
        <v>2</v>
      </c>
      <c r="K666" t="s">
        <v>1655</v>
      </c>
      <c r="M666" t="str">
        <f t="shared" si="10"/>
        <v>SC08.05.02.05</v>
      </c>
    </row>
    <row r="667" spans="2:13">
      <c r="B667">
        <v>8</v>
      </c>
      <c r="C667" s="1" t="s">
        <v>392</v>
      </c>
      <c r="D667" s="1" t="s">
        <v>393</v>
      </c>
      <c r="E667">
        <v>6</v>
      </c>
      <c r="F667" t="s">
        <v>1618</v>
      </c>
      <c r="G667" t="s">
        <v>1618</v>
      </c>
      <c r="H667" s="1" t="s">
        <v>1618</v>
      </c>
      <c r="I667" t="s">
        <v>1701</v>
      </c>
      <c r="K667" t="s">
        <v>1701</v>
      </c>
      <c r="M667" t="str">
        <f t="shared" si="10"/>
        <v>SC08.06.00.00</v>
      </c>
    </row>
    <row r="668" spans="2:13">
      <c r="B668">
        <v>8</v>
      </c>
      <c r="C668" s="1" t="s">
        <v>392</v>
      </c>
      <c r="D668" s="1" t="s">
        <v>393</v>
      </c>
      <c r="E668">
        <v>6</v>
      </c>
      <c r="F668" t="s">
        <v>829</v>
      </c>
      <c r="G668">
        <v>1</v>
      </c>
      <c r="H668" s="1" t="s">
        <v>1618</v>
      </c>
      <c r="I668" t="s">
        <v>1700</v>
      </c>
      <c r="K668" t="s">
        <v>1700</v>
      </c>
      <c r="M668" t="str">
        <f t="shared" si="10"/>
        <v>SC08.06.01.00</v>
      </c>
    </row>
    <row r="669" spans="2:13">
      <c r="B669">
        <v>8</v>
      </c>
      <c r="C669" s="1" t="s">
        <v>392</v>
      </c>
      <c r="D669" s="1" t="s">
        <v>393</v>
      </c>
      <c r="E669">
        <v>6</v>
      </c>
      <c r="F669" t="s">
        <v>829</v>
      </c>
      <c r="G669">
        <v>1</v>
      </c>
      <c r="H669" s="1" t="s">
        <v>830</v>
      </c>
      <c r="I669" t="s">
        <v>831</v>
      </c>
      <c r="J669" t="s">
        <v>158</v>
      </c>
      <c r="K669" t="s">
        <v>831</v>
      </c>
      <c r="M669" t="str">
        <f t="shared" si="10"/>
        <v>SC08.06.01.01</v>
      </c>
    </row>
    <row r="670" spans="2:13">
      <c r="B670">
        <v>8</v>
      </c>
      <c r="C670" s="1" t="s">
        <v>392</v>
      </c>
      <c r="D670" s="1" t="s">
        <v>393</v>
      </c>
      <c r="E670">
        <v>6</v>
      </c>
      <c r="F670" t="s">
        <v>829</v>
      </c>
      <c r="G670">
        <v>1</v>
      </c>
      <c r="H670" s="1" t="s">
        <v>814</v>
      </c>
      <c r="I670" t="s">
        <v>832</v>
      </c>
      <c r="J670" t="s">
        <v>4</v>
      </c>
      <c r="K670" t="s">
        <v>832</v>
      </c>
      <c r="M670" t="str">
        <f t="shared" si="10"/>
        <v>SC08.06.01.02</v>
      </c>
    </row>
    <row r="671" spans="2:13">
      <c r="B671">
        <v>8</v>
      </c>
      <c r="C671" s="1" t="s">
        <v>392</v>
      </c>
      <c r="D671" s="1" t="s">
        <v>393</v>
      </c>
      <c r="E671">
        <v>6</v>
      </c>
      <c r="F671" t="s">
        <v>829</v>
      </c>
      <c r="G671">
        <v>1</v>
      </c>
      <c r="H671" s="1" t="s">
        <v>833</v>
      </c>
      <c r="I671" t="s">
        <v>834</v>
      </c>
      <c r="J671" t="s">
        <v>4</v>
      </c>
      <c r="K671" t="s">
        <v>834</v>
      </c>
      <c r="M671" t="str">
        <f t="shared" si="10"/>
        <v>SC08.06.01.03</v>
      </c>
    </row>
    <row r="672" spans="2:13">
      <c r="B672">
        <v>8</v>
      </c>
      <c r="C672" s="1" t="s">
        <v>392</v>
      </c>
      <c r="D672" s="1" t="s">
        <v>393</v>
      </c>
      <c r="E672">
        <v>6</v>
      </c>
      <c r="F672" t="s">
        <v>829</v>
      </c>
      <c r="G672">
        <v>1</v>
      </c>
      <c r="H672" s="1" t="s">
        <v>835</v>
      </c>
      <c r="I672" t="s">
        <v>836</v>
      </c>
      <c r="J672" t="s">
        <v>5</v>
      </c>
      <c r="K672" t="s">
        <v>836</v>
      </c>
      <c r="M672" t="str">
        <f t="shared" si="10"/>
        <v>SC08.06.01.04</v>
      </c>
    </row>
    <row r="673" spans="2:13">
      <c r="B673">
        <v>8</v>
      </c>
      <c r="C673" s="1" t="s">
        <v>392</v>
      </c>
      <c r="D673" s="1" t="s">
        <v>393</v>
      </c>
      <c r="E673">
        <v>6</v>
      </c>
      <c r="F673" t="s">
        <v>837</v>
      </c>
      <c r="G673">
        <v>2</v>
      </c>
      <c r="H673" s="1" t="s">
        <v>1618</v>
      </c>
      <c r="I673" t="s">
        <v>1702</v>
      </c>
      <c r="K673" t="s">
        <v>1702</v>
      </c>
      <c r="M673" t="str">
        <f t="shared" si="10"/>
        <v>SC08.06.02.00</v>
      </c>
    </row>
    <row r="674" spans="2:13">
      <c r="B674">
        <v>8</v>
      </c>
      <c r="C674" s="1" t="s">
        <v>392</v>
      </c>
      <c r="D674" s="1" t="s">
        <v>393</v>
      </c>
      <c r="E674">
        <v>6</v>
      </c>
      <c r="F674" t="s">
        <v>837</v>
      </c>
      <c r="G674">
        <v>2</v>
      </c>
      <c r="H674" s="1" t="s">
        <v>838</v>
      </c>
      <c r="I674" t="s">
        <v>839</v>
      </c>
      <c r="J674" t="s">
        <v>5</v>
      </c>
      <c r="K674" t="s">
        <v>839</v>
      </c>
      <c r="M674" t="str">
        <f t="shared" si="10"/>
        <v>SC08.06.02.01</v>
      </c>
    </row>
    <row r="675" spans="2:13">
      <c r="B675">
        <v>8</v>
      </c>
      <c r="C675" s="1" t="s">
        <v>392</v>
      </c>
      <c r="D675" s="1" t="s">
        <v>393</v>
      </c>
      <c r="E675">
        <v>6</v>
      </c>
      <c r="F675" t="s">
        <v>837</v>
      </c>
      <c r="G675">
        <v>2</v>
      </c>
      <c r="H675" s="1" t="s">
        <v>840</v>
      </c>
      <c r="I675" t="s">
        <v>841</v>
      </c>
      <c r="J675" t="s">
        <v>6</v>
      </c>
      <c r="K675" t="s">
        <v>841</v>
      </c>
      <c r="M675" t="str">
        <f t="shared" si="10"/>
        <v>SC08.06.02.02</v>
      </c>
    </row>
    <row r="676" spans="2:13">
      <c r="B676">
        <v>8</v>
      </c>
      <c r="C676" s="1" t="s">
        <v>392</v>
      </c>
      <c r="D676" s="1" t="s">
        <v>393</v>
      </c>
      <c r="E676">
        <v>6</v>
      </c>
      <c r="F676" t="s">
        <v>837</v>
      </c>
      <c r="G676">
        <v>2</v>
      </c>
      <c r="H676" s="1" t="s">
        <v>842</v>
      </c>
      <c r="I676" t="s">
        <v>843</v>
      </c>
      <c r="J676" t="s">
        <v>6</v>
      </c>
      <c r="K676" t="s">
        <v>843</v>
      </c>
      <c r="M676" t="str">
        <f t="shared" si="10"/>
        <v>SC08.06.02.03</v>
      </c>
    </row>
    <row r="677" spans="2:13">
      <c r="B677">
        <v>8</v>
      </c>
      <c r="C677" s="1" t="s">
        <v>392</v>
      </c>
      <c r="D677" s="1" t="s">
        <v>393</v>
      </c>
      <c r="E677">
        <v>6</v>
      </c>
      <c r="F677" t="s">
        <v>837</v>
      </c>
      <c r="G677">
        <v>2</v>
      </c>
      <c r="H677" s="1" t="s">
        <v>844</v>
      </c>
      <c r="I677" t="s">
        <v>845</v>
      </c>
      <c r="J677" t="s">
        <v>133</v>
      </c>
      <c r="K677" t="s">
        <v>845</v>
      </c>
      <c r="M677" t="str">
        <f t="shared" si="10"/>
        <v>SC08.06.02.04</v>
      </c>
    </row>
    <row r="678" spans="2:13">
      <c r="B678">
        <v>8</v>
      </c>
      <c r="C678" s="1" t="s">
        <v>392</v>
      </c>
      <c r="D678" s="1" t="s">
        <v>393</v>
      </c>
      <c r="E678">
        <v>6</v>
      </c>
      <c r="F678" t="s">
        <v>416</v>
      </c>
      <c r="G678">
        <v>3</v>
      </c>
      <c r="H678" s="1" t="s">
        <v>1618</v>
      </c>
      <c r="I678" t="s">
        <v>1003</v>
      </c>
      <c r="K678" t="s">
        <v>1003</v>
      </c>
      <c r="M678" t="str">
        <f t="shared" si="10"/>
        <v>SC08.06.03.04</v>
      </c>
    </row>
    <row r="679" spans="2:13">
      <c r="B679">
        <v>8</v>
      </c>
      <c r="C679" s="1" t="s">
        <v>392</v>
      </c>
      <c r="D679" s="1" t="s">
        <v>393</v>
      </c>
      <c r="E679">
        <v>6</v>
      </c>
      <c r="F679" t="s">
        <v>416</v>
      </c>
      <c r="G679">
        <v>3</v>
      </c>
      <c r="H679" s="1" t="s">
        <v>846</v>
      </c>
      <c r="I679" t="s">
        <v>1005</v>
      </c>
      <c r="J679" t="s">
        <v>133</v>
      </c>
      <c r="K679" t="s">
        <v>1005</v>
      </c>
      <c r="L679" t="s">
        <v>6</v>
      </c>
      <c r="M679" t="str">
        <f t="shared" si="10"/>
        <v>SC08.06.03.05</v>
      </c>
    </row>
    <row r="680" spans="2:13">
      <c r="B680">
        <v>8</v>
      </c>
      <c r="C680" s="1" t="s">
        <v>392</v>
      </c>
      <c r="D680" s="1" t="s">
        <v>393</v>
      </c>
      <c r="E680">
        <v>6</v>
      </c>
      <c r="F680" t="s">
        <v>416</v>
      </c>
      <c r="G680">
        <v>3</v>
      </c>
      <c r="H680" s="1" t="s">
        <v>417</v>
      </c>
      <c r="I680" t="s">
        <v>1007</v>
      </c>
      <c r="J680" t="s">
        <v>4</v>
      </c>
      <c r="K680" t="s">
        <v>1007</v>
      </c>
      <c r="L680" t="s">
        <v>7</v>
      </c>
      <c r="M680" t="str">
        <f t="shared" si="10"/>
        <v>SC08.06.03.06</v>
      </c>
    </row>
    <row r="681" spans="2:13">
      <c r="B681">
        <v>8</v>
      </c>
      <c r="C681" s="1" t="s">
        <v>392</v>
      </c>
      <c r="D681" s="1" t="s">
        <v>393</v>
      </c>
      <c r="E681">
        <v>6</v>
      </c>
      <c r="F681" t="s">
        <v>416</v>
      </c>
      <c r="G681">
        <v>3</v>
      </c>
      <c r="H681" s="1" t="s">
        <v>1001</v>
      </c>
      <c r="I681" t="s">
        <v>859</v>
      </c>
      <c r="J681" t="s">
        <v>5</v>
      </c>
      <c r="K681" t="s">
        <v>859</v>
      </c>
      <c r="M681" t="str">
        <f t="shared" si="10"/>
        <v>SC08.06.03.07</v>
      </c>
    </row>
    <row r="682" spans="2:13">
      <c r="B682">
        <v>8</v>
      </c>
      <c r="C682" s="1" t="s">
        <v>392</v>
      </c>
      <c r="D682" s="1" t="s">
        <v>393</v>
      </c>
      <c r="E682">
        <v>6</v>
      </c>
      <c r="F682" t="s">
        <v>416</v>
      </c>
      <c r="G682">
        <v>3</v>
      </c>
      <c r="H682" s="1" t="s">
        <v>1002</v>
      </c>
      <c r="I682" t="s">
        <v>249</v>
      </c>
      <c r="J682" t="s">
        <v>5</v>
      </c>
      <c r="K682" t="s">
        <v>249</v>
      </c>
      <c r="M682" t="str">
        <f t="shared" si="10"/>
        <v>SC08.06.03.08</v>
      </c>
    </row>
    <row r="683" spans="2:13">
      <c r="B683">
        <v>8</v>
      </c>
      <c r="C683" s="1" t="s">
        <v>392</v>
      </c>
      <c r="D683" s="1" t="s">
        <v>393</v>
      </c>
      <c r="E683">
        <v>6</v>
      </c>
      <c r="F683" t="s">
        <v>416</v>
      </c>
      <c r="G683">
        <v>3</v>
      </c>
      <c r="H683" s="1" t="s">
        <v>1004</v>
      </c>
      <c r="I683" t="s">
        <v>250</v>
      </c>
      <c r="J683" t="s">
        <v>5</v>
      </c>
      <c r="K683" t="s">
        <v>250</v>
      </c>
      <c r="M683" t="str">
        <f t="shared" si="10"/>
        <v>SC08.06.03.09</v>
      </c>
    </row>
    <row r="684" spans="2:13">
      <c r="B684">
        <v>8</v>
      </c>
      <c r="C684" s="1" t="s">
        <v>392</v>
      </c>
      <c r="D684" s="1" t="s">
        <v>393</v>
      </c>
      <c r="E684">
        <v>6</v>
      </c>
      <c r="F684" t="s">
        <v>416</v>
      </c>
      <c r="G684">
        <v>3</v>
      </c>
      <c r="H684" s="1" t="s">
        <v>1006</v>
      </c>
      <c r="I684" t="s">
        <v>251</v>
      </c>
      <c r="J684" t="s">
        <v>5</v>
      </c>
      <c r="K684" t="s">
        <v>251</v>
      </c>
      <c r="M684" t="str">
        <f t="shared" si="10"/>
        <v>SC08.06.03.10</v>
      </c>
    </row>
    <row r="685" spans="2:13">
      <c r="B685">
        <v>8</v>
      </c>
      <c r="C685" s="1" t="s">
        <v>392</v>
      </c>
      <c r="D685" s="1" t="s">
        <v>393</v>
      </c>
      <c r="E685">
        <v>6</v>
      </c>
      <c r="F685" t="s">
        <v>416</v>
      </c>
      <c r="G685">
        <v>3</v>
      </c>
      <c r="H685" s="1" t="s">
        <v>858</v>
      </c>
      <c r="I685" t="s">
        <v>252</v>
      </c>
      <c r="J685" t="s">
        <v>4</v>
      </c>
      <c r="K685" t="s">
        <v>252</v>
      </c>
      <c r="M685" t="str">
        <f t="shared" si="10"/>
        <v>SC08.06.03.11</v>
      </c>
    </row>
    <row r="686" spans="2:13">
      <c r="B686">
        <v>8</v>
      </c>
      <c r="C686" s="1" t="s">
        <v>392</v>
      </c>
      <c r="D686" s="1" t="s">
        <v>393</v>
      </c>
      <c r="E686">
        <v>6</v>
      </c>
      <c r="F686" t="s">
        <v>860</v>
      </c>
      <c r="G686">
        <v>4</v>
      </c>
      <c r="H686" s="1" t="s">
        <v>1618</v>
      </c>
      <c r="I686" t="s">
        <v>1703</v>
      </c>
      <c r="K686" t="s">
        <v>1703</v>
      </c>
      <c r="M686" t="str">
        <f t="shared" si="10"/>
        <v>SC08.06.04.00</v>
      </c>
    </row>
    <row r="687" spans="2:13">
      <c r="B687">
        <v>8</v>
      </c>
      <c r="C687" s="1" t="s">
        <v>392</v>
      </c>
      <c r="D687" s="1" t="s">
        <v>393</v>
      </c>
      <c r="E687">
        <v>6</v>
      </c>
      <c r="F687" t="s">
        <v>860</v>
      </c>
      <c r="G687">
        <v>4</v>
      </c>
      <c r="H687" s="1" t="s">
        <v>861</v>
      </c>
      <c r="I687" t="s">
        <v>862</v>
      </c>
      <c r="J687" t="s">
        <v>6</v>
      </c>
      <c r="K687" t="s">
        <v>862</v>
      </c>
      <c r="M687" t="str">
        <f t="shared" si="10"/>
        <v>SC08.06.04.01</v>
      </c>
    </row>
    <row r="688" spans="2:13">
      <c r="B688">
        <v>8</v>
      </c>
      <c r="C688" s="1" t="s">
        <v>392</v>
      </c>
      <c r="D688" s="1" t="s">
        <v>393</v>
      </c>
      <c r="E688">
        <v>6</v>
      </c>
      <c r="F688" t="s">
        <v>860</v>
      </c>
      <c r="G688">
        <v>4</v>
      </c>
      <c r="H688" s="1" t="s">
        <v>863</v>
      </c>
      <c r="I688" t="s">
        <v>864</v>
      </c>
      <c r="J688" t="s">
        <v>7</v>
      </c>
      <c r="K688" t="s">
        <v>864</v>
      </c>
      <c r="L688" t="s">
        <v>8</v>
      </c>
      <c r="M688" t="str">
        <f t="shared" si="10"/>
        <v>SC08.06.04.02</v>
      </c>
    </row>
    <row r="689" spans="2:13">
      <c r="B689">
        <v>8</v>
      </c>
      <c r="C689" s="1" t="s">
        <v>392</v>
      </c>
      <c r="D689" s="1" t="s">
        <v>393</v>
      </c>
      <c r="E689">
        <v>6</v>
      </c>
      <c r="F689" t="s">
        <v>860</v>
      </c>
      <c r="G689">
        <v>4</v>
      </c>
      <c r="H689" s="1" t="s">
        <v>865</v>
      </c>
      <c r="I689" t="s">
        <v>866</v>
      </c>
      <c r="J689" t="s">
        <v>7</v>
      </c>
      <c r="K689" t="s">
        <v>866</v>
      </c>
      <c r="L689" t="s">
        <v>6</v>
      </c>
      <c r="M689" t="str">
        <f t="shared" si="10"/>
        <v>SC08.06.04.03</v>
      </c>
    </row>
    <row r="690" spans="2:13">
      <c r="B690">
        <v>8</v>
      </c>
      <c r="C690" s="1" t="s">
        <v>392</v>
      </c>
      <c r="D690" s="1" t="s">
        <v>393</v>
      </c>
      <c r="E690">
        <v>6</v>
      </c>
      <c r="F690" t="s">
        <v>860</v>
      </c>
      <c r="G690">
        <v>4</v>
      </c>
      <c r="H690" s="1" t="s">
        <v>867</v>
      </c>
      <c r="I690" t="s">
        <v>868</v>
      </c>
      <c r="J690" t="s">
        <v>9</v>
      </c>
      <c r="K690" t="s">
        <v>868</v>
      </c>
      <c r="L690" t="s">
        <v>7</v>
      </c>
      <c r="M690" t="str">
        <f t="shared" si="10"/>
        <v>SC08.06.04.04</v>
      </c>
    </row>
    <row r="691" spans="2:13">
      <c r="B691">
        <v>8</v>
      </c>
      <c r="C691" s="1" t="s">
        <v>392</v>
      </c>
      <c r="D691" s="1" t="s">
        <v>393</v>
      </c>
      <c r="E691">
        <v>6</v>
      </c>
      <c r="F691" t="s">
        <v>860</v>
      </c>
      <c r="G691">
        <v>4</v>
      </c>
      <c r="H691" s="1" t="s">
        <v>869</v>
      </c>
      <c r="I691" t="s">
        <v>870</v>
      </c>
      <c r="J691" t="s">
        <v>4</v>
      </c>
      <c r="K691" t="s">
        <v>870</v>
      </c>
      <c r="L691" t="s">
        <v>9</v>
      </c>
      <c r="M691" t="str">
        <f t="shared" si="10"/>
        <v>SC08.06.04.05</v>
      </c>
    </row>
    <row r="692" spans="2:13">
      <c r="B692">
        <v>8</v>
      </c>
      <c r="C692" s="1" t="s">
        <v>871</v>
      </c>
      <c r="D692" s="1" t="s">
        <v>1618</v>
      </c>
      <c r="E692" t="s">
        <v>1618</v>
      </c>
      <c r="F692" t="s">
        <v>1618</v>
      </c>
      <c r="G692" t="s">
        <v>1618</v>
      </c>
      <c r="H692" s="1" t="s">
        <v>1618</v>
      </c>
      <c r="I692" t="s">
        <v>1635</v>
      </c>
      <c r="K692" t="s">
        <v>1635</v>
      </c>
      <c r="M692" t="str">
        <f t="shared" si="10"/>
        <v>MA08.00.00.00</v>
      </c>
    </row>
    <row r="693" spans="2:13">
      <c r="B693">
        <v>8</v>
      </c>
      <c r="C693" s="1" t="s">
        <v>871</v>
      </c>
      <c r="D693" s="1" t="s">
        <v>1150</v>
      </c>
      <c r="E693">
        <v>1</v>
      </c>
      <c r="F693" t="s">
        <v>1618</v>
      </c>
      <c r="G693" t="s">
        <v>1618</v>
      </c>
      <c r="H693" s="1" t="s">
        <v>1618</v>
      </c>
      <c r="I693" t="s">
        <v>1636</v>
      </c>
      <c r="K693" t="s">
        <v>1636</v>
      </c>
      <c r="M693" t="str">
        <f t="shared" si="10"/>
        <v>MA08.01.00.00</v>
      </c>
    </row>
    <row r="694" spans="2:13">
      <c r="B694">
        <v>8</v>
      </c>
      <c r="C694" s="1" t="s">
        <v>871</v>
      </c>
      <c r="D694" s="1" t="s">
        <v>1150</v>
      </c>
      <c r="E694">
        <v>1</v>
      </c>
      <c r="F694" t="s">
        <v>1407</v>
      </c>
      <c r="G694">
        <v>1</v>
      </c>
      <c r="H694" s="1" t="s">
        <v>1618</v>
      </c>
      <c r="I694" t="s">
        <v>1637</v>
      </c>
      <c r="K694" t="s">
        <v>1637</v>
      </c>
      <c r="M694" t="str">
        <f t="shared" si="10"/>
        <v>MA08.01.01.00</v>
      </c>
    </row>
    <row r="695" spans="2:13">
      <c r="B695">
        <v>8</v>
      </c>
      <c r="C695" s="1" t="s">
        <v>871</v>
      </c>
      <c r="D695" s="1" t="s">
        <v>1150</v>
      </c>
      <c r="E695">
        <v>1</v>
      </c>
      <c r="F695" t="s">
        <v>1407</v>
      </c>
      <c r="G695">
        <v>1</v>
      </c>
      <c r="H695" s="1" t="s">
        <v>1408</v>
      </c>
      <c r="I695" t="s">
        <v>1409</v>
      </c>
      <c r="J695" t="s">
        <v>10</v>
      </c>
      <c r="K695" t="s">
        <v>1409</v>
      </c>
      <c r="M695" t="str">
        <f t="shared" si="10"/>
        <v>MA08.01.01.01</v>
      </c>
    </row>
    <row r="696" spans="2:13">
      <c r="B696">
        <v>8</v>
      </c>
      <c r="C696" s="1" t="s">
        <v>871</v>
      </c>
      <c r="D696" s="1" t="s">
        <v>1150</v>
      </c>
      <c r="E696">
        <v>1</v>
      </c>
      <c r="F696" t="s">
        <v>1407</v>
      </c>
      <c r="G696">
        <v>1</v>
      </c>
      <c r="H696" s="1" t="s">
        <v>1177</v>
      </c>
      <c r="I696" t="s">
        <v>1410</v>
      </c>
      <c r="J696" t="s">
        <v>10</v>
      </c>
      <c r="K696" t="s">
        <v>1410</v>
      </c>
      <c r="M696" t="str">
        <f t="shared" si="10"/>
        <v>MA08.01.01.02</v>
      </c>
    </row>
    <row r="697" spans="2:13">
      <c r="B697">
        <v>8</v>
      </c>
      <c r="C697" s="1" t="s">
        <v>871</v>
      </c>
      <c r="D697" s="1" t="s">
        <v>1150</v>
      </c>
      <c r="E697">
        <v>1</v>
      </c>
      <c r="F697" t="s">
        <v>1407</v>
      </c>
      <c r="G697">
        <v>1</v>
      </c>
      <c r="H697" s="1" t="s">
        <v>920</v>
      </c>
      <c r="I697" t="s">
        <v>1411</v>
      </c>
      <c r="J697" t="s">
        <v>10</v>
      </c>
      <c r="K697" t="s">
        <v>1411</v>
      </c>
      <c r="M697" t="str">
        <f t="shared" si="10"/>
        <v>MA08.01.01.03</v>
      </c>
    </row>
    <row r="698" spans="2:13">
      <c r="B698">
        <v>8</v>
      </c>
      <c r="C698" s="1" t="s">
        <v>871</v>
      </c>
      <c r="D698" s="1" t="s">
        <v>1150</v>
      </c>
      <c r="E698">
        <v>1</v>
      </c>
      <c r="F698" t="s">
        <v>1407</v>
      </c>
      <c r="G698">
        <v>1</v>
      </c>
      <c r="H698" s="1" t="s">
        <v>1412</v>
      </c>
      <c r="I698" t="s">
        <v>1413</v>
      </c>
      <c r="J698" t="s">
        <v>11</v>
      </c>
      <c r="K698" t="s">
        <v>1413</v>
      </c>
      <c r="L698" t="s">
        <v>10</v>
      </c>
      <c r="M698" t="str">
        <f t="shared" si="10"/>
        <v>MA08.01.01.04</v>
      </c>
    </row>
    <row r="699" spans="2:13">
      <c r="B699">
        <v>8</v>
      </c>
      <c r="C699" s="1" t="s">
        <v>871</v>
      </c>
      <c r="D699" s="1" t="s">
        <v>1150</v>
      </c>
      <c r="E699">
        <v>1</v>
      </c>
      <c r="F699" t="s">
        <v>1407</v>
      </c>
      <c r="G699">
        <v>1</v>
      </c>
      <c r="H699" s="1" t="s">
        <v>1414</v>
      </c>
      <c r="I699" t="s">
        <v>1415</v>
      </c>
      <c r="J699" t="s">
        <v>11</v>
      </c>
      <c r="K699" t="s">
        <v>1415</v>
      </c>
      <c r="L699" t="s">
        <v>10</v>
      </c>
      <c r="M699" t="str">
        <f t="shared" si="10"/>
        <v>MA08.01.01.05</v>
      </c>
    </row>
    <row r="700" spans="2:13">
      <c r="B700">
        <v>8</v>
      </c>
      <c r="C700" s="1" t="s">
        <v>871</v>
      </c>
      <c r="D700" s="1" t="s">
        <v>1150</v>
      </c>
      <c r="E700">
        <v>1</v>
      </c>
      <c r="F700" t="s">
        <v>1407</v>
      </c>
      <c r="G700">
        <v>1</v>
      </c>
      <c r="H700" s="1" t="s">
        <v>1416</v>
      </c>
      <c r="I700" t="s">
        <v>1417</v>
      </c>
      <c r="J700" t="s">
        <v>10</v>
      </c>
      <c r="K700" t="s">
        <v>1417</v>
      </c>
      <c r="L700" t="s">
        <v>11</v>
      </c>
      <c r="M700" t="str">
        <f t="shared" si="10"/>
        <v>MA08.01.01.06</v>
      </c>
    </row>
    <row r="701" spans="2:13">
      <c r="B701">
        <v>8</v>
      </c>
      <c r="C701" s="1" t="s">
        <v>871</v>
      </c>
      <c r="D701" s="1" t="s">
        <v>1150</v>
      </c>
      <c r="E701">
        <v>1</v>
      </c>
      <c r="F701" t="s">
        <v>1407</v>
      </c>
      <c r="G701">
        <v>1</v>
      </c>
      <c r="H701" s="1" t="s">
        <v>1174</v>
      </c>
      <c r="I701" t="s">
        <v>1418</v>
      </c>
      <c r="J701" t="s">
        <v>10</v>
      </c>
      <c r="K701" t="s">
        <v>1418</v>
      </c>
      <c r="L701" t="s">
        <v>11</v>
      </c>
      <c r="M701" t="str">
        <f t="shared" si="10"/>
        <v>MA08.01.01.07</v>
      </c>
    </row>
    <row r="702" spans="2:13">
      <c r="B702">
        <v>8</v>
      </c>
      <c r="C702" s="1" t="s">
        <v>871</v>
      </c>
      <c r="D702" s="1" t="s">
        <v>1150</v>
      </c>
      <c r="E702">
        <v>1</v>
      </c>
      <c r="F702" t="s">
        <v>1407</v>
      </c>
      <c r="G702">
        <v>1</v>
      </c>
      <c r="H702" s="1" t="s">
        <v>1419</v>
      </c>
      <c r="I702" t="s">
        <v>1420</v>
      </c>
      <c r="J702" t="s">
        <v>10</v>
      </c>
      <c r="K702" t="s">
        <v>1420</v>
      </c>
      <c r="L702" t="s">
        <v>11</v>
      </c>
      <c r="M702" t="str">
        <f t="shared" si="10"/>
        <v>MA08.01.01.08</v>
      </c>
    </row>
    <row r="703" spans="2:13">
      <c r="B703">
        <v>8</v>
      </c>
      <c r="C703" s="1" t="s">
        <v>871</v>
      </c>
      <c r="D703" s="1" t="s">
        <v>1150</v>
      </c>
      <c r="E703">
        <v>1</v>
      </c>
      <c r="F703" t="s">
        <v>1421</v>
      </c>
      <c r="G703">
        <v>2</v>
      </c>
      <c r="H703" s="1" t="s">
        <v>1618</v>
      </c>
      <c r="I703" t="s">
        <v>1638</v>
      </c>
      <c r="K703" t="s">
        <v>1638</v>
      </c>
      <c r="M703" t="str">
        <f t="shared" si="10"/>
        <v>MA08.01.02.00</v>
      </c>
    </row>
    <row r="704" spans="2:13">
      <c r="B704">
        <v>8</v>
      </c>
      <c r="C704" s="1" t="s">
        <v>871</v>
      </c>
      <c r="D704" s="1" t="s">
        <v>1150</v>
      </c>
      <c r="E704">
        <v>1</v>
      </c>
      <c r="F704" t="s">
        <v>1421</v>
      </c>
      <c r="G704">
        <v>2</v>
      </c>
      <c r="H704" s="1" t="s">
        <v>1422</v>
      </c>
      <c r="I704" t="s">
        <v>1423</v>
      </c>
      <c r="J704" t="s">
        <v>10</v>
      </c>
      <c r="K704" t="s">
        <v>1423</v>
      </c>
      <c r="L704" t="s">
        <v>11</v>
      </c>
      <c r="M704" t="str">
        <f t="shared" si="10"/>
        <v>MA08.01.02.01</v>
      </c>
    </row>
    <row r="705" spans="2:13">
      <c r="B705">
        <v>8</v>
      </c>
      <c r="C705" s="1" t="s">
        <v>871</v>
      </c>
      <c r="D705" s="1" t="s">
        <v>1150</v>
      </c>
      <c r="E705">
        <v>1</v>
      </c>
      <c r="F705" t="s">
        <v>1421</v>
      </c>
      <c r="G705">
        <v>2</v>
      </c>
      <c r="H705" s="1" t="s">
        <v>1424</v>
      </c>
      <c r="I705" t="s">
        <v>1425</v>
      </c>
      <c r="J705" t="s">
        <v>10</v>
      </c>
      <c r="K705" t="s">
        <v>1425</v>
      </c>
      <c r="L705" t="s">
        <v>11</v>
      </c>
      <c r="M705" t="str">
        <f t="shared" si="10"/>
        <v>MA08.01.02.02</v>
      </c>
    </row>
    <row r="706" spans="2:13">
      <c r="B706">
        <v>8</v>
      </c>
      <c r="C706" s="1" t="s">
        <v>871</v>
      </c>
      <c r="D706" s="1" t="s">
        <v>1150</v>
      </c>
      <c r="E706">
        <v>1</v>
      </c>
      <c r="F706" t="s">
        <v>1421</v>
      </c>
      <c r="G706">
        <v>2</v>
      </c>
      <c r="H706" s="1" t="s">
        <v>1426</v>
      </c>
      <c r="I706" t="s">
        <v>1427</v>
      </c>
      <c r="J706" t="s">
        <v>10</v>
      </c>
      <c r="K706" t="s">
        <v>1427</v>
      </c>
      <c r="L706" t="s">
        <v>11</v>
      </c>
      <c r="M706" t="str">
        <f t="shared" si="10"/>
        <v>MA08.01.02.03</v>
      </c>
    </row>
    <row r="707" spans="2:13">
      <c r="B707">
        <v>8</v>
      </c>
      <c r="C707" s="1" t="s">
        <v>871</v>
      </c>
      <c r="D707" s="1" t="s">
        <v>1150</v>
      </c>
      <c r="E707">
        <v>1</v>
      </c>
      <c r="F707" t="s">
        <v>1421</v>
      </c>
      <c r="G707">
        <v>2</v>
      </c>
      <c r="H707" s="1" t="s">
        <v>1428</v>
      </c>
      <c r="I707" t="s">
        <v>1429</v>
      </c>
      <c r="J707" t="s">
        <v>10</v>
      </c>
      <c r="K707" t="s">
        <v>1429</v>
      </c>
      <c r="L707" t="s">
        <v>11</v>
      </c>
      <c r="M707" t="str">
        <f t="shared" ref="M707:M770" si="11">I707</f>
        <v>MA08.01.02.04</v>
      </c>
    </row>
    <row r="708" spans="2:13">
      <c r="B708">
        <v>8</v>
      </c>
      <c r="C708" s="1" t="s">
        <v>871</v>
      </c>
      <c r="D708" s="1" t="s">
        <v>1150</v>
      </c>
      <c r="E708">
        <v>1</v>
      </c>
      <c r="F708" t="s">
        <v>1421</v>
      </c>
      <c r="G708">
        <v>2</v>
      </c>
      <c r="H708" s="1" t="s">
        <v>1430</v>
      </c>
      <c r="I708" t="s">
        <v>1431</v>
      </c>
      <c r="J708" t="s">
        <v>10</v>
      </c>
      <c r="K708" t="s">
        <v>1431</v>
      </c>
      <c r="L708" t="s">
        <v>11</v>
      </c>
      <c r="M708" t="str">
        <f t="shared" si="11"/>
        <v>MA08.01.02.05</v>
      </c>
    </row>
    <row r="709" spans="2:13">
      <c r="B709">
        <v>8</v>
      </c>
      <c r="C709" s="1" t="s">
        <v>871</v>
      </c>
      <c r="D709" s="1" t="s">
        <v>1150</v>
      </c>
      <c r="E709">
        <v>1</v>
      </c>
      <c r="F709" t="s">
        <v>1421</v>
      </c>
      <c r="G709">
        <v>2</v>
      </c>
      <c r="H709" s="1" t="s">
        <v>253</v>
      </c>
      <c r="I709" t="s">
        <v>1432</v>
      </c>
      <c r="J709" t="s">
        <v>10</v>
      </c>
      <c r="K709" t="s">
        <v>1432</v>
      </c>
      <c r="L709" t="s">
        <v>11</v>
      </c>
      <c r="M709" t="str">
        <f t="shared" si="11"/>
        <v>MA08.01.02.06</v>
      </c>
    </row>
    <row r="710" spans="2:13">
      <c r="B710">
        <v>8</v>
      </c>
      <c r="C710" s="1" t="s">
        <v>871</v>
      </c>
      <c r="D710" s="1" t="s">
        <v>1150</v>
      </c>
      <c r="E710">
        <v>1</v>
      </c>
      <c r="F710" t="s">
        <v>1421</v>
      </c>
      <c r="G710">
        <v>2</v>
      </c>
      <c r="H710" s="1" t="s">
        <v>1246</v>
      </c>
      <c r="I710" t="s">
        <v>1433</v>
      </c>
      <c r="J710" t="s">
        <v>10</v>
      </c>
      <c r="K710" t="s">
        <v>1433</v>
      </c>
      <c r="L710" t="s">
        <v>11</v>
      </c>
      <c r="M710" t="str">
        <f t="shared" si="11"/>
        <v>MA08.01.02.07</v>
      </c>
    </row>
    <row r="711" spans="2:13">
      <c r="B711">
        <v>8</v>
      </c>
      <c r="C711" s="1" t="s">
        <v>871</v>
      </c>
      <c r="D711" s="1" t="s">
        <v>1150</v>
      </c>
      <c r="E711">
        <v>1</v>
      </c>
      <c r="F711" t="s">
        <v>1421</v>
      </c>
      <c r="G711">
        <v>2</v>
      </c>
      <c r="H711" s="1" t="s">
        <v>1434</v>
      </c>
      <c r="I711" t="s">
        <v>1435</v>
      </c>
      <c r="J711" t="s">
        <v>10</v>
      </c>
      <c r="K711" t="s">
        <v>1435</v>
      </c>
      <c r="L711" t="s">
        <v>11</v>
      </c>
      <c r="M711" t="str">
        <f t="shared" si="11"/>
        <v>MA08.01.02.08</v>
      </c>
    </row>
    <row r="712" spans="2:13">
      <c r="B712">
        <v>8</v>
      </c>
      <c r="C712" s="1" t="s">
        <v>871</v>
      </c>
      <c r="D712" s="1" t="s">
        <v>1226</v>
      </c>
      <c r="E712">
        <v>2</v>
      </c>
      <c r="F712" t="s">
        <v>1618</v>
      </c>
      <c r="G712" t="s">
        <v>1618</v>
      </c>
      <c r="H712" s="1" t="s">
        <v>1618</v>
      </c>
      <c r="I712" t="s">
        <v>1640</v>
      </c>
      <c r="K712" t="s">
        <v>1640</v>
      </c>
      <c r="M712" t="str">
        <f t="shared" si="11"/>
        <v>MA08.02.00.00</v>
      </c>
    </row>
    <row r="713" spans="2:13">
      <c r="B713">
        <v>8</v>
      </c>
      <c r="C713" s="1" t="s">
        <v>871</v>
      </c>
      <c r="D713" s="1" t="s">
        <v>1226</v>
      </c>
      <c r="E713">
        <v>2</v>
      </c>
      <c r="F713" t="s">
        <v>1436</v>
      </c>
      <c r="G713">
        <v>1</v>
      </c>
      <c r="H713" s="1" t="s">
        <v>1618</v>
      </c>
      <c r="I713" t="s">
        <v>1639</v>
      </c>
      <c r="K713" t="s">
        <v>1639</v>
      </c>
      <c r="M713" t="str">
        <f t="shared" si="11"/>
        <v>MA08.02.01.00</v>
      </c>
    </row>
    <row r="714" spans="2:13">
      <c r="B714">
        <v>8</v>
      </c>
      <c r="C714" s="1" t="s">
        <v>871</v>
      </c>
      <c r="D714" s="1" t="s">
        <v>1226</v>
      </c>
      <c r="E714">
        <v>2</v>
      </c>
      <c r="F714" t="s">
        <v>1436</v>
      </c>
      <c r="G714">
        <v>1</v>
      </c>
      <c r="H714" s="1" t="s">
        <v>959</v>
      </c>
      <c r="I714" t="s">
        <v>1437</v>
      </c>
      <c r="J714" t="s">
        <v>114</v>
      </c>
      <c r="K714" t="s">
        <v>1437</v>
      </c>
      <c r="M714" t="str">
        <f t="shared" si="11"/>
        <v>MA08.02.01.01</v>
      </c>
    </row>
    <row r="715" spans="2:13">
      <c r="B715">
        <v>8</v>
      </c>
      <c r="C715" s="1" t="s">
        <v>871</v>
      </c>
      <c r="D715" s="1" t="s">
        <v>1226</v>
      </c>
      <c r="E715">
        <v>2</v>
      </c>
      <c r="F715" t="s">
        <v>1436</v>
      </c>
      <c r="G715">
        <v>1</v>
      </c>
      <c r="H715" s="1" t="s">
        <v>961</v>
      </c>
      <c r="I715" t="s">
        <v>1438</v>
      </c>
      <c r="J715" t="s">
        <v>114</v>
      </c>
      <c r="K715" t="s">
        <v>1438</v>
      </c>
      <c r="M715" t="str">
        <f t="shared" si="11"/>
        <v>MA08.02.01.02</v>
      </c>
    </row>
    <row r="716" spans="2:13">
      <c r="B716">
        <v>8</v>
      </c>
      <c r="C716" s="1" t="s">
        <v>871</v>
      </c>
      <c r="D716" s="1" t="s">
        <v>1226</v>
      </c>
      <c r="E716">
        <v>2</v>
      </c>
      <c r="F716" t="s">
        <v>1436</v>
      </c>
      <c r="G716">
        <v>1</v>
      </c>
      <c r="H716" s="1" t="s">
        <v>1439</v>
      </c>
      <c r="I716" t="s">
        <v>1440</v>
      </c>
      <c r="J716" t="s">
        <v>110</v>
      </c>
      <c r="K716" t="s">
        <v>1440</v>
      </c>
      <c r="M716" t="str">
        <f t="shared" si="11"/>
        <v>MA08.02.01.03</v>
      </c>
    </row>
    <row r="717" spans="2:13">
      <c r="B717">
        <v>8</v>
      </c>
      <c r="C717" s="1" t="s">
        <v>871</v>
      </c>
      <c r="D717" s="1" t="s">
        <v>1226</v>
      </c>
      <c r="E717">
        <v>2</v>
      </c>
      <c r="F717" t="s">
        <v>1436</v>
      </c>
      <c r="G717">
        <v>1</v>
      </c>
      <c r="H717" s="1" t="s">
        <v>1278</v>
      </c>
      <c r="I717" t="s">
        <v>1441</v>
      </c>
      <c r="J717" t="s">
        <v>110</v>
      </c>
      <c r="K717" t="s">
        <v>1441</v>
      </c>
      <c r="M717" t="str">
        <f t="shared" si="11"/>
        <v>MA08.02.01.04</v>
      </c>
    </row>
    <row r="718" spans="2:13">
      <c r="B718">
        <v>8</v>
      </c>
      <c r="C718" s="1" t="s">
        <v>871</v>
      </c>
      <c r="D718" s="1" t="s">
        <v>1226</v>
      </c>
      <c r="E718">
        <v>2</v>
      </c>
      <c r="F718" t="s">
        <v>1436</v>
      </c>
      <c r="G718">
        <v>1</v>
      </c>
      <c r="H718" s="1" t="s">
        <v>1442</v>
      </c>
      <c r="I718" t="s">
        <v>1443</v>
      </c>
      <c r="J718" t="s">
        <v>115</v>
      </c>
      <c r="K718" t="s">
        <v>1443</v>
      </c>
      <c r="M718" t="str">
        <f t="shared" si="11"/>
        <v>MA08.02.01.06</v>
      </c>
    </row>
    <row r="719" spans="2:13">
      <c r="B719">
        <v>8</v>
      </c>
      <c r="C719" s="1" t="s">
        <v>871</v>
      </c>
      <c r="D719" s="1" t="s">
        <v>1226</v>
      </c>
      <c r="E719">
        <v>2</v>
      </c>
      <c r="F719" t="s">
        <v>1436</v>
      </c>
      <c r="G719">
        <v>1</v>
      </c>
      <c r="H719" s="1" t="s">
        <v>1349</v>
      </c>
      <c r="I719" t="s">
        <v>1444</v>
      </c>
      <c r="J719" t="s">
        <v>119</v>
      </c>
      <c r="K719" t="s">
        <v>1444</v>
      </c>
      <c r="M719" t="str">
        <f t="shared" si="11"/>
        <v>MA08.02.01.07</v>
      </c>
    </row>
    <row r="720" spans="2:13">
      <c r="B720">
        <v>8</v>
      </c>
      <c r="C720" s="1" t="s">
        <v>871</v>
      </c>
      <c r="D720" s="1" t="s">
        <v>1226</v>
      </c>
      <c r="E720">
        <v>2</v>
      </c>
      <c r="F720" t="s">
        <v>1436</v>
      </c>
      <c r="G720">
        <v>1</v>
      </c>
      <c r="H720" s="1" t="s">
        <v>1445</v>
      </c>
      <c r="I720" t="s">
        <v>1446</v>
      </c>
      <c r="J720" t="s">
        <v>119</v>
      </c>
      <c r="K720" t="s">
        <v>1446</v>
      </c>
      <c r="M720" t="str">
        <f t="shared" si="11"/>
        <v>MA08.02.01.08</v>
      </c>
    </row>
    <row r="721" spans="2:13">
      <c r="B721">
        <v>8</v>
      </c>
      <c r="C721" s="1" t="s">
        <v>871</v>
      </c>
      <c r="D721" s="1" t="s">
        <v>1226</v>
      </c>
      <c r="E721">
        <v>2</v>
      </c>
      <c r="F721" t="s">
        <v>1447</v>
      </c>
      <c r="G721">
        <v>2</v>
      </c>
      <c r="H721" s="1" t="s">
        <v>1618</v>
      </c>
      <c r="I721" t="s">
        <v>1657</v>
      </c>
      <c r="K721" t="s">
        <v>1657</v>
      </c>
      <c r="M721" t="str">
        <f t="shared" si="11"/>
        <v>MA08.02.02.00</v>
      </c>
    </row>
    <row r="722" spans="2:13">
      <c r="B722">
        <v>8</v>
      </c>
      <c r="C722" s="1" t="s">
        <v>871</v>
      </c>
      <c r="D722" s="1" t="s">
        <v>1226</v>
      </c>
      <c r="E722">
        <v>2</v>
      </c>
      <c r="F722" t="s">
        <v>1447</v>
      </c>
      <c r="G722">
        <v>2</v>
      </c>
      <c r="H722" s="1" t="s">
        <v>1220</v>
      </c>
      <c r="I722" t="s">
        <v>1448</v>
      </c>
      <c r="J722" t="s">
        <v>97</v>
      </c>
      <c r="K722" t="s">
        <v>1448</v>
      </c>
      <c r="M722" t="str">
        <f t="shared" si="11"/>
        <v>MA08.02.02.01</v>
      </c>
    </row>
    <row r="723" spans="2:13">
      <c r="B723">
        <v>8</v>
      </c>
      <c r="C723" s="1" t="s">
        <v>871</v>
      </c>
      <c r="D723" s="1" t="s">
        <v>1226</v>
      </c>
      <c r="E723">
        <v>2</v>
      </c>
      <c r="F723" t="s">
        <v>1447</v>
      </c>
      <c r="G723">
        <v>2</v>
      </c>
      <c r="H723" s="1" t="s">
        <v>1449</v>
      </c>
      <c r="I723" t="s">
        <v>1450</v>
      </c>
      <c r="J723" t="s">
        <v>117</v>
      </c>
      <c r="K723" t="s">
        <v>1450</v>
      </c>
      <c r="M723" t="str">
        <f t="shared" si="11"/>
        <v>MA08.02.02.02</v>
      </c>
    </row>
    <row r="724" spans="2:13">
      <c r="B724">
        <v>8</v>
      </c>
      <c r="C724" s="1" t="s">
        <v>871</v>
      </c>
      <c r="D724" s="1" t="s">
        <v>1226</v>
      </c>
      <c r="E724">
        <v>2</v>
      </c>
      <c r="F724" t="s">
        <v>1447</v>
      </c>
      <c r="G724">
        <v>2</v>
      </c>
      <c r="H724" s="1" t="s">
        <v>1451</v>
      </c>
      <c r="I724" t="s">
        <v>1452</v>
      </c>
      <c r="J724" t="s">
        <v>117</v>
      </c>
      <c r="K724" t="s">
        <v>1452</v>
      </c>
      <c r="M724" t="str">
        <f t="shared" si="11"/>
        <v>MA08.02.02.03</v>
      </c>
    </row>
    <row r="725" spans="2:13">
      <c r="B725">
        <v>8</v>
      </c>
      <c r="C725" s="1" t="s">
        <v>871</v>
      </c>
      <c r="D725" s="1" t="s">
        <v>1226</v>
      </c>
      <c r="E725">
        <v>2</v>
      </c>
      <c r="F725" t="s">
        <v>1447</v>
      </c>
      <c r="G725">
        <v>2</v>
      </c>
      <c r="H725" s="1" t="s">
        <v>1453</v>
      </c>
      <c r="I725" t="s">
        <v>1454</v>
      </c>
      <c r="J725" t="s">
        <v>117</v>
      </c>
      <c r="K725" t="s">
        <v>1454</v>
      </c>
      <c r="M725" t="str">
        <f t="shared" si="11"/>
        <v>MA08.02.02.04</v>
      </c>
    </row>
    <row r="726" spans="2:13">
      <c r="B726">
        <v>8</v>
      </c>
      <c r="C726" s="1" t="s">
        <v>871</v>
      </c>
      <c r="D726" s="1" t="s">
        <v>1226</v>
      </c>
      <c r="E726">
        <v>2</v>
      </c>
      <c r="F726" t="s">
        <v>1447</v>
      </c>
      <c r="G726">
        <v>2</v>
      </c>
      <c r="H726" s="1" t="s">
        <v>1325</v>
      </c>
      <c r="I726" t="s">
        <v>1455</v>
      </c>
      <c r="J726" t="s">
        <v>117</v>
      </c>
      <c r="K726" t="s">
        <v>1455</v>
      </c>
      <c r="M726" t="str">
        <f t="shared" si="11"/>
        <v>MA08.02.02.05</v>
      </c>
    </row>
    <row r="727" spans="2:13">
      <c r="B727">
        <v>8</v>
      </c>
      <c r="C727" s="1" t="s">
        <v>871</v>
      </c>
      <c r="D727" s="1" t="s">
        <v>1226</v>
      </c>
      <c r="E727">
        <v>2</v>
      </c>
      <c r="F727" t="s">
        <v>1447</v>
      </c>
      <c r="G727">
        <v>2</v>
      </c>
      <c r="H727" s="1" t="s">
        <v>1456</v>
      </c>
      <c r="I727" t="s">
        <v>1457</v>
      </c>
      <c r="J727" t="s">
        <v>117</v>
      </c>
      <c r="K727" t="s">
        <v>1457</v>
      </c>
      <c r="M727" t="str">
        <f t="shared" si="11"/>
        <v>MA08.02.02.06</v>
      </c>
    </row>
    <row r="728" spans="2:13">
      <c r="B728">
        <v>8</v>
      </c>
      <c r="C728" s="1" t="s">
        <v>871</v>
      </c>
      <c r="D728" s="1" t="s">
        <v>1226</v>
      </c>
      <c r="E728">
        <v>2</v>
      </c>
      <c r="F728" t="s">
        <v>1447</v>
      </c>
      <c r="G728">
        <v>2</v>
      </c>
      <c r="H728" s="1" t="s">
        <v>1458</v>
      </c>
      <c r="I728" t="s">
        <v>1459</v>
      </c>
      <c r="J728" t="s">
        <v>117</v>
      </c>
      <c r="K728" t="s">
        <v>1459</v>
      </c>
      <c r="L728" t="s">
        <v>118</v>
      </c>
      <c r="M728" t="str">
        <f t="shared" si="11"/>
        <v>MA08.02.02.07</v>
      </c>
    </row>
    <row r="729" spans="2:13">
      <c r="B729">
        <v>8</v>
      </c>
      <c r="C729" s="1" t="s">
        <v>871</v>
      </c>
      <c r="D729" s="1" t="s">
        <v>1226</v>
      </c>
      <c r="E729">
        <v>2</v>
      </c>
      <c r="F729" t="s">
        <v>1447</v>
      </c>
      <c r="G729">
        <v>2</v>
      </c>
      <c r="H729" s="1" t="s">
        <v>1460</v>
      </c>
      <c r="I729" t="s">
        <v>1461</v>
      </c>
      <c r="J729" t="s">
        <v>117</v>
      </c>
      <c r="K729" t="s">
        <v>1461</v>
      </c>
      <c r="L729" t="s">
        <v>118</v>
      </c>
      <c r="M729" t="str">
        <f t="shared" si="11"/>
        <v>MA08.02.02.08</v>
      </c>
    </row>
    <row r="730" spans="2:13">
      <c r="B730">
        <v>8</v>
      </c>
      <c r="C730" s="1" t="s">
        <v>871</v>
      </c>
      <c r="D730" s="1" t="s">
        <v>1226</v>
      </c>
      <c r="E730">
        <v>2</v>
      </c>
      <c r="F730" t="s">
        <v>1462</v>
      </c>
      <c r="G730">
        <v>3</v>
      </c>
      <c r="H730" s="1" t="s">
        <v>1618</v>
      </c>
      <c r="I730" t="s">
        <v>1641</v>
      </c>
      <c r="K730" t="s">
        <v>1641</v>
      </c>
      <c r="M730" t="str">
        <f t="shared" si="11"/>
        <v>MA08.02.03.00</v>
      </c>
    </row>
    <row r="731" spans="2:13">
      <c r="B731">
        <v>8</v>
      </c>
      <c r="C731" s="1" t="s">
        <v>871</v>
      </c>
      <c r="D731" s="1" t="s">
        <v>1226</v>
      </c>
      <c r="E731">
        <v>2</v>
      </c>
      <c r="F731" t="s">
        <v>1462</v>
      </c>
      <c r="G731">
        <v>3</v>
      </c>
      <c r="H731" s="1" t="s">
        <v>1463</v>
      </c>
      <c r="I731" t="s">
        <v>1464</v>
      </c>
      <c r="J731" t="s">
        <v>117</v>
      </c>
      <c r="K731" t="s">
        <v>1464</v>
      </c>
      <c r="L731" t="s">
        <v>118</v>
      </c>
      <c r="M731" t="str">
        <f t="shared" si="11"/>
        <v>MA08.02.03.01</v>
      </c>
    </row>
    <row r="732" spans="2:13">
      <c r="B732">
        <v>8</v>
      </c>
      <c r="C732" s="1" t="s">
        <v>871</v>
      </c>
      <c r="D732" s="1" t="s">
        <v>1226</v>
      </c>
      <c r="E732">
        <v>2</v>
      </c>
      <c r="F732" t="s">
        <v>1462</v>
      </c>
      <c r="G732">
        <v>3</v>
      </c>
      <c r="H732" s="1" t="s">
        <v>1465</v>
      </c>
      <c r="I732" t="s">
        <v>1466</v>
      </c>
      <c r="J732" t="s">
        <v>117</v>
      </c>
      <c r="K732" t="s">
        <v>1466</v>
      </c>
      <c r="L732" t="s">
        <v>118</v>
      </c>
      <c r="M732" t="str">
        <f t="shared" si="11"/>
        <v>MA08.02.03.02</v>
      </c>
    </row>
    <row r="733" spans="2:13">
      <c r="B733">
        <v>8</v>
      </c>
      <c r="C733" s="1" t="s">
        <v>871</v>
      </c>
      <c r="D733" s="1" t="s">
        <v>1226</v>
      </c>
      <c r="E733">
        <v>2</v>
      </c>
      <c r="F733" t="s">
        <v>1462</v>
      </c>
      <c r="G733">
        <v>3</v>
      </c>
      <c r="H733" s="1" t="s">
        <v>1467</v>
      </c>
      <c r="I733" t="s">
        <v>1468</v>
      </c>
      <c r="J733" t="s">
        <v>117</v>
      </c>
      <c r="K733" t="s">
        <v>1468</v>
      </c>
      <c r="L733" t="s">
        <v>118</v>
      </c>
      <c r="M733" t="str">
        <f t="shared" si="11"/>
        <v>MA08.02.03.03</v>
      </c>
    </row>
    <row r="734" spans="2:13">
      <c r="B734">
        <v>8</v>
      </c>
      <c r="C734" s="1" t="s">
        <v>871</v>
      </c>
      <c r="D734" s="1" t="s">
        <v>1226</v>
      </c>
      <c r="E734">
        <v>2</v>
      </c>
      <c r="F734" t="s">
        <v>1462</v>
      </c>
      <c r="G734">
        <v>3</v>
      </c>
      <c r="H734" s="1" t="s">
        <v>1469</v>
      </c>
      <c r="I734" t="s">
        <v>1315</v>
      </c>
      <c r="J734" t="s">
        <v>117</v>
      </c>
      <c r="K734" t="s">
        <v>1315</v>
      </c>
      <c r="L734" t="s">
        <v>118</v>
      </c>
      <c r="M734" t="str">
        <f t="shared" si="11"/>
        <v>MA08.02.03.04</v>
      </c>
    </row>
    <row r="735" spans="2:13">
      <c r="B735">
        <v>8</v>
      </c>
      <c r="C735" s="1" t="s">
        <v>871</v>
      </c>
      <c r="D735" s="1" t="s">
        <v>1226</v>
      </c>
      <c r="E735">
        <v>2</v>
      </c>
      <c r="F735" t="s">
        <v>1462</v>
      </c>
      <c r="G735">
        <v>3</v>
      </c>
      <c r="H735" s="1" t="s">
        <v>1316</v>
      </c>
      <c r="I735" t="s">
        <v>1317</v>
      </c>
      <c r="J735" t="s">
        <v>117</v>
      </c>
      <c r="K735" t="s">
        <v>1317</v>
      </c>
      <c r="L735" t="s">
        <v>118</v>
      </c>
      <c r="M735" t="str">
        <f t="shared" si="11"/>
        <v>MA08.02.03.05</v>
      </c>
    </row>
    <row r="736" spans="2:13">
      <c r="B736">
        <v>8</v>
      </c>
      <c r="C736" s="1" t="s">
        <v>871</v>
      </c>
      <c r="D736" s="1" t="s">
        <v>1226</v>
      </c>
      <c r="E736">
        <v>2</v>
      </c>
      <c r="F736" t="s">
        <v>1462</v>
      </c>
      <c r="G736">
        <v>3</v>
      </c>
      <c r="H736" s="1" t="s">
        <v>1318</v>
      </c>
      <c r="I736" t="s">
        <v>1319</v>
      </c>
      <c r="J736" t="s">
        <v>117</v>
      </c>
      <c r="K736" t="s">
        <v>1319</v>
      </c>
      <c r="L736" t="s">
        <v>213</v>
      </c>
      <c r="M736" t="str">
        <f t="shared" si="11"/>
        <v>MA08.02.03.06</v>
      </c>
    </row>
    <row r="737" spans="2:13">
      <c r="B737">
        <v>8</v>
      </c>
      <c r="C737" s="1" t="s">
        <v>871</v>
      </c>
      <c r="D737" s="1" t="s">
        <v>1226</v>
      </c>
      <c r="E737">
        <v>2</v>
      </c>
      <c r="F737" t="s">
        <v>1488</v>
      </c>
      <c r="G737">
        <v>4</v>
      </c>
      <c r="H737" s="1" t="s">
        <v>1618</v>
      </c>
      <c r="I737" t="s">
        <v>1642</v>
      </c>
      <c r="K737" t="s">
        <v>1642</v>
      </c>
      <c r="M737" t="str">
        <f t="shared" si="11"/>
        <v>MA08.02.04.00</v>
      </c>
    </row>
    <row r="738" spans="2:13">
      <c r="B738">
        <v>8</v>
      </c>
      <c r="C738" s="1" t="s">
        <v>871</v>
      </c>
      <c r="D738" s="1" t="s">
        <v>1226</v>
      </c>
      <c r="E738">
        <v>2</v>
      </c>
      <c r="F738" t="s">
        <v>1488</v>
      </c>
      <c r="G738">
        <v>4</v>
      </c>
      <c r="H738" s="1" t="s">
        <v>1199</v>
      </c>
      <c r="I738" t="s">
        <v>1489</v>
      </c>
      <c r="J738" t="s">
        <v>102</v>
      </c>
      <c r="K738" t="s">
        <v>1489</v>
      </c>
      <c r="M738" t="str">
        <f t="shared" si="11"/>
        <v>MA08.02.04.01</v>
      </c>
    </row>
    <row r="739" spans="2:13">
      <c r="B739">
        <v>8</v>
      </c>
      <c r="C739" s="1" t="s">
        <v>871</v>
      </c>
      <c r="D739" s="1" t="s">
        <v>1226</v>
      </c>
      <c r="E739">
        <v>2</v>
      </c>
      <c r="F739" t="s">
        <v>1488</v>
      </c>
      <c r="G739">
        <v>4</v>
      </c>
      <c r="H739" s="1" t="s">
        <v>1201</v>
      </c>
      <c r="I739" t="s">
        <v>1490</v>
      </c>
      <c r="J739" t="s">
        <v>102</v>
      </c>
      <c r="K739" t="s">
        <v>1490</v>
      </c>
      <c r="M739" t="str">
        <f t="shared" si="11"/>
        <v>MA08.02.04.02</v>
      </c>
    </row>
    <row r="740" spans="2:13">
      <c r="B740">
        <v>8</v>
      </c>
      <c r="C740" s="1" t="s">
        <v>871</v>
      </c>
      <c r="D740" s="1" t="s">
        <v>1226</v>
      </c>
      <c r="E740">
        <v>2</v>
      </c>
      <c r="F740" t="s">
        <v>1488</v>
      </c>
      <c r="G740">
        <v>4</v>
      </c>
      <c r="H740" s="1" t="s">
        <v>1491</v>
      </c>
      <c r="I740" t="s">
        <v>1492</v>
      </c>
      <c r="J740" t="s">
        <v>110</v>
      </c>
      <c r="K740" t="s">
        <v>1492</v>
      </c>
      <c r="M740" t="str">
        <f t="shared" si="11"/>
        <v>MA08.02.04.03</v>
      </c>
    </row>
    <row r="741" spans="2:13">
      <c r="B741">
        <v>8</v>
      </c>
      <c r="C741" s="1" t="s">
        <v>871</v>
      </c>
      <c r="D741" s="1" t="s">
        <v>1226</v>
      </c>
      <c r="E741">
        <v>2</v>
      </c>
      <c r="F741" t="s">
        <v>1488</v>
      </c>
      <c r="G741">
        <v>4</v>
      </c>
      <c r="H741" s="1" t="s">
        <v>1493</v>
      </c>
      <c r="I741" t="s">
        <v>1494</v>
      </c>
      <c r="J741" t="s">
        <v>12</v>
      </c>
      <c r="K741" t="s">
        <v>1494</v>
      </c>
      <c r="M741" t="str">
        <f t="shared" si="11"/>
        <v>MA08.02.04.04</v>
      </c>
    </row>
    <row r="742" spans="2:13">
      <c r="B742">
        <v>8</v>
      </c>
      <c r="C742" s="1" t="s">
        <v>871</v>
      </c>
      <c r="D742" s="1" t="s">
        <v>1226</v>
      </c>
      <c r="E742">
        <v>2</v>
      </c>
      <c r="F742" t="s">
        <v>1488</v>
      </c>
      <c r="G742">
        <v>4</v>
      </c>
      <c r="H742" s="1" t="s">
        <v>1495</v>
      </c>
      <c r="I742" t="s">
        <v>1496</v>
      </c>
      <c r="J742" t="s">
        <v>12</v>
      </c>
      <c r="K742" t="s">
        <v>1496</v>
      </c>
      <c r="M742" t="str">
        <f t="shared" si="11"/>
        <v>MA08.02.04.05</v>
      </c>
    </row>
    <row r="743" spans="2:13">
      <c r="B743">
        <v>8</v>
      </c>
      <c r="C743" s="1" t="s">
        <v>871</v>
      </c>
      <c r="D743" s="1" t="s">
        <v>1226</v>
      </c>
      <c r="E743">
        <v>2</v>
      </c>
      <c r="F743" t="s">
        <v>1488</v>
      </c>
      <c r="G743">
        <v>4</v>
      </c>
      <c r="H743" s="1" t="s">
        <v>1497</v>
      </c>
      <c r="I743" t="s">
        <v>1498</v>
      </c>
      <c r="J743" t="s">
        <v>117</v>
      </c>
      <c r="K743" t="s">
        <v>1498</v>
      </c>
      <c r="L743" t="s">
        <v>118</v>
      </c>
      <c r="M743" t="str">
        <f t="shared" si="11"/>
        <v>MA08.02.04.06</v>
      </c>
    </row>
    <row r="744" spans="2:13">
      <c r="B744">
        <v>8</v>
      </c>
      <c r="C744" s="1" t="s">
        <v>871</v>
      </c>
      <c r="D744" s="1" t="s">
        <v>1226</v>
      </c>
      <c r="E744">
        <v>2</v>
      </c>
      <c r="F744" t="s">
        <v>1488</v>
      </c>
      <c r="G744">
        <v>4</v>
      </c>
      <c r="H744" s="1" t="s">
        <v>1499</v>
      </c>
      <c r="I744" t="s">
        <v>1500</v>
      </c>
      <c r="J744" t="s">
        <v>117</v>
      </c>
      <c r="K744" t="s">
        <v>1500</v>
      </c>
      <c r="L744" t="s">
        <v>118</v>
      </c>
      <c r="M744" t="str">
        <f t="shared" si="11"/>
        <v>MA08.02.04.07</v>
      </c>
    </row>
    <row r="745" spans="2:13">
      <c r="B745">
        <v>8</v>
      </c>
      <c r="C745" s="1" t="s">
        <v>871</v>
      </c>
      <c r="D745" s="1" t="s">
        <v>1226</v>
      </c>
      <c r="E745">
        <v>2</v>
      </c>
      <c r="F745" t="s">
        <v>1488</v>
      </c>
      <c r="G745">
        <v>4</v>
      </c>
      <c r="H745" s="1" t="s">
        <v>1501</v>
      </c>
      <c r="I745" t="s">
        <v>1502</v>
      </c>
      <c r="J745" t="s">
        <v>117</v>
      </c>
      <c r="K745" t="s">
        <v>1502</v>
      </c>
      <c r="L745" t="s">
        <v>118</v>
      </c>
      <c r="M745" t="str">
        <f t="shared" si="11"/>
        <v>MA08.02.04.08</v>
      </c>
    </row>
    <row r="746" spans="2:13">
      <c r="B746">
        <v>8</v>
      </c>
      <c r="C746" s="1" t="s">
        <v>871</v>
      </c>
      <c r="D746" s="1" t="s">
        <v>1226</v>
      </c>
      <c r="E746">
        <v>2</v>
      </c>
      <c r="F746" t="s">
        <v>1503</v>
      </c>
      <c r="G746">
        <v>5</v>
      </c>
      <c r="H746" s="1" t="s">
        <v>1618</v>
      </c>
      <c r="I746" t="s">
        <v>1643</v>
      </c>
      <c r="K746" t="s">
        <v>1643</v>
      </c>
      <c r="M746" t="str">
        <f t="shared" si="11"/>
        <v>MA08.02.05.00</v>
      </c>
    </row>
    <row r="747" spans="2:13">
      <c r="B747">
        <v>8</v>
      </c>
      <c r="C747" s="1" t="s">
        <v>871</v>
      </c>
      <c r="D747" s="1" t="s">
        <v>1226</v>
      </c>
      <c r="E747">
        <v>2</v>
      </c>
      <c r="F747" t="s">
        <v>1503</v>
      </c>
      <c r="G747">
        <v>5</v>
      </c>
      <c r="H747" s="1" t="s">
        <v>1504</v>
      </c>
      <c r="I747" t="s">
        <v>1505</v>
      </c>
      <c r="J747" t="s">
        <v>117</v>
      </c>
      <c r="K747" t="s">
        <v>1505</v>
      </c>
      <c r="L747" t="s">
        <v>118</v>
      </c>
      <c r="M747" t="str">
        <f t="shared" si="11"/>
        <v>MA08.02.05.01</v>
      </c>
    </row>
    <row r="748" spans="2:13">
      <c r="B748">
        <v>8</v>
      </c>
      <c r="C748" s="1" t="s">
        <v>871</v>
      </c>
      <c r="D748" s="1" t="s">
        <v>1226</v>
      </c>
      <c r="E748">
        <v>2</v>
      </c>
      <c r="F748" t="s">
        <v>1503</v>
      </c>
      <c r="G748">
        <v>5</v>
      </c>
      <c r="H748" s="1" t="s">
        <v>1506</v>
      </c>
      <c r="I748" t="s">
        <v>1507</v>
      </c>
      <c r="J748" t="s">
        <v>117</v>
      </c>
      <c r="K748" t="s">
        <v>1507</v>
      </c>
      <c r="L748" t="s">
        <v>118</v>
      </c>
      <c r="M748" t="str">
        <f t="shared" si="11"/>
        <v>MA08.02.05.02</v>
      </c>
    </row>
    <row r="749" spans="2:13">
      <c r="B749">
        <v>8</v>
      </c>
      <c r="C749" s="1" t="s">
        <v>871</v>
      </c>
      <c r="D749" s="1" t="s">
        <v>1226</v>
      </c>
      <c r="E749">
        <v>2</v>
      </c>
      <c r="F749" t="s">
        <v>1503</v>
      </c>
      <c r="G749">
        <v>5</v>
      </c>
      <c r="H749" s="1" t="s">
        <v>1508</v>
      </c>
      <c r="I749" t="s">
        <v>1509</v>
      </c>
      <c r="J749" t="s">
        <v>117</v>
      </c>
      <c r="K749" t="s">
        <v>1509</v>
      </c>
      <c r="L749" t="s">
        <v>118</v>
      </c>
      <c r="M749" t="str">
        <f t="shared" si="11"/>
        <v>MA08.02.05.03</v>
      </c>
    </row>
    <row r="750" spans="2:13">
      <c r="B750">
        <v>8</v>
      </c>
      <c r="C750" s="1" t="s">
        <v>871</v>
      </c>
      <c r="D750" s="1" t="s">
        <v>1226</v>
      </c>
      <c r="E750">
        <v>2</v>
      </c>
      <c r="F750" t="s">
        <v>1503</v>
      </c>
      <c r="G750">
        <v>5</v>
      </c>
      <c r="H750" s="1" t="s">
        <v>1510</v>
      </c>
      <c r="I750" t="s">
        <v>1511</v>
      </c>
      <c r="J750" t="s">
        <v>116</v>
      </c>
      <c r="K750" t="s">
        <v>1511</v>
      </c>
      <c r="M750" t="str">
        <f t="shared" si="11"/>
        <v>MA08.02.05.04</v>
      </c>
    </row>
    <row r="751" spans="2:13">
      <c r="B751">
        <v>8</v>
      </c>
      <c r="C751" s="1" t="s">
        <v>871</v>
      </c>
      <c r="D751" s="1" t="s">
        <v>1226</v>
      </c>
      <c r="E751">
        <v>2</v>
      </c>
      <c r="F751" t="s">
        <v>1503</v>
      </c>
      <c r="G751">
        <v>5</v>
      </c>
      <c r="H751" s="1" t="s">
        <v>1512</v>
      </c>
      <c r="I751" t="s">
        <v>1513</v>
      </c>
      <c r="J751" t="s">
        <v>116</v>
      </c>
      <c r="K751" t="s">
        <v>1513</v>
      </c>
      <c r="M751" t="str">
        <f t="shared" si="11"/>
        <v>MA08.02.05.05</v>
      </c>
    </row>
    <row r="752" spans="2:13">
      <c r="B752">
        <v>8</v>
      </c>
      <c r="C752" s="1" t="s">
        <v>871</v>
      </c>
      <c r="D752" s="1" t="s">
        <v>1226</v>
      </c>
      <c r="E752">
        <v>2</v>
      </c>
      <c r="F752" t="s">
        <v>1503</v>
      </c>
      <c r="G752">
        <v>5</v>
      </c>
      <c r="H752" s="1" t="s">
        <v>1514</v>
      </c>
      <c r="I752" t="s">
        <v>1515</v>
      </c>
      <c r="J752" t="s">
        <v>116</v>
      </c>
      <c r="K752" t="s">
        <v>1515</v>
      </c>
      <c r="M752" t="str">
        <f t="shared" si="11"/>
        <v>MA08.02.05.06</v>
      </c>
    </row>
    <row r="753" spans="2:13">
      <c r="B753">
        <v>8</v>
      </c>
      <c r="C753" s="1" t="s">
        <v>871</v>
      </c>
      <c r="D753" s="1" t="s">
        <v>1226</v>
      </c>
      <c r="E753">
        <v>2</v>
      </c>
      <c r="F753" t="s">
        <v>1516</v>
      </c>
      <c r="G753">
        <v>6</v>
      </c>
      <c r="H753" s="1" t="s">
        <v>1618</v>
      </c>
      <c r="I753" t="s">
        <v>1644</v>
      </c>
      <c r="K753" t="s">
        <v>1644</v>
      </c>
      <c r="M753" t="str">
        <f t="shared" si="11"/>
        <v>MA08.02.06.00</v>
      </c>
    </row>
    <row r="754" spans="2:13">
      <c r="B754">
        <v>8</v>
      </c>
      <c r="C754" s="1" t="s">
        <v>871</v>
      </c>
      <c r="D754" s="1" t="s">
        <v>1226</v>
      </c>
      <c r="E754">
        <v>2</v>
      </c>
      <c r="F754" t="s">
        <v>1516</v>
      </c>
      <c r="G754">
        <v>6</v>
      </c>
      <c r="H754" s="1" t="s">
        <v>1517</v>
      </c>
      <c r="I754" t="s">
        <v>1518</v>
      </c>
      <c r="J754" t="s">
        <v>114</v>
      </c>
      <c r="K754" t="s">
        <v>1518</v>
      </c>
      <c r="M754" t="str">
        <f t="shared" si="11"/>
        <v>MA08.02.06.01</v>
      </c>
    </row>
    <row r="755" spans="2:13">
      <c r="B755">
        <v>8</v>
      </c>
      <c r="C755" s="1" t="s">
        <v>871</v>
      </c>
      <c r="D755" s="1" t="s">
        <v>1226</v>
      </c>
      <c r="E755">
        <v>2</v>
      </c>
      <c r="F755" t="s">
        <v>1516</v>
      </c>
      <c r="G755">
        <v>6</v>
      </c>
      <c r="H755" s="1" t="s">
        <v>1519</v>
      </c>
      <c r="I755" t="s">
        <v>1520</v>
      </c>
      <c r="J755" t="s">
        <v>114</v>
      </c>
      <c r="K755" t="s">
        <v>1520</v>
      </c>
      <c r="M755" t="str">
        <f t="shared" si="11"/>
        <v>MA08.02.06.02</v>
      </c>
    </row>
    <row r="756" spans="2:13">
      <c r="B756">
        <v>8</v>
      </c>
      <c r="C756" s="1" t="s">
        <v>871</v>
      </c>
      <c r="D756" s="1" t="s">
        <v>1226</v>
      </c>
      <c r="E756">
        <v>2</v>
      </c>
      <c r="F756" t="s">
        <v>1516</v>
      </c>
      <c r="G756">
        <v>6</v>
      </c>
      <c r="H756" s="1" t="s">
        <v>1521</v>
      </c>
      <c r="I756" t="s">
        <v>1522</v>
      </c>
      <c r="J756" t="s">
        <v>114</v>
      </c>
      <c r="K756" t="s">
        <v>1522</v>
      </c>
      <c r="M756" t="str">
        <f t="shared" si="11"/>
        <v>MA08.02.06.03</v>
      </c>
    </row>
    <row r="757" spans="2:13">
      <c r="B757">
        <v>8</v>
      </c>
      <c r="C757" s="1" t="s">
        <v>871</v>
      </c>
      <c r="D757" s="1" t="s">
        <v>1226</v>
      </c>
      <c r="E757">
        <v>2</v>
      </c>
      <c r="F757" t="s">
        <v>1516</v>
      </c>
      <c r="G757">
        <v>6</v>
      </c>
      <c r="H757" s="1" t="s">
        <v>1523</v>
      </c>
      <c r="I757" t="s">
        <v>1524</v>
      </c>
      <c r="J757" t="s">
        <v>114</v>
      </c>
      <c r="K757" t="s">
        <v>1524</v>
      </c>
      <c r="M757" t="str">
        <f t="shared" si="11"/>
        <v>MA08.02.06.04</v>
      </c>
    </row>
    <row r="758" spans="2:13">
      <c r="B758">
        <v>8</v>
      </c>
      <c r="C758" s="1" t="s">
        <v>871</v>
      </c>
      <c r="D758" s="1" t="s">
        <v>1226</v>
      </c>
      <c r="E758">
        <v>2</v>
      </c>
      <c r="F758" t="s">
        <v>1516</v>
      </c>
      <c r="G758">
        <v>6</v>
      </c>
      <c r="H758" s="1" t="s">
        <v>1300</v>
      </c>
      <c r="I758" t="s">
        <v>1525</v>
      </c>
      <c r="J758" t="s">
        <v>13</v>
      </c>
      <c r="K758" t="s">
        <v>1525</v>
      </c>
      <c r="M758" t="str">
        <f t="shared" si="11"/>
        <v>MA08.02.06.05</v>
      </c>
    </row>
    <row r="759" spans="2:13">
      <c r="B759">
        <v>8</v>
      </c>
      <c r="C759" s="1" t="s">
        <v>871</v>
      </c>
      <c r="D759" s="1" t="s">
        <v>1226</v>
      </c>
      <c r="E759">
        <v>2</v>
      </c>
      <c r="F759" t="s">
        <v>1516</v>
      </c>
      <c r="G759">
        <v>6</v>
      </c>
      <c r="H759" s="1" t="s">
        <v>1526</v>
      </c>
      <c r="I759" t="s">
        <v>1527</v>
      </c>
      <c r="J759" t="s">
        <v>13</v>
      </c>
      <c r="K759" t="s">
        <v>1527</v>
      </c>
      <c r="M759" t="str">
        <f t="shared" si="11"/>
        <v>MA08.02.06.06</v>
      </c>
    </row>
    <row r="760" spans="2:13">
      <c r="B760">
        <v>8</v>
      </c>
      <c r="C760" s="1" t="s">
        <v>871</v>
      </c>
      <c r="D760" s="1" t="s">
        <v>1226</v>
      </c>
      <c r="E760">
        <v>2</v>
      </c>
      <c r="F760" t="s">
        <v>1516</v>
      </c>
      <c r="G760">
        <v>6</v>
      </c>
      <c r="H760" s="1" t="s">
        <v>1528</v>
      </c>
      <c r="I760" t="s">
        <v>1529</v>
      </c>
      <c r="J760" t="s">
        <v>13</v>
      </c>
      <c r="K760" t="s">
        <v>1529</v>
      </c>
      <c r="M760" t="str">
        <f t="shared" si="11"/>
        <v>MA08.02.06.07</v>
      </c>
    </row>
    <row r="761" spans="2:13">
      <c r="B761">
        <v>8</v>
      </c>
      <c r="C761" s="1" t="s">
        <v>871</v>
      </c>
      <c r="D761" s="1" t="s">
        <v>1226</v>
      </c>
      <c r="E761">
        <v>2</v>
      </c>
      <c r="F761" t="s">
        <v>1530</v>
      </c>
      <c r="G761">
        <v>7</v>
      </c>
      <c r="H761" s="1" t="s">
        <v>1618</v>
      </c>
      <c r="I761" t="s">
        <v>1645</v>
      </c>
      <c r="K761" t="s">
        <v>1645</v>
      </c>
      <c r="M761" t="str">
        <f t="shared" si="11"/>
        <v>MA08.02.07.00</v>
      </c>
    </row>
    <row r="762" spans="2:13">
      <c r="B762">
        <v>8</v>
      </c>
      <c r="C762" s="1" t="s">
        <v>871</v>
      </c>
      <c r="D762" s="1" t="s">
        <v>1226</v>
      </c>
      <c r="E762">
        <v>2</v>
      </c>
      <c r="F762" t="s">
        <v>1530</v>
      </c>
      <c r="G762">
        <v>7</v>
      </c>
      <c r="H762" s="1" t="s">
        <v>1190</v>
      </c>
      <c r="I762" t="s">
        <v>1531</v>
      </c>
      <c r="J762" t="s">
        <v>98</v>
      </c>
      <c r="K762" t="s">
        <v>1531</v>
      </c>
      <c r="M762" t="str">
        <f t="shared" si="11"/>
        <v>MA08.02.07.01</v>
      </c>
    </row>
    <row r="763" spans="2:13">
      <c r="B763">
        <v>8</v>
      </c>
      <c r="C763" s="1" t="s">
        <v>871</v>
      </c>
      <c r="D763" s="1" t="s">
        <v>1226</v>
      </c>
      <c r="E763">
        <v>2</v>
      </c>
      <c r="F763" t="s">
        <v>1530</v>
      </c>
      <c r="G763">
        <v>7</v>
      </c>
      <c r="H763" s="1" t="s">
        <v>1532</v>
      </c>
      <c r="I763" t="s">
        <v>1533</v>
      </c>
      <c r="J763" t="s">
        <v>98</v>
      </c>
      <c r="K763" t="s">
        <v>1533</v>
      </c>
      <c r="M763" t="str">
        <f t="shared" si="11"/>
        <v>MA08.02.07.02</v>
      </c>
    </row>
    <row r="764" spans="2:13">
      <c r="B764">
        <v>8</v>
      </c>
      <c r="C764" s="1" t="s">
        <v>871</v>
      </c>
      <c r="D764" s="1" t="s">
        <v>1226</v>
      </c>
      <c r="E764">
        <v>2</v>
      </c>
      <c r="F764" t="s">
        <v>1530</v>
      </c>
      <c r="G764">
        <v>7</v>
      </c>
      <c r="H764" s="1" t="s">
        <v>1534</v>
      </c>
      <c r="I764" t="s">
        <v>1535</v>
      </c>
      <c r="J764" t="s">
        <v>98</v>
      </c>
      <c r="K764" t="s">
        <v>1535</v>
      </c>
      <c r="M764" t="str">
        <f t="shared" si="11"/>
        <v>MA08.02.07.03</v>
      </c>
    </row>
    <row r="765" spans="2:13">
      <c r="B765">
        <v>8</v>
      </c>
      <c r="C765" s="1" t="s">
        <v>871</v>
      </c>
      <c r="D765" s="1" t="s">
        <v>1226</v>
      </c>
      <c r="E765">
        <v>2</v>
      </c>
      <c r="F765" t="s">
        <v>1530</v>
      </c>
      <c r="G765">
        <v>7</v>
      </c>
      <c r="H765" s="1" t="s">
        <v>1536</v>
      </c>
      <c r="I765" t="s">
        <v>1537</v>
      </c>
      <c r="J765" t="s">
        <v>118</v>
      </c>
      <c r="K765" t="s">
        <v>1537</v>
      </c>
      <c r="L765" t="s">
        <v>117</v>
      </c>
      <c r="M765" t="str">
        <f t="shared" si="11"/>
        <v>MA08.02.07.04</v>
      </c>
    </row>
    <row r="766" spans="2:13">
      <c r="B766">
        <v>8</v>
      </c>
      <c r="C766" s="1" t="s">
        <v>871</v>
      </c>
      <c r="D766" s="1" t="s">
        <v>1226</v>
      </c>
      <c r="E766">
        <v>2</v>
      </c>
      <c r="F766" t="s">
        <v>1530</v>
      </c>
      <c r="G766">
        <v>7</v>
      </c>
      <c r="H766" s="1" t="s">
        <v>1538</v>
      </c>
      <c r="I766" t="s">
        <v>1539</v>
      </c>
      <c r="J766" t="s">
        <v>118</v>
      </c>
      <c r="K766" t="s">
        <v>1539</v>
      </c>
      <c r="L766" t="s">
        <v>117</v>
      </c>
      <c r="M766" t="str">
        <f t="shared" si="11"/>
        <v>MA08.02.07.05</v>
      </c>
    </row>
    <row r="767" spans="2:13">
      <c r="B767">
        <v>8</v>
      </c>
      <c r="C767" s="1" t="s">
        <v>871</v>
      </c>
      <c r="D767" s="1" t="s">
        <v>1226</v>
      </c>
      <c r="E767">
        <v>2</v>
      </c>
      <c r="F767" t="s">
        <v>1530</v>
      </c>
      <c r="G767">
        <v>7</v>
      </c>
      <c r="H767" s="1" t="s">
        <v>1540</v>
      </c>
      <c r="I767" t="s">
        <v>1393</v>
      </c>
      <c r="J767" t="s">
        <v>118</v>
      </c>
      <c r="K767" t="s">
        <v>1393</v>
      </c>
      <c r="L767" t="s">
        <v>117</v>
      </c>
      <c r="M767" t="str">
        <f t="shared" si="11"/>
        <v>MA08.02.07.06</v>
      </c>
    </row>
    <row r="768" spans="2:13">
      <c r="B768">
        <v>8</v>
      </c>
      <c r="C768" s="1" t="s">
        <v>871</v>
      </c>
      <c r="D768" s="1" t="s">
        <v>1226</v>
      </c>
      <c r="E768">
        <v>2</v>
      </c>
      <c r="F768" t="s">
        <v>1530</v>
      </c>
      <c r="G768">
        <v>7</v>
      </c>
      <c r="H768" s="1" t="s">
        <v>1394</v>
      </c>
      <c r="I768" t="s">
        <v>1395</v>
      </c>
      <c r="J768" t="s">
        <v>118</v>
      </c>
      <c r="K768" t="s">
        <v>1395</v>
      </c>
      <c r="L768" t="s">
        <v>117</v>
      </c>
      <c r="M768" t="str">
        <f t="shared" si="11"/>
        <v>MA08.02.07.07</v>
      </c>
    </row>
    <row r="769" spans="2:13">
      <c r="B769">
        <v>8</v>
      </c>
      <c r="C769" s="1" t="s">
        <v>871</v>
      </c>
      <c r="D769" s="1" t="s">
        <v>1226</v>
      </c>
      <c r="E769">
        <v>2</v>
      </c>
      <c r="F769" t="s">
        <v>1530</v>
      </c>
      <c r="G769">
        <v>7</v>
      </c>
      <c r="H769" s="1" t="s">
        <v>1396</v>
      </c>
      <c r="I769" t="s">
        <v>1397</v>
      </c>
      <c r="J769" t="s">
        <v>118</v>
      </c>
      <c r="K769" t="s">
        <v>1397</v>
      </c>
      <c r="L769" t="s">
        <v>117</v>
      </c>
      <c r="M769" t="str">
        <f t="shared" si="11"/>
        <v>MA08.02.07.08</v>
      </c>
    </row>
    <row r="770" spans="2:13">
      <c r="B770">
        <v>8</v>
      </c>
      <c r="C770" s="1" t="s">
        <v>871</v>
      </c>
      <c r="D770" s="1" t="s">
        <v>1398</v>
      </c>
      <c r="E770">
        <v>3</v>
      </c>
      <c r="F770" t="s">
        <v>1618</v>
      </c>
      <c r="G770" t="s">
        <v>1618</v>
      </c>
      <c r="H770" s="1" t="s">
        <v>1618</v>
      </c>
      <c r="I770" t="s">
        <v>1647</v>
      </c>
      <c r="K770" t="s">
        <v>1647</v>
      </c>
      <c r="M770" t="str">
        <f t="shared" si="11"/>
        <v>MA08.03.00.00</v>
      </c>
    </row>
    <row r="771" spans="2:13">
      <c r="B771">
        <v>8</v>
      </c>
      <c r="C771" s="1" t="s">
        <v>871</v>
      </c>
      <c r="D771" s="1" t="s">
        <v>1398</v>
      </c>
      <c r="E771">
        <v>3</v>
      </c>
      <c r="F771" t="s">
        <v>1399</v>
      </c>
      <c r="G771">
        <v>1</v>
      </c>
      <c r="H771" s="1" t="s">
        <v>1618</v>
      </c>
      <c r="I771" t="s">
        <v>1646</v>
      </c>
      <c r="K771" t="s">
        <v>1646</v>
      </c>
      <c r="M771" t="str">
        <f t="shared" ref="M771:M799" si="12">I771</f>
        <v>MA08.03.01.00</v>
      </c>
    </row>
    <row r="772" spans="2:13">
      <c r="B772">
        <v>8</v>
      </c>
      <c r="C772" s="1" t="s">
        <v>871</v>
      </c>
      <c r="D772" s="1" t="s">
        <v>1398</v>
      </c>
      <c r="E772">
        <v>3</v>
      </c>
      <c r="F772" t="s">
        <v>1399</v>
      </c>
      <c r="G772">
        <v>1</v>
      </c>
      <c r="H772" s="1" t="s">
        <v>1212</v>
      </c>
      <c r="I772" t="s">
        <v>1400</v>
      </c>
      <c r="J772" t="s">
        <v>43</v>
      </c>
      <c r="K772" t="s">
        <v>1400</v>
      </c>
      <c r="M772" t="str">
        <f t="shared" si="12"/>
        <v>MA08.03.01.01</v>
      </c>
    </row>
    <row r="773" spans="2:13">
      <c r="B773">
        <v>8</v>
      </c>
      <c r="C773" s="1" t="s">
        <v>871</v>
      </c>
      <c r="D773" s="1" t="s">
        <v>1398</v>
      </c>
      <c r="E773">
        <v>3</v>
      </c>
      <c r="F773" t="s">
        <v>1399</v>
      </c>
      <c r="G773">
        <v>1</v>
      </c>
      <c r="H773" s="1" t="s">
        <v>1216</v>
      </c>
      <c r="I773" t="s">
        <v>1401</v>
      </c>
      <c r="J773" t="s">
        <v>43</v>
      </c>
      <c r="K773" t="s">
        <v>1401</v>
      </c>
      <c r="M773" t="str">
        <f t="shared" si="12"/>
        <v>MA08.03.01.02</v>
      </c>
    </row>
    <row r="774" spans="2:13">
      <c r="B774">
        <v>8</v>
      </c>
      <c r="C774" s="1" t="s">
        <v>871</v>
      </c>
      <c r="D774" s="1" t="s">
        <v>1398</v>
      </c>
      <c r="E774">
        <v>3</v>
      </c>
      <c r="F774" t="s">
        <v>1399</v>
      </c>
      <c r="G774">
        <v>1</v>
      </c>
      <c r="H774" s="1" t="s">
        <v>1402</v>
      </c>
      <c r="I774" t="s">
        <v>1403</v>
      </c>
      <c r="J774" t="s">
        <v>114</v>
      </c>
      <c r="K774" t="s">
        <v>1403</v>
      </c>
      <c r="M774" t="str">
        <f t="shared" si="12"/>
        <v>MA08.03.01.03</v>
      </c>
    </row>
    <row r="775" spans="2:13">
      <c r="B775">
        <v>8</v>
      </c>
      <c r="C775" s="1" t="s">
        <v>871</v>
      </c>
      <c r="D775" s="1" t="s">
        <v>1398</v>
      </c>
      <c r="E775">
        <v>3</v>
      </c>
      <c r="F775" t="s">
        <v>1399</v>
      </c>
      <c r="G775">
        <v>1</v>
      </c>
      <c r="H775" s="1" t="s">
        <v>1567</v>
      </c>
      <c r="I775" t="s">
        <v>1568</v>
      </c>
      <c r="J775" t="s">
        <v>114</v>
      </c>
      <c r="K775" t="s">
        <v>1568</v>
      </c>
      <c r="M775" t="str">
        <f t="shared" si="12"/>
        <v>MA08.03.01.04</v>
      </c>
    </row>
    <row r="776" spans="2:13">
      <c r="B776">
        <v>8</v>
      </c>
      <c r="C776" s="1" t="s">
        <v>871</v>
      </c>
      <c r="D776" s="1" t="s">
        <v>1398</v>
      </c>
      <c r="E776">
        <v>3</v>
      </c>
      <c r="F776" t="s">
        <v>1399</v>
      </c>
      <c r="G776">
        <v>1</v>
      </c>
      <c r="H776" s="1" t="s">
        <v>1569</v>
      </c>
      <c r="I776" t="s">
        <v>1570</v>
      </c>
      <c r="J776" t="s">
        <v>114</v>
      </c>
      <c r="K776" t="s">
        <v>1570</v>
      </c>
      <c r="M776" t="str">
        <f t="shared" si="12"/>
        <v>MA08.03.01.05</v>
      </c>
    </row>
    <row r="777" spans="2:13">
      <c r="B777">
        <v>8</v>
      </c>
      <c r="C777" s="1" t="s">
        <v>871</v>
      </c>
      <c r="D777" s="1" t="s">
        <v>1398</v>
      </c>
      <c r="E777">
        <v>3</v>
      </c>
      <c r="F777" t="s">
        <v>1399</v>
      </c>
      <c r="G777">
        <v>1</v>
      </c>
      <c r="H777" s="1" t="s">
        <v>1571</v>
      </c>
      <c r="I777" t="s">
        <v>1572</v>
      </c>
      <c r="J777" t="s">
        <v>114</v>
      </c>
      <c r="K777" t="s">
        <v>1572</v>
      </c>
      <c r="M777" t="str">
        <f t="shared" si="12"/>
        <v>MA08.03.01.06</v>
      </c>
    </row>
    <row r="778" spans="2:13">
      <c r="B778">
        <v>8</v>
      </c>
      <c r="C778" s="1" t="s">
        <v>871</v>
      </c>
      <c r="D778" s="1" t="s">
        <v>1398</v>
      </c>
      <c r="E778">
        <v>3</v>
      </c>
      <c r="F778" t="s">
        <v>1399</v>
      </c>
      <c r="G778">
        <v>1</v>
      </c>
      <c r="H778" s="1" t="s">
        <v>1573</v>
      </c>
      <c r="I778" t="s">
        <v>1574</v>
      </c>
      <c r="J778" t="s">
        <v>114</v>
      </c>
      <c r="K778" t="s">
        <v>1574</v>
      </c>
      <c r="M778" t="str">
        <f t="shared" si="12"/>
        <v>MA08.03.01.07</v>
      </c>
    </row>
    <row r="779" spans="2:13">
      <c r="B779">
        <v>8</v>
      </c>
      <c r="C779" s="1" t="s">
        <v>871</v>
      </c>
      <c r="D779" s="1" t="s">
        <v>1398</v>
      </c>
      <c r="E779">
        <v>3</v>
      </c>
      <c r="F779" t="s">
        <v>1399</v>
      </c>
      <c r="G779">
        <v>1</v>
      </c>
      <c r="H779" s="1" t="s">
        <v>1575</v>
      </c>
      <c r="I779" t="s">
        <v>1576</v>
      </c>
      <c r="J779" t="s">
        <v>114</v>
      </c>
      <c r="K779" t="s">
        <v>1576</v>
      </c>
      <c r="M779" t="str">
        <f t="shared" si="12"/>
        <v>MA08.03.01.08</v>
      </c>
    </row>
    <row r="780" spans="2:13">
      <c r="B780">
        <v>8</v>
      </c>
      <c r="C780" s="1" t="s">
        <v>871</v>
      </c>
      <c r="D780" s="1" t="s">
        <v>1398</v>
      </c>
      <c r="E780">
        <v>3</v>
      </c>
      <c r="F780" t="s">
        <v>1577</v>
      </c>
      <c r="G780">
        <v>2</v>
      </c>
      <c r="H780" s="1" t="s">
        <v>1618</v>
      </c>
      <c r="I780" t="s">
        <v>1648</v>
      </c>
      <c r="K780" t="s">
        <v>1648</v>
      </c>
      <c r="M780" t="str">
        <f t="shared" si="12"/>
        <v>MA08.03.02.00</v>
      </c>
    </row>
    <row r="781" spans="2:13">
      <c r="B781">
        <v>8</v>
      </c>
      <c r="C781" s="1" t="s">
        <v>871</v>
      </c>
      <c r="D781" s="1" t="s">
        <v>1398</v>
      </c>
      <c r="E781">
        <v>3</v>
      </c>
      <c r="F781" t="s">
        <v>1577</v>
      </c>
      <c r="G781">
        <v>2</v>
      </c>
      <c r="H781" s="1" t="s">
        <v>1578</v>
      </c>
      <c r="I781" t="s">
        <v>1579</v>
      </c>
      <c r="J781" t="s">
        <v>114</v>
      </c>
      <c r="K781" t="s">
        <v>1579</v>
      </c>
      <c r="M781" t="str">
        <f t="shared" si="12"/>
        <v>MA08.03.02.01</v>
      </c>
    </row>
    <row r="782" spans="2:13">
      <c r="B782">
        <v>8</v>
      </c>
      <c r="C782" s="1" t="s">
        <v>871</v>
      </c>
      <c r="D782" s="1" t="s">
        <v>1398</v>
      </c>
      <c r="E782">
        <v>3</v>
      </c>
      <c r="F782" t="s">
        <v>1577</v>
      </c>
      <c r="G782">
        <v>2</v>
      </c>
      <c r="H782" s="1" t="s">
        <v>1580</v>
      </c>
      <c r="I782" t="s">
        <v>1581</v>
      </c>
      <c r="J782" t="s">
        <v>115</v>
      </c>
      <c r="K782" t="s">
        <v>1581</v>
      </c>
      <c r="M782" t="str">
        <f t="shared" si="12"/>
        <v>MA08.03.02.02</v>
      </c>
    </row>
    <row r="783" spans="2:13">
      <c r="B783">
        <v>8</v>
      </c>
      <c r="C783" s="1" t="s">
        <v>871</v>
      </c>
      <c r="D783" s="1" t="s">
        <v>1398</v>
      </c>
      <c r="E783">
        <v>3</v>
      </c>
      <c r="F783" t="s">
        <v>1577</v>
      </c>
      <c r="G783">
        <v>2</v>
      </c>
      <c r="H783" s="1" t="s">
        <v>1582</v>
      </c>
      <c r="I783" t="s">
        <v>1583</v>
      </c>
      <c r="J783" t="s">
        <v>10</v>
      </c>
      <c r="K783" t="s">
        <v>1583</v>
      </c>
      <c r="M783" t="str">
        <f t="shared" si="12"/>
        <v>MA08.03.02.03</v>
      </c>
    </row>
    <row r="784" spans="2:13">
      <c r="B784">
        <v>8</v>
      </c>
      <c r="C784" s="1" t="s">
        <v>871</v>
      </c>
      <c r="D784" s="1" t="s">
        <v>1398</v>
      </c>
      <c r="E784">
        <v>3</v>
      </c>
      <c r="F784" t="s">
        <v>1577</v>
      </c>
      <c r="G784">
        <v>2</v>
      </c>
      <c r="H784" s="1" t="s">
        <v>1584</v>
      </c>
      <c r="I784" t="s">
        <v>1585</v>
      </c>
      <c r="J784" t="s">
        <v>10</v>
      </c>
      <c r="K784" t="s">
        <v>1585</v>
      </c>
      <c r="M784" t="str">
        <f t="shared" si="12"/>
        <v>MA08.03.02.04</v>
      </c>
    </row>
    <row r="785" spans="2:13">
      <c r="B785">
        <v>8</v>
      </c>
      <c r="C785" s="1" t="s">
        <v>871</v>
      </c>
      <c r="D785" s="1" t="s">
        <v>1398</v>
      </c>
      <c r="E785">
        <v>3</v>
      </c>
      <c r="F785" t="s">
        <v>1577</v>
      </c>
      <c r="G785">
        <v>2</v>
      </c>
      <c r="H785" s="1" t="s">
        <v>1586</v>
      </c>
      <c r="I785" t="s">
        <v>1587</v>
      </c>
      <c r="J785" t="s">
        <v>10</v>
      </c>
      <c r="K785" t="s">
        <v>1587</v>
      </c>
      <c r="M785" t="str">
        <f t="shared" si="12"/>
        <v>MA08.03.02.05</v>
      </c>
    </row>
    <row r="786" spans="2:13">
      <c r="B786">
        <v>8</v>
      </c>
      <c r="C786" s="1" t="s">
        <v>871</v>
      </c>
      <c r="D786" s="1" t="s">
        <v>1398</v>
      </c>
      <c r="E786">
        <v>3</v>
      </c>
      <c r="F786" t="s">
        <v>1577</v>
      </c>
      <c r="G786">
        <v>2</v>
      </c>
      <c r="H786" s="1" t="s">
        <v>1588</v>
      </c>
      <c r="I786" t="s">
        <v>1589</v>
      </c>
      <c r="J786" t="s">
        <v>10</v>
      </c>
      <c r="K786" t="s">
        <v>1589</v>
      </c>
      <c r="M786" t="str">
        <f t="shared" si="12"/>
        <v>MA08.03.02.06</v>
      </c>
    </row>
    <row r="787" spans="2:13">
      <c r="B787">
        <v>8</v>
      </c>
      <c r="C787" s="1" t="s">
        <v>871</v>
      </c>
      <c r="D787" s="1" t="s">
        <v>1398</v>
      </c>
      <c r="E787">
        <v>3</v>
      </c>
      <c r="F787" t="s">
        <v>1577</v>
      </c>
      <c r="G787">
        <v>2</v>
      </c>
      <c r="H787" s="1" t="s">
        <v>1590</v>
      </c>
      <c r="I787" t="s">
        <v>1591</v>
      </c>
      <c r="J787" t="s">
        <v>10</v>
      </c>
      <c r="K787" t="s">
        <v>1591</v>
      </c>
      <c r="M787" t="str">
        <f t="shared" si="12"/>
        <v>MA08.03.02.07</v>
      </c>
    </row>
    <row r="788" spans="2:13">
      <c r="B788">
        <v>8</v>
      </c>
      <c r="C788" s="1" t="s">
        <v>871</v>
      </c>
      <c r="D788" s="1" t="s">
        <v>1063</v>
      </c>
      <c r="E788">
        <v>4</v>
      </c>
      <c r="F788" t="s">
        <v>1618</v>
      </c>
      <c r="G788" t="s">
        <v>1618</v>
      </c>
      <c r="H788" s="1" t="s">
        <v>1618</v>
      </c>
      <c r="I788" t="s">
        <v>1649</v>
      </c>
      <c r="K788" t="s">
        <v>1649</v>
      </c>
      <c r="M788" t="str">
        <f t="shared" si="12"/>
        <v>MA08.04.00.00</v>
      </c>
    </row>
    <row r="789" spans="2:13">
      <c r="B789">
        <v>8</v>
      </c>
      <c r="C789" s="1" t="s">
        <v>871</v>
      </c>
      <c r="D789" s="1" t="s">
        <v>1063</v>
      </c>
      <c r="E789">
        <v>4</v>
      </c>
      <c r="F789" t="s">
        <v>1592</v>
      </c>
      <c r="G789">
        <v>1</v>
      </c>
      <c r="H789" s="1" t="s">
        <v>1618</v>
      </c>
      <c r="I789" t="s">
        <v>1650</v>
      </c>
      <c r="K789" t="s">
        <v>1650</v>
      </c>
      <c r="M789" t="str">
        <f t="shared" si="12"/>
        <v>MA08.04.01.00</v>
      </c>
    </row>
    <row r="790" spans="2:13">
      <c r="B790">
        <v>8</v>
      </c>
      <c r="C790" s="1" t="s">
        <v>871</v>
      </c>
      <c r="D790" s="1" t="s">
        <v>1063</v>
      </c>
      <c r="E790">
        <v>4</v>
      </c>
      <c r="F790" t="s">
        <v>1592</v>
      </c>
      <c r="G790">
        <v>1</v>
      </c>
      <c r="H790" s="1" t="s">
        <v>1593</v>
      </c>
      <c r="I790" t="s">
        <v>1594</v>
      </c>
      <c r="J790" t="s">
        <v>115</v>
      </c>
      <c r="K790" t="s">
        <v>1594</v>
      </c>
      <c r="M790" t="str">
        <f t="shared" si="12"/>
        <v>MA08.04.01.01</v>
      </c>
    </row>
    <row r="791" spans="2:13">
      <c r="B791">
        <v>8</v>
      </c>
      <c r="C791" s="1" t="s">
        <v>871</v>
      </c>
      <c r="D791" s="1" t="s">
        <v>1063</v>
      </c>
      <c r="E791">
        <v>4</v>
      </c>
      <c r="F791" t="s">
        <v>1592</v>
      </c>
      <c r="G791">
        <v>1</v>
      </c>
      <c r="H791" s="1" t="s">
        <v>1595</v>
      </c>
      <c r="I791" t="s">
        <v>1596</v>
      </c>
      <c r="J791" t="s">
        <v>108</v>
      </c>
      <c r="K791" t="s">
        <v>1596</v>
      </c>
      <c r="M791" t="str">
        <f t="shared" si="12"/>
        <v>MA08.04.01.02</v>
      </c>
    </row>
    <row r="792" spans="2:13">
      <c r="B792">
        <v>8</v>
      </c>
      <c r="C792" s="1" t="s">
        <v>871</v>
      </c>
      <c r="D792" s="1" t="s">
        <v>1063</v>
      </c>
      <c r="E792">
        <v>4</v>
      </c>
      <c r="F792" t="s">
        <v>1592</v>
      </c>
      <c r="G792">
        <v>1</v>
      </c>
      <c r="H792" s="1" t="s">
        <v>1597</v>
      </c>
      <c r="I792" t="s">
        <v>1598</v>
      </c>
      <c r="J792" t="s">
        <v>108</v>
      </c>
      <c r="K792" t="s">
        <v>1598</v>
      </c>
      <c r="M792" t="str">
        <f t="shared" si="12"/>
        <v>MA08.04.01.03</v>
      </c>
    </row>
    <row r="793" spans="2:13">
      <c r="B793">
        <v>8</v>
      </c>
      <c r="C793" s="1" t="s">
        <v>871</v>
      </c>
      <c r="D793" s="1" t="s">
        <v>1063</v>
      </c>
      <c r="E793">
        <v>4</v>
      </c>
      <c r="F793" t="s">
        <v>1592</v>
      </c>
      <c r="G793">
        <v>1</v>
      </c>
      <c r="H793" s="1" t="s">
        <v>1599</v>
      </c>
      <c r="I793" t="s">
        <v>1600</v>
      </c>
      <c r="J793" t="s">
        <v>108</v>
      </c>
      <c r="K793" t="s">
        <v>1600</v>
      </c>
      <c r="M793" t="str">
        <f t="shared" si="12"/>
        <v>MA08.04.01.04</v>
      </c>
    </row>
    <row r="794" spans="2:13">
      <c r="B794">
        <v>8</v>
      </c>
      <c r="C794" s="1" t="s">
        <v>871</v>
      </c>
      <c r="D794" s="1" t="s">
        <v>1063</v>
      </c>
      <c r="E794">
        <v>4</v>
      </c>
      <c r="F794" t="s">
        <v>1592</v>
      </c>
      <c r="G794">
        <v>1</v>
      </c>
      <c r="H794" s="1" t="s">
        <v>1601</v>
      </c>
      <c r="I794" t="s">
        <v>1602</v>
      </c>
      <c r="J794" t="s">
        <v>108</v>
      </c>
      <c r="K794" t="s">
        <v>1602</v>
      </c>
      <c r="M794" t="str">
        <f t="shared" si="12"/>
        <v>MA08.04.01.05</v>
      </c>
    </row>
    <row r="795" spans="2:13">
      <c r="B795">
        <v>8</v>
      </c>
      <c r="C795" s="1" t="s">
        <v>871</v>
      </c>
      <c r="D795" s="1" t="s">
        <v>1063</v>
      </c>
      <c r="E795">
        <v>4</v>
      </c>
      <c r="F795" t="s">
        <v>1592</v>
      </c>
      <c r="G795">
        <v>1</v>
      </c>
      <c r="H795" s="1" t="s">
        <v>1194</v>
      </c>
      <c r="I795" t="s">
        <v>1603</v>
      </c>
      <c r="J795" t="s">
        <v>100</v>
      </c>
      <c r="K795" t="s">
        <v>1603</v>
      </c>
      <c r="M795" t="str">
        <f t="shared" si="12"/>
        <v>MA08.04.01.06</v>
      </c>
    </row>
    <row r="796" spans="2:13">
      <c r="B796">
        <v>8</v>
      </c>
      <c r="C796" s="1" t="s">
        <v>871</v>
      </c>
      <c r="D796" s="1" t="s">
        <v>1063</v>
      </c>
      <c r="E796">
        <v>4</v>
      </c>
      <c r="F796" t="s">
        <v>1592</v>
      </c>
      <c r="G796">
        <v>1</v>
      </c>
      <c r="H796" s="1" t="s">
        <v>1196</v>
      </c>
      <c r="I796" t="s">
        <v>1605</v>
      </c>
      <c r="J796" t="s">
        <v>100</v>
      </c>
      <c r="K796" t="s">
        <v>1605</v>
      </c>
      <c r="M796" t="str">
        <f t="shared" si="12"/>
        <v>MA08.04.01.07</v>
      </c>
    </row>
    <row r="797" spans="2:13">
      <c r="B797">
        <v>8</v>
      </c>
      <c r="C797" s="1" t="s">
        <v>871</v>
      </c>
      <c r="D797" s="1" t="s">
        <v>1063</v>
      </c>
      <c r="E797">
        <v>4</v>
      </c>
      <c r="F797" t="s">
        <v>1592</v>
      </c>
      <c r="G797">
        <v>1</v>
      </c>
      <c r="H797" s="1" t="s">
        <v>1604</v>
      </c>
      <c r="I797" t="s">
        <v>1607</v>
      </c>
      <c r="J797" t="s">
        <v>101</v>
      </c>
      <c r="K797" t="s">
        <v>1607</v>
      </c>
      <c r="M797" t="str">
        <f t="shared" si="12"/>
        <v>MA08.04.01.08</v>
      </c>
    </row>
    <row r="798" spans="2:13">
      <c r="B798">
        <v>8</v>
      </c>
      <c r="C798" s="1" t="s">
        <v>871</v>
      </c>
      <c r="D798" s="1" t="s">
        <v>1063</v>
      </c>
      <c r="E798">
        <v>4</v>
      </c>
      <c r="F798" t="s">
        <v>1592</v>
      </c>
      <c r="G798">
        <v>1</v>
      </c>
      <c r="H798" s="1" t="s">
        <v>1606</v>
      </c>
      <c r="I798" t="s">
        <v>1609</v>
      </c>
      <c r="J798" t="s">
        <v>101</v>
      </c>
      <c r="K798" t="s">
        <v>1609</v>
      </c>
      <c r="M798" t="str">
        <f t="shared" si="12"/>
        <v>MA08.04.01.09</v>
      </c>
    </row>
    <row r="799" spans="2:13">
      <c r="B799">
        <v>8</v>
      </c>
      <c r="C799" s="1" t="s">
        <v>871</v>
      </c>
      <c r="D799" s="1" t="s">
        <v>1063</v>
      </c>
      <c r="E799">
        <v>4</v>
      </c>
      <c r="F799" t="s">
        <v>1592</v>
      </c>
      <c r="G799">
        <v>1</v>
      </c>
      <c r="H799" s="1" t="s">
        <v>1608</v>
      </c>
      <c r="I799" t="s">
        <v>254</v>
      </c>
      <c r="J799" t="s">
        <v>102</v>
      </c>
      <c r="K799" t="s">
        <v>254</v>
      </c>
      <c r="M799" t="str">
        <f t="shared" si="12"/>
        <v>MA08.04.01.10</v>
      </c>
    </row>
  </sheetData>
  <autoFilter ref="B1:N799">
    <filterColumn colId="9"/>
    <filterColumn colId="11"/>
  </autoFilter>
  <sortState ref="B3:I823">
    <sortCondition ref="B3:B823"/>
    <sortCondition descending="1" ref="C3:C823"/>
  </sortState>
  <phoneticPr fontId="1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807"/>
  <sheetViews>
    <sheetView workbookViewId="0"/>
  </sheetViews>
  <sheetFormatPr defaultColWidth="8.85546875" defaultRowHeight="15"/>
  <cols>
    <col min="1" max="1" width="6" bestFit="1" customWidth="1"/>
    <col min="2" max="2" width="7.7109375" bestFit="1" customWidth="1"/>
    <col min="3" max="3" width="36.42578125" customWidth="1"/>
    <col min="4" max="4" width="6.42578125" bestFit="1" customWidth="1"/>
    <col min="5" max="5" width="33.85546875" customWidth="1"/>
    <col min="6" max="6" width="7.28515625" bestFit="1" customWidth="1"/>
    <col min="7" max="7" width="46.42578125" customWidth="1"/>
    <col min="8" max="8" width="139.140625" bestFit="1" customWidth="1"/>
    <col min="9" max="9" width="16.7109375" bestFit="1" customWidth="1"/>
  </cols>
  <sheetData>
    <row r="1" spans="1:9">
      <c r="A1" t="s">
        <v>1610</v>
      </c>
      <c r="B1" t="s">
        <v>1611</v>
      </c>
      <c r="C1" t="s">
        <v>1612</v>
      </c>
      <c r="D1" t="s">
        <v>1613</v>
      </c>
      <c r="E1" t="s">
        <v>1614</v>
      </c>
      <c r="F1" t="s">
        <v>1615</v>
      </c>
      <c r="G1" t="s">
        <v>1616</v>
      </c>
      <c r="H1" t="s">
        <v>306</v>
      </c>
      <c r="I1" t="s">
        <v>1617</v>
      </c>
    </row>
    <row r="2" spans="1:9">
      <c r="A2" t="str">
        <f>TRIM('CLASSPLAN LIBRARY'!$B2)</f>
        <v>5</v>
      </c>
      <c r="B2" t="str">
        <f>TRIM('CLASSPLAN LIBRARY'!$C2)</f>
        <v>-</v>
      </c>
      <c r="C2" t="str">
        <f>TRIM('CLASSPLAN LIBRARY'!$D2)</f>
        <v>-</v>
      </c>
      <c r="D2" t="str">
        <f>TRIM('CLASSPLAN LIBRARY'!$E2)</f>
        <v>-</v>
      </c>
      <c r="E2" t="str">
        <f>TRIM('CLASSPLAN LIBRARY'!$F2)</f>
        <v>-</v>
      </c>
      <c r="F2" t="str">
        <f>TRIM('CLASSPLAN LIBRARY'!$G2)</f>
        <v>-</v>
      </c>
      <c r="G2" t="str">
        <f>TRIM('CLASSPLAN LIBRARY'!$H2)</f>
        <v>-</v>
      </c>
      <c r="H2" s="1" t="str">
        <f t="shared" ref="H2:H65" si="0">CONCATENATE(IF(A2&lt;&gt;"-",A2,""),IF(B2&lt;&gt;"-",B2,""),IF(C2&lt;&gt;"-",C2,""),IF(E2&lt;&gt;"-",E2,""),IF(G2&lt;&gt;"-",G2,""))</f>
        <v>5</v>
      </c>
      <c r="I2" t="str">
        <f>'CLASSPLAN LIBRARY'!$I2</f>
        <v>05.00.00.00</v>
      </c>
    </row>
    <row r="3" spans="1:9">
      <c r="A3" t="str">
        <f>TRIM('CLASSPLAN LIBRARY'!$B3)</f>
        <v>5</v>
      </c>
      <c r="B3" t="str">
        <f>TRIM('CLASSPLAN LIBRARY'!$C3)</f>
        <v>Science</v>
      </c>
      <c r="C3" t="str">
        <f>TRIM('CLASSPLAN LIBRARY'!$D3)</f>
        <v>-</v>
      </c>
      <c r="D3" t="str">
        <f>TRIM('CLASSPLAN LIBRARY'!$E3)</f>
        <v>-</v>
      </c>
      <c r="E3" t="str">
        <f>TRIM('CLASSPLAN LIBRARY'!$F3)</f>
        <v>-</v>
      </c>
      <c r="F3" t="str">
        <f>TRIM('CLASSPLAN LIBRARY'!$G3)</f>
        <v>-</v>
      </c>
      <c r="G3" t="str">
        <f>TRIM('CLASSPLAN LIBRARY'!$H3)</f>
        <v>-</v>
      </c>
      <c r="H3" s="1" t="str">
        <f t="shared" si="0"/>
        <v>5Science</v>
      </c>
      <c r="I3" t="str">
        <f>'CLASSPLAN LIBRARY'!$I3</f>
        <v>SC05.00.00.00</v>
      </c>
    </row>
    <row r="4" spans="1:9">
      <c r="A4" t="str">
        <f>TRIM('CLASSPLAN LIBRARY'!$B4)</f>
        <v>5</v>
      </c>
      <c r="B4" t="str">
        <f>TRIM('CLASSPLAN LIBRARY'!$C4)</f>
        <v>Science</v>
      </c>
      <c r="C4" t="str">
        <f>TRIM('CLASSPLAN LIBRARY'!$D4)</f>
        <v>Earth Sciences</v>
      </c>
      <c r="D4" t="str">
        <f>TRIM('CLASSPLAN LIBRARY'!$E4)</f>
        <v>1</v>
      </c>
      <c r="E4" t="str">
        <f>TRIM('CLASSPLAN LIBRARY'!$F4)</f>
        <v>-</v>
      </c>
      <c r="F4" t="str">
        <f>TRIM('CLASSPLAN LIBRARY'!$G4)</f>
        <v>-</v>
      </c>
      <c r="G4" t="str">
        <f>TRIM('CLASSPLAN LIBRARY'!$H4)</f>
        <v>-</v>
      </c>
      <c r="H4" s="1" t="str">
        <f t="shared" si="0"/>
        <v>5ScienceEarth Sciences</v>
      </c>
      <c r="I4" t="str">
        <f>'CLASSPLAN LIBRARY'!$I4</f>
        <v>SC05.01.00.00</v>
      </c>
    </row>
    <row r="5" spans="1:9">
      <c r="A5" t="str">
        <f>TRIM('CLASSPLAN LIBRARY'!$B5)</f>
        <v>5</v>
      </c>
      <c r="B5" t="str">
        <f>TRIM('CLASSPLAN LIBRARY'!$C5)</f>
        <v>Science</v>
      </c>
      <c r="C5" t="str">
        <f>TRIM('CLASSPLAN LIBRARY'!$D5)</f>
        <v>Earth Sciences</v>
      </c>
      <c r="D5" t="str">
        <f>TRIM('CLASSPLAN LIBRARY'!$E5)</f>
        <v>1</v>
      </c>
      <c r="E5" t="str">
        <f>TRIM('CLASSPLAN LIBRARY'!$F5)</f>
        <v>Earth's Water</v>
      </c>
      <c r="F5" t="str">
        <f>TRIM('CLASSPLAN LIBRARY'!$G5)</f>
        <v>1</v>
      </c>
      <c r="G5" t="str">
        <f>TRIM('CLASSPLAN LIBRARY'!$H5)</f>
        <v>-</v>
      </c>
      <c r="H5" s="1" t="str">
        <f t="shared" si="0"/>
        <v>5ScienceEarth SciencesEarth's Water</v>
      </c>
      <c r="I5" t="str">
        <f>'CLASSPLAN LIBRARY'!$I5</f>
        <v>SC05.01.01.00</v>
      </c>
    </row>
    <row r="6" spans="1:9">
      <c r="A6" t="str">
        <f>TRIM('CLASSPLAN LIBRARY'!$B6)</f>
        <v>5</v>
      </c>
      <c r="B6" t="str">
        <f>TRIM('CLASSPLAN LIBRARY'!$C6)</f>
        <v>Science</v>
      </c>
      <c r="C6" t="str">
        <f>TRIM('CLASSPLAN LIBRARY'!$D6)</f>
        <v>Earth Sciences</v>
      </c>
      <c r="D6" t="str">
        <f>TRIM('CLASSPLAN LIBRARY'!$E6)</f>
        <v>1</v>
      </c>
      <c r="E6" t="str">
        <f>TRIM('CLASSPLAN LIBRARY'!$F6)</f>
        <v>Earth's Water</v>
      </c>
      <c r="F6" t="str">
        <f>TRIM('CLASSPLAN LIBRARY'!$G6)</f>
        <v>1</v>
      </c>
      <c r="G6" t="str">
        <f>TRIM('CLASSPLAN LIBRARY'!$H6)</f>
        <v>Oceans</v>
      </c>
      <c r="H6" s="1" t="str">
        <f t="shared" si="0"/>
        <v>5ScienceEarth SciencesEarth's WaterOceans</v>
      </c>
      <c r="I6" t="str">
        <f>'CLASSPLAN LIBRARY'!$I6</f>
        <v>SC05.01.01.01</v>
      </c>
    </row>
    <row r="7" spans="1:9">
      <c r="A7" t="str">
        <f>TRIM('CLASSPLAN LIBRARY'!$B7)</f>
        <v>5</v>
      </c>
      <c r="B7" t="str">
        <f>TRIM('CLASSPLAN LIBRARY'!$C7)</f>
        <v>Science</v>
      </c>
      <c r="C7" t="str">
        <f>TRIM('CLASSPLAN LIBRARY'!$D7)</f>
        <v>Earth Sciences</v>
      </c>
      <c r="D7" t="str">
        <f>TRIM('CLASSPLAN LIBRARY'!$E7)</f>
        <v>1</v>
      </c>
      <c r="E7" t="str">
        <f>TRIM('CLASSPLAN LIBRARY'!$F7)</f>
        <v>Earth's Water</v>
      </c>
      <c r="F7" t="str">
        <f>TRIM('CLASSPLAN LIBRARY'!$G7)</f>
        <v>1</v>
      </c>
      <c r="G7" t="str">
        <f>TRIM('CLASSPLAN LIBRARY'!$H7)</f>
        <v>Water Cycle</v>
      </c>
      <c r="H7" s="1" t="str">
        <f t="shared" si="0"/>
        <v>5ScienceEarth SciencesEarth's WaterWater Cycle</v>
      </c>
      <c r="I7" t="str">
        <f>'CLASSPLAN LIBRARY'!$I7</f>
        <v>SC05.01.01.02</v>
      </c>
    </row>
    <row r="8" spans="1:9">
      <c r="A8" t="str">
        <f>TRIM('CLASSPLAN LIBRARY'!$B8)</f>
        <v>5</v>
      </c>
      <c r="B8" t="str">
        <f>TRIM('CLASSPLAN LIBRARY'!$C8)</f>
        <v>Science</v>
      </c>
      <c r="C8" t="str">
        <f>TRIM('CLASSPLAN LIBRARY'!$D8)</f>
        <v>Earth Sciences</v>
      </c>
      <c r="D8" t="str">
        <f>TRIM('CLASSPLAN LIBRARY'!$E8)</f>
        <v>1</v>
      </c>
      <c r="E8" t="str">
        <f>TRIM('CLASSPLAN LIBRARY'!$F8)</f>
        <v>Earth's Water</v>
      </c>
      <c r="F8" t="str">
        <f>TRIM('CLASSPLAN LIBRARY'!$G8)</f>
        <v>1</v>
      </c>
      <c r="G8" t="str">
        <f>TRIM('CLASSPLAN LIBRARY'!$H8)</f>
        <v>Water Conservation</v>
      </c>
      <c r="H8" s="1" t="str">
        <f t="shared" si="0"/>
        <v>5ScienceEarth SciencesEarth's WaterWater Conservation</v>
      </c>
      <c r="I8" t="str">
        <f>'CLASSPLAN LIBRARY'!$I8</f>
        <v>SC05.01.01.03</v>
      </c>
    </row>
    <row r="9" spans="1:9">
      <c r="A9" t="e">
        <f>TRIM('CLASSPLAN LIBRARY'!#REF!)</f>
        <v>#REF!</v>
      </c>
      <c r="B9" t="e">
        <f>TRIM('CLASSPLAN LIBRARY'!#REF!)</f>
        <v>#REF!</v>
      </c>
      <c r="C9" t="e">
        <f>TRIM('CLASSPLAN LIBRARY'!#REF!)</f>
        <v>#REF!</v>
      </c>
      <c r="D9" t="e">
        <f>TRIM('CLASSPLAN LIBRARY'!#REF!)</f>
        <v>#REF!</v>
      </c>
      <c r="E9" t="e">
        <f>TRIM('CLASSPLAN LIBRARY'!#REF!)</f>
        <v>#REF!</v>
      </c>
      <c r="F9" t="e">
        <f>TRIM('CLASSPLAN LIBRARY'!#REF!)</f>
        <v>#REF!</v>
      </c>
      <c r="G9" t="e">
        <f>TRIM('CLASSPLAN LIBRARY'!#REF!)</f>
        <v>#REF!</v>
      </c>
      <c r="H9" s="1" t="e">
        <f t="shared" si="0"/>
        <v>#REF!</v>
      </c>
      <c r="I9" t="e">
        <f>'CLASSPLAN LIBRARY'!#REF!</f>
        <v>#REF!</v>
      </c>
    </row>
    <row r="10" spans="1:9">
      <c r="A10" t="str">
        <f>TRIM('CLASSPLAN LIBRARY'!$B9)</f>
        <v>5</v>
      </c>
      <c r="B10" t="str">
        <f>TRIM('CLASSPLAN LIBRARY'!$C9)</f>
        <v>Science</v>
      </c>
      <c r="C10" t="str">
        <f>TRIM('CLASSPLAN LIBRARY'!$D9)</f>
        <v>Earth Sciences</v>
      </c>
      <c r="D10" t="str">
        <f>TRIM('CLASSPLAN LIBRARY'!$E9)</f>
        <v>1</v>
      </c>
      <c r="E10" t="str">
        <f>TRIM('CLASSPLAN LIBRARY'!$F9)</f>
        <v>Earth's Water</v>
      </c>
      <c r="F10" t="str">
        <f>TRIM('CLASSPLAN LIBRARY'!$G9)</f>
        <v>1</v>
      </c>
      <c r="G10" t="str">
        <f>TRIM('CLASSPLAN LIBRARY'!$H9)</f>
        <v>Local Water Supply</v>
      </c>
      <c r="H10" s="1" t="str">
        <f t="shared" si="0"/>
        <v>5ScienceEarth SciencesEarth's WaterLocal Water Supply</v>
      </c>
      <c r="I10" t="str">
        <f>'CLASSPLAN LIBRARY'!$I9</f>
        <v>SC05.01.01.05</v>
      </c>
    </row>
    <row r="11" spans="1:9">
      <c r="A11" t="str">
        <f>TRIM('CLASSPLAN LIBRARY'!$B10)</f>
        <v>5</v>
      </c>
      <c r="B11" t="str">
        <f>TRIM('CLASSPLAN LIBRARY'!$C10)</f>
        <v>Science</v>
      </c>
      <c r="C11" t="str">
        <f>TRIM('CLASSPLAN LIBRARY'!$D10)</f>
        <v>Earth Sciences</v>
      </c>
      <c r="D11" t="str">
        <f>TRIM('CLASSPLAN LIBRARY'!$E10)</f>
        <v>1</v>
      </c>
      <c r="E11" t="str">
        <f>TRIM('CLASSPLAN LIBRARY'!$F10)</f>
        <v>Earth's Weather</v>
      </c>
      <c r="F11" t="str">
        <f>TRIM('CLASSPLAN LIBRARY'!$G10)</f>
        <v>2</v>
      </c>
      <c r="G11" t="str">
        <f>TRIM('CLASSPLAN LIBRARY'!$H10)</f>
        <v>-</v>
      </c>
      <c r="H11" s="1" t="str">
        <f t="shared" si="0"/>
        <v>5ScienceEarth SciencesEarth's Weather</v>
      </c>
      <c r="I11" t="str">
        <f>'CLASSPLAN LIBRARY'!$I10</f>
        <v>SC05.01.02.00</v>
      </c>
    </row>
    <row r="12" spans="1:9">
      <c r="A12" t="str">
        <f>TRIM('CLASSPLAN LIBRARY'!$B11)</f>
        <v>5</v>
      </c>
      <c r="B12" t="str">
        <f>TRIM('CLASSPLAN LIBRARY'!$C11)</f>
        <v>Science</v>
      </c>
      <c r="C12" t="str">
        <f>TRIM('CLASSPLAN LIBRARY'!$D11)</f>
        <v>Earth Sciences</v>
      </c>
      <c r="D12" t="str">
        <f>TRIM('CLASSPLAN LIBRARY'!$E11)</f>
        <v>1</v>
      </c>
      <c r="E12" t="str">
        <f>TRIM('CLASSPLAN LIBRARY'!$F11)</f>
        <v>Earth's Weather</v>
      </c>
      <c r="F12" t="str">
        <f>TRIM('CLASSPLAN LIBRARY'!$G11)</f>
        <v>2</v>
      </c>
      <c r="G12" t="str">
        <f>TRIM('CLASSPLAN LIBRARY'!$H11)</f>
        <v>Uses of Air Pressure</v>
      </c>
      <c r="H12" s="1" t="str">
        <f t="shared" si="0"/>
        <v>5ScienceEarth SciencesEarth's WeatherUses of Air Pressure</v>
      </c>
      <c r="I12" t="str">
        <f>'CLASSPLAN LIBRARY'!$I11</f>
        <v>SC05.01.02.01</v>
      </c>
    </row>
    <row r="13" spans="1:9">
      <c r="A13" t="str">
        <f>TRIM('CLASSPLAN LIBRARY'!$B12)</f>
        <v>5</v>
      </c>
      <c r="B13" t="str">
        <f>TRIM('CLASSPLAN LIBRARY'!$C12)</f>
        <v>Science</v>
      </c>
      <c r="C13" t="str">
        <f>TRIM('CLASSPLAN LIBRARY'!$D12)</f>
        <v>Earth Sciences</v>
      </c>
      <c r="D13" t="str">
        <f>TRIM('CLASSPLAN LIBRARY'!$E12)</f>
        <v>1</v>
      </c>
      <c r="E13" t="str">
        <f>TRIM('CLASSPLAN LIBRARY'!$F12)</f>
        <v>Earth's Weather</v>
      </c>
      <c r="F13" t="str">
        <f>TRIM('CLASSPLAN LIBRARY'!$G12)</f>
        <v>2</v>
      </c>
      <c r="G13" t="str">
        <f>TRIM('CLASSPLAN LIBRARY'!$H12)</f>
        <v>Composition of Air</v>
      </c>
      <c r="H13" s="1" t="str">
        <f t="shared" si="0"/>
        <v>5ScienceEarth SciencesEarth's WeatherComposition of Air</v>
      </c>
      <c r="I13" t="str">
        <f>'CLASSPLAN LIBRARY'!$I12</f>
        <v>SC05.01.02.02</v>
      </c>
    </row>
    <row r="14" spans="1:9">
      <c r="A14" t="str">
        <f>TRIM('CLASSPLAN LIBRARY'!$B13)</f>
        <v>5</v>
      </c>
      <c r="B14" t="str">
        <f>TRIM('CLASSPLAN LIBRARY'!$C13)</f>
        <v>Science</v>
      </c>
      <c r="C14" t="str">
        <f>TRIM('CLASSPLAN LIBRARY'!$D13)</f>
        <v>Earth Sciences</v>
      </c>
      <c r="D14" t="str">
        <f>TRIM('CLASSPLAN LIBRARY'!$E13)</f>
        <v>1</v>
      </c>
      <c r="E14" t="str">
        <f>TRIM('CLASSPLAN LIBRARY'!$F13)</f>
        <v>Earth's Weather</v>
      </c>
      <c r="F14" t="str">
        <f>TRIM('CLASSPLAN LIBRARY'!$G13)</f>
        <v>2</v>
      </c>
      <c r="G14" t="str">
        <f>TRIM('CLASSPLAN LIBRARY'!$H13)</f>
        <v>Air Pressure</v>
      </c>
      <c r="H14" s="1" t="str">
        <f t="shared" si="0"/>
        <v>5ScienceEarth SciencesEarth's WeatherAir Pressure</v>
      </c>
      <c r="I14" t="str">
        <f>'CLASSPLAN LIBRARY'!$I13</f>
        <v>SC05.01.02.03</v>
      </c>
    </row>
    <row r="15" spans="1:9">
      <c r="A15" t="str">
        <f>TRIM('CLASSPLAN LIBRARY'!$B14)</f>
        <v>5</v>
      </c>
      <c r="B15" t="str">
        <f>TRIM('CLASSPLAN LIBRARY'!$C14)</f>
        <v>Science</v>
      </c>
      <c r="C15" t="str">
        <f>TRIM('CLASSPLAN LIBRARY'!$D14)</f>
        <v>Earth Sciences</v>
      </c>
      <c r="D15" t="str">
        <f>TRIM('CLASSPLAN LIBRARY'!$E14)</f>
        <v>1</v>
      </c>
      <c r="E15" t="str">
        <f>TRIM('CLASSPLAN LIBRARY'!$F14)</f>
        <v>Earth's Weather</v>
      </c>
      <c r="F15" t="str">
        <f>TRIM('CLASSPLAN LIBRARY'!$G14)</f>
        <v>2</v>
      </c>
      <c r="G15" t="str">
        <f>TRIM('CLASSPLAN LIBRARY'!$H14)</f>
        <v>Wind</v>
      </c>
      <c r="H15" s="1" t="str">
        <f t="shared" si="0"/>
        <v>5ScienceEarth SciencesEarth's WeatherWind</v>
      </c>
      <c r="I15" t="str">
        <f>'CLASSPLAN LIBRARY'!$I14</f>
        <v>SC05.01.02.04</v>
      </c>
    </row>
    <row r="16" spans="1:9">
      <c r="A16" t="str">
        <f>TRIM('CLASSPLAN LIBRARY'!$B15)</f>
        <v>5</v>
      </c>
      <c r="B16" t="str">
        <f>TRIM('CLASSPLAN LIBRARY'!$C15)</f>
        <v>Science</v>
      </c>
      <c r="C16" t="str">
        <f>TRIM('CLASSPLAN LIBRARY'!$D15)</f>
        <v>Earth Sciences</v>
      </c>
      <c r="D16" t="str">
        <f>TRIM('CLASSPLAN LIBRARY'!$E15)</f>
        <v>1</v>
      </c>
      <c r="E16" t="str">
        <f>TRIM('CLASSPLAN LIBRARY'!$F15)</f>
        <v>Earth's Weather</v>
      </c>
      <c r="F16" t="str">
        <f>TRIM('CLASSPLAN LIBRARY'!$G15)</f>
        <v>2</v>
      </c>
      <c r="G16" t="str">
        <f>TRIM('CLASSPLAN LIBRARY'!$H15)</f>
        <v>Weather and Climate</v>
      </c>
      <c r="H16" s="1" t="str">
        <f t="shared" si="0"/>
        <v>5ScienceEarth SciencesEarth's WeatherWeather and Climate</v>
      </c>
      <c r="I16" t="str">
        <f>'CLASSPLAN LIBRARY'!$I15</f>
        <v>SC05.01.02.05</v>
      </c>
    </row>
    <row r="17" spans="1:9">
      <c r="A17" t="str">
        <f>TRIM('CLASSPLAN LIBRARY'!$B16)</f>
        <v>5</v>
      </c>
      <c r="B17" t="str">
        <f>TRIM('CLASSPLAN LIBRARY'!$C16)</f>
        <v>Science</v>
      </c>
      <c r="C17" t="str">
        <f>TRIM('CLASSPLAN LIBRARY'!$D16)</f>
        <v>Earth Sciences</v>
      </c>
      <c r="D17" t="str">
        <f>TRIM('CLASSPLAN LIBRARY'!$E16)</f>
        <v>1</v>
      </c>
      <c r="E17" t="str">
        <f>TRIM('CLASSPLAN LIBRARY'!$F16)</f>
        <v>Earth's Weather</v>
      </c>
      <c r="F17" t="str">
        <f>TRIM('CLASSPLAN LIBRARY'!$G16)</f>
        <v>2</v>
      </c>
      <c r="G17" t="str">
        <f>TRIM('CLASSPLAN LIBRARY'!$H16)</f>
        <v>Severe Weather Patterns</v>
      </c>
      <c r="H17" s="1" t="str">
        <f t="shared" si="0"/>
        <v>5ScienceEarth SciencesEarth's WeatherSevere Weather Patterns</v>
      </c>
      <c r="I17" t="str">
        <f>'CLASSPLAN LIBRARY'!$I16</f>
        <v>SC05.01.02.06</v>
      </c>
    </row>
    <row r="18" spans="1:9">
      <c r="A18" t="str">
        <f>TRIM('CLASSPLAN LIBRARY'!$B17)</f>
        <v>5</v>
      </c>
      <c r="B18" t="str">
        <f>TRIM('CLASSPLAN LIBRARY'!$C17)</f>
        <v>Science</v>
      </c>
      <c r="C18" t="str">
        <f>TRIM('CLASSPLAN LIBRARY'!$D17)</f>
        <v>Earth Sciences</v>
      </c>
      <c r="D18" t="str">
        <f>TRIM('CLASSPLAN LIBRARY'!$E17)</f>
        <v>1</v>
      </c>
      <c r="E18" t="str">
        <f>TRIM('CLASSPLAN LIBRARY'!$F17)</f>
        <v>Earth's Weather</v>
      </c>
      <c r="F18" t="str">
        <f>TRIM('CLASSPLAN LIBRARY'!$G17)</f>
        <v>2</v>
      </c>
      <c r="G18" t="str">
        <f>TRIM('CLASSPLAN LIBRARY'!$H17)</f>
        <v>Weather Forecasting</v>
      </c>
      <c r="H18" s="1" t="str">
        <f t="shared" si="0"/>
        <v>5ScienceEarth SciencesEarth's WeatherWeather Forecasting</v>
      </c>
      <c r="I18" t="str">
        <f>'CLASSPLAN LIBRARY'!$I17</f>
        <v>SC05.01.02.07</v>
      </c>
    </row>
    <row r="19" spans="1:9">
      <c r="A19" t="str">
        <f>TRIM('CLASSPLAN LIBRARY'!$B18)</f>
        <v>5</v>
      </c>
      <c r="B19" t="str">
        <f>TRIM('CLASSPLAN LIBRARY'!$C18)</f>
        <v>Science</v>
      </c>
      <c r="C19" t="str">
        <f>TRIM('CLASSPLAN LIBRARY'!$D18)</f>
        <v>Earth Sciences</v>
      </c>
      <c r="D19" t="str">
        <f>TRIM('CLASSPLAN LIBRARY'!$E18)</f>
        <v>1</v>
      </c>
      <c r="E19" t="str">
        <f>TRIM('CLASSPLAN LIBRARY'!$F18)</f>
        <v>The Solar System</v>
      </c>
      <c r="F19" t="str">
        <f>TRIM('CLASSPLAN LIBRARY'!$G18)</f>
        <v>3</v>
      </c>
      <c r="G19" t="str">
        <f>TRIM('CLASSPLAN LIBRARY'!$H18)</f>
        <v>-</v>
      </c>
      <c r="H19" s="1" t="str">
        <f t="shared" si="0"/>
        <v>5ScienceEarth SciencesThe Solar System</v>
      </c>
      <c r="I19" t="str">
        <f>'CLASSPLAN LIBRARY'!$I18</f>
        <v>SC05.01.03.00</v>
      </c>
    </row>
    <row r="20" spans="1:9">
      <c r="A20" t="str">
        <f>TRIM('CLASSPLAN LIBRARY'!$B19)</f>
        <v>5</v>
      </c>
      <c r="B20" t="str">
        <f>TRIM('CLASSPLAN LIBRARY'!$C19)</f>
        <v>Science</v>
      </c>
      <c r="C20" t="str">
        <f>TRIM('CLASSPLAN LIBRARY'!$D19)</f>
        <v>Earth Sciences</v>
      </c>
      <c r="D20" t="str">
        <f>TRIM('CLASSPLAN LIBRARY'!$E19)</f>
        <v>1</v>
      </c>
      <c r="E20" t="str">
        <f>TRIM('CLASSPLAN LIBRARY'!$F19)</f>
        <v>The Solar System</v>
      </c>
      <c r="F20" t="str">
        <f>TRIM('CLASSPLAN LIBRARY'!$G19)</f>
        <v>3</v>
      </c>
      <c r="G20" t="str">
        <f>TRIM('CLASSPLAN LIBRARY'!$H19)</f>
        <v>The Sun</v>
      </c>
      <c r="H20" s="1" t="str">
        <f t="shared" si="0"/>
        <v>5ScienceEarth SciencesThe Solar SystemThe Sun</v>
      </c>
      <c r="I20" t="str">
        <f>'CLASSPLAN LIBRARY'!$I19</f>
        <v>SC05.01.03.01</v>
      </c>
    </row>
    <row r="21" spans="1:9">
      <c r="A21" t="str">
        <f>TRIM('CLASSPLAN LIBRARY'!$B20)</f>
        <v>5</v>
      </c>
      <c r="B21" t="str">
        <f>TRIM('CLASSPLAN LIBRARY'!$C20)</f>
        <v>Science</v>
      </c>
      <c r="C21" t="str">
        <f>TRIM('CLASSPLAN LIBRARY'!$D20)</f>
        <v>Earth Sciences</v>
      </c>
      <c r="D21" t="str">
        <f>TRIM('CLASSPLAN LIBRARY'!$E20)</f>
        <v>1</v>
      </c>
      <c r="E21" t="str">
        <f>TRIM('CLASSPLAN LIBRARY'!$F20)</f>
        <v>The Solar System</v>
      </c>
      <c r="F21" t="str">
        <f>TRIM('CLASSPLAN LIBRARY'!$G20)</f>
        <v>3</v>
      </c>
      <c r="G21" t="str">
        <f>TRIM('CLASSPLAN LIBRARY'!$H20)</f>
        <v>The Solar System</v>
      </c>
      <c r="H21" s="1" t="str">
        <f t="shared" si="0"/>
        <v>5ScienceEarth SciencesThe Solar SystemThe Solar System</v>
      </c>
      <c r="I21" t="str">
        <f>'CLASSPLAN LIBRARY'!$I20</f>
        <v>SC05.01.03.02</v>
      </c>
    </row>
    <row r="22" spans="1:9">
      <c r="A22" t="str">
        <f>TRIM('CLASSPLAN LIBRARY'!$B21)</f>
        <v>5</v>
      </c>
      <c r="B22" t="str">
        <f>TRIM('CLASSPLAN LIBRARY'!$C21)</f>
        <v>Science</v>
      </c>
      <c r="C22" t="str">
        <f>TRIM('CLASSPLAN LIBRARY'!$D21)</f>
        <v>Earth Sciences</v>
      </c>
      <c r="D22" t="str">
        <f>TRIM('CLASSPLAN LIBRARY'!$E21)</f>
        <v>1</v>
      </c>
      <c r="E22" t="str">
        <f>TRIM('CLASSPLAN LIBRARY'!$F21)</f>
        <v>The Solar System</v>
      </c>
      <c r="F22" t="str">
        <f>TRIM('CLASSPLAN LIBRARY'!$G21)</f>
        <v>3</v>
      </c>
      <c r="G22" t="str">
        <f>TRIM('CLASSPLAN LIBRARY'!$H21)</f>
        <v>Planetary Gravitation</v>
      </c>
      <c r="H22" s="1" t="str">
        <f t="shared" si="0"/>
        <v>5ScienceEarth SciencesThe Solar SystemPlanetary Gravitation</v>
      </c>
      <c r="I22" t="str">
        <f>'CLASSPLAN LIBRARY'!$I21</f>
        <v>SC05.01.03.03</v>
      </c>
    </row>
    <row r="23" spans="1:9">
      <c r="A23" t="str">
        <f>TRIM('CLASSPLAN LIBRARY'!$B22)</f>
        <v>5</v>
      </c>
      <c r="B23" t="str">
        <f>TRIM('CLASSPLAN LIBRARY'!$C22)</f>
        <v>Science</v>
      </c>
      <c r="C23" t="str">
        <f>TRIM('CLASSPLAN LIBRARY'!$D22)</f>
        <v>Physical Sciences</v>
      </c>
      <c r="D23" t="str">
        <f>TRIM('CLASSPLAN LIBRARY'!$E22)</f>
        <v>2</v>
      </c>
      <c r="E23" t="str">
        <f>TRIM('CLASSPLAN LIBRARY'!$F22)</f>
        <v>-</v>
      </c>
      <c r="F23" t="str">
        <f>TRIM('CLASSPLAN LIBRARY'!$G22)</f>
        <v>-</v>
      </c>
      <c r="G23" t="str">
        <f>TRIM('CLASSPLAN LIBRARY'!$H22)</f>
        <v>-</v>
      </c>
      <c r="H23" s="1" t="str">
        <f t="shared" si="0"/>
        <v>5SciencePhysical Sciences</v>
      </c>
      <c r="I23" t="str">
        <f>'CLASSPLAN LIBRARY'!$I22</f>
        <v>SC05.02.00.00</v>
      </c>
    </row>
    <row r="24" spans="1:9">
      <c r="A24" t="str">
        <f>TRIM('CLASSPLAN LIBRARY'!$B23)</f>
        <v>5</v>
      </c>
      <c r="B24" t="str">
        <f>TRIM('CLASSPLAN LIBRARY'!$C23)</f>
        <v>Science</v>
      </c>
      <c r="C24" t="str">
        <f>TRIM('CLASSPLAN LIBRARY'!$D23)</f>
        <v>Physical Sciences</v>
      </c>
      <c r="D24" t="str">
        <f>TRIM('CLASSPLAN LIBRARY'!$E23)</f>
        <v>2</v>
      </c>
      <c r="E24" t="str">
        <f>TRIM('CLASSPLAN LIBRARY'!$F23)</f>
        <v>Types of Matter</v>
      </c>
      <c r="F24" t="str">
        <f>TRIM('CLASSPLAN LIBRARY'!$G23)</f>
        <v>1</v>
      </c>
      <c r="G24" t="str">
        <f>TRIM('CLASSPLAN LIBRARY'!$H23)</f>
        <v>-</v>
      </c>
      <c r="H24" s="1" t="str">
        <f t="shared" si="0"/>
        <v>5SciencePhysical SciencesTypes of Matter</v>
      </c>
      <c r="I24" t="str">
        <f>'CLASSPLAN LIBRARY'!$I23</f>
        <v>SC05.02.01.00</v>
      </c>
    </row>
    <row r="25" spans="1:9">
      <c r="A25" t="str">
        <f>TRIM('CLASSPLAN LIBRARY'!$B24)</f>
        <v>5</v>
      </c>
      <c r="B25" t="str">
        <f>TRIM('CLASSPLAN LIBRARY'!$C24)</f>
        <v>Science</v>
      </c>
      <c r="C25" t="str">
        <f>TRIM('CLASSPLAN LIBRARY'!$D24)</f>
        <v>Physical Sciences</v>
      </c>
      <c r="D25" t="str">
        <f>TRIM('CLASSPLAN LIBRARY'!$E24)</f>
        <v>2</v>
      </c>
      <c r="E25" t="str">
        <f>TRIM('CLASSPLAN LIBRARY'!$F24)</f>
        <v>Types of Matter</v>
      </c>
      <c r="F25" t="str">
        <f>TRIM('CLASSPLAN LIBRARY'!$G24)</f>
        <v>1</v>
      </c>
      <c r="G25" t="str">
        <f>TRIM('CLASSPLAN LIBRARY'!$H24)</f>
        <v>Atoms and Molecules</v>
      </c>
      <c r="H25" s="1" t="str">
        <f t="shared" si="0"/>
        <v>5SciencePhysical SciencesTypes of MatterAtoms and Molecules</v>
      </c>
      <c r="I25" t="str">
        <f>'CLASSPLAN LIBRARY'!$I24</f>
        <v>SC05.02.01.01</v>
      </c>
    </row>
    <row r="26" spans="1:9">
      <c r="A26" t="str">
        <f>TRIM('CLASSPLAN LIBRARY'!$B25)</f>
        <v>5</v>
      </c>
      <c r="B26" t="str">
        <f>TRIM('CLASSPLAN LIBRARY'!$C25)</f>
        <v>Science</v>
      </c>
      <c r="C26" t="str">
        <f>TRIM('CLASSPLAN LIBRARY'!$D25)</f>
        <v>Physical Sciences</v>
      </c>
      <c r="D26" t="str">
        <f>TRIM('CLASSPLAN LIBRARY'!$E25)</f>
        <v>2</v>
      </c>
      <c r="E26" t="str">
        <f>TRIM('CLASSPLAN LIBRARY'!$F25)</f>
        <v>Types of Matter</v>
      </c>
      <c r="F26" t="str">
        <f>TRIM('CLASSPLAN LIBRARY'!$G25)</f>
        <v>1</v>
      </c>
      <c r="G26" t="str">
        <f>TRIM('CLASSPLAN LIBRARY'!$H25)</f>
        <v>Chemical and Physical Properties</v>
      </c>
      <c r="H26" s="1" t="str">
        <f t="shared" si="0"/>
        <v>5SciencePhysical SciencesTypes of MatterChemical and Physical Properties</v>
      </c>
      <c r="I26" t="str">
        <f>'CLASSPLAN LIBRARY'!$I25</f>
        <v>SC05.02.01.02</v>
      </c>
    </row>
    <row r="27" spans="1:9">
      <c r="A27" t="str">
        <f>TRIM('CLASSPLAN LIBRARY'!$B26)</f>
        <v>5</v>
      </c>
      <c r="B27" t="str">
        <f>TRIM('CLASSPLAN LIBRARY'!$C26)</f>
        <v>Science</v>
      </c>
      <c r="C27" t="str">
        <f>TRIM('CLASSPLAN LIBRARY'!$D26)</f>
        <v>Physical Sciences</v>
      </c>
      <c r="D27" t="str">
        <f>TRIM('CLASSPLAN LIBRARY'!$E26)</f>
        <v>2</v>
      </c>
      <c r="E27" t="str">
        <f>TRIM('CLASSPLAN LIBRARY'!$F26)</f>
        <v>Types of Matter</v>
      </c>
      <c r="F27" t="str">
        <f>TRIM('CLASSPLAN LIBRARY'!$G26)</f>
        <v>1</v>
      </c>
      <c r="G27" t="str">
        <f>TRIM('CLASSPLAN LIBRARY'!$H26)</f>
        <v>States of Matter</v>
      </c>
      <c r="H27" s="1" t="str">
        <f t="shared" si="0"/>
        <v>5SciencePhysical SciencesTypes of MatterStates of Matter</v>
      </c>
      <c r="I27" t="str">
        <f>'CLASSPLAN LIBRARY'!$I26</f>
        <v>SC05.02.01.03</v>
      </c>
    </row>
    <row r="28" spans="1:9">
      <c r="A28" t="str">
        <f>TRIM('CLASSPLAN LIBRARY'!$B27)</f>
        <v>5</v>
      </c>
      <c r="B28" t="str">
        <f>TRIM('CLASSPLAN LIBRARY'!$C27)</f>
        <v>Science</v>
      </c>
      <c r="C28" t="str">
        <f>TRIM('CLASSPLAN LIBRARY'!$D27)</f>
        <v>Physical Sciences</v>
      </c>
      <c r="D28" t="str">
        <f>TRIM('CLASSPLAN LIBRARY'!$E27)</f>
        <v>2</v>
      </c>
      <c r="E28" t="str">
        <f>TRIM('CLASSPLAN LIBRARY'!$F27)</f>
        <v>Types of Matter</v>
      </c>
      <c r="F28" t="str">
        <f>TRIM('CLASSPLAN LIBRARY'!$G27)</f>
        <v>1</v>
      </c>
      <c r="G28" t="str">
        <f>TRIM('CLASSPLAN LIBRARY'!$H27)</f>
        <v>Properties of Common Substances</v>
      </c>
      <c r="H28" s="1" t="str">
        <f t="shared" si="0"/>
        <v>5SciencePhysical SciencesTypes of MatterProperties of Common Substances</v>
      </c>
      <c r="I28" t="str">
        <f>'CLASSPLAN LIBRARY'!$I27</f>
        <v>SC05.02.01.04</v>
      </c>
    </row>
    <row r="29" spans="1:9">
      <c r="A29" t="str">
        <f>TRIM('CLASSPLAN LIBRARY'!$B28)</f>
        <v>5</v>
      </c>
      <c r="B29" t="str">
        <f>TRIM('CLASSPLAN LIBRARY'!$C28)</f>
        <v>Science</v>
      </c>
      <c r="C29" t="str">
        <f>TRIM('CLASSPLAN LIBRARY'!$D28)</f>
        <v>Physical Sciences</v>
      </c>
      <c r="D29" t="str">
        <f>TRIM('CLASSPLAN LIBRARY'!$E28)</f>
        <v>2</v>
      </c>
      <c r="E29" t="str">
        <f>TRIM('CLASSPLAN LIBRARY'!$F28)</f>
        <v>Types of Matter</v>
      </c>
      <c r="F29" t="str">
        <f>TRIM('CLASSPLAN LIBRARY'!$G28)</f>
        <v>1</v>
      </c>
      <c r="G29" t="str">
        <f>TRIM('CLASSPLAN LIBRARY'!$H28)</f>
        <v>Elements and the Periodic Table</v>
      </c>
      <c r="H29" s="1" t="str">
        <f t="shared" si="0"/>
        <v>5SciencePhysical SciencesTypes of MatterElements and the Periodic Table</v>
      </c>
      <c r="I29" t="str">
        <f>'CLASSPLAN LIBRARY'!$I28</f>
        <v>SC05.02.01.05</v>
      </c>
    </row>
    <row r="30" spans="1:9">
      <c r="A30" t="str">
        <f>TRIM('CLASSPLAN LIBRARY'!$B29)</f>
        <v>5</v>
      </c>
      <c r="B30" t="str">
        <f>TRIM('CLASSPLAN LIBRARY'!$C29)</f>
        <v>Science</v>
      </c>
      <c r="C30" t="str">
        <f>TRIM('CLASSPLAN LIBRARY'!$D29)</f>
        <v>Physical Sciences</v>
      </c>
      <c r="D30" t="str">
        <f>TRIM('CLASSPLAN LIBRARY'!$E29)</f>
        <v>2</v>
      </c>
      <c r="E30" t="str">
        <f>TRIM('CLASSPLAN LIBRARY'!$F29)</f>
        <v>Types of Matter</v>
      </c>
      <c r="F30" t="str">
        <f>TRIM('CLASSPLAN LIBRARY'!$G29)</f>
        <v>1</v>
      </c>
      <c r="G30" t="str">
        <f>TRIM('CLASSPLAN LIBRARY'!$H29)</f>
        <v>Makeup of Living Organisms</v>
      </c>
      <c r="H30" s="1" t="str">
        <f t="shared" si="0"/>
        <v>5SciencePhysical SciencesTypes of MatterMakeup of Living Organisms</v>
      </c>
      <c r="I30" t="str">
        <f>'CLASSPLAN LIBRARY'!$I29</f>
        <v>SC05.02.01.06</v>
      </c>
    </row>
    <row r="31" spans="1:9">
      <c r="A31" t="str">
        <f>TRIM('CLASSPLAN LIBRARY'!$B30)</f>
        <v>5</v>
      </c>
      <c r="B31" t="str">
        <f>TRIM('CLASSPLAN LIBRARY'!$C30)</f>
        <v>Science</v>
      </c>
      <c r="C31" t="str">
        <f>TRIM('CLASSPLAN LIBRARY'!$D30)</f>
        <v>Physical Sciences</v>
      </c>
      <c r="D31" t="str">
        <f>TRIM('CLASSPLAN LIBRARY'!$E30)</f>
        <v>2</v>
      </c>
      <c r="E31" t="str">
        <f>TRIM('CLASSPLAN LIBRARY'!$F30)</f>
        <v>Types of Matter</v>
      </c>
      <c r="F31" t="str">
        <f>TRIM('CLASSPLAN LIBRARY'!$G30)</f>
        <v>1</v>
      </c>
      <c r="G31" t="str">
        <f>TRIM('CLASSPLAN LIBRARY'!$H30)</f>
        <v>Scientific Instruments and Atoms</v>
      </c>
      <c r="H31" s="1" t="str">
        <f t="shared" si="0"/>
        <v>5SciencePhysical SciencesTypes of MatterScientific Instruments and Atoms</v>
      </c>
      <c r="I31" t="str">
        <f>'CLASSPLAN LIBRARY'!$I30</f>
        <v>SC05.02.01.07</v>
      </c>
    </row>
    <row r="32" spans="1:9">
      <c r="A32" t="str">
        <f>TRIM('CLASSPLAN LIBRARY'!$B31)</f>
        <v>5</v>
      </c>
      <c r="B32" t="str">
        <f>TRIM('CLASSPLAN LIBRARY'!$C31)</f>
        <v>Science</v>
      </c>
      <c r="C32" t="str">
        <f>TRIM('CLASSPLAN LIBRARY'!$D31)</f>
        <v>Physical Sciences</v>
      </c>
      <c r="D32" t="str">
        <f>TRIM('CLASSPLAN LIBRARY'!$E31)</f>
        <v>2</v>
      </c>
      <c r="E32" t="str">
        <f>TRIM('CLASSPLAN LIBRARY'!$F31)</f>
        <v>Types of Matter</v>
      </c>
      <c r="F32" t="str">
        <f>TRIM('CLASSPLAN LIBRARY'!$G31)</f>
        <v>1</v>
      </c>
      <c r="G32" t="str">
        <f>TRIM('CLASSPLAN LIBRARY'!$H31)</f>
        <v>Mixtures</v>
      </c>
      <c r="H32" s="1" t="str">
        <f t="shared" si="0"/>
        <v>5SciencePhysical SciencesTypes of MatterMixtures</v>
      </c>
      <c r="I32" t="str">
        <f>'CLASSPLAN LIBRARY'!$I31</f>
        <v>SC05.02.01.08</v>
      </c>
    </row>
    <row r="33" spans="1:9">
      <c r="A33" t="str">
        <f>TRIM('CLASSPLAN LIBRARY'!$B32)</f>
        <v>5</v>
      </c>
      <c r="B33" t="str">
        <f>TRIM('CLASSPLAN LIBRARY'!$C32)</f>
        <v>Science</v>
      </c>
      <c r="C33" t="str">
        <f>TRIM('CLASSPLAN LIBRARY'!$D32)</f>
        <v>Physical Sciences</v>
      </c>
      <c r="D33" t="str">
        <f>TRIM('CLASSPLAN LIBRARY'!$E32)</f>
        <v>2</v>
      </c>
      <c r="E33" t="str">
        <f>TRIM('CLASSPLAN LIBRARY'!$F32)</f>
        <v>Types of Matter</v>
      </c>
      <c r="F33" t="str">
        <f>TRIM('CLASSPLAN LIBRARY'!$G32)</f>
        <v>1</v>
      </c>
      <c r="G33" t="str">
        <f>TRIM('CLASSPLAN LIBRARY'!$H32)</f>
        <v>Compounds</v>
      </c>
      <c r="H33" s="1" t="str">
        <f t="shared" si="0"/>
        <v>5SciencePhysical SciencesTypes of MatterCompounds</v>
      </c>
      <c r="I33" t="str">
        <f>'CLASSPLAN LIBRARY'!$I32</f>
        <v>SC05.02.01.09</v>
      </c>
    </row>
    <row r="34" spans="1:9">
      <c r="A34" t="str">
        <f>TRIM('CLASSPLAN LIBRARY'!$B33)</f>
        <v>5</v>
      </c>
      <c r="B34" t="str">
        <f>TRIM('CLASSPLAN LIBRARY'!$C33)</f>
        <v>Science</v>
      </c>
      <c r="C34" t="str">
        <f>TRIM('CLASSPLAN LIBRARY'!$D33)</f>
        <v>Physical Sciences</v>
      </c>
      <c r="D34" t="str">
        <f>TRIM('CLASSPLAN LIBRARY'!$E33)</f>
        <v>2</v>
      </c>
      <c r="E34" t="str">
        <f>TRIM('CLASSPLAN LIBRARY'!$F33)</f>
        <v>Types of Matter</v>
      </c>
      <c r="F34" t="str">
        <f>TRIM('CLASSPLAN LIBRARY'!$G33)</f>
        <v>1</v>
      </c>
      <c r="G34" t="str">
        <f>TRIM('CLASSPLAN LIBRARY'!$H33)</f>
        <v>Volume and Mass</v>
      </c>
      <c r="H34" s="1" t="str">
        <f t="shared" si="0"/>
        <v>5SciencePhysical SciencesTypes of MatterVolume and Mass</v>
      </c>
      <c r="I34" t="str">
        <f>'CLASSPLAN LIBRARY'!$I33</f>
        <v>SC05.02.01.10</v>
      </c>
    </row>
    <row r="35" spans="1:9">
      <c r="A35" t="str">
        <f>TRIM('CLASSPLAN LIBRARY'!$B35)</f>
        <v>5</v>
      </c>
      <c r="B35" t="str">
        <f>TRIM('CLASSPLAN LIBRARY'!$C35)</f>
        <v>Science</v>
      </c>
      <c r="C35" t="str">
        <f>TRIM('CLASSPLAN LIBRARY'!$D35)</f>
        <v>Physical Sciences</v>
      </c>
      <c r="D35" t="str">
        <f>TRIM('CLASSPLAN LIBRARY'!$E35)</f>
        <v>2</v>
      </c>
      <c r="E35" t="str">
        <f>TRIM('CLASSPLAN LIBRARY'!$F35)</f>
        <v>Types of Matter</v>
      </c>
      <c r="F35" t="str">
        <f>TRIM('CLASSPLAN LIBRARY'!$G35)</f>
        <v>1</v>
      </c>
      <c r="G35" t="str">
        <f>TRIM('CLASSPLAN LIBRARY'!$H35)</f>
        <v>Water Buoyancy</v>
      </c>
      <c r="H35" s="1" t="str">
        <f t="shared" si="0"/>
        <v>5SciencePhysical SciencesTypes of MatterWater Buoyancy</v>
      </c>
      <c r="I35" t="str">
        <f>'CLASSPLAN LIBRARY'!$I35</f>
        <v>SC05.02.01.12</v>
      </c>
    </row>
    <row r="36" spans="1:9">
      <c r="A36" t="str">
        <f>TRIM('CLASSPLAN LIBRARY'!$B36)</f>
        <v>5</v>
      </c>
      <c r="B36" t="str">
        <f>TRIM('CLASSPLAN LIBRARY'!$C36)</f>
        <v>Science</v>
      </c>
      <c r="C36" t="str">
        <f>TRIM('CLASSPLAN LIBRARY'!$D36)</f>
        <v>Physical Sciences</v>
      </c>
      <c r="D36" t="str">
        <f>TRIM('CLASSPLAN LIBRARY'!$E36)</f>
        <v>2</v>
      </c>
      <c r="E36" t="str">
        <f>TRIM('CLASSPLAN LIBRARY'!$F36)</f>
        <v>Changes in Matter</v>
      </c>
      <c r="F36" t="str">
        <f>TRIM('CLASSPLAN LIBRARY'!$G36)</f>
        <v>2</v>
      </c>
      <c r="G36" t="str">
        <f>TRIM('CLASSPLAN LIBRARY'!$H36)</f>
        <v>-</v>
      </c>
      <c r="H36" s="1" t="str">
        <f t="shared" si="0"/>
        <v>5SciencePhysical SciencesChanges in Matter</v>
      </c>
      <c r="I36" t="str">
        <f>'CLASSPLAN LIBRARY'!$I36</f>
        <v>SC05.02.02.00</v>
      </c>
    </row>
    <row r="37" spans="1:9">
      <c r="A37" t="str">
        <f>TRIM('CLASSPLAN LIBRARY'!$B37)</f>
        <v>5</v>
      </c>
      <c r="B37" t="str">
        <f>TRIM('CLASSPLAN LIBRARY'!$C37)</f>
        <v>Science</v>
      </c>
      <c r="C37" t="str">
        <f>TRIM('CLASSPLAN LIBRARY'!$D37)</f>
        <v>Physical Sciences</v>
      </c>
      <c r="D37" t="str">
        <f>TRIM('CLASSPLAN LIBRARY'!$E37)</f>
        <v>2</v>
      </c>
      <c r="E37" t="str">
        <f>TRIM('CLASSPLAN LIBRARY'!$F37)</f>
        <v>Changes in Matter</v>
      </c>
      <c r="F37" t="str">
        <f>TRIM('CLASSPLAN LIBRARY'!$G37)</f>
        <v>2</v>
      </c>
      <c r="G37" t="str">
        <f>TRIM('CLASSPLAN LIBRARY'!$H37)</f>
        <v>Chemical Reactions</v>
      </c>
      <c r="H37" s="1" t="str">
        <f t="shared" si="0"/>
        <v>5SciencePhysical SciencesChanges in MatterChemical Reactions</v>
      </c>
      <c r="I37" t="str">
        <f>'CLASSPLAN LIBRARY'!$I37</f>
        <v>SC05.02.02.01</v>
      </c>
    </row>
    <row r="38" spans="1:9">
      <c r="A38" t="str">
        <f>TRIM('CLASSPLAN LIBRARY'!$B38)</f>
        <v>5</v>
      </c>
      <c r="B38" t="str">
        <f>TRIM('CLASSPLAN LIBRARY'!$C38)</f>
        <v>Science</v>
      </c>
      <c r="C38" t="str">
        <f>TRIM('CLASSPLAN LIBRARY'!$D38)</f>
        <v>Physical Sciences</v>
      </c>
      <c r="D38" t="str">
        <f>TRIM('CLASSPLAN LIBRARY'!$E38)</f>
        <v>2</v>
      </c>
      <c r="E38" t="str">
        <f>TRIM('CLASSPLAN LIBRARY'!$F38)</f>
        <v>Changes in Matter</v>
      </c>
      <c r="F38" t="str">
        <f>TRIM('CLASSPLAN LIBRARY'!$G38)</f>
        <v>2</v>
      </c>
      <c r="G38" t="str">
        <f>TRIM('CLASSPLAN LIBRARY'!$H38)</f>
        <v>Metals</v>
      </c>
      <c r="H38" s="1" t="str">
        <f t="shared" si="0"/>
        <v>5SciencePhysical SciencesChanges in MatterMetals</v>
      </c>
      <c r="I38" t="str">
        <f>'CLASSPLAN LIBRARY'!$I38</f>
        <v>SC05.02.02.02</v>
      </c>
    </row>
    <row r="39" spans="1:9">
      <c r="A39" t="str">
        <f>TRIM('CLASSPLAN LIBRARY'!$B39)</f>
        <v>5</v>
      </c>
      <c r="B39" t="str">
        <f>TRIM('CLASSPLAN LIBRARY'!$C39)</f>
        <v>Science</v>
      </c>
      <c r="C39" t="str">
        <f>TRIM('CLASSPLAN LIBRARY'!$D39)</f>
        <v>Physical Sciences</v>
      </c>
      <c r="D39" t="str">
        <f>TRIM('CLASSPLAN LIBRARY'!$E39)</f>
        <v>2</v>
      </c>
      <c r="E39" t="str">
        <f>TRIM('CLASSPLAN LIBRARY'!$F39)</f>
        <v>Changes in Matter</v>
      </c>
      <c r="F39" t="str">
        <f>TRIM('CLASSPLAN LIBRARY'!$G39)</f>
        <v>2</v>
      </c>
      <c r="G39" t="str">
        <f>TRIM('CLASSPLAN LIBRARY'!$H39)</f>
        <v>Salt</v>
      </c>
      <c r="H39" s="1" t="str">
        <f t="shared" si="0"/>
        <v>5SciencePhysical SciencesChanges in MatterSalt</v>
      </c>
      <c r="I39" t="str">
        <f>'CLASSPLAN LIBRARY'!$I39</f>
        <v>SC05.02.02.03</v>
      </c>
    </row>
    <row r="40" spans="1:9">
      <c r="A40" t="str">
        <f>TRIM('CLASSPLAN LIBRARY'!$B40)</f>
        <v>5</v>
      </c>
      <c r="B40" t="str">
        <f>TRIM('CLASSPLAN LIBRARY'!$C40)</f>
        <v>Science</v>
      </c>
      <c r="C40" t="str">
        <f>TRIM('CLASSPLAN LIBRARY'!$D40)</f>
        <v>Physical Sciences</v>
      </c>
      <c r="D40" t="str">
        <f>TRIM('CLASSPLAN LIBRARY'!$E40)</f>
        <v>3</v>
      </c>
      <c r="E40" t="str">
        <f>TRIM('CLASSPLAN LIBRARY'!$F40)</f>
        <v>Simple Machines</v>
      </c>
      <c r="F40" t="str">
        <f>TRIM('CLASSPLAN LIBRARY'!$G40)</f>
        <v>1</v>
      </c>
      <c r="G40" t="str">
        <f>TRIM('CLASSPLAN LIBRARY'!$H40)</f>
        <v>-</v>
      </c>
      <c r="H40" s="1" t="str">
        <f t="shared" si="0"/>
        <v>5SciencePhysical SciencesSimple Machines</v>
      </c>
      <c r="I40" t="str">
        <f>'CLASSPLAN LIBRARY'!$I40</f>
        <v>SC05.03.01.00</v>
      </c>
    </row>
    <row r="41" spans="1:9">
      <c r="A41" t="str">
        <f>TRIM('CLASSPLAN LIBRARY'!$B41)</f>
        <v>5</v>
      </c>
      <c r="B41" t="str">
        <f>TRIM('CLASSPLAN LIBRARY'!$C41)</f>
        <v>Science</v>
      </c>
      <c r="C41" t="str">
        <f>TRIM('CLASSPLAN LIBRARY'!$D41)</f>
        <v>Physical Sciences</v>
      </c>
      <c r="D41" t="str">
        <f>TRIM('CLASSPLAN LIBRARY'!$E41)</f>
        <v>3</v>
      </c>
      <c r="E41" t="str">
        <f>TRIM('CLASSPLAN LIBRARY'!$F41)</f>
        <v>Simple Machines</v>
      </c>
      <c r="F41" t="str">
        <f>TRIM('CLASSPLAN LIBRARY'!$G41)</f>
        <v>1</v>
      </c>
      <c r="G41" t="str">
        <f>TRIM('CLASSPLAN LIBRARY'!$H41)</f>
        <v>Inclined Plane, Lever and Screw</v>
      </c>
      <c r="H41" s="1" t="str">
        <f t="shared" si="0"/>
        <v>5SciencePhysical SciencesSimple MachinesInclined Plane, Lever and Screw</v>
      </c>
      <c r="I41" t="str">
        <f>'CLASSPLAN LIBRARY'!$I41</f>
        <v>SC05.03.01.01</v>
      </c>
    </row>
    <row r="42" spans="1:9">
      <c r="A42" t="str">
        <f>TRIM('CLASSPLAN LIBRARY'!$B42)</f>
        <v>5</v>
      </c>
      <c r="B42" t="str">
        <f>TRIM('CLASSPLAN LIBRARY'!$C42)</f>
        <v>Science</v>
      </c>
      <c r="C42" t="str">
        <f>TRIM('CLASSPLAN LIBRARY'!$D42)</f>
        <v>Physical Sciences</v>
      </c>
      <c r="D42" t="str">
        <f>TRIM('CLASSPLAN LIBRARY'!$E42)</f>
        <v>3</v>
      </c>
      <c r="E42" t="str">
        <f>TRIM('CLASSPLAN LIBRARY'!$F42)</f>
        <v>Simple Machines</v>
      </c>
      <c r="F42" t="str">
        <f>TRIM('CLASSPLAN LIBRARY'!$G42)</f>
        <v>1</v>
      </c>
      <c r="G42" t="str">
        <f>TRIM('CLASSPLAN LIBRARY'!$H42)</f>
        <v>Wedge, Axle and Pulley</v>
      </c>
      <c r="H42" s="1" t="str">
        <f t="shared" si="0"/>
        <v>5SciencePhysical SciencesSimple MachinesWedge, Axle and Pulley</v>
      </c>
      <c r="I42" t="str">
        <f>'CLASSPLAN LIBRARY'!$I42</f>
        <v>SC05.03.01.02</v>
      </c>
    </row>
    <row r="43" spans="1:9">
      <c r="A43" t="str">
        <f>TRIM('CLASSPLAN LIBRARY'!$B43)</f>
        <v>5</v>
      </c>
      <c r="B43" t="str">
        <f>TRIM('CLASSPLAN LIBRARY'!$C43)</f>
        <v>Science</v>
      </c>
      <c r="C43" t="str">
        <f>TRIM('CLASSPLAN LIBRARY'!$D43)</f>
        <v>Life Sciences</v>
      </c>
      <c r="D43" t="str">
        <f>TRIM('CLASSPLAN LIBRARY'!$E43)</f>
        <v>4</v>
      </c>
      <c r="E43" t="str">
        <f>TRIM('CLASSPLAN LIBRARY'!$F43)</f>
        <v>-</v>
      </c>
      <c r="F43" t="str">
        <f>TRIM('CLASSPLAN LIBRARY'!$G43)</f>
        <v>-</v>
      </c>
      <c r="G43" t="str">
        <f>TRIM('CLASSPLAN LIBRARY'!$H43)</f>
        <v>-</v>
      </c>
      <c r="H43" s="1" t="str">
        <f t="shared" si="0"/>
        <v>5ScienceLife Sciences</v>
      </c>
      <c r="I43" t="str">
        <f>'CLASSPLAN LIBRARY'!$I43</f>
        <v>SC05.04.00.00</v>
      </c>
    </row>
    <row r="44" spans="1:9">
      <c r="A44" t="str">
        <f>TRIM('CLASSPLAN LIBRARY'!$B44)</f>
        <v>5</v>
      </c>
      <c r="B44" t="str">
        <f>TRIM('CLASSPLAN LIBRARY'!$C44)</f>
        <v>Science</v>
      </c>
      <c r="C44" t="str">
        <f>TRIM('CLASSPLAN LIBRARY'!$D44)</f>
        <v>Life Sciences</v>
      </c>
      <c r="D44" t="str">
        <f>TRIM('CLASSPLAN LIBRARY'!$E44)</f>
        <v>4</v>
      </c>
      <c r="E44" t="str">
        <f>TRIM('CLASSPLAN LIBRARY'!$F44)</f>
        <v>Human Body Systems</v>
      </c>
      <c r="F44" t="str">
        <f>TRIM('CLASSPLAN LIBRARY'!$G44)</f>
        <v>1</v>
      </c>
      <c r="G44" t="str">
        <f>TRIM('CLASSPLAN LIBRARY'!$H44)</f>
        <v>-</v>
      </c>
      <c r="H44" s="1" t="str">
        <f t="shared" si="0"/>
        <v>5ScienceLife SciencesHuman Body Systems</v>
      </c>
      <c r="I44" t="str">
        <f>'CLASSPLAN LIBRARY'!$I44</f>
        <v>SC05.04.01.00</v>
      </c>
    </row>
    <row r="45" spans="1:9">
      <c r="A45" t="str">
        <f>TRIM('CLASSPLAN LIBRARY'!$B45)</f>
        <v>5</v>
      </c>
      <c r="B45" t="str">
        <f>TRIM('CLASSPLAN LIBRARY'!$C45)</f>
        <v>Science</v>
      </c>
      <c r="C45" t="str">
        <f>TRIM('CLASSPLAN LIBRARY'!$D45)</f>
        <v>Life Sciences</v>
      </c>
      <c r="D45" t="str">
        <f>TRIM('CLASSPLAN LIBRARY'!$E45)</f>
        <v>4</v>
      </c>
      <c r="E45" t="str">
        <f>TRIM('CLASSPLAN LIBRARY'!$F45)</f>
        <v>Human Body Systems</v>
      </c>
      <c r="F45" t="str">
        <f>TRIM('CLASSPLAN LIBRARY'!$G45)</f>
        <v>1</v>
      </c>
      <c r="G45" t="str">
        <f>TRIM('CLASSPLAN LIBRARY'!$H45)</f>
        <v>Digestion</v>
      </c>
      <c r="H45" s="1" t="str">
        <f t="shared" si="0"/>
        <v>5ScienceLife SciencesHuman Body SystemsDigestion</v>
      </c>
      <c r="I45" t="str">
        <f>'CLASSPLAN LIBRARY'!$I45</f>
        <v>SC05.04.01.01</v>
      </c>
    </row>
    <row r="46" spans="1:9">
      <c r="A46" t="e">
        <f>TRIM('CLASSPLAN LIBRARY'!#REF!)</f>
        <v>#REF!</v>
      </c>
      <c r="B46" t="e">
        <f>TRIM('CLASSPLAN LIBRARY'!#REF!)</f>
        <v>#REF!</v>
      </c>
      <c r="C46" t="e">
        <f>TRIM('CLASSPLAN LIBRARY'!#REF!)</f>
        <v>#REF!</v>
      </c>
      <c r="D46" t="e">
        <f>TRIM('CLASSPLAN LIBRARY'!#REF!)</f>
        <v>#REF!</v>
      </c>
      <c r="E46" t="e">
        <f>TRIM('CLASSPLAN LIBRARY'!#REF!)</f>
        <v>#REF!</v>
      </c>
      <c r="F46" t="e">
        <f>TRIM('CLASSPLAN LIBRARY'!#REF!)</f>
        <v>#REF!</v>
      </c>
      <c r="G46" t="e">
        <f>TRIM('CLASSPLAN LIBRARY'!#REF!)</f>
        <v>#REF!</v>
      </c>
      <c r="H46" s="1" t="e">
        <f t="shared" si="0"/>
        <v>#REF!</v>
      </c>
      <c r="I46" t="e">
        <f>'CLASSPLAN LIBRARY'!#REF!</f>
        <v>#REF!</v>
      </c>
    </row>
    <row r="47" spans="1:9">
      <c r="A47" t="str">
        <f>TRIM('CLASSPLAN LIBRARY'!$B46)</f>
        <v>5</v>
      </c>
      <c r="B47" t="str">
        <f>TRIM('CLASSPLAN LIBRARY'!$C46)</f>
        <v>Science</v>
      </c>
      <c r="C47" t="str">
        <f>TRIM('CLASSPLAN LIBRARY'!$D46)</f>
        <v>Life Sciences</v>
      </c>
      <c r="D47" t="str">
        <f>TRIM('CLASSPLAN LIBRARY'!$E46)</f>
        <v>4</v>
      </c>
      <c r="E47" t="str">
        <f>TRIM('CLASSPLAN LIBRARY'!$F46)</f>
        <v>Human Body Systems</v>
      </c>
      <c r="F47" t="str">
        <f>TRIM('CLASSPLAN LIBRARY'!$G46)</f>
        <v>1</v>
      </c>
      <c r="G47" t="str">
        <f>TRIM('CLASSPLAN LIBRARY'!$H46)</f>
        <v>Blood Circulation</v>
      </c>
      <c r="H47" s="1" t="str">
        <f t="shared" si="0"/>
        <v>5ScienceLife SciencesHuman Body SystemsBlood Circulation</v>
      </c>
      <c r="I47" t="str">
        <f>'CLASSPLAN LIBRARY'!$I46</f>
        <v>SC05.04.01.03</v>
      </c>
    </row>
    <row r="48" spans="1:9">
      <c r="A48" t="str">
        <f>TRIM('CLASSPLAN LIBRARY'!$B47)</f>
        <v>5</v>
      </c>
      <c r="B48" t="str">
        <f>TRIM('CLASSPLAN LIBRARY'!$C47)</f>
        <v>Science</v>
      </c>
      <c r="C48" t="str">
        <f>TRIM('CLASSPLAN LIBRARY'!$D47)</f>
        <v>Life Sciences</v>
      </c>
      <c r="D48" t="str">
        <f>TRIM('CLASSPLAN LIBRARY'!$E47)</f>
        <v>4</v>
      </c>
      <c r="E48" t="str">
        <f>TRIM('CLASSPLAN LIBRARY'!$F47)</f>
        <v>Human Body Systems</v>
      </c>
      <c r="F48" t="str">
        <f>TRIM('CLASSPLAN LIBRARY'!$G47)</f>
        <v>1</v>
      </c>
      <c r="G48" t="str">
        <f>TRIM('CLASSPLAN LIBRARY'!$H47)</f>
        <v>Kidneys</v>
      </c>
      <c r="H48" s="1" t="str">
        <f t="shared" si="0"/>
        <v>5ScienceLife SciencesHuman Body SystemsKidneys</v>
      </c>
      <c r="I48" t="str">
        <f>'CLASSPLAN LIBRARY'!$I47</f>
        <v>SC05.04.01.04</v>
      </c>
    </row>
    <row r="49" spans="1:9">
      <c r="A49" t="str">
        <f>TRIM('CLASSPLAN LIBRARY'!$B48)</f>
        <v>5</v>
      </c>
      <c r="B49" t="str">
        <f>TRIM('CLASSPLAN LIBRARY'!$C48)</f>
        <v>Science</v>
      </c>
      <c r="C49" t="str">
        <f>TRIM('CLASSPLAN LIBRARY'!$D48)</f>
        <v>Life Sciences</v>
      </c>
      <c r="D49" t="str">
        <f>TRIM('CLASSPLAN LIBRARY'!$E48)</f>
        <v>4</v>
      </c>
      <c r="E49" t="str">
        <f>TRIM('CLASSPLAN LIBRARY'!$F48)</f>
        <v>Plant Life</v>
      </c>
      <c r="F49" t="str">
        <f>TRIM('CLASSPLAN LIBRARY'!$G48)</f>
        <v>2</v>
      </c>
      <c r="G49" t="str">
        <f>TRIM('CLASSPLAN LIBRARY'!$H48)</f>
        <v>-</v>
      </c>
      <c r="H49" s="1" t="str">
        <f t="shared" si="0"/>
        <v>5ScienceLife SciencesPlant Life</v>
      </c>
      <c r="I49" t="str">
        <f>'CLASSPLAN LIBRARY'!$I48</f>
        <v>SC05.04.02.00</v>
      </c>
    </row>
    <row r="50" spans="1:9">
      <c r="A50" t="str">
        <f>TRIM('CLASSPLAN LIBRARY'!$B49)</f>
        <v>5</v>
      </c>
      <c r="B50" t="str">
        <f>TRIM('CLASSPLAN LIBRARY'!$C49)</f>
        <v>Science</v>
      </c>
      <c r="C50" t="str">
        <f>TRIM('CLASSPLAN LIBRARY'!$D49)</f>
        <v>Life Sciences</v>
      </c>
      <c r="D50" t="str">
        <f>TRIM('CLASSPLAN LIBRARY'!$E49)</f>
        <v>4</v>
      </c>
      <c r="E50" t="str">
        <f>TRIM('CLASSPLAN LIBRARY'!$F49)</f>
        <v>Plant Life</v>
      </c>
      <c r="F50" t="str">
        <f>TRIM('CLASSPLAN LIBRARY'!$G49)</f>
        <v>2</v>
      </c>
      <c r="G50" t="str">
        <f>TRIM('CLASSPLAN LIBRARY'!$H49)</f>
        <v>Parts of a Plant</v>
      </c>
      <c r="H50" s="1" t="str">
        <f t="shared" si="0"/>
        <v>5ScienceLife SciencesPlant LifeParts of a Plant</v>
      </c>
      <c r="I50" t="str">
        <f>'CLASSPLAN LIBRARY'!$I49</f>
        <v>SC05.04.02.01</v>
      </c>
    </row>
    <row r="51" spans="1:9">
      <c r="A51" t="str">
        <f>TRIM('CLASSPLAN LIBRARY'!$B50)</f>
        <v>5</v>
      </c>
      <c r="B51" t="str">
        <f>TRIM('CLASSPLAN LIBRARY'!$C50)</f>
        <v>Science</v>
      </c>
      <c r="C51" t="str">
        <f>TRIM('CLASSPLAN LIBRARY'!$D50)</f>
        <v>Life Sciences</v>
      </c>
      <c r="D51" t="str">
        <f>TRIM('CLASSPLAN LIBRARY'!$E50)</f>
        <v>4</v>
      </c>
      <c r="E51" t="str">
        <f>TRIM('CLASSPLAN LIBRARY'!$F50)</f>
        <v>Plant Life</v>
      </c>
      <c r="F51" t="str">
        <f>TRIM('CLASSPLAN LIBRARY'!$G50)</f>
        <v>2</v>
      </c>
      <c r="G51" t="str">
        <f>TRIM('CLASSPLAN LIBRARY'!$H50)</f>
        <v>Seeds, Seed Parts, Germination</v>
      </c>
      <c r="H51" s="1" t="str">
        <f t="shared" si="0"/>
        <v>5ScienceLife SciencesPlant LifeSeeds, Seed Parts, Germination</v>
      </c>
      <c r="I51" t="str">
        <f>'CLASSPLAN LIBRARY'!$I50</f>
        <v>SC05.04.02.02</v>
      </c>
    </row>
    <row r="52" spans="1:9">
      <c r="A52" t="str">
        <f>TRIM('CLASSPLAN LIBRARY'!$B51)</f>
        <v>5</v>
      </c>
      <c r="B52" t="str">
        <f>TRIM('CLASSPLAN LIBRARY'!$C51)</f>
        <v>Science</v>
      </c>
      <c r="C52" t="str">
        <f>TRIM('CLASSPLAN LIBRARY'!$D51)</f>
        <v>Life Sciences</v>
      </c>
      <c r="D52" t="str">
        <f>TRIM('CLASSPLAN LIBRARY'!$E51)</f>
        <v>4</v>
      </c>
      <c r="E52" t="str">
        <f>TRIM('CLASSPLAN LIBRARY'!$F51)</f>
        <v>Plant Life</v>
      </c>
      <c r="F52" t="str">
        <f>TRIM('CLASSPLAN LIBRARY'!$G51)</f>
        <v>2</v>
      </c>
      <c r="G52" t="str">
        <f>TRIM('CLASSPLAN LIBRARY'!$H51)</f>
        <v>Types of Seed Dispersal</v>
      </c>
      <c r="H52" s="1" t="str">
        <f t="shared" si="0"/>
        <v>5ScienceLife SciencesPlant LifeTypes of Seed Dispersal</v>
      </c>
      <c r="I52" t="str">
        <f>'CLASSPLAN LIBRARY'!$I51</f>
        <v>SC05.04.02.03</v>
      </c>
    </row>
    <row r="53" spans="1:9">
      <c r="A53" t="str">
        <f>TRIM('CLASSPLAN LIBRARY'!$B52)</f>
        <v>5</v>
      </c>
      <c r="B53" t="str">
        <f>TRIM('CLASSPLAN LIBRARY'!$C52)</f>
        <v>Science</v>
      </c>
      <c r="C53" t="str">
        <f>TRIM('CLASSPLAN LIBRARY'!$D52)</f>
        <v>Life Sciences</v>
      </c>
      <c r="D53" t="str">
        <f>TRIM('CLASSPLAN LIBRARY'!$E52)</f>
        <v>4</v>
      </c>
      <c r="E53" t="str">
        <f>TRIM('CLASSPLAN LIBRARY'!$F52)</f>
        <v>Plant Life</v>
      </c>
      <c r="F53" t="str">
        <f>TRIM('CLASSPLAN LIBRARY'!$G52)</f>
        <v>2</v>
      </c>
      <c r="G53" t="str">
        <f>TRIM('CLASSPLAN LIBRARY'!$H52)</f>
        <v>Seedless Plant Reproduction</v>
      </c>
      <c r="H53" s="1" t="str">
        <f t="shared" si="0"/>
        <v>5ScienceLife SciencesPlant LifeSeedless Plant Reproduction</v>
      </c>
      <c r="I53" t="str">
        <f>'CLASSPLAN LIBRARY'!$I52</f>
        <v>SC05.04.02.04</v>
      </c>
    </row>
    <row r="54" spans="1:9">
      <c r="A54" t="str">
        <f>TRIM('CLASSPLAN LIBRARY'!$B53)</f>
        <v>5</v>
      </c>
      <c r="B54" t="str">
        <f>TRIM('CLASSPLAN LIBRARY'!$C53)</f>
        <v>Science</v>
      </c>
      <c r="C54" t="str">
        <f>TRIM('CLASSPLAN LIBRARY'!$D53)</f>
        <v>Life Sciences</v>
      </c>
      <c r="D54" t="str">
        <f>TRIM('CLASSPLAN LIBRARY'!$E53)</f>
        <v>4</v>
      </c>
      <c r="E54" t="str">
        <f>TRIM('CLASSPLAN LIBRARY'!$F53)</f>
        <v>Plant Life</v>
      </c>
      <c r="F54" t="str">
        <f>TRIM('CLASSPLAN LIBRARY'!$G53)</f>
        <v>2</v>
      </c>
      <c r="G54" t="str">
        <f>TRIM('CLASSPLAN LIBRARY'!$H53)</f>
        <v>Vegetable Agriculture</v>
      </c>
      <c r="H54" s="1" t="str">
        <f t="shared" si="0"/>
        <v>5ScienceLife SciencesPlant LifeVegetable Agriculture</v>
      </c>
      <c r="I54" t="str">
        <f>'CLASSPLAN LIBRARY'!$I53</f>
        <v>SC05.04.02.05</v>
      </c>
    </row>
    <row r="55" spans="1:9">
      <c r="A55" t="str">
        <f>TRIM('CLASSPLAN LIBRARY'!$B54)</f>
        <v>5</v>
      </c>
      <c r="B55" t="str">
        <f>TRIM('CLASSPLAN LIBRARY'!$C54)</f>
        <v>Science</v>
      </c>
      <c r="C55" t="str">
        <f>TRIM('CLASSPLAN LIBRARY'!$D54)</f>
        <v>Life Sciences</v>
      </c>
      <c r="D55" t="str">
        <f>TRIM('CLASSPLAN LIBRARY'!$E54)</f>
        <v>4</v>
      </c>
      <c r="E55" t="str">
        <f>TRIM('CLASSPLAN LIBRARY'!$F54)</f>
        <v>Plant Life</v>
      </c>
      <c r="F55" t="str">
        <f>TRIM('CLASSPLAN LIBRARY'!$G54)</f>
        <v>2</v>
      </c>
      <c r="G55" t="str">
        <f>TRIM('CLASSPLAN LIBRARY'!$H54)</f>
        <v>Types of Agriculture</v>
      </c>
      <c r="H55" s="1" t="str">
        <f t="shared" si="0"/>
        <v>5ScienceLife SciencesPlant LifeTypes of Agriculture</v>
      </c>
      <c r="I55" t="str">
        <f>'CLASSPLAN LIBRARY'!$I54</f>
        <v>SC05.04.02.06</v>
      </c>
    </row>
    <row r="56" spans="1:9">
      <c r="A56" t="str">
        <f>TRIM('CLASSPLAN LIBRARY'!$B55)</f>
        <v>5</v>
      </c>
      <c r="B56" t="str">
        <f>TRIM('CLASSPLAN LIBRARY'!$C55)</f>
        <v>Science</v>
      </c>
      <c r="C56" t="str">
        <f>TRIM('CLASSPLAN LIBRARY'!$D55)</f>
        <v>Life Sciences</v>
      </c>
      <c r="D56" t="str">
        <f>TRIM('CLASSPLAN LIBRARY'!$E55)</f>
        <v>4</v>
      </c>
      <c r="E56" t="str">
        <f>TRIM('CLASSPLAN LIBRARY'!$F55)</f>
        <v>Plant Life</v>
      </c>
      <c r="F56" t="str">
        <f>TRIM('CLASSPLAN LIBRARY'!$G55)</f>
        <v>2</v>
      </c>
      <c r="G56" t="str">
        <f>TRIM('CLASSPLAN LIBRARY'!$H55)</f>
        <v>Vascular Plants</v>
      </c>
      <c r="H56" s="1" t="str">
        <f t="shared" si="0"/>
        <v>5ScienceLife SciencesPlant LifeVascular Plants</v>
      </c>
      <c r="I56" t="str">
        <f>'CLASSPLAN LIBRARY'!$I55</f>
        <v>SC05.04.02.07</v>
      </c>
    </row>
    <row r="57" spans="1:9">
      <c r="A57" t="str">
        <f>TRIM('CLASSPLAN LIBRARY'!$B56)</f>
        <v>5</v>
      </c>
      <c r="B57" t="str">
        <f>TRIM('CLASSPLAN LIBRARY'!$C56)</f>
        <v>Science</v>
      </c>
      <c r="C57" t="str">
        <f>TRIM('CLASSPLAN LIBRARY'!$D56)</f>
        <v>Life Sciences</v>
      </c>
      <c r="D57" t="str">
        <f>TRIM('CLASSPLAN LIBRARY'!$E56)</f>
        <v>4</v>
      </c>
      <c r="E57" t="str">
        <f>TRIM('CLASSPLAN LIBRARY'!$F56)</f>
        <v>Plant Life</v>
      </c>
      <c r="F57" t="str">
        <f>TRIM('CLASSPLAN LIBRARY'!$G56)</f>
        <v>2</v>
      </c>
      <c r="G57" t="str">
        <f>TRIM('CLASSPLAN LIBRARY'!$H56)</f>
        <v>Plant Transport Systems</v>
      </c>
      <c r="H57" s="1" t="str">
        <f t="shared" si="0"/>
        <v>5ScienceLife SciencesPlant LifePlant Transport Systems</v>
      </c>
      <c r="I57" t="str">
        <f>'CLASSPLAN LIBRARY'!$I56</f>
        <v>SC05.04.02.08</v>
      </c>
    </row>
    <row r="58" spans="1:9">
      <c r="A58" t="str">
        <f>TRIM('CLASSPLAN LIBRARY'!$B57)</f>
        <v>5</v>
      </c>
      <c r="B58" t="str">
        <f>TRIM('CLASSPLAN LIBRARY'!$C57)</f>
        <v>Science</v>
      </c>
      <c r="C58" t="str">
        <f>TRIM('CLASSPLAN LIBRARY'!$D57)</f>
        <v>Life Sciences</v>
      </c>
      <c r="D58" t="str">
        <f>TRIM('CLASSPLAN LIBRARY'!$E57)</f>
        <v>4</v>
      </c>
      <c r="E58" t="str">
        <f>TRIM('CLASSPLAN LIBRARY'!$F57)</f>
        <v>Plant Life</v>
      </c>
      <c r="F58" t="str">
        <f>TRIM('CLASSPLAN LIBRARY'!$G57)</f>
        <v>2</v>
      </c>
      <c r="G58" t="str">
        <f>TRIM('CLASSPLAN LIBRARY'!$H57)</f>
        <v>Photosynthesis</v>
      </c>
      <c r="H58" s="1" t="str">
        <f t="shared" si="0"/>
        <v>5ScienceLife SciencesPlant LifePhotosynthesis</v>
      </c>
      <c r="I58" t="str">
        <f>'CLASSPLAN LIBRARY'!$I57</f>
        <v>SC05.04.02.09</v>
      </c>
    </row>
    <row r="59" spans="1:9">
      <c r="A59" t="str">
        <f>TRIM('CLASSPLAN LIBRARY'!$B58)</f>
        <v>5</v>
      </c>
      <c r="B59" t="str">
        <f>TRIM('CLASSPLAN LIBRARY'!$C58)</f>
        <v>Science</v>
      </c>
      <c r="C59" t="str">
        <f>TRIM('CLASSPLAN LIBRARY'!$D58)</f>
        <v>Life Sciences</v>
      </c>
      <c r="D59" t="str">
        <f>TRIM('CLASSPLAN LIBRARY'!$E58)</f>
        <v>4</v>
      </c>
      <c r="E59" t="str">
        <f>TRIM('CLASSPLAN LIBRARY'!$F58)</f>
        <v>Amazing Animals</v>
      </c>
      <c r="F59" t="str">
        <f>TRIM('CLASSPLAN LIBRARY'!$G58)</f>
        <v>3</v>
      </c>
      <c r="G59" t="str">
        <f>TRIM('CLASSPLAN LIBRARY'!$H58)</f>
        <v>-</v>
      </c>
      <c r="H59" s="1" t="str">
        <f t="shared" si="0"/>
        <v>5ScienceLife SciencesAmazing Animals</v>
      </c>
      <c r="I59" t="str">
        <f>'CLASSPLAN LIBRARY'!$I58</f>
        <v>SC05.04.03.00</v>
      </c>
    </row>
    <row r="60" spans="1:9">
      <c r="A60" t="str">
        <f>TRIM('CLASSPLAN LIBRARY'!$B59)</f>
        <v>5</v>
      </c>
      <c r="B60" t="str">
        <f>TRIM('CLASSPLAN LIBRARY'!$C59)</f>
        <v>Science</v>
      </c>
      <c r="C60" t="str">
        <f>TRIM('CLASSPLAN LIBRARY'!$D59)</f>
        <v>Life Sciences</v>
      </c>
      <c r="D60" t="str">
        <f>TRIM('CLASSPLAN LIBRARY'!$E59)</f>
        <v>4</v>
      </c>
      <c r="E60" t="str">
        <f>TRIM('CLASSPLAN LIBRARY'!$F59)</f>
        <v>Amazing Animals</v>
      </c>
      <c r="F60" t="str">
        <f>TRIM('CLASSPLAN LIBRARY'!$G59)</f>
        <v>3</v>
      </c>
      <c r="G60" t="str">
        <f>TRIM('CLASSPLAN LIBRARY'!$H59)</f>
        <v>Animal Classifications</v>
      </c>
      <c r="H60" s="1" t="str">
        <f t="shared" si="0"/>
        <v>5ScienceLife SciencesAmazing AnimalsAnimal Classifications</v>
      </c>
      <c r="I60" t="str">
        <f>'CLASSPLAN LIBRARY'!$I59</f>
        <v>SC05.04.03.01</v>
      </c>
    </row>
    <row r="61" spans="1:9">
      <c r="A61" t="str">
        <f>TRIM('CLASSPLAN LIBRARY'!$B60)</f>
        <v>5</v>
      </c>
      <c r="B61" t="str">
        <f>TRIM('CLASSPLAN LIBRARY'!$C60)</f>
        <v>Science</v>
      </c>
      <c r="C61" t="str">
        <f>TRIM('CLASSPLAN LIBRARY'!$D60)</f>
        <v>Life Sciences</v>
      </c>
      <c r="D61" t="str">
        <f>TRIM('CLASSPLAN LIBRARY'!$E60)</f>
        <v>4</v>
      </c>
      <c r="E61" t="str">
        <f>TRIM('CLASSPLAN LIBRARY'!$F60)</f>
        <v>Amazing Animals</v>
      </c>
      <c r="F61" t="str">
        <f>TRIM('CLASSPLAN LIBRARY'!$G60)</f>
        <v>3</v>
      </c>
      <c r="G61" t="str">
        <f>TRIM('CLASSPLAN LIBRARY'!$H60)</f>
        <v>Habitats and Adaptations</v>
      </c>
      <c r="H61" s="1" t="str">
        <f t="shared" si="0"/>
        <v>5ScienceLife SciencesAmazing AnimalsHabitats and Adaptations</v>
      </c>
      <c r="I61" t="str">
        <f>'CLASSPLAN LIBRARY'!$I60</f>
        <v>SC05.04.03.02</v>
      </c>
    </row>
    <row r="62" spans="1:9">
      <c r="A62" t="str">
        <f>TRIM('CLASSPLAN LIBRARY'!$B61)</f>
        <v>5</v>
      </c>
      <c r="B62" t="str">
        <f>TRIM('CLASSPLAN LIBRARY'!$C61)</f>
        <v>Science</v>
      </c>
      <c r="C62" t="str">
        <f>TRIM('CLASSPLAN LIBRARY'!$D61)</f>
        <v>Life Sciences</v>
      </c>
      <c r="D62" t="str">
        <f>TRIM('CLASSPLAN LIBRARY'!$E61)</f>
        <v>4</v>
      </c>
      <c r="E62" t="str">
        <f>TRIM('CLASSPLAN LIBRARY'!$F61)</f>
        <v>Amazing Animals</v>
      </c>
      <c r="F62" t="str">
        <f>TRIM('CLASSPLAN LIBRARY'!$G61)</f>
        <v>3</v>
      </c>
      <c r="G62" t="str">
        <f>TRIM('CLASSPLAN LIBRARY'!$H61)</f>
        <v>Moving and Finding Food</v>
      </c>
      <c r="H62" s="1" t="str">
        <f t="shared" si="0"/>
        <v>5ScienceLife SciencesAmazing AnimalsMoving and Finding Food</v>
      </c>
      <c r="I62" t="str">
        <f>'CLASSPLAN LIBRARY'!$I61</f>
        <v>SC05.04.03.03</v>
      </c>
    </row>
    <row r="63" spans="1:9">
      <c r="A63" t="str">
        <f>TRIM('CLASSPLAN LIBRARY'!$B62)</f>
        <v>5</v>
      </c>
      <c r="B63" t="str">
        <f>TRIM('CLASSPLAN LIBRARY'!$C62)</f>
        <v>Science</v>
      </c>
      <c r="C63" t="str">
        <f>TRIM('CLASSPLAN LIBRARY'!$D62)</f>
        <v>Life Sciences</v>
      </c>
      <c r="D63" t="str">
        <f>TRIM('CLASSPLAN LIBRARY'!$E62)</f>
        <v>4</v>
      </c>
      <c r="E63" t="str">
        <f>TRIM('CLASSPLAN LIBRARY'!$F62)</f>
        <v>Amazing Animals</v>
      </c>
      <c r="F63" t="str">
        <f>TRIM('CLASSPLAN LIBRARY'!$G62)</f>
        <v>3</v>
      </c>
      <c r="G63" t="str">
        <f>TRIM('CLASSPLAN LIBRARY'!$H62)</f>
        <v>Mammals</v>
      </c>
      <c r="H63" s="1" t="str">
        <f t="shared" si="0"/>
        <v>5ScienceLife SciencesAmazing AnimalsMammals</v>
      </c>
      <c r="I63" t="str">
        <f>'CLASSPLAN LIBRARY'!$I62</f>
        <v>SC05.04.03.04</v>
      </c>
    </row>
    <row r="64" spans="1:9">
      <c r="A64" t="str">
        <f>TRIM('CLASSPLAN LIBRARY'!$B63)</f>
        <v>5</v>
      </c>
      <c r="B64" t="str">
        <f>TRIM('CLASSPLAN LIBRARY'!$C63)</f>
        <v>Science</v>
      </c>
      <c r="C64" t="str">
        <f>TRIM('CLASSPLAN LIBRARY'!$D63)</f>
        <v>Life Sciences</v>
      </c>
      <c r="D64" t="str">
        <f>TRIM('CLASSPLAN LIBRARY'!$E63)</f>
        <v>4</v>
      </c>
      <c r="E64" t="str">
        <f>TRIM('CLASSPLAN LIBRARY'!$F63)</f>
        <v>Amazing Animals</v>
      </c>
      <c r="F64" t="str">
        <f>TRIM('CLASSPLAN LIBRARY'!$G63)</f>
        <v>3</v>
      </c>
      <c r="G64" t="str">
        <f>TRIM('CLASSPLAN LIBRARY'!$H63)</f>
        <v>Birds and Migration</v>
      </c>
      <c r="H64" s="1" t="str">
        <f t="shared" si="0"/>
        <v>5ScienceLife SciencesAmazing AnimalsBirds and Migration</v>
      </c>
      <c r="I64" t="str">
        <f>'CLASSPLAN LIBRARY'!$I63</f>
        <v>SC05.04.03.05</v>
      </c>
    </row>
    <row r="65" spans="1:9">
      <c r="A65" t="str">
        <f>TRIM('CLASSPLAN LIBRARY'!$B64)</f>
        <v>5</v>
      </c>
      <c r="B65" t="str">
        <f>TRIM('CLASSPLAN LIBRARY'!$C64)</f>
        <v>Science</v>
      </c>
      <c r="C65" t="str">
        <f>TRIM('CLASSPLAN LIBRARY'!$D64)</f>
        <v>Life Sciences</v>
      </c>
      <c r="D65" t="str">
        <f>TRIM('CLASSPLAN LIBRARY'!$E64)</f>
        <v>4</v>
      </c>
      <c r="E65" t="str">
        <f>TRIM('CLASSPLAN LIBRARY'!$F64)</f>
        <v>Amazing Animals</v>
      </c>
      <c r="F65" t="str">
        <f>TRIM('CLASSPLAN LIBRARY'!$G64)</f>
        <v>3</v>
      </c>
      <c r="G65" t="str">
        <f>TRIM('CLASSPLAN LIBRARY'!$H64)</f>
        <v>Reptiles and Amphibians</v>
      </c>
      <c r="H65" s="1" t="str">
        <f t="shared" si="0"/>
        <v>5ScienceLife SciencesAmazing AnimalsReptiles and Amphibians</v>
      </c>
      <c r="I65" t="str">
        <f>'CLASSPLAN LIBRARY'!$I64</f>
        <v>SC05.04.03.06</v>
      </c>
    </row>
    <row r="66" spans="1:9">
      <c r="A66" t="str">
        <f>TRIM('CLASSPLAN LIBRARY'!$B65)</f>
        <v>5</v>
      </c>
      <c r="B66" t="str">
        <f>TRIM('CLASSPLAN LIBRARY'!$C65)</f>
        <v>Science</v>
      </c>
      <c r="C66" t="str">
        <f>TRIM('CLASSPLAN LIBRARY'!$D65)</f>
        <v>Life Sciences</v>
      </c>
      <c r="D66" t="str">
        <f>TRIM('CLASSPLAN LIBRARY'!$E65)</f>
        <v>4</v>
      </c>
      <c r="E66" t="str">
        <f>TRIM('CLASSPLAN LIBRARY'!$F65)</f>
        <v>Amazing Animals</v>
      </c>
      <c r="F66" t="str">
        <f>TRIM('CLASSPLAN LIBRARY'!$G65)</f>
        <v>3</v>
      </c>
      <c r="G66" t="str">
        <f>TRIM('CLASSPLAN LIBRARY'!$H65)</f>
        <v>Fish</v>
      </c>
      <c r="H66" s="1" t="str">
        <f t="shared" ref="H66:H129" si="1">CONCATENATE(IF(A66&lt;&gt;"-",A66,""),IF(B66&lt;&gt;"-",B66,""),IF(C66&lt;&gt;"-",C66,""),IF(E66&lt;&gt;"-",E66,""),IF(G66&lt;&gt;"-",G66,""))</f>
        <v>5ScienceLife SciencesAmazing AnimalsFish</v>
      </c>
      <c r="I66" t="str">
        <f>'CLASSPLAN LIBRARY'!$I65</f>
        <v>SC05.04.03.07</v>
      </c>
    </row>
    <row r="67" spans="1:9">
      <c r="A67" t="str">
        <f>TRIM('CLASSPLAN LIBRARY'!$B66)</f>
        <v>5</v>
      </c>
      <c r="B67" t="str">
        <f>TRIM('CLASSPLAN LIBRARY'!$C66)</f>
        <v>Science</v>
      </c>
      <c r="C67" t="str">
        <f>TRIM('CLASSPLAN LIBRARY'!$D66)</f>
        <v>Life Sciences</v>
      </c>
      <c r="D67" t="str">
        <f>TRIM('CLASSPLAN LIBRARY'!$E66)</f>
        <v>4</v>
      </c>
      <c r="E67" t="str">
        <f>TRIM('CLASSPLAN LIBRARY'!$F66)</f>
        <v>Amazing Animals</v>
      </c>
      <c r="F67" t="str">
        <f>TRIM('CLASSPLAN LIBRARY'!$G66)</f>
        <v>3</v>
      </c>
      <c r="G67" t="str">
        <f>TRIM('CLASSPLAN LIBRARY'!$H66)</f>
        <v>Venomous and Non-Venomous Snakes</v>
      </c>
      <c r="H67" s="1" t="str">
        <f t="shared" si="1"/>
        <v>5ScienceLife SciencesAmazing AnimalsVenomous and Non-Venomous Snakes</v>
      </c>
      <c r="I67" t="str">
        <f>'CLASSPLAN LIBRARY'!$I66</f>
        <v>SC05.04.03.08</v>
      </c>
    </row>
    <row r="68" spans="1:9">
      <c r="A68" t="str">
        <f>TRIM('CLASSPLAN LIBRARY'!$B67)</f>
        <v>5</v>
      </c>
      <c r="B68" t="str">
        <f>TRIM('CLASSPLAN LIBRARY'!$C67)</f>
        <v>Science</v>
      </c>
      <c r="C68" t="str">
        <f>TRIM('CLASSPLAN LIBRARY'!$D67)</f>
        <v>Life Sciences</v>
      </c>
      <c r="D68" t="str">
        <f>TRIM('CLASSPLAN LIBRARY'!$E67)</f>
        <v>4</v>
      </c>
      <c r="E68" t="str">
        <f>TRIM('CLASSPLAN LIBRARY'!$F67)</f>
        <v>Amazing Animals</v>
      </c>
      <c r="F68" t="str">
        <f>TRIM('CLASSPLAN LIBRARY'!$G67)</f>
        <v>3</v>
      </c>
      <c r="G68" t="str">
        <f>TRIM('CLASSPLAN LIBRARY'!$H67)</f>
        <v>Diversity of Organisms</v>
      </c>
      <c r="H68" s="1" t="str">
        <f t="shared" si="1"/>
        <v>5ScienceLife SciencesAmazing AnimalsDiversity of Organisms</v>
      </c>
      <c r="I68" t="str">
        <f>'CLASSPLAN LIBRARY'!$I67</f>
        <v>SC05.04.03.09</v>
      </c>
    </row>
    <row r="69" spans="1:9">
      <c r="A69" t="str">
        <f>TRIM('CLASSPLAN LIBRARY'!$B68)</f>
        <v>5</v>
      </c>
      <c r="B69" t="str">
        <f>TRIM('CLASSPLAN LIBRARY'!$C68)</f>
        <v>Science</v>
      </c>
      <c r="C69" t="str">
        <f>TRIM('CLASSPLAN LIBRARY'!$D68)</f>
        <v>Life Sciences</v>
      </c>
      <c r="D69" t="str">
        <f>TRIM('CLASSPLAN LIBRARY'!$E68)</f>
        <v>4</v>
      </c>
      <c r="E69" t="str">
        <f>TRIM('CLASSPLAN LIBRARY'!$F68)</f>
        <v>Health and Hygiene</v>
      </c>
      <c r="F69" t="str">
        <f>TRIM('CLASSPLAN LIBRARY'!$G68)</f>
        <v>4</v>
      </c>
      <c r="G69" t="str">
        <f>TRIM('CLASSPLAN LIBRARY'!$H68)</f>
        <v>-</v>
      </c>
      <c r="H69" s="1" t="str">
        <f t="shared" si="1"/>
        <v>5ScienceLife SciencesHealth and Hygiene</v>
      </c>
      <c r="I69" t="str">
        <f>'CLASSPLAN LIBRARY'!$I68</f>
        <v>SC05.04.04.00</v>
      </c>
    </row>
    <row r="70" spans="1:9">
      <c r="A70" t="str">
        <f>TRIM('CLASSPLAN LIBRARY'!$B69)</f>
        <v>5</v>
      </c>
      <c r="B70" t="str">
        <f>TRIM('CLASSPLAN LIBRARY'!$C69)</f>
        <v>Science</v>
      </c>
      <c r="C70" t="str">
        <f>TRIM('CLASSPLAN LIBRARY'!$D69)</f>
        <v>Life Sciences</v>
      </c>
      <c r="D70" t="str">
        <f>TRIM('CLASSPLAN LIBRARY'!$E69)</f>
        <v>4</v>
      </c>
      <c r="E70" t="str">
        <f>TRIM('CLASSPLAN LIBRARY'!$F69)</f>
        <v>Health and Hygiene</v>
      </c>
      <c r="F70" t="str">
        <f>TRIM('CLASSPLAN LIBRARY'!$G69)</f>
        <v>4</v>
      </c>
      <c r="G70" t="str">
        <f>TRIM('CLASSPLAN LIBRARY'!$H69)</f>
        <v>Food Properties and Spoilage</v>
      </c>
      <c r="H70" s="1" t="str">
        <f t="shared" si="1"/>
        <v>5ScienceLife SciencesHealth and HygieneFood Properties and Spoilage</v>
      </c>
      <c r="I70" t="str">
        <f>'CLASSPLAN LIBRARY'!$I69</f>
        <v>SC05.04.04.01</v>
      </c>
    </row>
    <row r="71" spans="1:9">
      <c r="A71" t="str">
        <f>TRIM('CLASSPLAN LIBRARY'!$B70)</f>
        <v>5</v>
      </c>
      <c r="B71" t="str">
        <f>TRIM('CLASSPLAN LIBRARY'!$C70)</f>
        <v>Science</v>
      </c>
      <c r="C71" t="str">
        <f>TRIM('CLASSPLAN LIBRARY'!$D70)</f>
        <v>Life Sciences</v>
      </c>
      <c r="D71" t="str">
        <f>TRIM('CLASSPLAN LIBRARY'!$E70)</f>
        <v>4</v>
      </c>
      <c r="E71" t="str">
        <f>TRIM('CLASSPLAN LIBRARY'!$F70)</f>
        <v>Health and Hygiene</v>
      </c>
      <c r="F71" t="str">
        <f>TRIM('CLASSPLAN LIBRARY'!$G70)</f>
        <v>4</v>
      </c>
      <c r="G71" t="str">
        <f>TRIM('CLASSPLAN LIBRARY'!$H70)</f>
        <v>Balanced Diet</v>
      </c>
      <c r="H71" s="1" t="str">
        <f t="shared" si="1"/>
        <v>5ScienceLife SciencesHealth and HygieneBalanced Diet</v>
      </c>
      <c r="I71" t="str">
        <f>'CLASSPLAN LIBRARY'!$I70</f>
        <v>SC05.04.04.02</v>
      </c>
    </row>
    <row r="72" spans="1:9">
      <c r="A72" t="str">
        <f>TRIM('CLASSPLAN LIBRARY'!$B71)</f>
        <v>5</v>
      </c>
      <c r="B72" t="str">
        <f>TRIM('CLASSPLAN LIBRARY'!$C71)</f>
        <v>Science</v>
      </c>
      <c r="C72" t="str">
        <f>TRIM('CLASSPLAN LIBRARY'!$D71)</f>
        <v>Life Sciences</v>
      </c>
      <c r="D72" t="str">
        <f>TRIM('CLASSPLAN LIBRARY'!$E71)</f>
        <v>4</v>
      </c>
      <c r="E72" t="str">
        <f>TRIM('CLASSPLAN LIBRARY'!$F71)</f>
        <v>Health and Hygiene</v>
      </c>
      <c r="F72" t="str">
        <f>TRIM('CLASSPLAN LIBRARY'!$G71)</f>
        <v>4</v>
      </c>
      <c r="G72" t="str">
        <f>TRIM('CLASSPLAN LIBRARY'!$H71)</f>
        <v>First Aid</v>
      </c>
      <c r="H72" s="1" t="str">
        <f t="shared" si="1"/>
        <v>5ScienceLife SciencesHealth and HygieneFirst Aid</v>
      </c>
      <c r="I72" t="str">
        <f>'CLASSPLAN LIBRARY'!$I71</f>
        <v>SC05.04.04.03</v>
      </c>
    </row>
    <row r="73" spans="1:9">
      <c r="A73" t="str">
        <f>TRIM('CLASSPLAN LIBRARY'!$B72)</f>
        <v>5</v>
      </c>
      <c r="B73" t="str">
        <f>TRIM('CLASSPLAN LIBRARY'!$C72)</f>
        <v>Science</v>
      </c>
      <c r="C73" t="str">
        <f>TRIM('CLASSPLAN LIBRARY'!$D72)</f>
        <v>Life Sciences</v>
      </c>
      <c r="D73" t="str">
        <f>TRIM('CLASSPLAN LIBRARY'!$E72)</f>
        <v>4</v>
      </c>
      <c r="E73" t="str">
        <f>TRIM('CLASSPLAN LIBRARY'!$F72)</f>
        <v>Health and Hygiene</v>
      </c>
      <c r="F73" t="str">
        <f>TRIM('CLASSPLAN LIBRARY'!$G72)</f>
        <v>4</v>
      </c>
      <c r="G73" t="str">
        <f>TRIM('CLASSPLAN LIBRARY'!$H72)</f>
        <v>Prevention of Diseases</v>
      </c>
      <c r="H73" s="1" t="str">
        <f t="shared" si="1"/>
        <v>5ScienceLife SciencesHealth and HygienePrevention of Diseases</v>
      </c>
      <c r="I73" t="str">
        <f>'CLASSPLAN LIBRARY'!$I72</f>
        <v>SC05.04.04.04</v>
      </c>
    </row>
    <row r="74" spans="1:9">
      <c r="A74" t="str">
        <f>TRIM('CLASSPLAN LIBRARY'!$B73)</f>
        <v>5</v>
      </c>
      <c r="B74" t="str">
        <f>TRIM('CLASSPLAN LIBRARY'!$C73)</f>
        <v>Math</v>
      </c>
      <c r="C74" t="str">
        <f>TRIM('CLASSPLAN LIBRARY'!$D73)</f>
        <v>-</v>
      </c>
      <c r="D74" t="str">
        <f>TRIM('CLASSPLAN LIBRARY'!$E73)</f>
        <v>-</v>
      </c>
      <c r="E74" t="str">
        <f>TRIM('CLASSPLAN LIBRARY'!$F73)</f>
        <v>-</v>
      </c>
      <c r="F74" t="str">
        <f>TRIM('CLASSPLAN LIBRARY'!$G73)</f>
        <v>-</v>
      </c>
      <c r="G74" t="str">
        <f>TRIM('CLASSPLAN LIBRARY'!$H73)</f>
        <v>-</v>
      </c>
      <c r="H74" s="1" t="str">
        <f t="shared" si="1"/>
        <v>5Math</v>
      </c>
      <c r="I74" t="str">
        <f>'CLASSPLAN LIBRARY'!$I73</f>
        <v>MA05.00.00.00</v>
      </c>
    </row>
    <row r="75" spans="1:9">
      <c r="A75" t="str">
        <f>TRIM('CLASSPLAN LIBRARY'!$B74)</f>
        <v>5</v>
      </c>
      <c r="B75" t="str">
        <f>TRIM('CLASSPLAN LIBRARY'!$C74)</f>
        <v>Math</v>
      </c>
      <c r="C75" t="str">
        <f>TRIM('CLASSPLAN LIBRARY'!$D74)</f>
        <v>Operations and Algebraic Thinking</v>
      </c>
      <c r="D75" t="str">
        <f>TRIM('CLASSPLAN LIBRARY'!$E74)</f>
        <v>1</v>
      </c>
      <c r="E75" t="str">
        <f>TRIM('CLASSPLAN LIBRARY'!$F74)</f>
        <v>-</v>
      </c>
      <c r="F75" t="str">
        <f>TRIM('CLASSPLAN LIBRARY'!$G74)</f>
        <v>-</v>
      </c>
      <c r="G75" t="str">
        <f>TRIM('CLASSPLAN LIBRARY'!$H74)</f>
        <v>-</v>
      </c>
      <c r="H75" s="1" t="str">
        <f t="shared" si="1"/>
        <v>5MathOperations and Algebraic Thinking</v>
      </c>
      <c r="I75" t="str">
        <f>'CLASSPLAN LIBRARY'!$I74</f>
        <v>MA05.01.00.00</v>
      </c>
    </row>
    <row r="76" spans="1:9">
      <c r="A76" t="str">
        <f>TRIM('CLASSPLAN LIBRARY'!$B75)</f>
        <v>5</v>
      </c>
      <c r="B76" t="str">
        <f>TRIM('CLASSPLAN LIBRARY'!$C75)</f>
        <v>Math</v>
      </c>
      <c r="C76" t="str">
        <f>TRIM('CLASSPLAN LIBRARY'!$D75)</f>
        <v>Operations and Algebraic Thinking</v>
      </c>
      <c r="D76" t="str">
        <f>TRIM('CLASSPLAN LIBRARY'!$E75)</f>
        <v>1</v>
      </c>
      <c r="E76" t="str">
        <f>TRIM('CLASSPLAN LIBRARY'!$F75)</f>
        <v>Addition and Subtraction Number Sense</v>
      </c>
      <c r="F76" t="str">
        <f>TRIM('CLASSPLAN LIBRARY'!$G75)</f>
        <v>1</v>
      </c>
      <c r="G76" t="str">
        <f>TRIM('CLASSPLAN LIBRARY'!$H75)</f>
        <v>-</v>
      </c>
      <c r="H76" s="1" t="str">
        <f t="shared" si="1"/>
        <v>5MathOperations and Algebraic ThinkingAddition and Subtraction Number Sense</v>
      </c>
      <c r="I76" t="str">
        <f>'CLASSPLAN LIBRARY'!$I75</f>
        <v>MA05.01.01.00</v>
      </c>
    </row>
    <row r="77" spans="1:9">
      <c r="A77" t="str">
        <f>TRIM('CLASSPLAN LIBRARY'!$B76)</f>
        <v>5</v>
      </c>
      <c r="B77" t="str">
        <f>TRIM('CLASSPLAN LIBRARY'!$C76)</f>
        <v>Math</v>
      </c>
      <c r="C77" t="str">
        <f>TRIM('CLASSPLAN LIBRARY'!$D76)</f>
        <v>Operations and Algebraic Thinking</v>
      </c>
      <c r="D77" t="str">
        <f>TRIM('CLASSPLAN LIBRARY'!$E76)</f>
        <v>1</v>
      </c>
      <c r="E77" t="str">
        <f>TRIM('CLASSPLAN LIBRARY'!$F76)</f>
        <v>Addition and Subtraction Number Sense</v>
      </c>
      <c r="F77" t="str">
        <f>TRIM('CLASSPLAN LIBRARY'!$G76)</f>
        <v>1</v>
      </c>
      <c r="G77" t="str">
        <f>TRIM('CLASSPLAN LIBRARY'!$H76)</f>
        <v>Solving Equations with Mental Math</v>
      </c>
      <c r="H77" s="1" t="str">
        <f t="shared" si="1"/>
        <v>5MathOperations and Algebraic ThinkingAddition and Subtraction Number SenseSolving Equations with Mental Math</v>
      </c>
      <c r="I77" t="str">
        <f>'CLASSPLAN LIBRARY'!$I76</f>
        <v>MA05.01.01.01</v>
      </c>
    </row>
    <row r="78" spans="1:9">
      <c r="A78" t="str">
        <f>TRIM('CLASSPLAN LIBRARY'!$B77)</f>
        <v>5</v>
      </c>
      <c r="B78" t="str">
        <f>TRIM('CLASSPLAN LIBRARY'!$C77)</f>
        <v>Math</v>
      </c>
      <c r="C78" t="str">
        <f>TRIM('CLASSPLAN LIBRARY'!$D77)</f>
        <v>Operations and Algebraic Thinking</v>
      </c>
      <c r="D78" t="str">
        <f>TRIM('CLASSPLAN LIBRARY'!$E77)</f>
        <v>1</v>
      </c>
      <c r="E78" t="str">
        <f>TRIM('CLASSPLAN LIBRARY'!$F77)</f>
        <v>Addition and Subtraction Number Sense</v>
      </c>
      <c r="F78" t="str">
        <f>TRIM('CLASSPLAN LIBRARY'!$G77)</f>
        <v>1</v>
      </c>
      <c r="G78" t="str">
        <f>TRIM('CLASSPLAN LIBRARY'!$H77)</f>
        <v>Rounding Whole Numbers and Decimals</v>
      </c>
      <c r="H78" s="1" t="str">
        <f t="shared" si="1"/>
        <v>5MathOperations and Algebraic ThinkingAddition and Subtraction Number SenseRounding Whole Numbers and Decimals</v>
      </c>
      <c r="I78" t="str">
        <f>'CLASSPLAN LIBRARY'!$I77</f>
        <v>MA05.01.01.02</v>
      </c>
    </row>
    <row r="79" spans="1:9">
      <c r="A79" t="str">
        <f>TRIM('CLASSPLAN LIBRARY'!$B78)</f>
        <v>5</v>
      </c>
      <c r="B79" t="str">
        <f>TRIM('CLASSPLAN LIBRARY'!$C78)</f>
        <v>Math</v>
      </c>
      <c r="C79" t="str">
        <f>TRIM('CLASSPLAN LIBRARY'!$D78)</f>
        <v>Operations and Algebraic Thinking</v>
      </c>
      <c r="D79" t="str">
        <f>TRIM('CLASSPLAN LIBRARY'!$E78)</f>
        <v>1</v>
      </c>
      <c r="E79" t="str">
        <f>TRIM('CLASSPLAN LIBRARY'!$F78)</f>
        <v>Addition and Subtraction Number Sense</v>
      </c>
      <c r="F79" t="str">
        <f>TRIM('CLASSPLAN LIBRARY'!$G78)</f>
        <v>1</v>
      </c>
      <c r="G79" t="str">
        <f>TRIM('CLASSPLAN LIBRARY'!$H78)</f>
        <v>Estimating Sums and Differences</v>
      </c>
      <c r="H79" s="1" t="str">
        <f t="shared" si="1"/>
        <v>5MathOperations and Algebraic ThinkingAddition and Subtraction Number SenseEstimating Sums and Differences</v>
      </c>
      <c r="I79" t="str">
        <f>'CLASSPLAN LIBRARY'!$I78</f>
        <v>MA05.01.01.03</v>
      </c>
    </row>
    <row r="80" spans="1:9">
      <c r="A80" t="str">
        <f>TRIM('CLASSPLAN LIBRARY'!$B79)</f>
        <v>5</v>
      </c>
      <c r="B80" t="str">
        <f>TRIM('CLASSPLAN LIBRARY'!$C79)</f>
        <v>Math</v>
      </c>
      <c r="C80" t="str">
        <f>TRIM('CLASSPLAN LIBRARY'!$D79)</f>
        <v>Operations and Algebraic Thinking</v>
      </c>
      <c r="D80" t="str">
        <f>TRIM('CLASSPLAN LIBRARY'!$E79)</f>
        <v>1</v>
      </c>
      <c r="E80" t="str">
        <f>TRIM('CLASSPLAN LIBRARY'!$F79)</f>
        <v>Addition and Subtraction Number Sense</v>
      </c>
      <c r="F80" t="str">
        <f>TRIM('CLASSPLAN LIBRARY'!$G79)</f>
        <v>1</v>
      </c>
      <c r="G80" t="str">
        <f>TRIM('CLASSPLAN LIBRARY'!$H79)</f>
        <v>Adding and Subtracting</v>
      </c>
      <c r="H80" s="1" t="str">
        <f t="shared" si="1"/>
        <v>5MathOperations and Algebraic ThinkingAddition and Subtraction Number SenseAdding and Subtracting</v>
      </c>
      <c r="I80" t="str">
        <f>'CLASSPLAN LIBRARY'!$I79</f>
        <v>MA05.01.01.04</v>
      </c>
    </row>
    <row r="81" spans="1:9">
      <c r="A81" t="str">
        <f>TRIM('CLASSPLAN LIBRARY'!$B80)</f>
        <v>5</v>
      </c>
      <c r="B81" t="str">
        <f>TRIM('CLASSPLAN LIBRARY'!$C80)</f>
        <v>Math</v>
      </c>
      <c r="C81" t="str">
        <f>TRIM('CLASSPLAN LIBRARY'!$D80)</f>
        <v>Operations and Algebraic Thinking</v>
      </c>
      <c r="D81" t="str">
        <f>TRIM('CLASSPLAN LIBRARY'!$E80)</f>
        <v>1</v>
      </c>
      <c r="E81" t="str">
        <f>TRIM('CLASSPLAN LIBRARY'!$F80)</f>
        <v>Addition and Subtraction Number Sense</v>
      </c>
      <c r="F81" t="str">
        <f>TRIM('CLASSPLAN LIBRARY'!$G80)</f>
        <v>1</v>
      </c>
      <c r="G81" t="str">
        <f>TRIM('CLASSPLAN LIBRARY'!$H80)</f>
        <v>Adding Decimals</v>
      </c>
      <c r="H81" s="1" t="str">
        <f t="shared" si="1"/>
        <v>5MathOperations and Algebraic ThinkingAddition and Subtraction Number SenseAdding Decimals</v>
      </c>
      <c r="I81" t="str">
        <f>'CLASSPLAN LIBRARY'!$I80</f>
        <v>MA05.01.01.05</v>
      </c>
    </row>
    <row r="82" spans="1:9">
      <c r="A82" t="str">
        <f>TRIM('CLASSPLAN LIBRARY'!$B81)</f>
        <v>5</v>
      </c>
      <c r="B82" t="str">
        <f>TRIM('CLASSPLAN LIBRARY'!$C81)</f>
        <v>Math</v>
      </c>
      <c r="C82" t="str">
        <f>TRIM('CLASSPLAN LIBRARY'!$D81)</f>
        <v>Operations and Algebraic Thinking</v>
      </c>
      <c r="D82" t="str">
        <f>TRIM('CLASSPLAN LIBRARY'!$E81)</f>
        <v>1</v>
      </c>
      <c r="E82" t="str">
        <f>TRIM('CLASSPLAN LIBRARY'!$F81)</f>
        <v>Addition and Subtraction Number Sense</v>
      </c>
      <c r="F82" t="str">
        <f>TRIM('CLASSPLAN LIBRARY'!$G81)</f>
        <v>1</v>
      </c>
      <c r="G82" t="str">
        <f>TRIM('CLASSPLAN LIBRARY'!$H81)</f>
        <v>Subtracting Decimals</v>
      </c>
      <c r="H82" s="1" t="str">
        <f t="shared" si="1"/>
        <v>5MathOperations and Algebraic ThinkingAddition and Subtraction Number SenseSubtracting Decimals</v>
      </c>
      <c r="I82" t="str">
        <f>'CLASSPLAN LIBRARY'!$I81</f>
        <v>MA05.01.01.06</v>
      </c>
    </row>
    <row r="83" spans="1:9">
      <c r="A83" t="str">
        <f>TRIM('CLASSPLAN LIBRARY'!$B82)</f>
        <v>5</v>
      </c>
      <c r="B83" t="str">
        <f>TRIM('CLASSPLAN LIBRARY'!$C82)</f>
        <v>Math</v>
      </c>
      <c r="C83" t="str">
        <f>TRIM('CLASSPLAN LIBRARY'!$D82)</f>
        <v>Operations and Algebraic Thinking</v>
      </c>
      <c r="D83" t="str">
        <f>TRIM('CLASSPLAN LIBRARY'!$E82)</f>
        <v>1</v>
      </c>
      <c r="E83" t="str">
        <f>TRIM('CLASSPLAN LIBRARY'!$F82)</f>
        <v>Reviewing Multiplication of Whole Numbers</v>
      </c>
      <c r="F83" t="str">
        <f>TRIM('CLASSPLAN LIBRARY'!$G82)</f>
        <v>2</v>
      </c>
      <c r="G83" t="str">
        <f>TRIM('CLASSPLAN LIBRARY'!$H82)</f>
        <v>-</v>
      </c>
      <c r="H83" s="1" t="str">
        <f t="shared" si="1"/>
        <v>5MathOperations and Algebraic ThinkingReviewing Multiplication of Whole Numbers</v>
      </c>
      <c r="I83" t="str">
        <f>'CLASSPLAN LIBRARY'!$I82</f>
        <v>MA05.01.02.00</v>
      </c>
    </row>
    <row r="84" spans="1:9">
      <c r="A84" t="str">
        <f>TRIM('CLASSPLAN LIBRARY'!$B83)</f>
        <v>5</v>
      </c>
      <c r="B84" t="str">
        <f>TRIM('CLASSPLAN LIBRARY'!$C83)</f>
        <v>Math</v>
      </c>
      <c r="C84" t="str">
        <f>TRIM('CLASSPLAN LIBRARY'!$D83)</f>
        <v>Operations and Algebraic Thinking</v>
      </c>
      <c r="D84" t="str">
        <f>TRIM('CLASSPLAN LIBRARY'!$E83)</f>
        <v>1</v>
      </c>
      <c r="E84" t="str">
        <f>TRIM('CLASSPLAN LIBRARY'!$F83)</f>
        <v>Reviewing Multiplication of Whole Numbers</v>
      </c>
      <c r="F84" t="str">
        <f>TRIM('CLASSPLAN LIBRARY'!$G83)</f>
        <v>2</v>
      </c>
      <c r="G84" t="str">
        <f>TRIM('CLASSPLAN LIBRARY'!$H83)</f>
        <v>Multiplication Properties</v>
      </c>
      <c r="H84" s="1" t="str">
        <f t="shared" si="1"/>
        <v>5MathOperations and Algebraic ThinkingReviewing Multiplication of Whole NumbersMultiplication Properties</v>
      </c>
      <c r="I84" t="str">
        <f>'CLASSPLAN LIBRARY'!$I83</f>
        <v>MA05.01.02.01</v>
      </c>
    </row>
    <row r="85" spans="1:9">
      <c r="A85" t="str">
        <f>TRIM('CLASSPLAN LIBRARY'!$B84)</f>
        <v>5</v>
      </c>
      <c r="B85" t="str">
        <f>TRIM('CLASSPLAN LIBRARY'!$C84)</f>
        <v>Math</v>
      </c>
      <c r="C85" t="str">
        <f>TRIM('CLASSPLAN LIBRARY'!$D84)</f>
        <v>Operations and Algebraic Thinking</v>
      </c>
      <c r="D85" t="str">
        <f>TRIM('CLASSPLAN LIBRARY'!$E84)</f>
        <v>1</v>
      </c>
      <c r="E85" t="str">
        <f>TRIM('CLASSPLAN LIBRARY'!$F84)</f>
        <v>Reviewing Multiplication of Whole Numbers</v>
      </c>
      <c r="F85" t="str">
        <f>TRIM('CLASSPLAN LIBRARY'!$G84)</f>
        <v>2</v>
      </c>
      <c r="G85" t="str">
        <f>TRIM('CLASSPLAN LIBRARY'!$H84)</f>
        <v>Estimating Products</v>
      </c>
      <c r="H85" s="1" t="str">
        <f t="shared" si="1"/>
        <v>5MathOperations and Algebraic ThinkingReviewing Multiplication of Whole NumbersEstimating Products</v>
      </c>
      <c r="I85" t="str">
        <f>'CLASSPLAN LIBRARY'!$I84</f>
        <v>MA05.01.02.02</v>
      </c>
    </row>
    <row r="86" spans="1:9">
      <c r="A86" t="str">
        <f>TRIM('CLASSPLAN LIBRARY'!$B85)</f>
        <v>5</v>
      </c>
      <c r="B86" t="str">
        <f>TRIM('CLASSPLAN LIBRARY'!$C85)</f>
        <v>Math</v>
      </c>
      <c r="C86" t="str">
        <f>TRIM('CLASSPLAN LIBRARY'!$D85)</f>
        <v>Operations and Algebraic Thinking</v>
      </c>
      <c r="D86" t="str">
        <f>TRIM('CLASSPLAN LIBRARY'!$E85)</f>
        <v>1</v>
      </c>
      <c r="E86" t="str">
        <f>TRIM('CLASSPLAN LIBRARY'!$F85)</f>
        <v>Reviewing Multiplication of Whole Numbers</v>
      </c>
      <c r="F86" t="str">
        <f>TRIM('CLASSPLAN LIBRARY'!$G85)</f>
        <v>2</v>
      </c>
      <c r="G86" t="str">
        <f>TRIM('CLASSPLAN LIBRARY'!$H85)</f>
        <v>Multiplying by 1-Digit Numbers</v>
      </c>
      <c r="H86" s="1" t="str">
        <f t="shared" si="1"/>
        <v>5MathOperations and Algebraic ThinkingReviewing Multiplication of Whole NumbersMultiplying by 1-Digit Numbers</v>
      </c>
      <c r="I86" t="str">
        <f>'CLASSPLAN LIBRARY'!$I85</f>
        <v>MA05.01.02.03</v>
      </c>
    </row>
    <row r="87" spans="1:9">
      <c r="A87" t="str">
        <f>TRIM('CLASSPLAN LIBRARY'!$B86)</f>
        <v>5</v>
      </c>
      <c r="B87" t="str">
        <f>TRIM('CLASSPLAN LIBRARY'!$C86)</f>
        <v>Math</v>
      </c>
      <c r="C87" t="str">
        <f>TRIM('CLASSPLAN LIBRARY'!$D86)</f>
        <v>Operations and Algebraic Thinking</v>
      </c>
      <c r="D87" t="str">
        <f>TRIM('CLASSPLAN LIBRARY'!$E86)</f>
        <v>1</v>
      </c>
      <c r="E87" t="str">
        <f>TRIM('CLASSPLAN LIBRARY'!$F86)</f>
        <v>Reviewing Multiplication of Whole Numbers</v>
      </c>
      <c r="F87" t="str">
        <f>TRIM('CLASSPLAN LIBRARY'!$G86)</f>
        <v>2</v>
      </c>
      <c r="G87" t="str">
        <f>TRIM('CLASSPLAN LIBRARY'!$H86)</f>
        <v>Multiplying by 2-Digit Numbers</v>
      </c>
      <c r="H87" s="1" t="str">
        <f t="shared" si="1"/>
        <v>5MathOperations and Algebraic ThinkingReviewing Multiplication of Whole NumbersMultiplying by 2-Digit Numbers</v>
      </c>
      <c r="I87" t="str">
        <f>'CLASSPLAN LIBRARY'!$I86</f>
        <v>MA05.01.02.04</v>
      </c>
    </row>
    <row r="88" spans="1:9">
      <c r="A88" t="str">
        <f>TRIM('CLASSPLAN LIBRARY'!$B87)</f>
        <v>5</v>
      </c>
      <c r="B88" t="str">
        <f>TRIM('CLASSPLAN LIBRARY'!$C87)</f>
        <v>Math</v>
      </c>
      <c r="C88" t="str">
        <f>TRIM('CLASSPLAN LIBRARY'!$D87)</f>
        <v>Operations and Algebraic Thinking</v>
      </c>
      <c r="D88" t="str">
        <f>TRIM('CLASSPLAN LIBRARY'!$E87)</f>
        <v>1</v>
      </c>
      <c r="E88" t="str">
        <f>TRIM('CLASSPLAN LIBRARY'!$F87)</f>
        <v>Reviewing Multiplication of Whole Numbers</v>
      </c>
      <c r="F88" t="str">
        <f>TRIM('CLASSPLAN LIBRARY'!$G87)</f>
        <v>2</v>
      </c>
      <c r="G88" t="str">
        <f>TRIM('CLASSPLAN LIBRARY'!$H87)</f>
        <v>Estimating and Multiplying with Greater Numbers</v>
      </c>
      <c r="H88" s="1" t="str">
        <f t="shared" si="1"/>
        <v>5MathOperations and Algebraic ThinkingReviewing Multiplication of Whole NumbersEstimating and Multiplying with Greater Numbers</v>
      </c>
      <c r="I88" t="str">
        <f>'CLASSPLAN LIBRARY'!$I87</f>
        <v>MA05.01.02.05</v>
      </c>
    </row>
    <row r="89" spans="1:9">
      <c r="A89" t="str">
        <f>TRIM('CLASSPLAN LIBRARY'!$B88)</f>
        <v>5</v>
      </c>
      <c r="B89" t="str">
        <f>TRIM('CLASSPLAN LIBRARY'!$C88)</f>
        <v>Math</v>
      </c>
      <c r="C89" t="str">
        <f>TRIM('CLASSPLAN LIBRARY'!$D88)</f>
        <v>Operations and Algebraic Thinking</v>
      </c>
      <c r="D89" t="str">
        <f>TRIM('CLASSPLAN LIBRARY'!$E88)</f>
        <v>1</v>
      </c>
      <c r="E89" t="str">
        <f>TRIM('CLASSPLAN LIBRARY'!$F88)</f>
        <v>Reviewing Multiplication of Whole Numbers</v>
      </c>
      <c r="F89" t="str">
        <f>TRIM('CLASSPLAN LIBRARY'!$G88)</f>
        <v>2</v>
      </c>
      <c r="G89" t="str">
        <f>TRIM('CLASSPLAN LIBRARY'!$H88)</f>
        <v>Exponents</v>
      </c>
      <c r="H89" s="1" t="str">
        <f t="shared" si="1"/>
        <v>5MathOperations and Algebraic ThinkingReviewing Multiplication of Whole NumbersExponents</v>
      </c>
      <c r="I89" t="str">
        <f>'CLASSPLAN LIBRARY'!$I88</f>
        <v>MA05.01.02.06</v>
      </c>
    </row>
    <row r="90" spans="1:9">
      <c r="A90" t="str">
        <f>TRIM('CLASSPLAN LIBRARY'!$B89)</f>
        <v>5</v>
      </c>
      <c r="B90" t="str">
        <f>TRIM('CLASSPLAN LIBRARY'!$C89)</f>
        <v>Math</v>
      </c>
      <c r="C90" t="str">
        <f>TRIM('CLASSPLAN LIBRARY'!$D89)</f>
        <v>Operations and Algebraic Thinking</v>
      </c>
      <c r="D90" t="str">
        <f>TRIM('CLASSPLAN LIBRARY'!$E89)</f>
        <v>1</v>
      </c>
      <c r="E90" t="str">
        <f>TRIM('CLASSPLAN LIBRARY'!$F89)</f>
        <v>Division of Whole Numbers</v>
      </c>
      <c r="F90" t="str">
        <f>TRIM('CLASSPLAN LIBRARY'!$G89)</f>
        <v>3</v>
      </c>
      <c r="G90" t="str">
        <f>TRIM('CLASSPLAN LIBRARY'!$H89)</f>
        <v>-</v>
      </c>
      <c r="H90" s="1" t="str">
        <f t="shared" si="1"/>
        <v>5MathOperations and Algebraic ThinkingDivision of Whole Numbers</v>
      </c>
      <c r="I90" t="str">
        <f>'CLASSPLAN LIBRARY'!$I89</f>
        <v>MA05.01.03.00</v>
      </c>
    </row>
    <row r="91" spans="1:9">
      <c r="A91" t="str">
        <f>TRIM('CLASSPLAN LIBRARY'!$B90)</f>
        <v>5</v>
      </c>
      <c r="B91" t="str">
        <f>TRIM('CLASSPLAN LIBRARY'!$C90)</f>
        <v>Math</v>
      </c>
      <c r="C91" t="str">
        <f>TRIM('CLASSPLAN LIBRARY'!$D90)</f>
        <v>Operations and Algebraic Thinking</v>
      </c>
      <c r="D91" t="str">
        <f>TRIM('CLASSPLAN LIBRARY'!$E90)</f>
        <v>1</v>
      </c>
      <c r="E91" t="str">
        <f>TRIM('CLASSPLAN LIBRARY'!$F90)</f>
        <v>Division of Whole Numbers</v>
      </c>
      <c r="F91" t="str">
        <f>TRIM('CLASSPLAN LIBRARY'!$G90)</f>
        <v>3</v>
      </c>
      <c r="G91" t="str">
        <f>TRIM('CLASSPLAN LIBRARY'!$H90)</f>
        <v>Using Patterns to Divide</v>
      </c>
      <c r="H91" s="1" t="str">
        <f t="shared" si="1"/>
        <v>5MathOperations and Algebraic ThinkingDivision of Whole NumbersUsing Patterns to Divide</v>
      </c>
      <c r="I91" t="str">
        <f>'CLASSPLAN LIBRARY'!$I90</f>
        <v>MA05.01.03.01</v>
      </c>
    </row>
    <row r="92" spans="1:9">
      <c r="A92" t="str">
        <f>TRIM('CLASSPLAN LIBRARY'!$B91)</f>
        <v>5</v>
      </c>
      <c r="B92" t="str">
        <f>TRIM('CLASSPLAN LIBRARY'!$C91)</f>
        <v>Math</v>
      </c>
      <c r="C92" t="str">
        <f>TRIM('CLASSPLAN LIBRARY'!$D91)</f>
        <v>Operations and Algebraic Thinking</v>
      </c>
      <c r="D92" t="str">
        <f>TRIM('CLASSPLAN LIBRARY'!$E91)</f>
        <v>1</v>
      </c>
      <c r="E92" t="str">
        <f>TRIM('CLASSPLAN LIBRARY'!$F91)</f>
        <v>Division of Whole Numbers</v>
      </c>
      <c r="F92" t="str">
        <f>TRIM('CLASSPLAN LIBRARY'!$G91)</f>
        <v>3</v>
      </c>
      <c r="G92" t="str">
        <f>TRIM('CLASSPLAN LIBRARY'!$H91)</f>
        <v>Estimating Quotients</v>
      </c>
      <c r="H92" s="1" t="str">
        <f t="shared" si="1"/>
        <v>5MathOperations and Algebraic ThinkingDivision of Whole NumbersEstimating Quotients</v>
      </c>
      <c r="I92" t="str">
        <f>'CLASSPLAN LIBRARY'!$I91</f>
        <v>MA05.01.03.02</v>
      </c>
    </row>
    <row r="93" spans="1:9">
      <c r="A93" t="str">
        <f>TRIM('CLASSPLAN LIBRARY'!$B92)</f>
        <v>5</v>
      </c>
      <c r="B93" t="str">
        <f>TRIM('CLASSPLAN LIBRARY'!$C92)</f>
        <v>Math</v>
      </c>
      <c r="C93" t="str">
        <f>TRIM('CLASSPLAN LIBRARY'!$D92)</f>
        <v>Operations and Algebraic Thinking</v>
      </c>
      <c r="D93" t="str">
        <f>TRIM('CLASSPLAN LIBRARY'!$E92)</f>
        <v>1</v>
      </c>
      <c r="E93" t="str">
        <f>TRIM('CLASSPLAN LIBRARY'!$F92)</f>
        <v>Division of Whole Numbers</v>
      </c>
      <c r="F93" t="str">
        <f>TRIM('CLASSPLAN LIBRARY'!$G92)</f>
        <v>3</v>
      </c>
      <c r="G93" t="str">
        <f>TRIM('CLASSPLAN LIBRARY'!$H92)</f>
        <v>Connecting Models and Symbols</v>
      </c>
      <c r="H93" s="1" t="str">
        <f t="shared" si="1"/>
        <v>5MathOperations and Algebraic ThinkingDivision of Whole NumbersConnecting Models and Symbols</v>
      </c>
      <c r="I93" t="str">
        <f>'CLASSPLAN LIBRARY'!$I92</f>
        <v>MA05.01.03.03</v>
      </c>
    </row>
    <row r="94" spans="1:9">
      <c r="A94" t="str">
        <f>TRIM('CLASSPLAN LIBRARY'!$B93)</f>
        <v>5</v>
      </c>
      <c r="B94" t="str">
        <f>TRIM('CLASSPLAN LIBRARY'!$C93)</f>
        <v>Math</v>
      </c>
      <c r="C94" t="str">
        <f>TRIM('CLASSPLAN LIBRARY'!$D93)</f>
        <v>Operations and Algebraic Thinking</v>
      </c>
      <c r="D94" t="str">
        <f>TRIM('CLASSPLAN LIBRARY'!$E93)</f>
        <v>1</v>
      </c>
      <c r="E94" t="str">
        <f>TRIM('CLASSPLAN LIBRARY'!$F93)</f>
        <v>Division of Whole Numbers</v>
      </c>
      <c r="F94" t="str">
        <f>TRIM('CLASSPLAN LIBRARY'!$G93)</f>
        <v>3</v>
      </c>
      <c r="G94" t="str">
        <f>TRIM('CLASSPLAN LIBRARY'!$H93)</f>
        <v>Dividing by 1-Digit Divisor</v>
      </c>
      <c r="H94" s="1" t="str">
        <f t="shared" si="1"/>
        <v>5MathOperations and Algebraic ThinkingDivision of Whole NumbersDividing by 1-Digit Divisor</v>
      </c>
      <c r="I94" t="str">
        <f>'CLASSPLAN LIBRARY'!$I93</f>
        <v>MA05.01.03.04</v>
      </c>
    </row>
    <row r="95" spans="1:9">
      <c r="A95" t="str">
        <f>TRIM('CLASSPLAN LIBRARY'!$B94)</f>
        <v>5</v>
      </c>
      <c r="B95" t="str">
        <f>TRIM('CLASSPLAN LIBRARY'!$C94)</f>
        <v>Math</v>
      </c>
      <c r="C95" t="str">
        <f>TRIM('CLASSPLAN LIBRARY'!$D94)</f>
        <v>Operations and Algebraic Thinking</v>
      </c>
      <c r="D95" t="str">
        <f>TRIM('CLASSPLAN LIBRARY'!$E94)</f>
        <v>1</v>
      </c>
      <c r="E95" t="str">
        <f>TRIM('CLASSPLAN LIBRARY'!$F94)</f>
        <v>Division of Whole Numbers</v>
      </c>
      <c r="F95" t="str">
        <f>TRIM('CLASSPLAN LIBRARY'!$G94)</f>
        <v>3</v>
      </c>
      <c r="G95" t="str">
        <f>TRIM('CLASSPLAN LIBRARY'!$H94)</f>
        <v>Zeros in the Quotient</v>
      </c>
      <c r="H95" s="1" t="str">
        <f t="shared" si="1"/>
        <v>5MathOperations and Algebraic ThinkingDivision of Whole NumbersZeros in the Quotient</v>
      </c>
      <c r="I95" t="str">
        <f>'CLASSPLAN LIBRARY'!$I94</f>
        <v>MA05.01.03.05</v>
      </c>
    </row>
    <row r="96" spans="1:9">
      <c r="A96" t="str">
        <f>TRIM('CLASSPLAN LIBRARY'!$B95)</f>
        <v>5</v>
      </c>
      <c r="B96" t="str">
        <f>TRIM('CLASSPLAN LIBRARY'!$C95)</f>
        <v>Math</v>
      </c>
      <c r="C96" t="str">
        <f>TRIM('CLASSPLAN LIBRARY'!$D95)</f>
        <v>Operations and Algebraic Thinking</v>
      </c>
      <c r="D96" t="str">
        <f>TRIM('CLASSPLAN LIBRARY'!$E95)</f>
        <v>1</v>
      </c>
      <c r="E96" t="str">
        <f>TRIM('CLASSPLAN LIBRARY'!$F95)</f>
        <v>Division of Whole Numbers</v>
      </c>
      <c r="F96" t="str">
        <f>TRIM('CLASSPLAN LIBRARY'!$G95)</f>
        <v>3</v>
      </c>
      <c r="G96" t="str">
        <f>TRIM('CLASSPLAN LIBRARY'!$H95)</f>
        <v>Dividing by 2-Digit Divisor</v>
      </c>
      <c r="H96" s="1" t="str">
        <f t="shared" si="1"/>
        <v>5MathOperations and Algebraic ThinkingDivision of Whole NumbersDividing by 2-Digit Divisor</v>
      </c>
      <c r="I96" t="str">
        <f>'CLASSPLAN LIBRARY'!$I95</f>
        <v>MA05.01.03.06</v>
      </c>
    </row>
    <row r="97" spans="1:9">
      <c r="A97" t="e">
        <f>TRIM('CLASSPLAN LIBRARY'!#REF!)</f>
        <v>#REF!</v>
      </c>
      <c r="B97" t="e">
        <f>TRIM('CLASSPLAN LIBRARY'!#REF!)</f>
        <v>#REF!</v>
      </c>
      <c r="C97" t="e">
        <f>TRIM('CLASSPLAN LIBRARY'!#REF!)</f>
        <v>#REF!</v>
      </c>
      <c r="D97" t="e">
        <f>TRIM('CLASSPLAN LIBRARY'!#REF!)</f>
        <v>#REF!</v>
      </c>
      <c r="E97" t="e">
        <f>TRIM('CLASSPLAN LIBRARY'!#REF!)</f>
        <v>#REF!</v>
      </c>
      <c r="F97" t="e">
        <f>TRIM('CLASSPLAN LIBRARY'!#REF!)</f>
        <v>#REF!</v>
      </c>
      <c r="G97" t="e">
        <f>TRIM('CLASSPLAN LIBRARY'!#REF!)</f>
        <v>#REF!</v>
      </c>
      <c r="H97" s="1" t="e">
        <f t="shared" si="1"/>
        <v>#REF!</v>
      </c>
      <c r="I97" t="e">
        <f>'CLASSPLAN LIBRARY'!#REF!</f>
        <v>#REF!</v>
      </c>
    </row>
    <row r="98" spans="1:9">
      <c r="A98" t="str">
        <f>TRIM('CLASSPLAN LIBRARY'!$B96)</f>
        <v>5</v>
      </c>
      <c r="B98" t="str">
        <f>TRIM('CLASSPLAN LIBRARY'!$C96)</f>
        <v>Math</v>
      </c>
      <c r="C98" t="str">
        <f>TRIM('CLASSPLAN LIBRARY'!$D96)</f>
        <v>Operations and Algebraic Thinking</v>
      </c>
      <c r="D98" t="str">
        <f>TRIM('CLASSPLAN LIBRARY'!$E96)</f>
        <v>1</v>
      </c>
      <c r="E98" t="str">
        <f>TRIM('CLASSPLAN LIBRARY'!$F96)</f>
        <v>Division of Whole Numbers</v>
      </c>
      <c r="F98" t="str">
        <f>TRIM('CLASSPLAN LIBRARY'!$G96)</f>
        <v>3</v>
      </c>
      <c r="G98" t="str">
        <f>TRIM('CLASSPLAN LIBRARY'!$H96)</f>
        <v>Estimating and Dividing With Greater Numbers</v>
      </c>
      <c r="H98" s="1" t="str">
        <f t="shared" si="1"/>
        <v>5MathOperations and Algebraic ThinkingDivision of Whole NumbersEstimating and Dividing With Greater Numbers</v>
      </c>
      <c r="I98" t="str">
        <f>'CLASSPLAN LIBRARY'!$I96</f>
        <v>MA05.01.03.08</v>
      </c>
    </row>
    <row r="99" spans="1:9">
      <c r="A99" t="str">
        <f>TRIM('CLASSPLAN LIBRARY'!$B97)</f>
        <v>5</v>
      </c>
      <c r="B99" t="str">
        <f>TRIM('CLASSPLAN LIBRARY'!$C97)</f>
        <v>Math</v>
      </c>
      <c r="C99" t="str">
        <f>TRIM('CLASSPLAN LIBRARY'!$D97)</f>
        <v>Operations and Algebraic Thinking</v>
      </c>
      <c r="D99" t="str">
        <f>TRIM('CLASSPLAN LIBRARY'!$E97)</f>
        <v>1</v>
      </c>
      <c r="E99" t="str">
        <f>TRIM('CLASSPLAN LIBRARY'!$F97)</f>
        <v>Variables and Expressions</v>
      </c>
      <c r="F99" t="str">
        <f>TRIM('CLASSPLAN LIBRARY'!$G97)</f>
        <v>4</v>
      </c>
      <c r="G99" t="str">
        <f>TRIM('CLASSPLAN LIBRARY'!$H97)</f>
        <v>-</v>
      </c>
      <c r="H99" s="1" t="str">
        <f t="shared" si="1"/>
        <v>5MathOperations and Algebraic ThinkingVariables and Expressions</v>
      </c>
      <c r="I99" t="str">
        <f>'CLASSPLAN LIBRARY'!$I97</f>
        <v>MA05.01.04.00</v>
      </c>
    </row>
    <row r="100" spans="1:9">
      <c r="A100" t="str">
        <f>TRIM('CLASSPLAN LIBRARY'!$B98)</f>
        <v>5</v>
      </c>
      <c r="B100" t="str">
        <f>TRIM('CLASSPLAN LIBRARY'!$C98)</f>
        <v>Math</v>
      </c>
      <c r="C100" t="str">
        <f>TRIM('CLASSPLAN LIBRARY'!$D98)</f>
        <v>Operations and Algebraic Thinking</v>
      </c>
      <c r="D100" t="str">
        <f>TRIM('CLASSPLAN LIBRARY'!$E98)</f>
        <v>1</v>
      </c>
      <c r="E100" t="str">
        <f>TRIM('CLASSPLAN LIBRARY'!$F98)</f>
        <v>Variables and Expressions</v>
      </c>
      <c r="F100" t="str">
        <f>TRIM('CLASSPLAN LIBRARY'!$G98)</f>
        <v>4</v>
      </c>
      <c r="G100" t="str">
        <f>TRIM('CLASSPLAN LIBRARY'!$H98)</f>
        <v>Variables and Expressions</v>
      </c>
      <c r="H100" s="1" t="str">
        <f t="shared" si="1"/>
        <v>5MathOperations and Algebraic ThinkingVariables and ExpressionsVariables and Expressions</v>
      </c>
      <c r="I100" t="str">
        <f>'CLASSPLAN LIBRARY'!$I98</f>
        <v>MA05.01.04.01</v>
      </c>
    </row>
    <row r="101" spans="1:9">
      <c r="A101" t="str">
        <f>TRIM('CLASSPLAN LIBRARY'!$B99)</f>
        <v>5</v>
      </c>
      <c r="B101" t="str">
        <f>TRIM('CLASSPLAN LIBRARY'!$C99)</f>
        <v>Math</v>
      </c>
      <c r="C101" t="str">
        <f>TRIM('CLASSPLAN LIBRARY'!$D99)</f>
        <v>Operations and Algebraic Thinking</v>
      </c>
      <c r="D101" t="str">
        <f>TRIM('CLASSPLAN LIBRARY'!$E99)</f>
        <v>1</v>
      </c>
      <c r="E101" t="str">
        <f>TRIM('CLASSPLAN LIBRARY'!$F99)</f>
        <v>Variables and Expressions</v>
      </c>
      <c r="F101" t="str">
        <f>TRIM('CLASSPLAN LIBRARY'!$G99)</f>
        <v>4</v>
      </c>
      <c r="G101" t="str">
        <f>TRIM('CLASSPLAN LIBRARY'!$H99)</f>
        <v>Patterns and Expressions</v>
      </c>
      <c r="H101" s="1" t="str">
        <f t="shared" si="1"/>
        <v>5MathOperations and Algebraic ThinkingVariables and ExpressionsPatterns and Expressions</v>
      </c>
      <c r="I101" t="str">
        <f>'CLASSPLAN LIBRARY'!$I99</f>
        <v>MA05.01.04.02</v>
      </c>
    </row>
    <row r="102" spans="1:9">
      <c r="A102" t="str">
        <f>TRIM('CLASSPLAN LIBRARY'!$B100)</f>
        <v>5</v>
      </c>
      <c r="B102" t="str">
        <f>TRIM('CLASSPLAN LIBRARY'!$C100)</f>
        <v>Math</v>
      </c>
      <c r="C102" t="str">
        <f>TRIM('CLASSPLAN LIBRARY'!$D100)</f>
        <v>Operations and Algebraic Thinking</v>
      </c>
      <c r="D102" t="str">
        <f>TRIM('CLASSPLAN LIBRARY'!$E100)</f>
        <v>1</v>
      </c>
      <c r="E102" t="str">
        <f>TRIM('CLASSPLAN LIBRARY'!$F100)</f>
        <v>Variables and Expressions</v>
      </c>
      <c r="F102" t="str">
        <f>TRIM('CLASSPLAN LIBRARY'!$G100)</f>
        <v>4</v>
      </c>
      <c r="G102" t="str">
        <f>TRIM('CLASSPLAN LIBRARY'!$H100)</f>
        <v>More Patterns and Expressions</v>
      </c>
      <c r="H102" s="1" t="str">
        <f t="shared" si="1"/>
        <v>5MathOperations and Algebraic ThinkingVariables and ExpressionsMore Patterns and Expressions</v>
      </c>
      <c r="I102" t="str">
        <f>'CLASSPLAN LIBRARY'!$I100</f>
        <v>MA05.01.04.03</v>
      </c>
    </row>
    <row r="103" spans="1:9">
      <c r="A103" t="str">
        <f>TRIM('CLASSPLAN LIBRARY'!$B101)</f>
        <v>5</v>
      </c>
      <c r="B103" t="str">
        <f>TRIM('CLASSPLAN LIBRARY'!$C101)</f>
        <v>Math</v>
      </c>
      <c r="C103" t="str">
        <f>TRIM('CLASSPLAN LIBRARY'!$D101)</f>
        <v>Operations and Algebraic Thinking</v>
      </c>
      <c r="D103" t="str">
        <f>TRIM('CLASSPLAN LIBRARY'!$E101)</f>
        <v>1</v>
      </c>
      <c r="E103" t="str">
        <f>TRIM('CLASSPLAN LIBRARY'!$F101)</f>
        <v>Variables and Expressions</v>
      </c>
      <c r="F103" t="str">
        <f>TRIM('CLASSPLAN LIBRARY'!$G101)</f>
        <v>4</v>
      </c>
      <c r="G103" t="str">
        <f>TRIM('CLASSPLAN LIBRARY'!$H101)</f>
        <v>Distributive Property</v>
      </c>
      <c r="H103" s="1" t="str">
        <f t="shared" si="1"/>
        <v>5MathOperations and Algebraic ThinkingVariables and ExpressionsDistributive Property</v>
      </c>
      <c r="I103" t="str">
        <f>'CLASSPLAN LIBRARY'!$I101</f>
        <v>MA05.01.04.04</v>
      </c>
    </row>
    <row r="104" spans="1:9">
      <c r="A104" t="str">
        <f>TRIM('CLASSPLAN LIBRARY'!$B102)</f>
        <v>5</v>
      </c>
      <c r="B104" t="str">
        <f>TRIM('CLASSPLAN LIBRARY'!$C102)</f>
        <v>Math</v>
      </c>
      <c r="C104" t="str">
        <f>TRIM('CLASSPLAN LIBRARY'!$D102)</f>
        <v>Operations and Algebraic Thinking</v>
      </c>
      <c r="D104" t="str">
        <f>TRIM('CLASSPLAN LIBRARY'!$E102)</f>
        <v>1</v>
      </c>
      <c r="E104" t="str">
        <f>TRIM('CLASSPLAN LIBRARY'!$F102)</f>
        <v>Variables and Expressions</v>
      </c>
      <c r="F104" t="str">
        <f>TRIM('CLASSPLAN LIBRARY'!$G102)</f>
        <v>4</v>
      </c>
      <c r="G104" t="str">
        <f>TRIM('CLASSPLAN LIBRARY'!$H102)</f>
        <v>Order of Operations</v>
      </c>
      <c r="H104" s="1" t="str">
        <f t="shared" si="1"/>
        <v>5MathOperations and Algebraic ThinkingVariables and ExpressionsOrder of Operations</v>
      </c>
      <c r="I104" t="str">
        <f>'CLASSPLAN LIBRARY'!$I102</f>
        <v>MA05.01.04.05</v>
      </c>
    </row>
    <row r="105" spans="1:9">
      <c r="A105" t="str">
        <f>TRIM('CLASSPLAN LIBRARY'!$B103)</f>
        <v>5</v>
      </c>
      <c r="B105" t="str">
        <f>TRIM('CLASSPLAN LIBRARY'!$C103)</f>
        <v>Math</v>
      </c>
      <c r="C105" t="str">
        <f>TRIM('CLASSPLAN LIBRARY'!$D103)</f>
        <v>Operations and Algebraic Thinking</v>
      </c>
      <c r="D105" t="str">
        <f>TRIM('CLASSPLAN LIBRARY'!$E103)</f>
        <v>1</v>
      </c>
      <c r="E105" t="str">
        <f>TRIM('CLASSPLAN LIBRARY'!$F103)</f>
        <v>Integers</v>
      </c>
      <c r="F105" t="str">
        <f>TRIM('CLASSPLAN LIBRARY'!$G103)</f>
        <v>5</v>
      </c>
      <c r="G105" t="str">
        <f>TRIM('CLASSPLAN LIBRARY'!$H103)</f>
        <v>-</v>
      </c>
      <c r="H105" s="1" t="str">
        <f t="shared" si="1"/>
        <v>5MathOperations and Algebraic ThinkingIntegers</v>
      </c>
      <c r="I105" t="str">
        <f>'CLASSPLAN LIBRARY'!$I103</f>
        <v>MA05.01.05.00</v>
      </c>
    </row>
    <row r="106" spans="1:9">
      <c r="A106" t="str">
        <f>TRIM('CLASSPLAN LIBRARY'!$B104)</f>
        <v>5</v>
      </c>
      <c r="B106" t="str">
        <f>TRIM('CLASSPLAN LIBRARY'!$C104)</f>
        <v>Math</v>
      </c>
      <c r="C106" t="str">
        <f>TRIM('CLASSPLAN LIBRARY'!$D104)</f>
        <v>Operations and Algebraic Thinking</v>
      </c>
      <c r="D106" t="str">
        <f>TRIM('CLASSPLAN LIBRARY'!$E104)</f>
        <v>1</v>
      </c>
      <c r="E106" t="str">
        <f>TRIM('CLASSPLAN LIBRARY'!$F104)</f>
        <v>Integers</v>
      </c>
      <c r="F106" t="str">
        <f>TRIM('CLASSPLAN LIBRARY'!$G104)</f>
        <v>5</v>
      </c>
      <c r="G106" t="str">
        <f>TRIM('CLASSPLAN LIBRARY'!$H104)</f>
        <v>Understanding Integers</v>
      </c>
      <c r="H106" s="1" t="str">
        <f t="shared" si="1"/>
        <v>5MathOperations and Algebraic ThinkingIntegersUnderstanding Integers</v>
      </c>
      <c r="I106" t="str">
        <f>'CLASSPLAN LIBRARY'!$I104</f>
        <v>MA05.01.05.01</v>
      </c>
    </row>
    <row r="107" spans="1:9">
      <c r="A107" t="str">
        <f>TRIM('CLASSPLAN LIBRARY'!$B105)</f>
        <v>5</v>
      </c>
      <c r="B107" t="str">
        <f>TRIM('CLASSPLAN LIBRARY'!$C105)</f>
        <v>Math</v>
      </c>
      <c r="C107" t="str">
        <f>TRIM('CLASSPLAN LIBRARY'!$D105)</f>
        <v>Operations and Algebraic Thinking</v>
      </c>
      <c r="D107" t="str">
        <f>TRIM('CLASSPLAN LIBRARY'!$E105)</f>
        <v>1</v>
      </c>
      <c r="E107" t="str">
        <f>TRIM('CLASSPLAN LIBRARY'!$F105)</f>
        <v>Integers</v>
      </c>
      <c r="F107" t="str">
        <f>TRIM('CLASSPLAN LIBRARY'!$G105)</f>
        <v>5</v>
      </c>
      <c r="G107" t="str">
        <f>TRIM('CLASSPLAN LIBRARY'!$H105)</f>
        <v>Ordering Integers on a Number Line</v>
      </c>
      <c r="H107" s="1" t="str">
        <f t="shared" si="1"/>
        <v>5MathOperations and Algebraic ThinkingIntegersOrdering Integers on a Number Line</v>
      </c>
      <c r="I107" t="str">
        <f>'CLASSPLAN LIBRARY'!$I105</f>
        <v>MA05.01.05.02</v>
      </c>
    </row>
    <row r="108" spans="1:9">
      <c r="A108" t="str">
        <f>TRIM('CLASSPLAN LIBRARY'!$B106)</f>
        <v>5</v>
      </c>
      <c r="B108" t="str">
        <f>TRIM('CLASSPLAN LIBRARY'!$C106)</f>
        <v>Math</v>
      </c>
      <c r="C108" t="str">
        <f>TRIM('CLASSPLAN LIBRARY'!$D106)</f>
        <v>Operations and Algebraic Thinking</v>
      </c>
      <c r="D108" t="str">
        <f>TRIM('CLASSPLAN LIBRARY'!$E106)</f>
        <v>1</v>
      </c>
      <c r="E108" t="str">
        <f>TRIM('CLASSPLAN LIBRARY'!$F106)</f>
        <v>Integers</v>
      </c>
      <c r="F108" t="str">
        <f>TRIM('CLASSPLAN LIBRARY'!$G106)</f>
        <v>5</v>
      </c>
      <c r="G108" t="str">
        <f>TRIM('CLASSPLAN LIBRARY'!$H106)</f>
        <v>Adding Integers</v>
      </c>
      <c r="H108" s="1" t="str">
        <f t="shared" si="1"/>
        <v>5MathOperations and Algebraic ThinkingIntegersAdding Integers</v>
      </c>
      <c r="I108" t="str">
        <f>'CLASSPLAN LIBRARY'!$I106</f>
        <v>MA05.01.05.03</v>
      </c>
    </row>
    <row r="109" spans="1:9">
      <c r="A109" t="str">
        <f>TRIM('CLASSPLAN LIBRARY'!$B107)</f>
        <v>5</v>
      </c>
      <c r="B109" t="str">
        <f>TRIM('CLASSPLAN LIBRARY'!$C107)</f>
        <v>Math</v>
      </c>
      <c r="C109" t="str">
        <f>TRIM('CLASSPLAN LIBRARY'!$D107)</f>
        <v>Operations and Algebraic Thinking</v>
      </c>
      <c r="D109" t="str">
        <f>TRIM('CLASSPLAN LIBRARY'!$E107)</f>
        <v>1</v>
      </c>
      <c r="E109" t="str">
        <f>TRIM('CLASSPLAN LIBRARY'!$F107)</f>
        <v>Integers</v>
      </c>
      <c r="F109" t="str">
        <f>TRIM('CLASSPLAN LIBRARY'!$G107)</f>
        <v>5</v>
      </c>
      <c r="G109" t="str">
        <f>TRIM('CLASSPLAN LIBRARY'!$H107)</f>
        <v>Subtracting Integers</v>
      </c>
      <c r="H109" s="1" t="str">
        <f t="shared" si="1"/>
        <v>5MathOperations and Algebraic ThinkingIntegersSubtracting Integers</v>
      </c>
      <c r="I109" t="str">
        <f>'CLASSPLAN LIBRARY'!$I107</f>
        <v>MA05.01.05.04</v>
      </c>
    </row>
    <row r="110" spans="1:9">
      <c r="A110" t="str">
        <f>TRIM('CLASSPLAN LIBRARY'!$B108)</f>
        <v>5</v>
      </c>
      <c r="B110" t="str">
        <f>TRIM('CLASSPLAN LIBRARY'!$C108)</f>
        <v>Math</v>
      </c>
      <c r="C110" t="str">
        <f>TRIM('CLASSPLAN LIBRARY'!$D108)</f>
        <v>Operations and Algebraic Thinking</v>
      </c>
      <c r="D110" t="str">
        <f>TRIM('CLASSPLAN LIBRARY'!$E108)</f>
        <v>1</v>
      </c>
      <c r="E110" t="str">
        <f>TRIM('CLASSPLAN LIBRARY'!$F108)</f>
        <v>Factors and Multiples</v>
      </c>
      <c r="F110" t="str">
        <f>TRIM('CLASSPLAN LIBRARY'!$G108)</f>
        <v>6</v>
      </c>
      <c r="G110" t="str">
        <f>TRIM('CLASSPLAN LIBRARY'!$H108)</f>
        <v>-</v>
      </c>
      <c r="H110" s="1" t="str">
        <f t="shared" si="1"/>
        <v>5MathOperations and Algebraic ThinkingFactors and Multiples</v>
      </c>
      <c r="I110" t="str">
        <f>'CLASSPLAN LIBRARY'!$I108</f>
        <v>MA05.01.06.00</v>
      </c>
    </row>
    <row r="111" spans="1:9">
      <c r="A111" t="e">
        <f>TRIM('CLASSPLAN LIBRARY'!#REF!)</f>
        <v>#REF!</v>
      </c>
      <c r="B111" t="e">
        <f>TRIM('CLASSPLAN LIBRARY'!#REF!)</f>
        <v>#REF!</v>
      </c>
      <c r="C111" t="e">
        <f>TRIM('CLASSPLAN LIBRARY'!#REF!)</f>
        <v>#REF!</v>
      </c>
      <c r="D111" t="e">
        <f>TRIM('CLASSPLAN LIBRARY'!#REF!)</f>
        <v>#REF!</v>
      </c>
      <c r="E111" t="e">
        <f>TRIM('CLASSPLAN LIBRARY'!#REF!)</f>
        <v>#REF!</v>
      </c>
      <c r="F111" t="e">
        <f>TRIM('CLASSPLAN LIBRARY'!#REF!)</f>
        <v>#REF!</v>
      </c>
      <c r="G111" t="e">
        <f>TRIM('CLASSPLAN LIBRARY'!#REF!)</f>
        <v>#REF!</v>
      </c>
      <c r="H111" s="1" t="e">
        <f t="shared" si="1"/>
        <v>#REF!</v>
      </c>
      <c r="I111" t="e">
        <f>'CLASSPLAN LIBRARY'!#REF!</f>
        <v>#REF!</v>
      </c>
    </row>
    <row r="112" spans="1:9">
      <c r="A112" t="str">
        <f>TRIM('CLASSPLAN LIBRARY'!$B109)</f>
        <v>5</v>
      </c>
      <c r="B112" t="str">
        <f>TRIM('CLASSPLAN LIBRARY'!$C109)</f>
        <v>Math</v>
      </c>
      <c r="C112" t="str">
        <f>TRIM('CLASSPLAN LIBRARY'!$D109)</f>
        <v>Operations and Algebraic Thinking</v>
      </c>
      <c r="D112" t="str">
        <f>TRIM('CLASSPLAN LIBRARY'!$E109)</f>
        <v>1</v>
      </c>
      <c r="E112" t="str">
        <f>TRIM('CLASSPLAN LIBRARY'!$F109)</f>
        <v>Factors and Multiples</v>
      </c>
      <c r="F112" t="str">
        <f>TRIM('CLASSPLAN LIBRARY'!$G109)</f>
        <v>6</v>
      </c>
      <c r="G112" t="str">
        <f>TRIM('CLASSPLAN LIBRARY'!$H109)</f>
        <v>Prime and Composite Numbers</v>
      </c>
      <c r="H112" s="1" t="str">
        <f t="shared" si="1"/>
        <v>5MathOperations and Algebraic ThinkingFactors and MultiplesPrime and Composite Numbers</v>
      </c>
      <c r="I112" t="str">
        <f>'CLASSPLAN LIBRARY'!$I109</f>
        <v>MA05.01.06.02</v>
      </c>
    </row>
    <row r="113" spans="1:9">
      <c r="A113" t="str">
        <f>TRIM('CLASSPLAN LIBRARY'!$B110)</f>
        <v>5</v>
      </c>
      <c r="B113" t="str">
        <f>TRIM('CLASSPLAN LIBRARY'!$C110)</f>
        <v>Math</v>
      </c>
      <c r="C113" t="str">
        <f>TRIM('CLASSPLAN LIBRARY'!$D110)</f>
        <v>Operations and Algebraic Thinking</v>
      </c>
      <c r="D113" t="str">
        <f>TRIM('CLASSPLAN LIBRARY'!$E110)</f>
        <v>1</v>
      </c>
      <c r="E113" t="str">
        <f>TRIM('CLASSPLAN LIBRARY'!$F110)</f>
        <v>Factors and Multiples</v>
      </c>
      <c r="F113" t="str">
        <f>TRIM('CLASSPLAN LIBRARY'!$G110)</f>
        <v>6</v>
      </c>
      <c r="G113" t="str">
        <f>TRIM('CLASSPLAN LIBRARY'!$H110)</f>
        <v>Prime Factorization</v>
      </c>
      <c r="H113" s="1" t="str">
        <f t="shared" si="1"/>
        <v>5MathOperations and Algebraic ThinkingFactors and MultiplesPrime Factorization</v>
      </c>
      <c r="I113" t="str">
        <f>'CLASSPLAN LIBRARY'!$I110</f>
        <v>MA05.01.06.03</v>
      </c>
    </row>
    <row r="114" spans="1:9">
      <c r="A114" t="str">
        <f>TRIM('CLASSPLAN LIBRARY'!$B111)</f>
        <v>5</v>
      </c>
      <c r="B114" t="str">
        <f>TRIM('CLASSPLAN LIBRARY'!$C111)</f>
        <v>Math</v>
      </c>
      <c r="C114" t="str">
        <f>TRIM('CLASSPLAN LIBRARY'!$D111)</f>
        <v>Operations and Algebraic Thinking</v>
      </c>
      <c r="D114" t="str">
        <f>TRIM('CLASSPLAN LIBRARY'!$E111)</f>
        <v>1</v>
      </c>
      <c r="E114" t="str">
        <f>TRIM('CLASSPLAN LIBRARY'!$F111)</f>
        <v>Factors and Multiples</v>
      </c>
      <c r="F114" t="str">
        <f>TRIM('CLASSPLAN LIBRARY'!$G111)</f>
        <v>6</v>
      </c>
      <c r="G114" t="str">
        <f>TRIM('CLASSPLAN LIBRARY'!$H111)</f>
        <v>Greatest Common Factor</v>
      </c>
      <c r="H114" s="1" t="str">
        <f t="shared" si="1"/>
        <v>5MathOperations and Algebraic ThinkingFactors and MultiplesGreatest Common Factor</v>
      </c>
      <c r="I114" t="str">
        <f>'CLASSPLAN LIBRARY'!$I111</f>
        <v>MA05.01.06.04</v>
      </c>
    </row>
    <row r="115" spans="1:9">
      <c r="A115" t="str">
        <f>TRIM('CLASSPLAN LIBRARY'!$B112)</f>
        <v>5</v>
      </c>
      <c r="B115" t="str">
        <f>TRIM('CLASSPLAN LIBRARY'!$C112)</f>
        <v>Math</v>
      </c>
      <c r="C115" t="str">
        <f>TRIM('CLASSPLAN LIBRARY'!$D112)</f>
        <v>Operations and Algebraic Thinking</v>
      </c>
      <c r="D115" t="str">
        <f>TRIM('CLASSPLAN LIBRARY'!$E112)</f>
        <v>1</v>
      </c>
      <c r="E115" t="str">
        <f>TRIM('CLASSPLAN LIBRARY'!$F112)</f>
        <v>Factors and Multiples</v>
      </c>
      <c r="F115" t="str">
        <f>TRIM('CLASSPLAN LIBRARY'!$G112)</f>
        <v>6</v>
      </c>
      <c r="G115" t="str">
        <f>TRIM('CLASSPLAN LIBRARY'!$H112)</f>
        <v>Least Common Multiple</v>
      </c>
      <c r="H115" s="1" t="str">
        <f t="shared" si="1"/>
        <v>5MathOperations and Algebraic ThinkingFactors and MultiplesLeast Common Multiple</v>
      </c>
      <c r="I115" t="str">
        <f>'CLASSPLAN LIBRARY'!$I112</f>
        <v>MA05.01.06.05</v>
      </c>
    </row>
    <row r="116" spans="1:9">
      <c r="A116" t="str">
        <f>TRIM('CLASSPLAN LIBRARY'!$B113)</f>
        <v>5</v>
      </c>
      <c r="B116" t="str">
        <f>TRIM('CLASSPLAN LIBRARY'!$C113)</f>
        <v>Math</v>
      </c>
      <c r="C116" t="str">
        <f>TRIM('CLASSPLAN LIBRARY'!$D113)</f>
        <v>Operations and Algebraic Thinking</v>
      </c>
      <c r="D116" t="str">
        <f>TRIM('CLASSPLAN LIBRARY'!$E113)</f>
        <v>1</v>
      </c>
      <c r="E116" t="str">
        <f>TRIM('CLASSPLAN LIBRARY'!$F113)</f>
        <v>Solving and Writing Equations</v>
      </c>
      <c r="F116" t="str">
        <f>TRIM('CLASSPLAN LIBRARY'!$G113)</f>
        <v>7</v>
      </c>
      <c r="G116" t="str">
        <f>TRIM('CLASSPLAN LIBRARY'!$H113)</f>
        <v>-</v>
      </c>
      <c r="H116" s="1" t="str">
        <f t="shared" si="1"/>
        <v>5MathOperations and Algebraic ThinkingSolving and Writing Equations</v>
      </c>
      <c r="I116" t="str">
        <f>'CLASSPLAN LIBRARY'!$I113</f>
        <v>MA05.01.07.00</v>
      </c>
    </row>
    <row r="117" spans="1:9">
      <c r="A117" t="str">
        <f>TRIM('CLASSPLAN LIBRARY'!$B114)</f>
        <v>5</v>
      </c>
      <c r="B117" t="str">
        <f>TRIM('CLASSPLAN LIBRARY'!$C114)</f>
        <v>Math</v>
      </c>
      <c r="C117" t="str">
        <f>TRIM('CLASSPLAN LIBRARY'!$D114)</f>
        <v>Operations and Algebraic Thinking</v>
      </c>
      <c r="D117" t="str">
        <f>TRIM('CLASSPLAN LIBRARY'!$E114)</f>
        <v>1</v>
      </c>
      <c r="E117" t="str">
        <f>TRIM('CLASSPLAN LIBRARY'!$F114)</f>
        <v>Solving and Writing Equations</v>
      </c>
      <c r="F117" t="str">
        <f>TRIM('CLASSPLAN LIBRARY'!$G114)</f>
        <v>7</v>
      </c>
      <c r="G117" t="str">
        <f>TRIM('CLASSPLAN LIBRARY'!$H114)</f>
        <v>Solving Addition and Subtraction Equations</v>
      </c>
      <c r="H117" s="1" t="str">
        <f t="shared" si="1"/>
        <v>5MathOperations and Algebraic ThinkingSolving and Writing EquationsSolving Addition and Subtraction Equations</v>
      </c>
      <c r="I117" t="str">
        <f>'CLASSPLAN LIBRARY'!$I114</f>
        <v>MA05.01.07.01</v>
      </c>
    </row>
    <row r="118" spans="1:9">
      <c r="A118" t="str">
        <f>TRIM('CLASSPLAN LIBRARY'!$B115)</f>
        <v>5</v>
      </c>
      <c r="B118" t="str">
        <f>TRIM('CLASSPLAN LIBRARY'!$C115)</f>
        <v>Math</v>
      </c>
      <c r="C118" t="str">
        <f>TRIM('CLASSPLAN LIBRARY'!$D115)</f>
        <v>Operations and Algebraic Thinking</v>
      </c>
      <c r="D118" t="str">
        <f>TRIM('CLASSPLAN LIBRARY'!$E115)</f>
        <v>1</v>
      </c>
      <c r="E118" t="str">
        <f>TRIM('CLASSPLAN LIBRARY'!$F115)</f>
        <v>Solving and Writing Equations</v>
      </c>
      <c r="F118" t="str">
        <f>TRIM('CLASSPLAN LIBRARY'!$G115)</f>
        <v>7</v>
      </c>
      <c r="G118" t="str">
        <f>TRIM('CLASSPLAN LIBRARY'!$H115)</f>
        <v>Solving Multiplication and Division Equations</v>
      </c>
      <c r="H118" s="1" t="str">
        <f t="shared" si="1"/>
        <v>5MathOperations and Algebraic ThinkingSolving and Writing EquationsSolving Multiplication and Division Equations</v>
      </c>
      <c r="I118" t="str">
        <f>'CLASSPLAN LIBRARY'!$I115</f>
        <v>MA05.01.07.02</v>
      </c>
    </row>
    <row r="119" spans="1:9">
      <c r="A119" t="str">
        <f>TRIM('CLASSPLAN LIBRARY'!$B116)</f>
        <v>5</v>
      </c>
      <c r="B119" t="str">
        <f>TRIM('CLASSPLAN LIBRARY'!$C116)</f>
        <v>Math</v>
      </c>
      <c r="C119" t="str">
        <f>TRIM('CLASSPLAN LIBRARY'!$D116)</f>
        <v>Operations and Algebraic Thinking</v>
      </c>
      <c r="D119" t="str">
        <f>TRIM('CLASSPLAN LIBRARY'!$E116)</f>
        <v>1</v>
      </c>
      <c r="E119" t="str">
        <f>TRIM('CLASSPLAN LIBRARY'!$F116)</f>
        <v>Solving and Writing Equations</v>
      </c>
      <c r="F119" t="str">
        <f>TRIM('CLASSPLAN LIBRARY'!$G116)</f>
        <v>7</v>
      </c>
      <c r="G119" t="str">
        <f>TRIM('CLASSPLAN LIBRARY'!$H116)</f>
        <v>Patterns and Equations</v>
      </c>
      <c r="H119" s="1" t="str">
        <f t="shared" si="1"/>
        <v>5MathOperations and Algebraic ThinkingSolving and Writing EquationsPatterns and Equations</v>
      </c>
      <c r="I119" t="str">
        <f>'CLASSPLAN LIBRARY'!$I116</f>
        <v>MA05.01.07.03</v>
      </c>
    </row>
    <row r="120" spans="1:9">
      <c r="A120" t="str">
        <f>TRIM('CLASSPLAN LIBRARY'!$B117)</f>
        <v>5</v>
      </c>
      <c r="B120" t="str">
        <f>TRIM('CLASSPLAN LIBRARY'!$C117)</f>
        <v>Math</v>
      </c>
      <c r="C120" t="str">
        <f>TRIM('CLASSPLAN LIBRARY'!$D117)</f>
        <v>Number and Operations in Base 10</v>
      </c>
      <c r="D120" t="str">
        <f>TRIM('CLASSPLAN LIBRARY'!$E117)</f>
        <v>2</v>
      </c>
      <c r="E120" t="str">
        <f>TRIM('CLASSPLAN LIBRARY'!$F117)</f>
        <v>-</v>
      </c>
      <c r="F120" t="str">
        <f>TRIM('CLASSPLAN LIBRARY'!$G117)</f>
        <v>-</v>
      </c>
      <c r="G120" t="str">
        <f>TRIM('CLASSPLAN LIBRARY'!$H117)</f>
        <v>-</v>
      </c>
      <c r="H120" s="1" t="str">
        <f t="shared" si="1"/>
        <v>5MathNumber and Operations in Base 10</v>
      </c>
      <c r="I120" t="str">
        <f>'CLASSPLAN LIBRARY'!$I117</f>
        <v>MA05.02.00.00</v>
      </c>
    </row>
    <row r="121" spans="1:9">
      <c r="A121" t="str">
        <f>TRIM('CLASSPLAN LIBRARY'!$B118)</f>
        <v>5</v>
      </c>
      <c r="B121" t="str">
        <f>TRIM('CLASSPLAN LIBRARY'!$C118)</f>
        <v>Math</v>
      </c>
      <c r="C121" t="str">
        <f>TRIM('CLASSPLAN LIBRARY'!$D118)</f>
        <v>Number and Operations in Base 10</v>
      </c>
      <c r="D121" t="str">
        <f>TRIM('CLASSPLAN LIBRARY'!$E118)</f>
        <v>2</v>
      </c>
      <c r="E121" t="str">
        <f>TRIM('CLASSPLAN LIBRARY'!$F118)</f>
        <v>Numeration</v>
      </c>
      <c r="F121" t="str">
        <f>TRIM('CLASSPLAN LIBRARY'!$G118)</f>
        <v>1</v>
      </c>
      <c r="G121" t="str">
        <f>TRIM('CLASSPLAN LIBRARY'!$H118)</f>
        <v>-</v>
      </c>
      <c r="H121" s="1" t="str">
        <f t="shared" si="1"/>
        <v>5MathNumber and Operations in Base 10Numeration</v>
      </c>
      <c r="I121" t="str">
        <f>'CLASSPLAN LIBRARY'!$I118</f>
        <v>MA05.02.01.00</v>
      </c>
    </row>
    <row r="122" spans="1:9">
      <c r="A122" t="str">
        <f>TRIM('CLASSPLAN LIBRARY'!$B119)</f>
        <v>5</v>
      </c>
      <c r="B122" t="str">
        <f>TRIM('CLASSPLAN LIBRARY'!$C119)</f>
        <v>Math</v>
      </c>
      <c r="C122" t="str">
        <f>TRIM('CLASSPLAN LIBRARY'!$D119)</f>
        <v>Number and Operations in Base 10</v>
      </c>
      <c r="D122" t="str">
        <f>TRIM('CLASSPLAN LIBRARY'!$E119)</f>
        <v>2</v>
      </c>
      <c r="E122" t="str">
        <f>TRIM('CLASSPLAN LIBRARY'!$F119)</f>
        <v>Numeration</v>
      </c>
      <c r="F122" t="str">
        <f>TRIM('CLASSPLAN LIBRARY'!$G119)</f>
        <v>1</v>
      </c>
      <c r="G122" t="str">
        <f>TRIM('CLASSPLAN LIBRARY'!$H119)</f>
        <v>Place Value</v>
      </c>
      <c r="H122" s="1" t="str">
        <f t="shared" si="1"/>
        <v>5MathNumber and Operations in Base 10NumerationPlace Value</v>
      </c>
      <c r="I122" t="str">
        <f>'CLASSPLAN LIBRARY'!$I119</f>
        <v>MA05.02.01.01</v>
      </c>
    </row>
    <row r="123" spans="1:9">
      <c r="A123" t="str">
        <f>TRIM('CLASSPLAN LIBRARY'!$B120)</f>
        <v>5</v>
      </c>
      <c r="B123" t="str">
        <f>TRIM('CLASSPLAN LIBRARY'!$C120)</f>
        <v>Math</v>
      </c>
      <c r="C123" t="str">
        <f>TRIM('CLASSPLAN LIBRARY'!$D120)</f>
        <v>Number and Operations in Base 10</v>
      </c>
      <c r="D123" t="str">
        <f>TRIM('CLASSPLAN LIBRARY'!$E120)</f>
        <v>2</v>
      </c>
      <c r="E123" t="str">
        <f>TRIM('CLASSPLAN LIBRARY'!$F120)</f>
        <v>Numeration</v>
      </c>
      <c r="F123" t="str">
        <f>TRIM('CLASSPLAN LIBRARY'!$G120)</f>
        <v>1</v>
      </c>
      <c r="G123" t="str">
        <f>TRIM('CLASSPLAN LIBRARY'!$H120)</f>
        <v>Comparing and Ordering Whole Numbers</v>
      </c>
      <c r="H123" s="1" t="str">
        <f t="shared" si="1"/>
        <v>5MathNumber and Operations in Base 10NumerationComparing and Ordering Whole Numbers</v>
      </c>
      <c r="I123" t="str">
        <f>'CLASSPLAN LIBRARY'!$I120</f>
        <v>MA05.02.01.02</v>
      </c>
    </row>
    <row r="124" spans="1:9">
      <c r="A124" t="str">
        <f>TRIM('CLASSPLAN LIBRARY'!$B121)</f>
        <v>5</v>
      </c>
      <c r="B124" t="str">
        <f>TRIM('CLASSPLAN LIBRARY'!$C121)</f>
        <v>Math</v>
      </c>
      <c r="C124" t="str">
        <f>TRIM('CLASSPLAN LIBRARY'!$D121)</f>
        <v>Number and Operations in Base 10</v>
      </c>
      <c r="D124" t="str">
        <f>TRIM('CLASSPLAN LIBRARY'!$E121)</f>
        <v>2</v>
      </c>
      <c r="E124" t="str">
        <f>TRIM('CLASSPLAN LIBRARY'!$F121)</f>
        <v>Numeration</v>
      </c>
      <c r="F124" t="str">
        <f>TRIM('CLASSPLAN LIBRARY'!$G121)</f>
        <v>1</v>
      </c>
      <c r="G124" t="str">
        <f>TRIM('CLASSPLAN LIBRARY'!$H121)</f>
        <v>Decimal Place Value</v>
      </c>
      <c r="H124" s="1" t="str">
        <f t="shared" si="1"/>
        <v>5MathNumber and Operations in Base 10NumerationDecimal Place Value</v>
      </c>
      <c r="I124" t="str">
        <f>'CLASSPLAN LIBRARY'!$I121</f>
        <v>MA05.02.01.03</v>
      </c>
    </row>
    <row r="125" spans="1:9">
      <c r="A125" t="str">
        <f>TRIM('CLASSPLAN LIBRARY'!$B122)</f>
        <v>5</v>
      </c>
      <c r="B125" t="str">
        <f>TRIM('CLASSPLAN LIBRARY'!$C122)</f>
        <v>Math</v>
      </c>
      <c r="C125" t="str">
        <f>TRIM('CLASSPLAN LIBRARY'!$D122)</f>
        <v>Number and Operations in Base 10</v>
      </c>
      <c r="D125" t="str">
        <f>TRIM('CLASSPLAN LIBRARY'!$E122)</f>
        <v>2</v>
      </c>
      <c r="E125" t="str">
        <f>TRIM('CLASSPLAN LIBRARY'!$F122)</f>
        <v>Numeration</v>
      </c>
      <c r="F125" t="str">
        <f>TRIM('CLASSPLAN LIBRARY'!$G122)</f>
        <v>1</v>
      </c>
      <c r="G125" t="str">
        <f>TRIM('CLASSPLAN LIBRARY'!$H122)</f>
        <v>Comparing and Ordering Decimals</v>
      </c>
      <c r="H125" s="1" t="str">
        <f t="shared" si="1"/>
        <v>5MathNumber and Operations in Base 10NumerationComparing and Ordering Decimals</v>
      </c>
      <c r="I125" t="str">
        <f>'CLASSPLAN LIBRARY'!$I122</f>
        <v>MA05.02.01.04</v>
      </c>
    </row>
    <row r="126" spans="1:9">
      <c r="A126" t="str">
        <f>TRIM('CLASSPLAN LIBRARY'!$B123)</f>
        <v>5</v>
      </c>
      <c r="B126" t="str">
        <f>TRIM('CLASSPLAN LIBRARY'!$C123)</f>
        <v>Math</v>
      </c>
      <c r="C126" t="str">
        <f>TRIM('CLASSPLAN LIBRARY'!$D123)</f>
        <v>Number and Operations in Base 10</v>
      </c>
      <c r="D126" t="str">
        <f>TRIM('CLASSPLAN LIBRARY'!$E123)</f>
        <v>2</v>
      </c>
      <c r="E126" t="str">
        <f>TRIM('CLASSPLAN LIBRARY'!$F123)</f>
        <v>Multiplying Decimals</v>
      </c>
      <c r="F126" t="str">
        <f>TRIM('CLASSPLAN LIBRARY'!$G123)</f>
        <v>2</v>
      </c>
      <c r="G126" t="str">
        <f>TRIM('CLASSPLAN LIBRARY'!$H123)</f>
        <v>-</v>
      </c>
      <c r="H126" s="1" t="str">
        <f t="shared" si="1"/>
        <v>5MathNumber and Operations in Base 10Multiplying Decimals</v>
      </c>
      <c r="I126" t="str">
        <f>'CLASSPLAN LIBRARY'!$I123</f>
        <v>MA05.02.02.00</v>
      </c>
    </row>
    <row r="127" spans="1:9">
      <c r="A127" t="str">
        <f>TRIM('CLASSPLAN LIBRARY'!$B124)</f>
        <v>5</v>
      </c>
      <c r="B127" t="str">
        <f>TRIM('CLASSPLAN LIBRARY'!$C124)</f>
        <v>Math</v>
      </c>
      <c r="C127" t="str">
        <f>TRIM('CLASSPLAN LIBRARY'!$D124)</f>
        <v>Number and Operations in Base 10</v>
      </c>
      <c r="D127" t="str">
        <f>TRIM('CLASSPLAN LIBRARY'!$E124)</f>
        <v>2</v>
      </c>
      <c r="E127" t="str">
        <f>TRIM('CLASSPLAN LIBRARY'!$F124)</f>
        <v>Multiplying Decimals</v>
      </c>
      <c r="F127" t="str">
        <f>TRIM('CLASSPLAN LIBRARY'!$G124)</f>
        <v>2</v>
      </c>
      <c r="G127" t="str">
        <f>TRIM('CLASSPLAN LIBRARY'!$H124)</f>
        <v>Multiplying Decimals by 10, 100, or 1000</v>
      </c>
      <c r="H127" s="1" t="str">
        <f t="shared" si="1"/>
        <v>5MathNumber and Operations in Base 10Multiplying DecimalsMultiplying Decimals by 10, 100, or 1000</v>
      </c>
      <c r="I127" t="str">
        <f>'CLASSPLAN LIBRARY'!$I124</f>
        <v>MA05.02.02.01</v>
      </c>
    </row>
    <row r="128" spans="1:9">
      <c r="A128" t="str">
        <f>TRIM('CLASSPLAN LIBRARY'!$B125)</f>
        <v>5</v>
      </c>
      <c r="B128" t="str">
        <f>TRIM('CLASSPLAN LIBRARY'!$C125)</f>
        <v>Math</v>
      </c>
      <c r="C128" t="str">
        <f>TRIM('CLASSPLAN LIBRARY'!$D125)</f>
        <v>Number and Operations in Base 10</v>
      </c>
      <c r="D128" t="str">
        <f>TRIM('CLASSPLAN LIBRARY'!$E125)</f>
        <v>2</v>
      </c>
      <c r="E128" t="str">
        <f>TRIM('CLASSPLAN LIBRARY'!$F125)</f>
        <v>Multiplying Decimals</v>
      </c>
      <c r="F128" t="str">
        <f>TRIM('CLASSPLAN LIBRARY'!$G125)</f>
        <v>2</v>
      </c>
      <c r="G128" t="str">
        <f>TRIM('CLASSPLAN LIBRARY'!$H125)</f>
        <v>Multiplying a Whole Number and a Decimal</v>
      </c>
      <c r="H128" s="1" t="str">
        <f t="shared" si="1"/>
        <v>5MathNumber and Operations in Base 10Multiplying DecimalsMultiplying a Whole Number and a Decimal</v>
      </c>
      <c r="I128" t="str">
        <f>'CLASSPLAN LIBRARY'!$I125</f>
        <v>MA05.02.02.02</v>
      </c>
    </row>
    <row r="129" spans="1:9">
      <c r="A129" t="str">
        <f>TRIM('CLASSPLAN LIBRARY'!$B126)</f>
        <v>5</v>
      </c>
      <c r="B129" t="str">
        <f>TRIM('CLASSPLAN LIBRARY'!$C126)</f>
        <v>Math</v>
      </c>
      <c r="C129" t="str">
        <f>TRIM('CLASSPLAN LIBRARY'!$D126)</f>
        <v>Number and Operations in Base 10</v>
      </c>
      <c r="D129" t="str">
        <f>TRIM('CLASSPLAN LIBRARY'!$E126)</f>
        <v>2</v>
      </c>
      <c r="E129" t="str">
        <f>TRIM('CLASSPLAN LIBRARY'!$F126)</f>
        <v>Multiplying Decimals</v>
      </c>
      <c r="F129" t="str">
        <f>TRIM('CLASSPLAN LIBRARY'!$G126)</f>
        <v>2</v>
      </c>
      <c r="G129" t="str">
        <f>TRIM('CLASSPLAN LIBRARY'!$H126)</f>
        <v>Estimating the product of a Whole number and a Decimal</v>
      </c>
      <c r="H129" s="1" t="str">
        <f t="shared" si="1"/>
        <v>5MathNumber and Operations in Base 10Multiplying DecimalsEstimating the product of a Whole number and a Decimal</v>
      </c>
      <c r="I129" t="str">
        <f>'CLASSPLAN LIBRARY'!$I126</f>
        <v>MA05.02.02.03</v>
      </c>
    </row>
    <row r="130" spans="1:9">
      <c r="A130" t="str">
        <f>TRIM('CLASSPLAN LIBRARY'!$B127)</f>
        <v>5</v>
      </c>
      <c r="B130" t="str">
        <f>TRIM('CLASSPLAN LIBRARY'!$C127)</f>
        <v>Math</v>
      </c>
      <c r="C130" t="str">
        <f>TRIM('CLASSPLAN LIBRARY'!$D127)</f>
        <v>Number and Operations in Base 10</v>
      </c>
      <c r="D130" t="str">
        <f>TRIM('CLASSPLAN LIBRARY'!$E127)</f>
        <v>2</v>
      </c>
      <c r="E130" t="str">
        <f>TRIM('CLASSPLAN LIBRARY'!$F127)</f>
        <v>Multiplying Decimals</v>
      </c>
      <c r="F130" t="str">
        <f>TRIM('CLASSPLAN LIBRARY'!$G127)</f>
        <v>2</v>
      </c>
      <c r="G130" t="str">
        <f>TRIM('CLASSPLAN LIBRARY'!$H127)</f>
        <v>Multiplying two Decimals</v>
      </c>
      <c r="H130" s="1" t="str">
        <f t="shared" ref="H130:H193" si="2">CONCATENATE(IF(A130&lt;&gt;"-",A130,""),IF(B130&lt;&gt;"-",B130,""),IF(C130&lt;&gt;"-",C130,""),IF(E130&lt;&gt;"-",E130,""),IF(G130&lt;&gt;"-",G130,""))</f>
        <v>5MathNumber and Operations in Base 10Multiplying DecimalsMultiplying two Decimals</v>
      </c>
      <c r="I130" t="str">
        <f>'CLASSPLAN LIBRARY'!$I127</f>
        <v>MA05.02.02.04</v>
      </c>
    </row>
    <row r="131" spans="1:9">
      <c r="A131" t="str">
        <f>TRIM('CLASSPLAN LIBRARY'!$B128)</f>
        <v>5</v>
      </c>
      <c r="B131" t="str">
        <f>TRIM('CLASSPLAN LIBRARY'!$C128)</f>
        <v>Math</v>
      </c>
      <c r="C131" t="str">
        <f>TRIM('CLASSPLAN LIBRARY'!$D128)</f>
        <v>Number and Operations in Base 10</v>
      </c>
      <c r="D131" t="str">
        <f>TRIM('CLASSPLAN LIBRARY'!$E128)</f>
        <v>2</v>
      </c>
      <c r="E131" t="str">
        <f>TRIM('CLASSPLAN LIBRARY'!$F128)</f>
        <v>Multiplying Decimals</v>
      </c>
      <c r="F131" t="str">
        <f>TRIM('CLASSPLAN LIBRARY'!$G128)</f>
        <v>2</v>
      </c>
      <c r="G131" t="str">
        <f>TRIM('CLASSPLAN LIBRARY'!$H128)</f>
        <v>Multiplying with zeros in the Product</v>
      </c>
      <c r="H131" s="1" t="str">
        <f t="shared" si="2"/>
        <v>5MathNumber and Operations in Base 10Multiplying DecimalsMultiplying with zeros in the Product</v>
      </c>
      <c r="I131" t="str">
        <f>'CLASSPLAN LIBRARY'!$I128</f>
        <v>MA05.02.02.05</v>
      </c>
    </row>
    <row r="132" spans="1:9">
      <c r="A132" t="str">
        <f>TRIM('CLASSPLAN LIBRARY'!$B129)</f>
        <v>5</v>
      </c>
      <c r="B132" t="str">
        <f>TRIM('CLASSPLAN LIBRARY'!$C129)</f>
        <v>Math</v>
      </c>
      <c r="C132" t="str">
        <f>TRIM('CLASSPLAN LIBRARY'!$D129)</f>
        <v>Number and Operations in Base 10</v>
      </c>
      <c r="D132" t="str">
        <f>TRIM('CLASSPLAN LIBRARY'!$E129)</f>
        <v>2</v>
      </c>
      <c r="E132" t="str">
        <f>TRIM('CLASSPLAN LIBRARY'!$F129)</f>
        <v>Dividing Decimals</v>
      </c>
      <c r="F132" t="str">
        <f>TRIM('CLASSPLAN LIBRARY'!$G129)</f>
        <v>3</v>
      </c>
      <c r="G132" t="str">
        <f>TRIM('CLASSPLAN LIBRARY'!$H129)</f>
        <v>-</v>
      </c>
      <c r="H132" s="1" t="str">
        <f t="shared" si="2"/>
        <v>5MathNumber and Operations in Base 10Dividing Decimals</v>
      </c>
      <c r="I132" t="str">
        <f>'CLASSPLAN LIBRARY'!$I129</f>
        <v>MA05.02.03.00</v>
      </c>
    </row>
    <row r="133" spans="1:9">
      <c r="A133" t="str">
        <f>TRIM('CLASSPLAN LIBRARY'!$B130)</f>
        <v>5</v>
      </c>
      <c r="B133" t="str">
        <f>TRIM('CLASSPLAN LIBRARY'!$C130)</f>
        <v>Math</v>
      </c>
      <c r="C133" t="str">
        <f>TRIM('CLASSPLAN LIBRARY'!$D130)</f>
        <v>Number and Operations in Base 10</v>
      </c>
      <c r="D133" t="str">
        <f>TRIM('CLASSPLAN LIBRARY'!$E130)</f>
        <v>2</v>
      </c>
      <c r="E133" t="str">
        <f>TRIM('CLASSPLAN LIBRARY'!$F130)</f>
        <v>Dividing Decimals</v>
      </c>
      <c r="F133" t="str">
        <f>TRIM('CLASSPLAN LIBRARY'!$G130)</f>
        <v>3</v>
      </c>
      <c r="G133" t="str">
        <f>TRIM('CLASSPLAN LIBRARY'!$H130)</f>
        <v>Dividing Decimals by 10, 100, or 1000</v>
      </c>
      <c r="H133" s="1" t="str">
        <f t="shared" si="2"/>
        <v>5MathNumber and Operations in Base 10Dividing DecimalsDividing Decimals by 10, 100, or 1000</v>
      </c>
      <c r="I133" t="str">
        <f>'CLASSPLAN LIBRARY'!$I130</f>
        <v>MA05.02.03.01</v>
      </c>
    </row>
    <row r="134" spans="1:9">
      <c r="A134" t="str">
        <f>TRIM('CLASSPLAN LIBRARY'!$B131)</f>
        <v>5</v>
      </c>
      <c r="B134" t="str">
        <f>TRIM('CLASSPLAN LIBRARY'!$C131)</f>
        <v>Math</v>
      </c>
      <c r="C134" t="str">
        <f>TRIM('CLASSPLAN LIBRARY'!$D131)</f>
        <v>Number and Operations in Base 10</v>
      </c>
      <c r="D134" t="str">
        <f>TRIM('CLASSPLAN LIBRARY'!$E131)</f>
        <v>2</v>
      </c>
      <c r="E134" t="str">
        <f>TRIM('CLASSPLAN LIBRARY'!$F131)</f>
        <v>Dividing Decimals</v>
      </c>
      <c r="F134" t="str">
        <f>TRIM('CLASSPLAN LIBRARY'!$G131)</f>
        <v>3</v>
      </c>
      <c r="G134" t="str">
        <f>TRIM('CLASSPLAN LIBRARY'!$H131)</f>
        <v>Dividing Decimal by a Whole Number</v>
      </c>
      <c r="H134" s="1" t="str">
        <f t="shared" si="2"/>
        <v>5MathNumber and Operations in Base 10Dividing DecimalsDividing Decimal by a Whole Number</v>
      </c>
      <c r="I134" t="str">
        <f>'CLASSPLAN LIBRARY'!$I131</f>
        <v>MA05.02.03.02</v>
      </c>
    </row>
    <row r="135" spans="1:9">
      <c r="A135" t="str">
        <f>TRIM('CLASSPLAN LIBRARY'!$B132)</f>
        <v>5</v>
      </c>
      <c r="B135" t="str">
        <f>TRIM('CLASSPLAN LIBRARY'!$C132)</f>
        <v>Math</v>
      </c>
      <c r="C135" t="str">
        <f>TRIM('CLASSPLAN LIBRARY'!$D132)</f>
        <v>Number and Operations in Base 10</v>
      </c>
      <c r="D135" t="str">
        <f>TRIM('CLASSPLAN LIBRARY'!$E132)</f>
        <v>2</v>
      </c>
      <c r="E135" t="str">
        <f>TRIM('CLASSPLAN LIBRARY'!$F132)</f>
        <v>Dividing Decimals</v>
      </c>
      <c r="F135" t="str">
        <f>TRIM('CLASSPLAN LIBRARY'!$G132)</f>
        <v>3</v>
      </c>
      <c r="G135" t="str">
        <f>TRIM('CLASSPLAN LIBRARY'!$H132)</f>
        <v>Estimation: Decimals Divided by Whole Number</v>
      </c>
      <c r="H135" s="1" t="str">
        <f t="shared" si="2"/>
        <v>5MathNumber and Operations in Base 10Dividing DecimalsEstimation: Decimals Divided by Whole Number</v>
      </c>
      <c r="I135" t="str">
        <f>'CLASSPLAN LIBRARY'!$I132</f>
        <v>MA05.02.03.03</v>
      </c>
    </row>
    <row r="136" spans="1:9">
      <c r="A136" t="str">
        <f>TRIM('CLASSPLAN LIBRARY'!$B133)</f>
        <v>5</v>
      </c>
      <c r="B136" t="str">
        <f>TRIM('CLASSPLAN LIBRARY'!$C133)</f>
        <v>Math</v>
      </c>
      <c r="C136" t="str">
        <f>TRIM('CLASSPLAN LIBRARY'!$D133)</f>
        <v>Number and Operations in Base 10</v>
      </c>
      <c r="D136" t="str">
        <f>TRIM('CLASSPLAN LIBRARY'!$E133)</f>
        <v>2</v>
      </c>
      <c r="E136" t="str">
        <f>TRIM('CLASSPLAN LIBRARY'!$F133)</f>
        <v>Dividing Decimals</v>
      </c>
      <c r="F136" t="str">
        <f>TRIM('CLASSPLAN LIBRARY'!$G133)</f>
        <v>3</v>
      </c>
      <c r="G136" t="str">
        <f>TRIM('CLASSPLAN LIBRARY'!$H133)</f>
        <v>Dividing a Decimal by a Decimal</v>
      </c>
      <c r="H136" s="1" t="str">
        <f t="shared" si="2"/>
        <v>5MathNumber and Operations in Base 10Dividing DecimalsDividing a Decimal by a Decimal</v>
      </c>
      <c r="I136" t="str">
        <f>'CLASSPLAN LIBRARY'!$I133</f>
        <v>MA05.02.03.04</v>
      </c>
    </row>
    <row r="137" spans="1:9">
      <c r="A137" t="str">
        <f>TRIM('CLASSPLAN LIBRARY'!$B134)</f>
        <v>5</v>
      </c>
      <c r="B137" t="str">
        <f>TRIM('CLASSPLAN LIBRARY'!$C134)</f>
        <v>Math</v>
      </c>
      <c r="C137" t="str">
        <f>TRIM('CLASSPLAN LIBRARY'!$D134)</f>
        <v>Number and Operations in Base 10</v>
      </c>
      <c r="D137" t="str">
        <f>TRIM('CLASSPLAN LIBRARY'!$E134)</f>
        <v>2</v>
      </c>
      <c r="E137" t="str">
        <f>TRIM('CLASSPLAN LIBRARY'!$F134)</f>
        <v>Percent</v>
      </c>
      <c r="F137" t="str">
        <f>TRIM('CLASSPLAN LIBRARY'!$G134)</f>
        <v>4</v>
      </c>
      <c r="G137" t="str">
        <f>TRIM('CLASSPLAN LIBRARY'!$H134)</f>
        <v>-</v>
      </c>
      <c r="H137" s="1" t="str">
        <f t="shared" si="2"/>
        <v>5MathNumber and Operations in Base 10Percent</v>
      </c>
      <c r="I137" t="str">
        <f>'CLASSPLAN LIBRARY'!$I134</f>
        <v>MA05.02.04.00</v>
      </c>
    </row>
    <row r="138" spans="1:9">
      <c r="A138" t="str">
        <f>TRIM('CLASSPLAN LIBRARY'!$B135)</f>
        <v>5</v>
      </c>
      <c r="B138" t="str">
        <f>TRIM('CLASSPLAN LIBRARY'!$C135)</f>
        <v>Math</v>
      </c>
      <c r="C138" t="str">
        <f>TRIM('CLASSPLAN LIBRARY'!$D135)</f>
        <v>Number and Operations in Base 10</v>
      </c>
      <c r="D138" t="str">
        <f>TRIM('CLASSPLAN LIBRARY'!$E135)</f>
        <v>2</v>
      </c>
      <c r="E138" t="str">
        <f>TRIM('CLASSPLAN LIBRARY'!$F135)</f>
        <v>Percent</v>
      </c>
      <c r="F138" t="str">
        <f>TRIM('CLASSPLAN LIBRARY'!$G135)</f>
        <v>4</v>
      </c>
      <c r="G138" t="str">
        <f>TRIM('CLASSPLAN LIBRARY'!$H135)</f>
        <v>Ratios and Rates</v>
      </c>
      <c r="H138" s="1" t="str">
        <f t="shared" si="2"/>
        <v>5MathNumber and Operations in Base 10PercentRatios and Rates</v>
      </c>
      <c r="I138" t="str">
        <f>'CLASSPLAN LIBRARY'!$I135</f>
        <v>MA05.02.04.01</v>
      </c>
    </row>
    <row r="139" spans="1:9">
      <c r="A139" t="str">
        <f>TRIM('CLASSPLAN LIBRARY'!$B136)</f>
        <v>5</v>
      </c>
      <c r="B139" t="str">
        <f>TRIM('CLASSPLAN LIBRARY'!$C136)</f>
        <v>Math</v>
      </c>
      <c r="C139" t="str">
        <f>TRIM('CLASSPLAN LIBRARY'!$D136)</f>
        <v>Number and Operations in Base 10</v>
      </c>
      <c r="D139" t="str">
        <f>TRIM('CLASSPLAN LIBRARY'!$E136)</f>
        <v>2</v>
      </c>
      <c r="E139" t="str">
        <f>TRIM('CLASSPLAN LIBRARY'!$F136)</f>
        <v>Percent</v>
      </c>
      <c r="F139" t="str">
        <f>TRIM('CLASSPLAN LIBRARY'!$G136)</f>
        <v>4</v>
      </c>
      <c r="G139" t="str">
        <f>TRIM('CLASSPLAN LIBRARY'!$H136)</f>
        <v>Percent and Fractions</v>
      </c>
      <c r="H139" s="1" t="str">
        <f t="shared" si="2"/>
        <v>5MathNumber and Operations in Base 10PercentPercent and Fractions</v>
      </c>
      <c r="I139" t="str">
        <f>'CLASSPLAN LIBRARY'!$I136</f>
        <v>MA05.02.04.02</v>
      </c>
    </row>
    <row r="140" spans="1:9">
      <c r="A140" t="str">
        <f>TRIM('CLASSPLAN LIBRARY'!$B137)</f>
        <v>5</v>
      </c>
      <c r="B140" t="str">
        <f>TRIM('CLASSPLAN LIBRARY'!$C137)</f>
        <v>Math</v>
      </c>
      <c r="C140" t="str">
        <f>TRIM('CLASSPLAN LIBRARY'!$D137)</f>
        <v>Number and Operations in Base 10</v>
      </c>
      <c r="D140" t="str">
        <f>TRIM('CLASSPLAN LIBRARY'!$E137)</f>
        <v>2</v>
      </c>
      <c r="E140" t="str">
        <f>TRIM('CLASSPLAN LIBRARY'!$F137)</f>
        <v>Percent</v>
      </c>
      <c r="F140" t="str">
        <f>TRIM('CLASSPLAN LIBRARY'!$G137)</f>
        <v>4</v>
      </c>
      <c r="G140" t="str">
        <f>TRIM('CLASSPLAN LIBRARY'!$H137)</f>
        <v>Percent and Decimals</v>
      </c>
      <c r="H140" s="1" t="str">
        <f t="shared" si="2"/>
        <v>5MathNumber and Operations in Base 10PercentPercent and Decimals</v>
      </c>
      <c r="I140" t="str">
        <f>'CLASSPLAN LIBRARY'!$I137</f>
        <v>MA05.02.04.03</v>
      </c>
    </row>
    <row r="141" spans="1:9">
      <c r="A141" t="str">
        <f>TRIM('CLASSPLAN LIBRARY'!$B138)</f>
        <v>5</v>
      </c>
      <c r="B141" t="str">
        <f>TRIM('CLASSPLAN LIBRARY'!$C138)</f>
        <v>Math</v>
      </c>
      <c r="C141" t="str">
        <f>TRIM('CLASSPLAN LIBRARY'!$D138)</f>
        <v>Number and Operations - Fractions</v>
      </c>
      <c r="D141" t="str">
        <f>TRIM('CLASSPLAN LIBRARY'!$E138)</f>
        <v>3</v>
      </c>
      <c r="E141" t="str">
        <f>TRIM('CLASSPLAN LIBRARY'!$F138)</f>
        <v>-</v>
      </c>
      <c r="F141" t="str">
        <f>TRIM('CLASSPLAN LIBRARY'!$G138)</f>
        <v>-</v>
      </c>
      <c r="G141" t="str">
        <f>TRIM('CLASSPLAN LIBRARY'!$H138)</f>
        <v>-</v>
      </c>
      <c r="H141" s="1" t="str">
        <f t="shared" si="2"/>
        <v>5MathNumber and Operations - Fractions</v>
      </c>
      <c r="I141" t="str">
        <f>'CLASSPLAN LIBRARY'!$I138</f>
        <v>MA05.03.00.00</v>
      </c>
    </row>
    <row r="142" spans="1:9">
      <c r="A142" t="str">
        <f>TRIM('CLASSPLAN LIBRARY'!$B139)</f>
        <v>5</v>
      </c>
      <c r="B142" t="str">
        <f>TRIM('CLASSPLAN LIBRARY'!$C139)</f>
        <v>Math</v>
      </c>
      <c r="C142" t="str">
        <f>TRIM('CLASSPLAN LIBRARY'!$D139)</f>
        <v>Number and Operations - Fractions</v>
      </c>
      <c r="D142" t="str">
        <f>TRIM('CLASSPLAN LIBRARY'!$E139)</f>
        <v>3</v>
      </c>
      <c r="E142" t="str">
        <f>TRIM('CLASSPLAN LIBRARY'!$F139)</f>
        <v>Fractions, Mixed Numbers, and Decimals</v>
      </c>
      <c r="F142" t="str">
        <f>TRIM('CLASSPLAN LIBRARY'!$G139)</f>
        <v>1</v>
      </c>
      <c r="G142" t="str">
        <f>TRIM('CLASSPLAN LIBRARY'!$H139)</f>
        <v>-</v>
      </c>
      <c r="H142" s="1" t="str">
        <f t="shared" si="2"/>
        <v>5MathNumber and Operations - FractionsFractions, Mixed Numbers, and Decimals</v>
      </c>
      <c r="I142" t="str">
        <f>'CLASSPLAN LIBRARY'!$I139</f>
        <v>MA05.03.01.00</v>
      </c>
    </row>
    <row r="143" spans="1:9">
      <c r="A143" t="str">
        <f>TRIM('CLASSPLAN LIBRARY'!$B140)</f>
        <v>5</v>
      </c>
      <c r="B143" t="str">
        <f>TRIM('CLASSPLAN LIBRARY'!$C140)</f>
        <v>Math</v>
      </c>
      <c r="C143" t="str">
        <f>TRIM('CLASSPLAN LIBRARY'!$D140)</f>
        <v>Number and Operations - Fractions</v>
      </c>
      <c r="D143" t="str">
        <f>TRIM('CLASSPLAN LIBRARY'!$E140)</f>
        <v>3</v>
      </c>
      <c r="E143" t="str">
        <f>TRIM('CLASSPLAN LIBRARY'!$F140)</f>
        <v>Fractions, Mixed Numbers, and Decimals</v>
      </c>
      <c r="F143" t="str">
        <f>TRIM('CLASSPLAN LIBRARY'!$G140)</f>
        <v>1</v>
      </c>
      <c r="G143" t="str">
        <f>TRIM('CLASSPLAN LIBRARY'!$H140)</f>
        <v>Fractions and Division</v>
      </c>
      <c r="H143" s="1" t="str">
        <f t="shared" si="2"/>
        <v>5MathNumber and Operations - FractionsFractions, Mixed Numbers, and DecimalsFractions and Division</v>
      </c>
      <c r="I143" t="str">
        <f>'CLASSPLAN LIBRARY'!$I140</f>
        <v>MA05.03.01.01</v>
      </c>
    </row>
    <row r="144" spans="1:9">
      <c r="A144" t="str">
        <f>TRIM('CLASSPLAN LIBRARY'!$B141)</f>
        <v>5</v>
      </c>
      <c r="B144" t="str">
        <f>TRIM('CLASSPLAN LIBRARY'!$C141)</f>
        <v>Math</v>
      </c>
      <c r="C144" t="str">
        <f>TRIM('CLASSPLAN LIBRARY'!$D141)</f>
        <v>Number and Operations - Fractions</v>
      </c>
      <c r="D144" t="str">
        <f>TRIM('CLASSPLAN LIBRARY'!$E141)</f>
        <v>3</v>
      </c>
      <c r="E144" t="str">
        <f>TRIM('CLASSPLAN LIBRARY'!$F141)</f>
        <v>Fractions, Mixed Numbers, and Decimals</v>
      </c>
      <c r="F144" t="str">
        <f>TRIM('CLASSPLAN LIBRARY'!$G141)</f>
        <v>1</v>
      </c>
      <c r="G144" t="str">
        <f>TRIM('CLASSPLAN LIBRARY'!$H141)</f>
        <v>Mixed Numbers and Improper Fractions</v>
      </c>
      <c r="H144" s="1" t="str">
        <f t="shared" si="2"/>
        <v>5MathNumber and Operations - FractionsFractions, Mixed Numbers, and DecimalsMixed Numbers and Improper Fractions</v>
      </c>
      <c r="I144" t="str">
        <f>'CLASSPLAN LIBRARY'!$I141</f>
        <v>MA05.03.01.02</v>
      </c>
    </row>
    <row r="145" spans="1:9">
      <c r="A145" t="str">
        <f>TRIM('CLASSPLAN LIBRARY'!$B142)</f>
        <v>5</v>
      </c>
      <c r="B145" t="str">
        <f>TRIM('CLASSPLAN LIBRARY'!$C142)</f>
        <v>Math</v>
      </c>
      <c r="C145" t="str">
        <f>TRIM('CLASSPLAN LIBRARY'!$D142)</f>
        <v>Number and Operations - Fractions</v>
      </c>
      <c r="D145" t="str">
        <f>TRIM('CLASSPLAN LIBRARY'!$E142)</f>
        <v>3</v>
      </c>
      <c r="E145" t="str">
        <f>TRIM('CLASSPLAN LIBRARY'!$F142)</f>
        <v>Fractions, Mixed Numbers, and Decimals</v>
      </c>
      <c r="F145" t="str">
        <f>TRIM('CLASSPLAN LIBRARY'!$G142)</f>
        <v>1</v>
      </c>
      <c r="G145" t="str">
        <f>TRIM('CLASSPLAN LIBRARY'!$H142)</f>
        <v>Equivalent Fractions</v>
      </c>
      <c r="H145" s="1" t="str">
        <f t="shared" si="2"/>
        <v>5MathNumber and Operations - FractionsFractions, Mixed Numbers, and DecimalsEquivalent Fractions</v>
      </c>
      <c r="I145" t="str">
        <f>'CLASSPLAN LIBRARY'!$I142</f>
        <v>MA05.03.01.03</v>
      </c>
    </row>
    <row r="146" spans="1:9">
      <c r="A146" t="str">
        <f>TRIM('CLASSPLAN LIBRARY'!$B143)</f>
        <v>5</v>
      </c>
      <c r="B146" t="str">
        <f>TRIM('CLASSPLAN LIBRARY'!$C143)</f>
        <v>Math</v>
      </c>
      <c r="C146" t="str">
        <f>TRIM('CLASSPLAN LIBRARY'!$D143)</f>
        <v>Number and Operations - Fractions</v>
      </c>
      <c r="D146" t="str">
        <f>TRIM('CLASSPLAN LIBRARY'!$E143)</f>
        <v>3</v>
      </c>
      <c r="E146" t="str">
        <f>TRIM('CLASSPLAN LIBRARY'!$F143)</f>
        <v>Fractions, Mixed Numbers, and Decimals</v>
      </c>
      <c r="F146" t="str">
        <f>TRIM('CLASSPLAN LIBRARY'!$G143)</f>
        <v>1</v>
      </c>
      <c r="G146" t="str">
        <f>TRIM('CLASSPLAN LIBRARY'!$H143)</f>
        <v>Fractions in Simplest Form</v>
      </c>
      <c r="H146" s="1" t="str">
        <f t="shared" si="2"/>
        <v>5MathNumber and Operations - FractionsFractions, Mixed Numbers, and DecimalsFractions in Simplest Form</v>
      </c>
      <c r="I146" t="str">
        <f>'CLASSPLAN LIBRARY'!$I143</f>
        <v>MA05.03.01.04</v>
      </c>
    </row>
    <row r="147" spans="1:9">
      <c r="A147" t="str">
        <f>TRIM('CLASSPLAN LIBRARY'!$B144)</f>
        <v>5</v>
      </c>
      <c r="B147" t="str">
        <f>TRIM('CLASSPLAN LIBRARY'!$C144)</f>
        <v>Math</v>
      </c>
      <c r="C147" t="str">
        <f>TRIM('CLASSPLAN LIBRARY'!$D144)</f>
        <v>Number and Operations - Fractions</v>
      </c>
      <c r="D147" t="str">
        <f>TRIM('CLASSPLAN LIBRARY'!$E144)</f>
        <v>3</v>
      </c>
      <c r="E147" t="str">
        <f>TRIM('CLASSPLAN LIBRARY'!$F144)</f>
        <v>Fractions, Mixed Numbers, and Decimals</v>
      </c>
      <c r="F147" t="str">
        <f>TRIM('CLASSPLAN LIBRARY'!$G144)</f>
        <v>1</v>
      </c>
      <c r="G147" t="str">
        <f>TRIM('CLASSPLAN LIBRARY'!$H144)</f>
        <v>Tenths and Hundredths</v>
      </c>
      <c r="H147" s="1" t="str">
        <f t="shared" si="2"/>
        <v>5MathNumber and Operations - FractionsFractions, Mixed Numbers, and DecimalsTenths and Hundredths</v>
      </c>
      <c r="I147" t="str">
        <f>'CLASSPLAN LIBRARY'!$I144</f>
        <v>MA05.03.01.05</v>
      </c>
    </row>
    <row r="148" spans="1:9">
      <c r="A148" t="str">
        <f>TRIM('CLASSPLAN LIBRARY'!$B145)</f>
        <v>5</v>
      </c>
      <c r="B148" t="str">
        <f>TRIM('CLASSPLAN LIBRARY'!$C145)</f>
        <v>Math</v>
      </c>
      <c r="C148" t="str">
        <f>TRIM('CLASSPLAN LIBRARY'!$D145)</f>
        <v>Number and Operations - Fractions</v>
      </c>
      <c r="D148" t="str">
        <f>TRIM('CLASSPLAN LIBRARY'!$E145)</f>
        <v>3</v>
      </c>
      <c r="E148" t="str">
        <f>TRIM('CLASSPLAN LIBRARY'!$F145)</f>
        <v>Fractions, Mixed Numbers, and Decimals</v>
      </c>
      <c r="F148" t="str">
        <f>TRIM('CLASSPLAN LIBRARY'!$G145)</f>
        <v>1</v>
      </c>
      <c r="G148" t="str">
        <f>TRIM('CLASSPLAN LIBRARY'!$H145)</f>
        <v>Thousandths</v>
      </c>
      <c r="H148" s="1" t="str">
        <f t="shared" si="2"/>
        <v>5MathNumber and Operations - FractionsFractions, Mixed Numbers, and DecimalsThousandths</v>
      </c>
      <c r="I148" t="str">
        <f>'CLASSPLAN LIBRARY'!$I145</f>
        <v>MA05.03.01.06</v>
      </c>
    </row>
    <row r="149" spans="1:9">
      <c r="A149" t="str">
        <f>TRIM('CLASSPLAN LIBRARY'!$B146)</f>
        <v>5</v>
      </c>
      <c r="B149" t="str">
        <f>TRIM('CLASSPLAN LIBRARY'!$C146)</f>
        <v>Math</v>
      </c>
      <c r="C149" t="str">
        <f>TRIM('CLASSPLAN LIBRARY'!$D146)</f>
        <v>Number and Operations - Fractions</v>
      </c>
      <c r="D149" t="str">
        <f>TRIM('CLASSPLAN LIBRARY'!$E146)</f>
        <v>3</v>
      </c>
      <c r="E149" t="str">
        <f>TRIM('CLASSPLAN LIBRARY'!$F146)</f>
        <v>Fractions, Mixed Numbers, and Decimals</v>
      </c>
      <c r="F149" t="str">
        <f>TRIM('CLASSPLAN LIBRARY'!$G146)</f>
        <v>1</v>
      </c>
      <c r="G149" t="str">
        <f>TRIM('CLASSPLAN LIBRARY'!$H146)</f>
        <v>Comparing and Ordering Fractions</v>
      </c>
      <c r="H149" s="1" t="str">
        <f t="shared" si="2"/>
        <v>5MathNumber and Operations - FractionsFractions, Mixed Numbers, and DecimalsComparing and Ordering Fractions</v>
      </c>
      <c r="I149" t="str">
        <f>'CLASSPLAN LIBRARY'!$I146</f>
        <v>MA05.03.01.07</v>
      </c>
    </row>
    <row r="150" spans="1:9">
      <c r="A150" t="str">
        <f>TRIM('CLASSPLAN LIBRARY'!$B147)</f>
        <v>5</v>
      </c>
      <c r="B150" t="str">
        <f>TRIM('CLASSPLAN LIBRARY'!$C147)</f>
        <v>Math</v>
      </c>
      <c r="C150" t="str">
        <f>TRIM('CLASSPLAN LIBRARY'!$D147)</f>
        <v>Number and Operations - Fractions</v>
      </c>
      <c r="D150" t="str">
        <f>TRIM('CLASSPLAN LIBRARY'!$E147)</f>
        <v>3</v>
      </c>
      <c r="E150" t="str">
        <f>TRIM('CLASSPLAN LIBRARY'!$F147)</f>
        <v>Adding and Subtracting Fractions and Mixed Fractions</v>
      </c>
      <c r="F150" t="str">
        <f>TRIM('CLASSPLAN LIBRARY'!$G147)</f>
        <v>2</v>
      </c>
      <c r="G150" t="str">
        <f>TRIM('CLASSPLAN LIBRARY'!$H147)</f>
        <v>-</v>
      </c>
      <c r="H150" s="1" t="str">
        <f t="shared" si="2"/>
        <v>5MathNumber and Operations - FractionsAdding and Subtracting Fractions and Mixed Fractions</v>
      </c>
      <c r="I150" t="str">
        <f>'CLASSPLAN LIBRARY'!$I147</f>
        <v>MA05.03.02.00</v>
      </c>
    </row>
    <row r="151" spans="1:9">
      <c r="A151" t="str">
        <f>TRIM('CLASSPLAN LIBRARY'!$B148)</f>
        <v>5</v>
      </c>
      <c r="B151" t="str">
        <f>TRIM('CLASSPLAN LIBRARY'!$C148)</f>
        <v>Math</v>
      </c>
      <c r="C151" t="str">
        <f>TRIM('CLASSPLAN LIBRARY'!$D148)</f>
        <v>Number and Operations - Fractions</v>
      </c>
      <c r="D151" t="str">
        <f>TRIM('CLASSPLAN LIBRARY'!$E148)</f>
        <v>3</v>
      </c>
      <c r="E151" t="str">
        <f>TRIM('CLASSPLAN LIBRARY'!$F148)</f>
        <v>Adding and Subtracting Fractions and Mixed Fractions</v>
      </c>
      <c r="F151" t="str">
        <f>TRIM('CLASSPLAN LIBRARY'!$G148)</f>
        <v>2</v>
      </c>
      <c r="G151" t="str">
        <f>TRIM('CLASSPLAN LIBRARY'!$H148)</f>
        <v>Adding and Subtracting Fractions with Like Denominators</v>
      </c>
      <c r="H151" s="1" t="str">
        <f t="shared" si="2"/>
        <v>5MathNumber and Operations - FractionsAdding and Subtracting Fractions and Mixed FractionsAdding and Subtracting Fractions with Like Denominators</v>
      </c>
      <c r="I151" t="str">
        <f>'CLASSPLAN LIBRARY'!$I148</f>
        <v>MA05.03.02.01</v>
      </c>
    </row>
    <row r="152" spans="1:9">
      <c r="A152" t="str">
        <f>TRIM('CLASSPLAN LIBRARY'!$B149)</f>
        <v>5</v>
      </c>
      <c r="B152" t="str">
        <f>TRIM('CLASSPLAN LIBRARY'!$C149)</f>
        <v>Math</v>
      </c>
      <c r="C152" t="str">
        <f>TRIM('CLASSPLAN LIBRARY'!$D149)</f>
        <v>Number and Operations - Fractions</v>
      </c>
      <c r="D152" t="str">
        <f>TRIM('CLASSPLAN LIBRARY'!$E149)</f>
        <v>3</v>
      </c>
      <c r="E152" t="str">
        <f>TRIM('CLASSPLAN LIBRARY'!$F149)</f>
        <v>Adding and Subtracting Fractions and Mixed Fractions</v>
      </c>
      <c r="F152" t="str">
        <f>TRIM('CLASSPLAN LIBRARY'!$G149)</f>
        <v>2</v>
      </c>
      <c r="G152" t="str">
        <f>TRIM('CLASSPLAN LIBRARY'!$H149)</f>
        <v>Adding Fractions with Unlike Denominators</v>
      </c>
      <c r="H152" s="1" t="str">
        <f t="shared" si="2"/>
        <v>5MathNumber and Operations - FractionsAdding and Subtracting Fractions and Mixed FractionsAdding Fractions with Unlike Denominators</v>
      </c>
      <c r="I152" t="str">
        <f>'CLASSPLAN LIBRARY'!$I149</f>
        <v>MA05.03.02.02</v>
      </c>
    </row>
    <row r="153" spans="1:9">
      <c r="A153" t="str">
        <f>TRIM('CLASSPLAN LIBRARY'!$B150)</f>
        <v>5</v>
      </c>
      <c r="B153" t="str">
        <f>TRIM('CLASSPLAN LIBRARY'!$C150)</f>
        <v>Math</v>
      </c>
      <c r="C153" t="str">
        <f>TRIM('CLASSPLAN LIBRARY'!$D150)</f>
        <v>Number and Operations - Fractions</v>
      </c>
      <c r="D153" t="str">
        <f>TRIM('CLASSPLAN LIBRARY'!$E150)</f>
        <v>3</v>
      </c>
      <c r="E153" t="str">
        <f>TRIM('CLASSPLAN LIBRARY'!$F150)</f>
        <v>Adding and Subtracting Fractions and Mixed Fractions</v>
      </c>
      <c r="F153" t="str">
        <f>TRIM('CLASSPLAN LIBRARY'!$G150)</f>
        <v>2</v>
      </c>
      <c r="G153" t="str">
        <f>TRIM('CLASSPLAN LIBRARY'!$H150)</f>
        <v>Adding and Subtracting Mixed Numbers</v>
      </c>
      <c r="H153" s="1" t="str">
        <f t="shared" si="2"/>
        <v>5MathNumber and Operations - FractionsAdding and Subtracting Fractions and Mixed FractionsAdding and Subtracting Mixed Numbers</v>
      </c>
      <c r="I153" t="str">
        <f>'CLASSPLAN LIBRARY'!$I150</f>
        <v>MA05.03.02.03</v>
      </c>
    </row>
    <row r="154" spans="1:9">
      <c r="A154" t="str">
        <f>TRIM('CLASSPLAN LIBRARY'!$B151)</f>
        <v>5</v>
      </c>
      <c r="B154" t="str">
        <f>TRIM('CLASSPLAN LIBRARY'!$C151)</f>
        <v>Math</v>
      </c>
      <c r="C154" t="str">
        <f>TRIM('CLASSPLAN LIBRARY'!$D151)</f>
        <v>Number and Operations - Fractions</v>
      </c>
      <c r="D154" t="str">
        <f>TRIM('CLASSPLAN LIBRARY'!$E151)</f>
        <v>3</v>
      </c>
      <c r="E154" t="str">
        <f>TRIM('CLASSPLAN LIBRARY'!$F151)</f>
        <v>Adding and Subtracting Fractions and Mixed Fractions</v>
      </c>
      <c r="F154" t="str">
        <f>TRIM('CLASSPLAN LIBRARY'!$G151)</f>
        <v>2</v>
      </c>
      <c r="G154" t="str">
        <f>TRIM('CLASSPLAN LIBRARY'!$H151)</f>
        <v>Adding Mixed Numbers</v>
      </c>
      <c r="H154" s="1" t="str">
        <f t="shared" si="2"/>
        <v>5MathNumber and Operations - FractionsAdding and Subtracting Fractions and Mixed FractionsAdding Mixed Numbers</v>
      </c>
      <c r="I154" t="str">
        <f>'CLASSPLAN LIBRARY'!$I151</f>
        <v>MA05.03.02.04</v>
      </c>
    </row>
    <row r="155" spans="1:9">
      <c r="A155" t="str">
        <f>TRIM('CLASSPLAN LIBRARY'!$B152)</f>
        <v>5</v>
      </c>
      <c r="B155" t="str">
        <f>TRIM('CLASSPLAN LIBRARY'!$C152)</f>
        <v>Math</v>
      </c>
      <c r="C155" t="str">
        <f>TRIM('CLASSPLAN LIBRARY'!$D152)</f>
        <v>Number and Operations - Fractions</v>
      </c>
      <c r="D155" t="str">
        <f>TRIM('CLASSPLAN LIBRARY'!$E152)</f>
        <v>3</v>
      </c>
      <c r="E155" t="str">
        <f>TRIM('CLASSPLAN LIBRARY'!$F152)</f>
        <v>Adding and Subtracting Fractions and Mixed Fractions</v>
      </c>
      <c r="F155" t="str">
        <f>TRIM('CLASSPLAN LIBRARY'!$G152)</f>
        <v>2</v>
      </c>
      <c r="G155" t="str">
        <f>TRIM('CLASSPLAN LIBRARY'!$H152)</f>
        <v>Subtracting Mixed Numbers</v>
      </c>
      <c r="H155" s="1" t="str">
        <f t="shared" si="2"/>
        <v>5MathNumber and Operations - FractionsAdding and Subtracting Fractions and Mixed FractionsSubtracting Mixed Numbers</v>
      </c>
      <c r="I155" t="str">
        <f>'CLASSPLAN LIBRARY'!$I152</f>
        <v>MA05.03.02.05</v>
      </c>
    </row>
    <row r="156" spans="1:9">
      <c r="A156" t="str">
        <f>TRIM('CLASSPLAN LIBRARY'!$B153)</f>
        <v>5</v>
      </c>
      <c r="B156" t="str">
        <f>TRIM('CLASSPLAN LIBRARY'!$C153)</f>
        <v>Math</v>
      </c>
      <c r="C156" t="str">
        <f>TRIM('CLASSPLAN LIBRARY'!$D153)</f>
        <v>Number and Operations - Fractions</v>
      </c>
      <c r="D156" t="str">
        <f>TRIM('CLASSPLAN LIBRARY'!$E153)</f>
        <v>3</v>
      </c>
      <c r="E156" t="str">
        <f>TRIM('CLASSPLAN LIBRARY'!$F153)</f>
        <v>Multiplying and Dividing Fractions and Mixed Numbers</v>
      </c>
      <c r="F156" t="str">
        <f>TRIM('CLASSPLAN LIBRARY'!$G153)</f>
        <v>3</v>
      </c>
      <c r="G156" t="str">
        <f>TRIM('CLASSPLAN LIBRARY'!$H153)</f>
        <v>-</v>
      </c>
      <c r="H156" s="1" t="str">
        <f t="shared" si="2"/>
        <v>5MathNumber and Operations - FractionsMultiplying and Dividing Fractions and Mixed Numbers</v>
      </c>
      <c r="I156" t="str">
        <f>'CLASSPLAN LIBRARY'!$I153</f>
        <v>MA05.03.03.00</v>
      </c>
    </row>
    <row r="157" spans="1:9">
      <c r="A157" t="str">
        <f>TRIM('CLASSPLAN LIBRARY'!$B154)</f>
        <v>5</v>
      </c>
      <c r="B157" t="str">
        <f>TRIM('CLASSPLAN LIBRARY'!$C154)</f>
        <v>Math</v>
      </c>
      <c r="C157" t="str">
        <f>TRIM('CLASSPLAN LIBRARY'!$D154)</f>
        <v>Number and Operations - Fractions</v>
      </c>
      <c r="D157" t="str">
        <f>TRIM('CLASSPLAN LIBRARY'!$E154)</f>
        <v>3</v>
      </c>
      <c r="E157" t="str">
        <f>TRIM('CLASSPLAN LIBRARY'!$F154)</f>
        <v>Multiplying and Dividing Fractions and Mixed Numbers</v>
      </c>
      <c r="F157" t="str">
        <f>TRIM('CLASSPLAN LIBRARY'!$G154)</f>
        <v>3</v>
      </c>
      <c r="G157" t="str">
        <f>TRIM('CLASSPLAN LIBRARY'!$H154)</f>
        <v>Multiplying Fractions and Whole Numbers</v>
      </c>
      <c r="H157" s="1" t="str">
        <f t="shared" si="2"/>
        <v>5MathNumber and Operations - FractionsMultiplying and Dividing Fractions and Mixed NumbersMultiplying Fractions and Whole Numbers</v>
      </c>
      <c r="I157" t="str">
        <f>'CLASSPLAN LIBRARY'!$I154</f>
        <v>MA05.03.03.01</v>
      </c>
    </row>
    <row r="158" spans="1:9">
      <c r="A158" t="str">
        <f>TRIM('CLASSPLAN LIBRARY'!$B155)</f>
        <v>5</v>
      </c>
      <c r="B158" t="str">
        <f>TRIM('CLASSPLAN LIBRARY'!$C155)</f>
        <v>Math</v>
      </c>
      <c r="C158" t="str">
        <f>TRIM('CLASSPLAN LIBRARY'!$D155)</f>
        <v>Number and Operations - Fractions</v>
      </c>
      <c r="D158" t="str">
        <f>TRIM('CLASSPLAN LIBRARY'!$E155)</f>
        <v>3</v>
      </c>
      <c r="E158" t="str">
        <f>TRIM('CLASSPLAN LIBRARY'!$F155)</f>
        <v>Multiplying and Dividing Fractions and Mixed Numbers</v>
      </c>
      <c r="F158" t="str">
        <f>TRIM('CLASSPLAN LIBRARY'!$G155)</f>
        <v>3</v>
      </c>
      <c r="G158" t="str">
        <f>TRIM('CLASSPLAN LIBRARY'!$H155)</f>
        <v>Multiplying Two Fractions</v>
      </c>
      <c r="H158" s="1" t="str">
        <f t="shared" si="2"/>
        <v>5MathNumber and Operations - FractionsMultiplying and Dividing Fractions and Mixed NumbersMultiplying Two Fractions</v>
      </c>
      <c r="I158" t="str">
        <f>'CLASSPLAN LIBRARY'!$I155</f>
        <v>MA05.03.03.02</v>
      </c>
    </row>
    <row r="159" spans="1:9">
      <c r="A159" t="str">
        <f>TRIM('CLASSPLAN LIBRARY'!$B156)</f>
        <v>5</v>
      </c>
      <c r="B159" t="str">
        <f>TRIM('CLASSPLAN LIBRARY'!$C156)</f>
        <v>Math</v>
      </c>
      <c r="C159" t="str">
        <f>TRIM('CLASSPLAN LIBRARY'!$D156)</f>
        <v>Number and Operations - Fractions</v>
      </c>
      <c r="D159" t="str">
        <f>TRIM('CLASSPLAN LIBRARY'!$E156)</f>
        <v>3</v>
      </c>
      <c r="E159" t="str">
        <f>TRIM('CLASSPLAN LIBRARY'!$F156)</f>
        <v>Multiplying and Dividing Fractions and Mixed Numbers</v>
      </c>
      <c r="F159" t="str">
        <f>TRIM('CLASSPLAN LIBRARY'!$G156)</f>
        <v>3</v>
      </c>
      <c r="G159" t="str">
        <f>TRIM('CLASSPLAN LIBRARY'!$H156)</f>
        <v>Dividing a Whole Number by a Fraction</v>
      </c>
      <c r="H159" s="1" t="str">
        <f t="shared" si="2"/>
        <v>5MathNumber and Operations - FractionsMultiplying and Dividing Fractions and Mixed NumbersDividing a Whole Number by a Fraction</v>
      </c>
      <c r="I159" t="str">
        <f>'CLASSPLAN LIBRARY'!$I156</f>
        <v>MA05.03.03.03</v>
      </c>
    </row>
    <row r="160" spans="1:9">
      <c r="A160" t="str">
        <f>TRIM('CLASSPLAN LIBRARY'!$B157)</f>
        <v>5</v>
      </c>
      <c r="B160" t="str">
        <f>TRIM('CLASSPLAN LIBRARY'!$C157)</f>
        <v>Math</v>
      </c>
      <c r="C160" t="str">
        <f>TRIM('CLASSPLAN LIBRARY'!$D157)</f>
        <v>Number and Operations - Fractions</v>
      </c>
      <c r="D160" t="str">
        <f>TRIM('CLASSPLAN LIBRARY'!$E157)</f>
        <v>3</v>
      </c>
      <c r="E160" t="str">
        <f>TRIM('CLASSPLAN LIBRARY'!$F157)</f>
        <v>Multiplying and Dividing Fractions and Mixed Numbers</v>
      </c>
      <c r="F160" t="str">
        <f>TRIM('CLASSPLAN LIBRARY'!$G157)</f>
        <v>3</v>
      </c>
      <c r="G160" t="str">
        <f>TRIM('CLASSPLAN LIBRARY'!$H157)</f>
        <v>Dividing Two Fractions</v>
      </c>
      <c r="H160" s="1" t="str">
        <f t="shared" si="2"/>
        <v>5MathNumber and Operations - FractionsMultiplying and Dividing Fractions and Mixed NumbersDividing Two Fractions</v>
      </c>
      <c r="I160" t="str">
        <f>'CLASSPLAN LIBRARY'!$I157</f>
        <v>MA05.03.03.04</v>
      </c>
    </row>
    <row r="161" spans="1:9">
      <c r="A161" t="str">
        <f>TRIM('CLASSPLAN LIBRARY'!$B158)</f>
        <v>5</v>
      </c>
      <c r="B161" t="str">
        <f>TRIM('CLASSPLAN LIBRARY'!$C158)</f>
        <v>Math</v>
      </c>
      <c r="C161" t="str">
        <f>TRIM('CLASSPLAN LIBRARY'!$D158)</f>
        <v>Number and Operations - Fractions</v>
      </c>
      <c r="D161" t="str">
        <f>TRIM('CLASSPLAN LIBRARY'!$E158)</f>
        <v>3</v>
      </c>
      <c r="E161" t="str">
        <f>TRIM('CLASSPLAN LIBRARY'!$F158)</f>
        <v>Multiplying and Dividing Fractions and Mixed Numbers</v>
      </c>
      <c r="F161" t="str">
        <f>TRIM('CLASSPLAN LIBRARY'!$G158)</f>
        <v>3</v>
      </c>
      <c r="G161" t="str">
        <f>TRIM('CLASSPLAN LIBRARY'!$H158)</f>
        <v>Multiplying Mixed Numbers</v>
      </c>
      <c r="H161" s="1" t="str">
        <f t="shared" si="2"/>
        <v>5MathNumber and Operations - FractionsMultiplying and Dividing Fractions and Mixed NumbersMultiplying Mixed Numbers</v>
      </c>
      <c r="I161" t="str">
        <f>'CLASSPLAN LIBRARY'!$I158</f>
        <v>MA05.03.03.05</v>
      </c>
    </row>
    <row r="162" spans="1:9">
      <c r="A162" t="str">
        <f>TRIM('CLASSPLAN LIBRARY'!$B159)</f>
        <v>5</v>
      </c>
      <c r="B162" t="str">
        <f>TRIM('CLASSPLAN LIBRARY'!$C159)</f>
        <v>Math</v>
      </c>
      <c r="C162" t="str">
        <f>TRIM('CLASSPLAN LIBRARY'!$D159)</f>
        <v>Number and Operations - Fractions</v>
      </c>
      <c r="D162" t="str">
        <f>TRIM('CLASSPLAN LIBRARY'!$E159)</f>
        <v>3</v>
      </c>
      <c r="E162" t="str">
        <f>TRIM('CLASSPLAN LIBRARY'!$F159)</f>
        <v>Multiplying and Dividing Fractions and Mixed Numbers</v>
      </c>
      <c r="F162" t="str">
        <f>TRIM('CLASSPLAN LIBRARY'!$G159)</f>
        <v>3</v>
      </c>
      <c r="G162" t="str">
        <f>TRIM('CLASSPLAN LIBRARY'!$H159)</f>
        <v>Dividing Mixed Numbers</v>
      </c>
      <c r="H162" s="1" t="str">
        <f t="shared" si="2"/>
        <v>5MathNumber and Operations - FractionsMultiplying and Dividing Fractions and Mixed NumbersDividing Mixed Numbers</v>
      </c>
      <c r="I162" t="str">
        <f>'CLASSPLAN LIBRARY'!$I159</f>
        <v>MA05.03.03.06</v>
      </c>
    </row>
    <row r="163" spans="1:9">
      <c r="A163" t="str">
        <f>TRIM('CLASSPLAN LIBRARY'!$B160)</f>
        <v>5</v>
      </c>
      <c r="B163" t="str">
        <f>TRIM('CLASSPLAN LIBRARY'!$C160)</f>
        <v>Math</v>
      </c>
      <c r="C163" t="str">
        <f>TRIM('CLASSPLAN LIBRARY'!$D160)</f>
        <v>Geometry</v>
      </c>
      <c r="D163" t="str">
        <f>TRIM('CLASSPLAN LIBRARY'!$E160)</f>
        <v>4</v>
      </c>
      <c r="E163" t="str">
        <f>TRIM('CLASSPLAN LIBRARY'!$F160)</f>
        <v>-</v>
      </c>
      <c r="F163" t="str">
        <f>TRIM('CLASSPLAN LIBRARY'!$G160)</f>
        <v>-</v>
      </c>
      <c r="G163" t="str">
        <f>TRIM('CLASSPLAN LIBRARY'!$H160)</f>
        <v>-</v>
      </c>
      <c r="H163" s="1" t="str">
        <f t="shared" si="2"/>
        <v>5MathGeometry</v>
      </c>
      <c r="I163" t="str">
        <f>'CLASSPLAN LIBRARY'!$I160</f>
        <v>MA05.04.00.00</v>
      </c>
    </row>
    <row r="164" spans="1:9">
      <c r="A164" t="str">
        <f>TRIM('CLASSPLAN LIBRARY'!$B161)</f>
        <v>5</v>
      </c>
      <c r="B164" t="str">
        <f>TRIM('CLASSPLAN LIBRARY'!$C161)</f>
        <v>Math</v>
      </c>
      <c r="C164" t="str">
        <f>TRIM('CLASSPLAN LIBRARY'!$D161)</f>
        <v>Geometry</v>
      </c>
      <c r="D164" t="str">
        <f>TRIM('CLASSPLAN LIBRARY'!$E161)</f>
        <v>4</v>
      </c>
      <c r="E164" t="str">
        <f>TRIM('CLASSPLAN LIBRARY'!$F161)</f>
        <v>Length, Perimeter, and Area</v>
      </c>
      <c r="F164" t="str">
        <f>TRIM('CLASSPLAN LIBRARY'!$G161)</f>
        <v>1</v>
      </c>
      <c r="G164" t="str">
        <f>TRIM('CLASSPLAN LIBRARY'!$H161)</f>
        <v>-</v>
      </c>
      <c r="H164" s="1" t="str">
        <f t="shared" si="2"/>
        <v>5MathGeometryLength, Perimeter, and Area</v>
      </c>
      <c r="I164" t="str">
        <f>'CLASSPLAN LIBRARY'!$I161</f>
        <v>MA05.04.01.00</v>
      </c>
    </row>
    <row r="165" spans="1:9">
      <c r="A165" t="str">
        <f>TRIM('CLASSPLAN LIBRARY'!$B162)</f>
        <v>5</v>
      </c>
      <c r="B165" t="str">
        <f>TRIM('CLASSPLAN LIBRARY'!$C162)</f>
        <v>Math</v>
      </c>
      <c r="C165" t="str">
        <f>TRIM('CLASSPLAN LIBRARY'!$D162)</f>
        <v>Geometry</v>
      </c>
      <c r="D165" t="str">
        <f>TRIM('CLASSPLAN LIBRARY'!$E162)</f>
        <v>4</v>
      </c>
      <c r="E165" t="str">
        <f>TRIM('CLASSPLAN LIBRARY'!$F162)</f>
        <v>Length, Perimeter, and Area</v>
      </c>
      <c r="F165" t="str">
        <f>TRIM('CLASSPLAN LIBRARY'!$G162)</f>
        <v>1</v>
      </c>
      <c r="G165" t="str">
        <f>TRIM('CLASSPLAN LIBRARY'!$H162)</f>
        <v>Using Customary Units of Length</v>
      </c>
      <c r="H165" s="1" t="str">
        <f t="shared" si="2"/>
        <v>5MathGeometryLength, Perimeter, and AreaUsing Customary Units of Length</v>
      </c>
      <c r="I165" t="str">
        <f>'CLASSPLAN LIBRARY'!$I162</f>
        <v>MA05.04.01.01</v>
      </c>
    </row>
    <row r="166" spans="1:9">
      <c r="A166" t="str">
        <f>TRIM('CLASSPLAN LIBRARY'!$B163)</f>
        <v>5</v>
      </c>
      <c r="B166" t="str">
        <f>TRIM('CLASSPLAN LIBRARY'!$C163)</f>
        <v>Math</v>
      </c>
      <c r="C166" t="str">
        <f>TRIM('CLASSPLAN LIBRARY'!$D163)</f>
        <v>Geometry</v>
      </c>
      <c r="D166" t="str">
        <f>TRIM('CLASSPLAN LIBRARY'!$E163)</f>
        <v>4</v>
      </c>
      <c r="E166" t="str">
        <f>TRIM('CLASSPLAN LIBRARY'!$F163)</f>
        <v>Length, Perimeter, and Area</v>
      </c>
      <c r="F166" t="str">
        <f>TRIM('CLASSPLAN LIBRARY'!$G163)</f>
        <v>1</v>
      </c>
      <c r="G166" t="str">
        <f>TRIM('CLASSPLAN LIBRARY'!$H163)</f>
        <v>Using Metric Units of Length</v>
      </c>
      <c r="H166" s="1" t="str">
        <f t="shared" si="2"/>
        <v>5MathGeometryLength, Perimeter, and AreaUsing Metric Units of Length</v>
      </c>
      <c r="I166" t="str">
        <f>'CLASSPLAN LIBRARY'!$I163</f>
        <v>MA05.04.01.02</v>
      </c>
    </row>
    <row r="167" spans="1:9">
      <c r="A167" t="str">
        <f>TRIM('CLASSPLAN LIBRARY'!$B164)</f>
        <v>5</v>
      </c>
      <c r="B167" t="str">
        <f>TRIM('CLASSPLAN LIBRARY'!$C164)</f>
        <v>Math</v>
      </c>
      <c r="C167" t="str">
        <f>TRIM('CLASSPLAN LIBRARY'!$D164)</f>
        <v>Geometry</v>
      </c>
      <c r="D167" t="str">
        <f>TRIM('CLASSPLAN LIBRARY'!$E164)</f>
        <v>4</v>
      </c>
      <c r="E167" t="str">
        <f>TRIM('CLASSPLAN LIBRARY'!$F164)</f>
        <v>Length, Perimeter, and Area</v>
      </c>
      <c r="F167" t="str">
        <f>TRIM('CLASSPLAN LIBRARY'!$G164)</f>
        <v>1</v>
      </c>
      <c r="G167" t="str">
        <f>TRIM('CLASSPLAN LIBRARY'!$H164)</f>
        <v>Perimeter</v>
      </c>
      <c r="H167" s="1" t="str">
        <f t="shared" si="2"/>
        <v>5MathGeometryLength, Perimeter, and AreaPerimeter</v>
      </c>
      <c r="I167" t="str">
        <f>'CLASSPLAN LIBRARY'!$I164</f>
        <v>MA05.04.01.03</v>
      </c>
    </row>
    <row r="168" spans="1:9">
      <c r="A168" t="str">
        <f>TRIM('CLASSPLAN LIBRARY'!$B165)</f>
        <v>5</v>
      </c>
      <c r="B168" t="str">
        <f>TRIM('CLASSPLAN LIBRARY'!$C165)</f>
        <v>Math</v>
      </c>
      <c r="C168" t="str">
        <f>TRIM('CLASSPLAN LIBRARY'!$D165)</f>
        <v>Geometry</v>
      </c>
      <c r="D168" t="str">
        <f>TRIM('CLASSPLAN LIBRARY'!$E165)</f>
        <v>4</v>
      </c>
      <c r="E168" t="str">
        <f>TRIM('CLASSPLAN LIBRARY'!$F165)</f>
        <v>Length, Perimeter, and Area</v>
      </c>
      <c r="F168" t="str">
        <f>TRIM('CLASSPLAN LIBRARY'!$G165)</f>
        <v>1</v>
      </c>
      <c r="G168" t="str">
        <f>TRIM('CLASSPLAN LIBRARY'!$H165)</f>
        <v>Area of Squares and Rectangles</v>
      </c>
      <c r="H168" s="1" t="str">
        <f t="shared" si="2"/>
        <v>5MathGeometryLength, Perimeter, and AreaArea of Squares and Rectangles</v>
      </c>
      <c r="I168" t="str">
        <f>'CLASSPLAN LIBRARY'!$I165</f>
        <v>MA05.04.01.04</v>
      </c>
    </row>
    <row r="169" spans="1:9">
      <c r="A169" t="str">
        <f>TRIM('CLASSPLAN LIBRARY'!$B166)</f>
        <v>5</v>
      </c>
      <c r="B169" t="str">
        <f>TRIM('CLASSPLAN LIBRARY'!$C166)</f>
        <v>Math</v>
      </c>
      <c r="C169" t="str">
        <f>TRIM('CLASSPLAN LIBRARY'!$D166)</f>
        <v>Geometry</v>
      </c>
      <c r="D169" t="str">
        <f>TRIM('CLASSPLAN LIBRARY'!$E166)</f>
        <v>4</v>
      </c>
      <c r="E169" t="str">
        <f>TRIM('CLASSPLAN LIBRARY'!$F166)</f>
        <v>Length, Perimeter, and Area</v>
      </c>
      <c r="F169" t="str">
        <f>TRIM('CLASSPLAN LIBRARY'!$G166)</f>
        <v>1</v>
      </c>
      <c r="G169" t="str">
        <f>TRIM('CLASSPLAN LIBRARY'!$H166)</f>
        <v>Area of Parallelograms</v>
      </c>
      <c r="H169" s="1" t="str">
        <f t="shared" si="2"/>
        <v>5MathGeometryLength, Perimeter, and AreaArea of Parallelograms</v>
      </c>
      <c r="I169" t="str">
        <f>'CLASSPLAN LIBRARY'!$I166</f>
        <v>MA05.04.01.05</v>
      </c>
    </row>
    <row r="170" spans="1:9">
      <c r="A170" t="str">
        <f>TRIM('CLASSPLAN LIBRARY'!$B167)</f>
        <v>5</v>
      </c>
      <c r="B170" t="str">
        <f>TRIM('CLASSPLAN LIBRARY'!$C167)</f>
        <v>Math</v>
      </c>
      <c r="C170" t="str">
        <f>TRIM('CLASSPLAN LIBRARY'!$D167)</f>
        <v>Geometry</v>
      </c>
      <c r="D170" t="str">
        <f>TRIM('CLASSPLAN LIBRARY'!$E167)</f>
        <v>4</v>
      </c>
      <c r="E170" t="str">
        <f>TRIM('CLASSPLAN LIBRARY'!$F167)</f>
        <v>Length, Perimeter, and Area</v>
      </c>
      <c r="F170" t="str">
        <f>TRIM('CLASSPLAN LIBRARY'!$G167)</f>
        <v>1</v>
      </c>
      <c r="G170" t="str">
        <f>TRIM('CLASSPLAN LIBRARY'!$H167)</f>
        <v>Area of Triangles and Trapezoids</v>
      </c>
      <c r="H170" s="1" t="str">
        <f t="shared" si="2"/>
        <v>5MathGeometryLength, Perimeter, and AreaArea of Triangles and Trapezoids</v>
      </c>
      <c r="I170" t="str">
        <f>'CLASSPLAN LIBRARY'!$I167</f>
        <v>MA05.04.01.06</v>
      </c>
    </row>
    <row r="171" spans="1:9">
      <c r="A171" t="str">
        <f>TRIM('CLASSPLAN LIBRARY'!$B168)</f>
        <v>5</v>
      </c>
      <c r="B171" t="str">
        <f>TRIM('CLASSPLAN LIBRARY'!$C168)</f>
        <v>Math</v>
      </c>
      <c r="C171" t="str">
        <f>TRIM('CLASSPLAN LIBRARY'!$D168)</f>
        <v>Geometry</v>
      </c>
      <c r="D171" t="str">
        <f>TRIM('CLASSPLAN LIBRARY'!$E168)</f>
        <v>4</v>
      </c>
      <c r="E171" t="str">
        <f>TRIM('CLASSPLAN LIBRARY'!$F168)</f>
        <v>Constructions</v>
      </c>
      <c r="F171" t="str">
        <f>TRIM('CLASSPLAN LIBRARY'!$G168)</f>
        <v>2</v>
      </c>
      <c r="G171" t="str">
        <f>TRIM('CLASSPLAN LIBRARY'!$H168)</f>
        <v>-</v>
      </c>
      <c r="H171" s="1" t="str">
        <f t="shared" si="2"/>
        <v>5MathGeometryConstructions</v>
      </c>
      <c r="I171" t="str">
        <f>'CLASSPLAN LIBRARY'!$I168</f>
        <v>MA05.04.02.00</v>
      </c>
    </row>
    <row r="172" spans="1:9">
      <c r="A172" t="str">
        <f>TRIM('CLASSPLAN LIBRARY'!$B169)</f>
        <v>5</v>
      </c>
      <c r="B172" t="str">
        <f>TRIM('CLASSPLAN LIBRARY'!$C169)</f>
        <v>Math</v>
      </c>
      <c r="C172" t="str">
        <f>TRIM('CLASSPLAN LIBRARY'!$D169)</f>
        <v>Geometry</v>
      </c>
      <c r="D172" t="str">
        <f>TRIM('CLASSPLAN LIBRARY'!$E169)</f>
        <v>4</v>
      </c>
      <c r="E172" t="str">
        <f>TRIM('CLASSPLAN LIBRARY'!$F169)</f>
        <v>Constructions</v>
      </c>
      <c r="F172" t="str">
        <f>TRIM('CLASSPLAN LIBRARY'!$G169)</f>
        <v>2</v>
      </c>
      <c r="G172" t="str">
        <f>TRIM('CLASSPLAN LIBRARY'!$H169)</f>
        <v>Naming, Measuring and Drawing Angles</v>
      </c>
      <c r="H172" s="1" t="str">
        <f t="shared" si="2"/>
        <v>5MathGeometryConstructionsNaming, Measuring and Drawing Angles</v>
      </c>
      <c r="I172" t="str">
        <f>'CLASSPLAN LIBRARY'!$I169</f>
        <v>MA05.04.02.01</v>
      </c>
    </row>
    <row r="173" spans="1:9">
      <c r="A173" t="str">
        <f>TRIM('CLASSPLAN LIBRARY'!$B170)</f>
        <v>5</v>
      </c>
      <c r="B173" t="str">
        <f>TRIM('CLASSPLAN LIBRARY'!$C170)</f>
        <v>Math</v>
      </c>
      <c r="C173" t="str">
        <f>TRIM('CLASSPLAN LIBRARY'!$D170)</f>
        <v>Geometry</v>
      </c>
      <c r="D173" t="str">
        <f>TRIM('CLASSPLAN LIBRARY'!$E170)</f>
        <v>4</v>
      </c>
      <c r="E173" t="str">
        <f>TRIM('CLASSPLAN LIBRARY'!$F170)</f>
        <v>Constructions</v>
      </c>
      <c r="F173" t="str">
        <f>TRIM('CLASSPLAN LIBRARY'!$G170)</f>
        <v>2</v>
      </c>
      <c r="G173" t="str">
        <f>TRIM('CLASSPLAN LIBRARY'!$H170)</f>
        <v>Constructing Lines</v>
      </c>
      <c r="H173" s="1" t="str">
        <f t="shared" si="2"/>
        <v>5MathGeometryConstructionsConstructing Lines</v>
      </c>
      <c r="I173" t="str">
        <f>'CLASSPLAN LIBRARY'!$I170</f>
        <v>MA05.04.02.02</v>
      </c>
    </row>
    <row r="174" spans="1:9">
      <c r="A174" t="str">
        <f>TRIM('CLASSPLAN LIBRARY'!$B171)</f>
        <v>5</v>
      </c>
      <c r="B174" t="str">
        <f>TRIM('CLASSPLAN LIBRARY'!$C171)</f>
        <v>Math</v>
      </c>
      <c r="C174" t="str">
        <f>TRIM('CLASSPLAN LIBRARY'!$D171)</f>
        <v>Geometry</v>
      </c>
      <c r="D174" t="str">
        <f>TRIM('CLASSPLAN LIBRARY'!$E171)</f>
        <v>4</v>
      </c>
      <c r="E174" t="str">
        <f>TRIM('CLASSPLAN LIBRARY'!$F171)</f>
        <v>Constructions</v>
      </c>
      <c r="F174" t="str">
        <f>TRIM('CLASSPLAN LIBRARY'!$G171)</f>
        <v>2</v>
      </c>
      <c r="G174" t="str">
        <f>TRIM('CLASSPLAN LIBRARY'!$H171)</f>
        <v>Constructing Shapes</v>
      </c>
      <c r="H174" s="1" t="str">
        <f t="shared" si="2"/>
        <v>5MathGeometryConstructionsConstructing Shapes</v>
      </c>
      <c r="I174" t="str">
        <f>'CLASSPLAN LIBRARY'!$I171</f>
        <v>MA05.04.02.03</v>
      </c>
    </row>
    <row r="175" spans="1:9">
      <c r="A175" t="str">
        <f>TRIM('CLASSPLAN LIBRARY'!$B172)</f>
        <v>5</v>
      </c>
      <c r="B175" t="str">
        <f>TRIM('CLASSPLAN LIBRARY'!$C172)</f>
        <v>Math</v>
      </c>
      <c r="C175" t="str">
        <f>TRIM('CLASSPLAN LIBRARY'!$D172)</f>
        <v>Geometry</v>
      </c>
      <c r="D175" t="str">
        <f>TRIM('CLASSPLAN LIBRARY'!$E172)</f>
        <v>4</v>
      </c>
      <c r="E175" t="str">
        <f>TRIM('CLASSPLAN LIBRARY'!$F172)</f>
        <v>Shapes</v>
      </c>
      <c r="F175" t="str">
        <f>TRIM('CLASSPLAN LIBRARY'!$G172)</f>
        <v>3</v>
      </c>
      <c r="G175" t="str">
        <f>TRIM('CLASSPLAN LIBRARY'!$H172)</f>
        <v>-</v>
      </c>
      <c r="H175" s="1" t="str">
        <f t="shared" si="2"/>
        <v>5MathGeometryShapes</v>
      </c>
      <c r="I175" t="str">
        <f>'CLASSPLAN LIBRARY'!$I172</f>
        <v>MA05.04.03.00</v>
      </c>
    </row>
    <row r="176" spans="1:9">
      <c r="A176" t="str">
        <f>TRIM('CLASSPLAN LIBRARY'!$B173)</f>
        <v>5</v>
      </c>
      <c r="B176" t="str">
        <f>TRIM('CLASSPLAN LIBRARY'!$C173)</f>
        <v>Math</v>
      </c>
      <c r="C176" t="str">
        <f>TRIM('CLASSPLAN LIBRARY'!$D173)</f>
        <v>Geometry</v>
      </c>
      <c r="D176" t="str">
        <f>TRIM('CLASSPLAN LIBRARY'!$E173)</f>
        <v>4</v>
      </c>
      <c r="E176" t="str">
        <f>TRIM('CLASSPLAN LIBRARY'!$F173)</f>
        <v>Shapes</v>
      </c>
      <c r="F176" t="str">
        <f>TRIM('CLASSPLAN LIBRARY'!$G173)</f>
        <v>3</v>
      </c>
      <c r="G176" t="str">
        <f>TRIM('CLASSPLAN LIBRARY'!$H173)</f>
        <v>Basic Geometric Ideas</v>
      </c>
      <c r="H176" s="1" t="str">
        <f t="shared" si="2"/>
        <v>5MathGeometryShapesBasic Geometric Ideas</v>
      </c>
      <c r="I176" t="str">
        <f>'CLASSPLAN LIBRARY'!$I173</f>
        <v>MA05.04.03.01</v>
      </c>
    </row>
    <row r="177" spans="1:9">
      <c r="A177" t="str">
        <f>TRIM('CLASSPLAN LIBRARY'!$B174)</f>
        <v>5</v>
      </c>
      <c r="B177" t="str">
        <f>TRIM('CLASSPLAN LIBRARY'!$C174)</f>
        <v>Math</v>
      </c>
      <c r="C177" t="str">
        <f>TRIM('CLASSPLAN LIBRARY'!$D174)</f>
        <v>Geometry</v>
      </c>
      <c r="D177" t="str">
        <f>TRIM('CLASSPLAN LIBRARY'!$E174)</f>
        <v>4</v>
      </c>
      <c r="E177" t="str">
        <f>TRIM('CLASSPLAN LIBRARY'!$F174)</f>
        <v>Shapes</v>
      </c>
      <c r="F177" t="str">
        <f>TRIM('CLASSPLAN LIBRARY'!$G174)</f>
        <v>3</v>
      </c>
      <c r="G177" t="str">
        <f>TRIM('CLASSPLAN LIBRARY'!$H174)</f>
        <v>Quadrilaterals and Other Polygons</v>
      </c>
      <c r="H177" s="1" t="str">
        <f t="shared" si="2"/>
        <v>5MathGeometryShapesQuadrilaterals and Other Polygons</v>
      </c>
      <c r="I177" t="str">
        <f>'CLASSPLAN LIBRARY'!$I174</f>
        <v>MA05.04.03.02</v>
      </c>
    </row>
    <row r="178" spans="1:9">
      <c r="A178" t="str">
        <f>TRIM('CLASSPLAN LIBRARY'!$B175)</f>
        <v>5</v>
      </c>
      <c r="B178" t="str">
        <f>TRIM('CLASSPLAN LIBRARY'!$C175)</f>
        <v>Math</v>
      </c>
      <c r="C178" t="str">
        <f>TRIM('CLASSPLAN LIBRARY'!$D175)</f>
        <v>Geometry</v>
      </c>
      <c r="D178" t="str">
        <f>TRIM('CLASSPLAN LIBRARY'!$E175)</f>
        <v>4</v>
      </c>
      <c r="E178" t="str">
        <f>TRIM('CLASSPLAN LIBRARY'!$F175)</f>
        <v>Shapes</v>
      </c>
      <c r="F178" t="str">
        <f>TRIM('CLASSPLAN LIBRARY'!$G175)</f>
        <v>3</v>
      </c>
      <c r="G178" t="str">
        <f>TRIM('CLASSPLAN LIBRARY'!$H175)</f>
        <v>Triangles</v>
      </c>
      <c r="H178" s="1" t="str">
        <f t="shared" si="2"/>
        <v>5MathGeometryShapesTriangles</v>
      </c>
      <c r="I178" t="str">
        <f>'CLASSPLAN LIBRARY'!$I175</f>
        <v>MA05.04.03.03</v>
      </c>
    </row>
    <row r="179" spans="1:9">
      <c r="A179" t="str">
        <f>TRIM('CLASSPLAN LIBRARY'!$B176)</f>
        <v>5</v>
      </c>
      <c r="B179" t="str">
        <f>TRIM('CLASSPLAN LIBRARY'!$C176)</f>
        <v>Math</v>
      </c>
      <c r="C179" t="str">
        <f>TRIM('CLASSPLAN LIBRARY'!$D176)</f>
        <v>Geometry</v>
      </c>
      <c r="D179" t="str">
        <f>TRIM('CLASSPLAN LIBRARY'!$E176)</f>
        <v>4</v>
      </c>
      <c r="E179" t="str">
        <f>TRIM('CLASSPLAN LIBRARY'!$F176)</f>
        <v>Solids</v>
      </c>
      <c r="F179" t="str">
        <f>TRIM('CLASSPLAN LIBRARY'!$G176)</f>
        <v>4</v>
      </c>
      <c r="G179" t="str">
        <f>TRIM('CLASSPLAN LIBRARY'!$H176)</f>
        <v>-</v>
      </c>
      <c r="H179" s="1" t="str">
        <f t="shared" si="2"/>
        <v>5MathGeometrySolids</v>
      </c>
      <c r="I179" t="str">
        <f>'CLASSPLAN LIBRARY'!$I176</f>
        <v>MA05.04.04.00</v>
      </c>
    </row>
    <row r="180" spans="1:9">
      <c r="A180" t="str">
        <f>TRIM('CLASSPLAN LIBRARY'!$B177)</f>
        <v>5</v>
      </c>
      <c r="B180" t="str">
        <f>TRIM('CLASSPLAN LIBRARY'!$C177)</f>
        <v>Math</v>
      </c>
      <c r="C180" t="str">
        <f>TRIM('CLASSPLAN LIBRARY'!$D177)</f>
        <v>Geometry</v>
      </c>
      <c r="D180" t="str">
        <f>TRIM('CLASSPLAN LIBRARY'!$E177)</f>
        <v>4</v>
      </c>
      <c r="E180" t="str">
        <f>TRIM('CLASSPLAN LIBRARY'!$F177)</f>
        <v>Solids</v>
      </c>
      <c r="F180" t="str">
        <f>TRIM('CLASSPLAN LIBRARY'!$G177)</f>
        <v>4</v>
      </c>
      <c r="G180" t="str">
        <f>TRIM('CLASSPLAN LIBRARY'!$H177)</f>
        <v>Solids</v>
      </c>
      <c r="H180" s="1" t="str">
        <f t="shared" si="2"/>
        <v>5MathGeometrySolidsSolids</v>
      </c>
      <c r="I180" t="str">
        <f>'CLASSPLAN LIBRARY'!$I177</f>
        <v>MA05.04.04.01</v>
      </c>
    </row>
    <row r="181" spans="1:9">
      <c r="A181" t="str">
        <f>TRIM('CLASSPLAN LIBRARY'!$B178)</f>
        <v>5</v>
      </c>
      <c r="B181" t="str">
        <f>TRIM('CLASSPLAN LIBRARY'!$C178)</f>
        <v>Math</v>
      </c>
      <c r="C181" t="str">
        <f>TRIM('CLASSPLAN LIBRARY'!$D178)</f>
        <v>Geometry</v>
      </c>
      <c r="D181" t="str">
        <f>TRIM('CLASSPLAN LIBRARY'!$E178)</f>
        <v>4</v>
      </c>
      <c r="E181" t="str">
        <f>TRIM('CLASSPLAN LIBRARY'!$F178)</f>
        <v>Solids</v>
      </c>
      <c r="F181" t="str">
        <f>TRIM('CLASSPLAN LIBRARY'!$G178)</f>
        <v>4</v>
      </c>
      <c r="G181" t="str">
        <f>TRIM('CLASSPLAN LIBRARY'!$H178)</f>
        <v>Relating Shapes and Solids</v>
      </c>
      <c r="H181" s="1" t="str">
        <f t="shared" si="2"/>
        <v>5MathGeometrySolidsRelating Shapes and Solids</v>
      </c>
      <c r="I181" t="str">
        <f>'CLASSPLAN LIBRARY'!$I178</f>
        <v>MA05.04.04.02</v>
      </c>
    </row>
    <row r="182" spans="1:9">
      <c r="A182" t="str">
        <f>TRIM('CLASSPLAN LIBRARY'!$B179)</f>
        <v>5</v>
      </c>
      <c r="B182" t="str">
        <f>TRIM('CLASSPLAN LIBRARY'!$C179)</f>
        <v>Math</v>
      </c>
      <c r="C182" t="str">
        <f>TRIM('CLASSPLAN LIBRARY'!$D179)</f>
        <v>Geometry</v>
      </c>
      <c r="D182" t="str">
        <f>TRIM('CLASSPLAN LIBRARY'!$E179)</f>
        <v>4</v>
      </c>
      <c r="E182" t="str">
        <f>TRIM('CLASSPLAN LIBRARY'!$F179)</f>
        <v>Solids</v>
      </c>
      <c r="F182" t="str">
        <f>TRIM('CLASSPLAN LIBRARY'!$G179)</f>
        <v>4</v>
      </c>
      <c r="G182" t="str">
        <f>TRIM('CLASSPLAN LIBRARY'!$H179)</f>
        <v>Surface Area</v>
      </c>
      <c r="H182" s="1" t="str">
        <f t="shared" si="2"/>
        <v>5MathGeometrySolidsSurface Area</v>
      </c>
      <c r="I182" t="str">
        <f>'CLASSPLAN LIBRARY'!$I179</f>
        <v>MA05.04.04.03</v>
      </c>
    </row>
    <row r="183" spans="1:9">
      <c r="A183" t="str">
        <f>TRIM('CLASSPLAN LIBRARY'!$B180)</f>
        <v>5</v>
      </c>
      <c r="B183" t="str">
        <f>TRIM('CLASSPLAN LIBRARY'!$C180)</f>
        <v>Math</v>
      </c>
      <c r="C183" t="str">
        <f>TRIM('CLASSPLAN LIBRARY'!$D180)</f>
        <v>Geometry</v>
      </c>
      <c r="D183" t="str">
        <f>TRIM('CLASSPLAN LIBRARY'!$E180)</f>
        <v>4</v>
      </c>
      <c r="E183" t="str">
        <f>TRIM('CLASSPLAN LIBRARY'!$F180)</f>
        <v>Solids</v>
      </c>
      <c r="F183" t="str">
        <f>TRIM('CLASSPLAN LIBRARY'!$G180)</f>
        <v>4</v>
      </c>
      <c r="G183" t="str">
        <f>TRIM('CLASSPLAN LIBRARY'!$H180)</f>
        <v>Views of Solids</v>
      </c>
      <c r="H183" s="1" t="str">
        <f t="shared" si="2"/>
        <v>5MathGeometrySolidsViews of Solids</v>
      </c>
      <c r="I183" t="str">
        <f>'CLASSPLAN LIBRARY'!$I180</f>
        <v>MA05.04.04.04</v>
      </c>
    </row>
    <row r="184" spans="1:9">
      <c r="A184" t="str">
        <f>TRIM('CLASSPLAN LIBRARY'!$B181)</f>
        <v>5</v>
      </c>
      <c r="B184" t="str">
        <f>TRIM('CLASSPLAN LIBRARY'!$C181)</f>
        <v>Math</v>
      </c>
      <c r="C184" t="str">
        <f>TRIM('CLASSPLAN LIBRARY'!$D181)</f>
        <v>Geometry</v>
      </c>
      <c r="D184" t="str">
        <f>TRIM('CLASSPLAN LIBRARY'!$E181)</f>
        <v>4</v>
      </c>
      <c r="E184" t="str">
        <f>TRIM('CLASSPLAN LIBRARY'!$F181)</f>
        <v>Solids</v>
      </c>
      <c r="F184" t="str">
        <f>TRIM('CLASSPLAN LIBRARY'!$G181)</f>
        <v>4</v>
      </c>
      <c r="G184" t="str">
        <f>TRIM('CLASSPLAN LIBRARY'!$H181)</f>
        <v>Volume</v>
      </c>
      <c r="H184" s="1" t="str">
        <f t="shared" si="2"/>
        <v>5MathGeometrySolidsVolume</v>
      </c>
      <c r="I184" t="str">
        <f>'CLASSPLAN LIBRARY'!$I181</f>
        <v>MA05.04.04.05</v>
      </c>
    </row>
    <row r="185" spans="1:9">
      <c r="A185" t="str">
        <f>TRIM('CLASSPLAN LIBRARY'!$B182)</f>
        <v>5</v>
      </c>
      <c r="B185" t="str">
        <f>TRIM('CLASSPLAN LIBRARY'!$C182)</f>
        <v>Math</v>
      </c>
      <c r="C185" t="str">
        <f>TRIM('CLASSPLAN LIBRARY'!$D182)</f>
        <v>Measurement and Data</v>
      </c>
      <c r="D185" t="str">
        <f>TRIM('CLASSPLAN LIBRARY'!$E182)</f>
        <v>5</v>
      </c>
      <c r="E185" t="str">
        <f>TRIM('CLASSPLAN LIBRARY'!$F182)</f>
        <v>-</v>
      </c>
      <c r="F185" t="str">
        <f>TRIM('CLASSPLAN LIBRARY'!$G182)</f>
        <v>-</v>
      </c>
      <c r="G185" t="str">
        <f>TRIM('CLASSPLAN LIBRARY'!$H182)</f>
        <v>-</v>
      </c>
      <c r="H185" s="1" t="str">
        <f t="shared" si="2"/>
        <v>5MathMeasurement and Data</v>
      </c>
      <c r="I185" t="str">
        <f>'CLASSPLAN LIBRARY'!$I182</f>
        <v>MA05.05.00.00</v>
      </c>
    </row>
    <row r="186" spans="1:9">
      <c r="A186" t="str">
        <f>TRIM('CLASSPLAN LIBRARY'!$B183)</f>
        <v>5</v>
      </c>
      <c r="B186" t="str">
        <f>TRIM('CLASSPLAN LIBRARY'!$C183)</f>
        <v>Math</v>
      </c>
      <c r="C186" t="str">
        <f>TRIM('CLASSPLAN LIBRARY'!$D183)</f>
        <v>Measurement and Data</v>
      </c>
      <c r="D186" t="str">
        <f>TRIM('CLASSPLAN LIBRARY'!$E183)</f>
        <v>5</v>
      </c>
      <c r="E186" t="str">
        <f>TRIM('CLASSPLAN LIBRARY'!$F183)</f>
        <v>Equations and Graphs</v>
      </c>
      <c r="F186" t="str">
        <f>TRIM('CLASSPLAN LIBRARY'!$G183)</f>
        <v>1</v>
      </c>
      <c r="G186" t="str">
        <f>TRIM('CLASSPLAN LIBRARY'!$H183)</f>
        <v>-</v>
      </c>
      <c r="H186" s="1" t="str">
        <f t="shared" si="2"/>
        <v>5MathMeasurement and DataEquations and Graphs</v>
      </c>
      <c r="I186" t="str">
        <f>'CLASSPLAN LIBRARY'!$I183</f>
        <v>MA05.05.01.00</v>
      </c>
    </row>
    <row r="187" spans="1:9">
      <c r="A187" t="str">
        <f>TRIM('CLASSPLAN LIBRARY'!$B184)</f>
        <v>5</v>
      </c>
      <c r="B187" t="str">
        <f>TRIM('CLASSPLAN LIBRARY'!$C184)</f>
        <v>Math</v>
      </c>
      <c r="C187" t="str">
        <f>TRIM('CLASSPLAN LIBRARY'!$D184)</f>
        <v>Measurement and Data</v>
      </c>
      <c r="D187" t="str">
        <f>TRIM('CLASSPLAN LIBRARY'!$E184)</f>
        <v>5</v>
      </c>
      <c r="E187" t="str">
        <f>TRIM('CLASSPLAN LIBRARY'!$F184)</f>
        <v>Equations and Graphs</v>
      </c>
      <c r="F187" t="str">
        <f>TRIM('CLASSPLAN LIBRARY'!$G184)</f>
        <v>1</v>
      </c>
      <c r="G187" t="str">
        <f>TRIM('CLASSPLAN LIBRARY'!$H184)</f>
        <v>Ordered Pairs</v>
      </c>
      <c r="H187" s="1" t="str">
        <f t="shared" si="2"/>
        <v>5MathMeasurement and DataEquations and GraphsOrdered Pairs</v>
      </c>
      <c r="I187" t="str">
        <f>'CLASSPLAN LIBRARY'!$I184</f>
        <v>MA05.05.01.01</v>
      </c>
    </row>
    <row r="188" spans="1:9">
      <c r="A188" t="str">
        <f>TRIM('CLASSPLAN LIBRARY'!$B185)</f>
        <v>5</v>
      </c>
      <c r="B188" t="str">
        <f>TRIM('CLASSPLAN LIBRARY'!$C185)</f>
        <v>Math</v>
      </c>
      <c r="C188" t="str">
        <f>TRIM('CLASSPLAN LIBRARY'!$D185)</f>
        <v>Measurement and Data</v>
      </c>
      <c r="D188" t="str">
        <f>TRIM('CLASSPLAN LIBRARY'!$E185)</f>
        <v>5</v>
      </c>
      <c r="E188" t="str">
        <f>TRIM('CLASSPLAN LIBRARY'!$F185)</f>
        <v>Equations and Graphs</v>
      </c>
      <c r="F188" t="str">
        <f>TRIM('CLASSPLAN LIBRARY'!$G185)</f>
        <v>1</v>
      </c>
      <c r="G188" t="str">
        <f>TRIM('CLASSPLAN LIBRARY'!$H185)</f>
        <v>Line Graphs</v>
      </c>
      <c r="H188" s="1" t="str">
        <f t="shared" si="2"/>
        <v>5MathMeasurement and DataEquations and GraphsLine Graphs</v>
      </c>
      <c r="I188" t="str">
        <f>'CLASSPLAN LIBRARY'!$I185</f>
        <v>MA05.05.01.02</v>
      </c>
    </row>
    <row r="189" spans="1:9">
      <c r="A189" t="str">
        <f>TRIM('CLASSPLAN LIBRARY'!$B186)</f>
        <v>5</v>
      </c>
      <c r="B189" t="str">
        <f>TRIM('CLASSPLAN LIBRARY'!$C186)</f>
        <v>Math</v>
      </c>
      <c r="C189" t="str">
        <f>TRIM('CLASSPLAN LIBRARY'!$D186)</f>
        <v>Measurement and Data</v>
      </c>
      <c r="D189" t="str">
        <f>TRIM('CLASSPLAN LIBRARY'!$E186)</f>
        <v>5</v>
      </c>
      <c r="E189" t="str">
        <f>TRIM('CLASSPLAN LIBRARY'!$F186)</f>
        <v>Equations and Graphs</v>
      </c>
      <c r="F189" t="str">
        <f>TRIM('CLASSPLAN LIBRARY'!$G186)</f>
        <v>1</v>
      </c>
      <c r="G189" t="str">
        <f>TRIM('CLASSPLAN LIBRARY'!$H186)</f>
        <v>Graphing Equations</v>
      </c>
      <c r="H189" s="1" t="str">
        <f t="shared" si="2"/>
        <v>5MathMeasurement and DataEquations and GraphsGraphing Equations</v>
      </c>
      <c r="I189" t="str">
        <f>'CLASSPLAN LIBRARY'!$I186</f>
        <v>MA05.05.01.03</v>
      </c>
    </row>
    <row r="190" spans="1:9">
      <c r="A190" t="str">
        <f>TRIM('CLASSPLAN LIBRARY'!$B187)</f>
        <v>5</v>
      </c>
      <c r="B190" t="str">
        <f>TRIM('CLASSPLAN LIBRARY'!$C187)</f>
        <v>Math</v>
      </c>
      <c r="C190" t="str">
        <f>TRIM('CLASSPLAN LIBRARY'!$D187)</f>
        <v>Measurement and Data</v>
      </c>
      <c r="D190" t="str">
        <f>TRIM('CLASSPLAN LIBRARY'!$E187)</f>
        <v>5</v>
      </c>
      <c r="E190" t="str">
        <f>TRIM('CLASSPLAN LIBRARY'!$F187)</f>
        <v>Graphs and Data</v>
      </c>
      <c r="F190" t="str">
        <f>TRIM('CLASSPLAN LIBRARY'!$G187)</f>
        <v>2</v>
      </c>
      <c r="G190" t="str">
        <f>TRIM('CLASSPLAN LIBRARY'!$H187)</f>
        <v>-</v>
      </c>
      <c r="H190" s="1" t="str">
        <f t="shared" si="2"/>
        <v>5MathMeasurement and DataGraphs and Data</v>
      </c>
      <c r="I190" t="str">
        <f>'CLASSPLAN LIBRARY'!$I187</f>
        <v>MA05.05.02.00</v>
      </c>
    </row>
    <row r="191" spans="1:9">
      <c r="A191" t="str">
        <f>TRIM('CLASSPLAN LIBRARY'!$B188)</f>
        <v>5</v>
      </c>
      <c r="B191" t="str">
        <f>TRIM('CLASSPLAN LIBRARY'!$C188)</f>
        <v>Math</v>
      </c>
      <c r="C191" t="str">
        <f>TRIM('CLASSPLAN LIBRARY'!$D188)</f>
        <v>Measurement and Data</v>
      </c>
      <c r="D191" t="str">
        <f>TRIM('CLASSPLAN LIBRARY'!$E188)</f>
        <v>5</v>
      </c>
      <c r="E191" t="str">
        <f>TRIM('CLASSPLAN LIBRARY'!$F188)</f>
        <v>Graphs and Data</v>
      </c>
      <c r="F191" t="str">
        <f>TRIM('CLASSPLAN LIBRARY'!$G188)</f>
        <v>2</v>
      </c>
      <c r="G191" t="str">
        <f>TRIM('CLASSPLAN LIBRARY'!$H188)</f>
        <v>Bar Graphs and Picture Graphs</v>
      </c>
      <c r="H191" s="1" t="str">
        <f t="shared" si="2"/>
        <v>5MathMeasurement and DataGraphs and DataBar Graphs and Picture Graphs</v>
      </c>
      <c r="I191" t="str">
        <f>'CLASSPLAN LIBRARY'!$I188</f>
        <v>MA05.05.02.01</v>
      </c>
    </row>
    <row r="192" spans="1:9">
      <c r="A192" t="str">
        <f>TRIM('CLASSPLAN LIBRARY'!$B189)</f>
        <v>5</v>
      </c>
      <c r="B192" t="str">
        <f>TRIM('CLASSPLAN LIBRARY'!$C189)</f>
        <v>Math</v>
      </c>
      <c r="C192" t="str">
        <f>TRIM('CLASSPLAN LIBRARY'!$D189)</f>
        <v>Measurement and Data</v>
      </c>
      <c r="D192" t="str">
        <f>TRIM('CLASSPLAN LIBRARY'!$E189)</f>
        <v>5</v>
      </c>
      <c r="E192" t="str">
        <f>TRIM('CLASSPLAN LIBRARY'!$F189)</f>
        <v>Graphs and Data</v>
      </c>
      <c r="F192" t="str">
        <f>TRIM('CLASSPLAN LIBRARY'!$G189)</f>
        <v>2</v>
      </c>
      <c r="G192" t="str">
        <f>TRIM('CLASSPLAN LIBRARY'!$H189)</f>
        <v>Histograms</v>
      </c>
      <c r="H192" s="1" t="str">
        <f t="shared" si="2"/>
        <v>5MathMeasurement and DataGraphs and DataHistograms</v>
      </c>
      <c r="I192" t="str">
        <f>'CLASSPLAN LIBRARY'!$I189</f>
        <v>MA05.05.02.02</v>
      </c>
    </row>
    <row r="193" spans="1:9">
      <c r="A193" t="str">
        <f>TRIM('CLASSPLAN LIBRARY'!$B190)</f>
        <v>5</v>
      </c>
      <c r="B193" t="str">
        <f>TRIM('CLASSPLAN LIBRARY'!$C190)</f>
        <v>Math</v>
      </c>
      <c r="C193" t="str">
        <f>TRIM('CLASSPLAN LIBRARY'!$D190)</f>
        <v>Measurement and Data</v>
      </c>
      <c r="D193" t="str">
        <f>TRIM('CLASSPLAN LIBRARY'!$E190)</f>
        <v>5</v>
      </c>
      <c r="E193" t="str">
        <f>TRIM('CLASSPLAN LIBRARY'!$F190)</f>
        <v>Graphs and Data</v>
      </c>
      <c r="F193" t="str">
        <f>TRIM('CLASSPLAN LIBRARY'!$G190)</f>
        <v>2</v>
      </c>
      <c r="G193" t="str">
        <f>TRIM('CLASSPLAN LIBRARY'!$H190)</f>
        <v>Circle Graphs</v>
      </c>
      <c r="H193" s="1" t="str">
        <f t="shared" si="2"/>
        <v>5MathMeasurement and DataGraphs and DataCircle Graphs</v>
      </c>
      <c r="I193" t="str">
        <f>'CLASSPLAN LIBRARY'!$I190</f>
        <v>MA05.05.02.03</v>
      </c>
    </row>
    <row r="194" spans="1:9">
      <c r="A194" t="str">
        <f>TRIM('CLASSPLAN LIBRARY'!$B191)</f>
        <v>5</v>
      </c>
      <c r="B194" t="str">
        <f>TRIM('CLASSPLAN LIBRARY'!$C191)</f>
        <v>Math</v>
      </c>
      <c r="C194" t="str">
        <f>TRIM('CLASSPLAN LIBRARY'!$D191)</f>
        <v>Measurement and Data</v>
      </c>
      <c r="D194" t="str">
        <f>TRIM('CLASSPLAN LIBRARY'!$E191)</f>
        <v>5</v>
      </c>
      <c r="E194" t="str">
        <f>TRIM('CLASSPLAN LIBRARY'!$F191)</f>
        <v>Graphs and Data</v>
      </c>
      <c r="F194" t="str">
        <f>TRIM('CLASSPLAN LIBRARY'!$G191)</f>
        <v>2</v>
      </c>
      <c r="G194" t="str">
        <f>TRIM('CLASSPLAN LIBRARY'!$H191)</f>
        <v>Mean, Median and Mode</v>
      </c>
      <c r="H194" s="1" t="str">
        <f t="shared" ref="H194:H257" si="3">CONCATENATE(IF(A194&lt;&gt;"-",A194,""),IF(B194&lt;&gt;"-",B194,""),IF(C194&lt;&gt;"-",C194,""),IF(E194&lt;&gt;"-",E194,""),IF(G194&lt;&gt;"-",G194,""))</f>
        <v>5MathMeasurement and DataGraphs and DataMean, Median and Mode</v>
      </c>
      <c r="I194" t="str">
        <f>'CLASSPLAN LIBRARY'!$I191</f>
        <v>MA05.05.02.04</v>
      </c>
    </row>
    <row r="195" spans="1:9">
      <c r="A195" t="str">
        <f>TRIM('CLASSPLAN LIBRARY'!$B192)</f>
        <v>5</v>
      </c>
      <c r="B195" t="str">
        <f>TRIM('CLASSPLAN LIBRARY'!$C192)</f>
        <v>Math</v>
      </c>
      <c r="C195" t="str">
        <f>TRIM('CLASSPLAN LIBRARY'!$D192)</f>
        <v>Measurement and Data</v>
      </c>
      <c r="D195" t="str">
        <f>TRIM('CLASSPLAN LIBRARY'!$E192)</f>
        <v>5</v>
      </c>
      <c r="E195" t="str">
        <f>TRIM('CLASSPLAN LIBRARY'!$F192)</f>
        <v>Graphs and Data</v>
      </c>
      <c r="F195" t="str">
        <f>TRIM('CLASSPLAN LIBRARY'!$G192)</f>
        <v>2</v>
      </c>
      <c r="G195" t="str">
        <f>TRIM('CLASSPLAN LIBRARY'!$H192)</f>
        <v>Range and Outliers</v>
      </c>
      <c r="H195" s="1" t="str">
        <f t="shared" si="3"/>
        <v>5MathMeasurement and DataGraphs and DataRange and Outliers</v>
      </c>
      <c r="I195" t="str">
        <f>'CLASSPLAN LIBRARY'!$I192</f>
        <v>MA05.05.02.05</v>
      </c>
    </row>
    <row r="196" spans="1:9">
      <c r="A196" t="str">
        <f>TRIM('CLASSPLAN LIBRARY'!$B193)</f>
        <v>5</v>
      </c>
      <c r="B196" t="str">
        <f>TRIM('CLASSPLAN LIBRARY'!$C193)</f>
        <v>Math</v>
      </c>
      <c r="C196" t="str">
        <f>TRIM('CLASSPLAN LIBRARY'!$D193)</f>
        <v>Measurement and Data</v>
      </c>
      <c r="D196" t="str">
        <f>TRIM('CLASSPLAN LIBRARY'!$E193)</f>
        <v>5</v>
      </c>
      <c r="E196" t="str">
        <f>TRIM('CLASSPLAN LIBRARY'!$F193)</f>
        <v>Graphs and Data</v>
      </c>
      <c r="F196" t="str">
        <f>TRIM('CLASSPLAN LIBRARY'!$G193)</f>
        <v>2</v>
      </c>
      <c r="G196" t="str">
        <f>TRIM('CLASSPLAN LIBRARY'!$H193)</f>
        <v>Outcomes</v>
      </c>
      <c r="H196" s="1" t="str">
        <f t="shared" si="3"/>
        <v>5MathMeasurement and DataGraphs and DataOutcomes</v>
      </c>
      <c r="I196" t="str">
        <f>'CLASSPLAN LIBRARY'!$I193</f>
        <v>MA05.05.02.06</v>
      </c>
    </row>
    <row r="197" spans="1:9">
      <c r="A197" t="str">
        <f>TRIM('CLASSPLAN LIBRARY'!$B194)</f>
        <v>5</v>
      </c>
      <c r="B197" t="str">
        <f>TRIM('CLASSPLAN LIBRARY'!$C194)</f>
        <v>Math</v>
      </c>
      <c r="C197" t="str">
        <f>TRIM('CLASSPLAN LIBRARY'!$D194)</f>
        <v>Measurement and Data</v>
      </c>
      <c r="D197" t="str">
        <f>TRIM('CLASSPLAN LIBRARY'!$E194)</f>
        <v>5</v>
      </c>
      <c r="E197" t="str">
        <f>TRIM('CLASSPLAN LIBRARY'!$F194)</f>
        <v>Graphs and Data</v>
      </c>
      <c r="F197" t="str">
        <f>TRIM('CLASSPLAN LIBRARY'!$G194)</f>
        <v>2</v>
      </c>
      <c r="G197" t="str">
        <f>TRIM('CLASSPLAN LIBRARY'!$H194)</f>
        <v>Writing Probability as a Fraction</v>
      </c>
      <c r="H197" s="1" t="str">
        <f t="shared" si="3"/>
        <v>5MathMeasurement and DataGraphs and DataWriting Probability as a Fraction</v>
      </c>
      <c r="I197" t="str">
        <f>'CLASSPLAN LIBRARY'!$I194</f>
        <v>MA05.05.02.07</v>
      </c>
    </row>
    <row r="198" spans="1:9">
      <c r="A198" t="str">
        <f>TRIM('CLASSPLAN LIBRARY'!$B195)</f>
        <v>6</v>
      </c>
      <c r="B198" t="str">
        <f>TRIM('CLASSPLAN LIBRARY'!$C195)</f>
        <v>-</v>
      </c>
      <c r="C198" t="str">
        <f>TRIM('CLASSPLAN LIBRARY'!$D195)</f>
        <v>-</v>
      </c>
      <c r="D198" t="str">
        <f>TRIM('CLASSPLAN LIBRARY'!$E195)</f>
        <v>-</v>
      </c>
      <c r="E198" t="str">
        <f>TRIM('CLASSPLAN LIBRARY'!$F195)</f>
        <v>-</v>
      </c>
      <c r="F198" t="str">
        <f>TRIM('CLASSPLAN LIBRARY'!$G195)</f>
        <v>-</v>
      </c>
      <c r="G198" t="str">
        <f>TRIM('CLASSPLAN LIBRARY'!$H195)</f>
        <v>-</v>
      </c>
      <c r="H198" s="1" t="str">
        <f t="shared" si="3"/>
        <v>6</v>
      </c>
      <c r="I198" t="str">
        <f>'CLASSPLAN LIBRARY'!$I195</f>
        <v>06.00.00.00</v>
      </c>
    </row>
    <row r="199" spans="1:9">
      <c r="A199" t="str">
        <f>TRIM('CLASSPLAN LIBRARY'!$B196)</f>
        <v>6</v>
      </c>
      <c r="B199" t="str">
        <f>TRIM('CLASSPLAN LIBRARY'!$C196)</f>
        <v>Science</v>
      </c>
      <c r="C199" t="str">
        <f>TRIM('CLASSPLAN LIBRARY'!$D196)</f>
        <v>-</v>
      </c>
      <c r="D199" t="str">
        <f>TRIM('CLASSPLAN LIBRARY'!$E196)</f>
        <v>-</v>
      </c>
      <c r="E199" t="str">
        <f>TRIM('CLASSPLAN LIBRARY'!$F196)</f>
        <v>-</v>
      </c>
      <c r="F199" t="str">
        <f>TRIM('CLASSPLAN LIBRARY'!$G196)</f>
        <v>-</v>
      </c>
      <c r="G199" t="str">
        <f>TRIM('CLASSPLAN LIBRARY'!$H196)</f>
        <v>-</v>
      </c>
      <c r="H199" s="1" t="str">
        <f t="shared" si="3"/>
        <v>6Science</v>
      </c>
      <c r="I199" t="str">
        <f>'CLASSPLAN LIBRARY'!$I196</f>
        <v>SC06.00.00.00</v>
      </c>
    </row>
    <row r="200" spans="1:9">
      <c r="A200" t="str">
        <f>TRIM('CLASSPLAN LIBRARY'!$B197)</f>
        <v>6</v>
      </c>
      <c r="B200" t="str">
        <f>TRIM('CLASSPLAN LIBRARY'!$C197)</f>
        <v>Science</v>
      </c>
      <c r="C200" t="str">
        <f>TRIM('CLASSPLAN LIBRARY'!$D197)</f>
        <v>Plate Tectonics and Earth's Structure</v>
      </c>
      <c r="D200" t="str">
        <f>TRIM('CLASSPLAN LIBRARY'!$E197)</f>
        <v>1</v>
      </c>
      <c r="E200" t="str">
        <f>TRIM('CLASSPLAN LIBRARY'!$F197)</f>
        <v>-</v>
      </c>
      <c r="F200" t="str">
        <f>TRIM('CLASSPLAN LIBRARY'!$G197)</f>
        <v>-</v>
      </c>
      <c r="G200" t="str">
        <f>TRIM('CLASSPLAN LIBRARY'!$H197)</f>
        <v>-</v>
      </c>
      <c r="H200" s="1" t="str">
        <f t="shared" si="3"/>
        <v>6SciencePlate Tectonics and Earth's Structure</v>
      </c>
      <c r="I200" t="str">
        <f>'CLASSPLAN LIBRARY'!$I197</f>
        <v>SC06.01.00.00</v>
      </c>
    </row>
    <row r="201" spans="1:9">
      <c r="A201" t="str">
        <f>TRIM('CLASSPLAN LIBRARY'!$B198)</f>
        <v>6</v>
      </c>
      <c r="B201" t="str">
        <f>TRIM('CLASSPLAN LIBRARY'!$C198)</f>
        <v>Science</v>
      </c>
      <c r="C201" t="str">
        <f>TRIM('CLASSPLAN LIBRARY'!$D198)</f>
        <v>Plate Tectonics and Earth's Structure</v>
      </c>
      <c r="D201" t="str">
        <f>TRIM('CLASSPLAN LIBRARY'!$E198)</f>
        <v>1</v>
      </c>
      <c r="E201" t="str">
        <f>TRIM('CLASSPLAN LIBRARY'!$F198)</f>
        <v>Earth's Structure</v>
      </c>
      <c r="F201" t="str">
        <f>TRIM('CLASSPLAN LIBRARY'!$G198)</f>
        <v>1</v>
      </c>
      <c r="G201" t="str">
        <f>TRIM('CLASSPLAN LIBRARY'!$H198)</f>
        <v>Earth's Layers</v>
      </c>
      <c r="H201" s="1" t="str">
        <f t="shared" si="3"/>
        <v>6SciencePlate Tectonics and Earth's StructureEarth's StructureEarth's Layers</v>
      </c>
      <c r="I201" t="str">
        <f>'CLASSPLAN LIBRARY'!$I198</f>
        <v>SC06.01.01.09</v>
      </c>
    </row>
    <row r="202" spans="1:9">
      <c r="A202" t="str">
        <f>TRIM('CLASSPLAN LIBRARY'!$B199)</f>
        <v>6</v>
      </c>
      <c r="B202" t="str">
        <f>TRIM('CLASSPLAN LIBRARY'!$C199)</f>
        <v>Science</v>
      </c>
      <c r="C202" t="str">
        <f>TRIM('CLASSPLAN LIBRARY'!$D199)</f>
        <v>Plate Tectonics and Earth's Structure</v>
      </c>
      <c r="D202" t="str">
        <f>TRIM('CLASSPLAN LIBRARY'!$E199)</f>
        <v>1</v>
      </c>
      <c r="E202" t="str">
        <f>TRIM('CLASSPLAN LIBRARY'!$F199)</f>
        <v>Earth's Structure</v>
      </c>
      <c r="F202" t="str">
        <f>TRIM('CLASSPLAN LIBRARY'!$G199)</f>
        <v>1</v>
      </c>
      <c r="G202" t="str">
        <f>TRIM('CLASSPLAN LIBRARY'!$H199)</f>
        <v>Lithospheric Plates</v>
      </c>
      <c r="H202" s="1" t="str">
        <f t="shared" si="3"/>
        <v>6SciencePlate Tectonics and Earth's StructureEarth's StructureLithospheric Plates</v>
      </c>
      <c r="I202" t="str">
        <f>'CLASSPLAN LIBRARY'!$I199</f>
        <v>SC06.01.01.01</v>
      </c>
    </row>
    <row r="203" spans="1:9">
      <c r="A203" t="str">
        <f>TRIM('CLASSPLAN LIBRARY'!$B200)</f>
        <v>6</v>
      </c>
      <c r="B203" t="str">
        <f>TRIM('CLASSPLAN LIBRARY'!$C200)</f>
        <v>Science</v>
      </c>
      <c r="C203" t="str">
        <f>TRIM('CLASSPLAN LIBRARY'!$D200)</f>
        <v>Plate Tectonics and Earth's Structure</v>
      </c>
      <c r="D203" t="str">
        <f>TRIM('CLASSPLAN LIBRARY'!$E200)</f>
        <v>1</v>
      </c>
      <c r="E203" t="str">
        <f>TRIM('CLASSPLAN LIBRARY'!$F200)</f>
        <v>Earth's Structure</v>
      </c>
      <c r="F203" t="str">
        <f>TRIM('CLASSPLAN LIBRARY'!$G200)</f>
        <v>1</v>
      </c>
      <c r="G203" t="str">
        <f>TRIM('CLASSPLAN LIBRARY'!$H200)</f>
        <v>Fossil Evidence for Plate Tectonics</v>
      </c>
      <c r="H203" s="1" t="str">
        <f t="shared" si="3"/>
        <v>6SciencePlate Tectonics and Earth's StructureEarth's StructureFossil Evidence for Plate Tectonics</v>
      </c>
      <c r="I203" t="str">
        <f>'CLASSPLAN LIBRARY'!$I200</f>
        <v>SC06.01.01.02</v>
      </c>
    </row>
    <row r="204" spans="1:9">
      <c r="A204" t="str">
        <f>TRIM('CLASSPLAN LIBRARY'!$B201)</f>
        <v>6</v>
      </c>
      <c r="B204" t="str">
        <f>TRIM('CLASSPLAN LIBRARY'!$C201)</f>
        <v>Science</v>
      </c>
      <c r="C204" t="str">
        <f>TRIM('CLASSPLAN LIBRARY'!$D201)</f>
        <v>Plate Tectonics and Earth's Structure</v>
      </c>
      <c r="D204" t="str">
        <f>TRIM('CLASSPLAN LIBRARY'!$E201)</f>
        <v>1</v>
      </c>
      <c r="E204" t="str">
        <f>TRIM('CLASSPLAN LIBRARY'!$F201)</f>
        <v>Earth's Structure</v>
      </c>
      <c r="F204" t="str">
        <f>TRIM('CLASSPLAN LIBRARY'!$G201)</f>
        <v>1</v>
      </c>
      <c r="G204" t="str">
        <f>TRIM('CLASSPLAN LIBRARY'!$H201)</f>
        <v>California Geology</v>
      </c>
      <c r="H204" s="1" t="str">
        <f t="shared" si="3"/>
        <v>6SciencePlate Tectonics and Earth's StructureEarth's StructureCalifornia Geology</v>
      </c>
      <c r="I204" t="str">
        <f>'CLASSPLAN LIBRARY'!$I201</f>
        <v>SC06.01.01.03</v>
      </c>
    </row>
    <row r="205" spans="1:9">
      <c r="A205" t="str">
        <f>TRIM('CLASSPLAN LIBRARY'!$B202)</f>
        <v>6</v>
      </c>
      <c r="B205" t="str">
        <f>TRIM('CLASSPLAN LIBRARY'!$C202)</f>
        <v>Science</v>
      </c>
      <c r="C205" t="str">
        <f>TRIM('CLASSPLAN LIBRARY'!$D202)</f>
        <v>Plate Tectonics and Earth's Structure</v>
      </c>
      <c r="D205" t="str">
        <f>TRIM('CLASSPLAN LIBRARY'!$E202)</f>
        <v>1</v>
      </c>
      <c r="E205" t="str">
        <f>TRIM('CLASSPLAN LIBRARY'!$F202)</f>
        <v>Earth's Structure</v>
      </c>
      <c r="F205" t="str">
        <f>TRIM('CLASSPLAN LIBRARY'!$G202)</f>
        <v>1</v>
      </c>
      <c r="G205" t="str">
        <f>TRIM('CLASSPLAN LIBRARY'!$H202)</f>
        <v>Tectonic Plates and the Fit of the Continents</v>
      </c>
      <c r="H205" s="1" t="str">
        <f t="shared" si="3"/>
        <v>6SciencePlate Tectonics and Earth's StructureEarth's StructureTectonic Plates and the Fit of the Continents</v>
      </c>
      <c r="I205" t="str">
        <f>'CLASSPLAN LIBRARY'!$I202</f>
        <v>SC06.01.01.04</v>
      </c>
    </row>
    <row r="206" spans="1:9">
      <c r="A206" t="str">
        <f>TRIM('CLASSPLAN LIBRARY'!$B203)</f>
        <v>6</v>
      </c>
      <c r="B206" t="str">
        <f>TRIM('CLASSPLAN LIBRARY'!$C203)</f>
        <v>Science</v>
      </c>
      <c r="C206" t="str">
        <f>TRIM('CLASSPLAN LIBRARY'!$D203)</f>
        <v>Plate Tectonics and Earth's Structure</v>
      </c>
      <c r="D206" t="str">
        <f>TRIM('CLASSPLAN LIBRARY'!$E203)</f>
        <v>1</v>
      </c>
      <c r="E206" t="str">
        <f>TRIM('CLASSPLAN LIBRARY'!$F203)</f>
        <v>Earth's Structure</v>
      </c>
      <c r="F206" t="str">
        <f>TRIM('CLASSPLAN LIBRARY'!$G203)</f>
        <v>1</v>
      </c>
      <c r="G206" t="str">
        <f>TRIM('CLASSPLAN LIBRARY'!$H203)</f>
        <v>Tectonic Plates and Earthquakes</v>
      </c>
      <c r="H206" s="1" t="str">
        <f t="shared" si="3"/>
        <v>6SciencePlate Tectonics and Earth's StructureEarth's StructureTectonic Plates and Earthquakes</v>
      </c>
      <c r="I206" t="str">
        <f>'CLASSPLAN LIBRARY'!$I203</f>
        <v>SC06.01.01.05</v>
      </c>
    </row>
    <row r="207" spans="1:9">
      <c r="A207" t="str">
        <f>TRIM('CLASSPLAN LIBRARY'!$B204)</f>
        <v>6</v>
      </c>
      <c r="B207" t="str">
        <f>TRIM('CLASSPLAN LIBRARY'!$C204)</f>
        <v>Science</v>
      </c>
      <c r="C207" t="str">
        <f>TRIM('CLASSPLAN LIBRARY'!$D204)</f>
        <v>Plate Tectonics and Earth's Structure</v>
      </c>
      <c r="D207" t="str">
        <f>TRIM('CLASSPLAN LIBRARY'!$E204)</f>
        <v>1</v>
      </c>
      <c r="E207" t="str">
        <f>TRIM('CLASSPLAN LIBRARY'!$F204)</f>
        <v>Earth's Structure</v>
      </c>
      <c r="F207" t="str">
        <f>TRIM('CLASSPLAN LIBRARY'!$G204)</f>
        <v>1</v>
      </c>
      <c r="G207" t="str">
        <f>TRIM('CLASSPLAN LIBRARY'!$H204)</f>
        <v>Volcanoes and Ocean Ridges</v>
      </c>
      <c r="H207" s="1" t="str">
        <f t="shared" si="3"/>
        <v>6SciencePlate Tectonics and Earth's StructureEarth's StructureVolcanoes and Ocean Ridges</v>
      </c>
      <c r="I207" t="str">
        <f>'CLASSPLAN LIBRARY'!$I204</f>
        <v>SC06.01.01.06</v>
      </c>
    </row>
    <row r="208" spans="1:9">
      <c r="A208" t="str">
        <f>TRIM('CLASSPLAN LIBRARY'!$B205)</f>
        <v>6</v>
      </c>
      <c r="B208" t="str">
        <f>TRIM('CLASSPLAN LIBRARY'!$C205)</f>
        <v>Science</v>
      </c>
      <c r="C208" t="str">
        <f>TRIM('CLASSPLAN LIBRARY'!$D205)</f>
        <v>Plate Tectonics and Earth's Structure</v>
      </c>
      <c r="D208" t="str">
        <f>TRIM('CLASSPLAN LIBRARY'!$E205)</f>
        <v>1</v>
      </c>
      <c r="E208" t="str">
        <f>TRIM('CLASSPLAN LIBRARY'!$F205)</f>
        <v>Earth's Structure</v>
      </c>
      <c r="F208" t="str">
        <f>TRIM('CLASSPLAN LIBRARY'!$G205)</f>
        <v>1</v>
      </c>
      <c r="G208" t="str">
        <f>TRIM('CLASSPLAN LIBRARY'!$H205)</f>
        <v>Earthquakes and Volcanoes</v>
      </c>
      <c r="H208" s="1" t="str">
        <f t="shared" si="3"/>
        <v>6SciencePlate Tectonics and Earth's StructureEarth's StructureEarthquakes and Volcanoes</v>
      </c>
      <c r="I208" t="str">
        <f>'CLASSPLAN LIBRARY'!$I205</f>
        <v>SC06.01.01.07</v>
      </c>
    </row>
    <row r="209" spans="1:9">
      <c r="A209" t="e">
        <f>TRIM('CLASSPLAN LIBRARY'!#REF!)</f>
        <v>#REF!</v>
      </c>
      <c r="B209" t="e">
        <f>TRIM('CLASSPLAN LIBRARY'!#REF!)</f>
        <v>#REF!</v>
      </c>
      <c r="C209" t="e">
        <f>TRIM('CLASSPLAN LIBRARY'!#REF!)</f>
        <v>#REF!</v>
      </c>
      <c r="D209" t="e">
        <f>TRIM('CLASSPLAN LIBRARY'!#REF!)</f>
        <v>#REF!</v>
      </c>
      <c r="E209" t="e">
        <f>TRIM('CLASSPLAN LIBRARY'!#REF!)</f>
        <v>#REF!</v>
      </c>
      <c r="F209" t="e">
        <f>TRIM('CLASSPLAN LIBRARY'!#REF!)</f>
        <v>#REF!</v>
      </c>
      <c r="G209" t="e">
        <f>TRIM('CLASSPLAN LIBRARY'!#REF!)</f>
        <v>#REF!</v>
      </c>
      <c r="H209" s="1" t="e">
        <f t="shared" si="3"/>
        <v>#REF!</v>
      </c>
      <c r="I209" t="e">
        <f>'CLASSPLAN LIBRARY'!#REF!</f>
        <v>#REF!</v>
      </c>
    </row>
    <row r="210" spans="1:9">
      <c r="A210" t="str">
        <f>TRIM('CLASSPLAN LIBRARY'!$B206)</f>
        <v>6</v>
      </c>
      <c r="B210" t="str">
        <f>TRIM('CLASSPLAN LIBRARY'!$C206)</f>
        <v>Science</v>
      </c>
      <c r="C210" t="str">
        <f>TRIM('CLASSPLAN LIBRARY'!$D206)</f>
        <v>Physical Sciences</v>
      </c>
      <c r="D210" t="str">
        <f>TRIM('CLASSPLAN LIBRARY'!$E206)</f>
        <v>2</v>
      </c>
      <c r="E210" t="str">
        <f>TRIM('CLASSPLAN LIBRARY'!$F206)</f>
        <v>-</v>
      </c>
      <c r="F210" t="str">
        <f>TRIM('CLASSPLAN LIBRARY'!$G206)</f>
        <v>-</v>
      </c>
      <c r="G210" t="str">
        <f>TRIM('CLASSPLAN LIBRARY'!$H206)</f>
        <v>-</v>
      </c>
      <c r="H210" s="1" t="str">
        <f t="shared" si="3"/>
        <v>6SciencePhysical Sciences</v>
      </c>
      <c r="I210" t="str">
        <f>'CLASSPLAN LIBRARY'!$I206</f>
        <v>SC06.02.00.00</v>
      </c>
    </row>
    <row r="211" spans="1:9">
      <c r="A211" t="str">
        <f>TRIM('CLASSPLAN LIBRARY'!$B207)</f>
        <v>6</v>
      </c>
      <c r="B211" t="str">
        <f>TRIM('CLASSPLAN LIBRARY'!$C207)</f>
        <v>Science</v>
      </c>
      <c r="C211" t="str">
        <f>TRIM('CLASSPLAN LIBRARY'!$D207)</f>
        <v>Physical Sciences</v>
      </c>
      <c r="D211" t="str">
        <f>TRIM('CLASSPLAN LIBRARY'!$E207)</f>
        <v>2</v>
      </c>
      <c r="E211" t="str">
        <f>TRIM('CLASSPLAN LIBRARY'!$F207)</f>
        <v>Thermal Energy</v>
      </c>
      <c r="F211" t="str">
        <f>TRIM('CLASSPLAN LIBRARY'!$G207)</f>
        <v>1</v>
      </c>
      <c r="G211" t="str">
        <f>TRIM('CLASSPLAN LIBRARY'!$H207)</f>
        <v>-</v>
      </c>
      <c r="H211" s="1" t="str">
        <f t="shared" si="3"/>
        <v>6SciencePhysical SciencesThermal Energy</v>
      </c>
      <c r="I211" t="str">
        <f>'CLASSPLAN LIBRARY'!$I207</f>
        <v>SC06.02.01.00</v>
      </c>
    </row>
    <row r="212" spans="1:9">
      <c r="A212" t="str">
        <f>TRIM('CLASSPLAN LIBRARY'!$B208)</f>
        <v>6</v>
      </c>
      <c r="B212" t="str">
        <f>TRIM('CLASSPLAN LIBRARY'!$C208)</f>
        <v>Science</v>
      </c>
      <c r="C212" t="str">
        <f>TRIM('CLASSPLAN LIBRARY'!$D208)</f>
        <v>Physical Sciences</v>
      </c>
      <c r="D212" t="str">
        <f>TRIM('CLASSPLAN LIBRARY'!$E208)</f>
        <v>2</v>
      </c>
      <c r="E212" t="str">
        <f>TRIM('CLASSPLAN LIBRARY'!$F208)</f>
        <v>Thermal Energy</v>
      </c>
      <c r="F212" t="str">
        <f>TRIM('CLASSPLAN LIBRARY'!$G208)</f>
        <v>1</v>
      </c>
      <c r="G212" t="str">
        <f>TRIM('CLASSPLAN LIBRARY'!$H208)</f>
        <v>Energy Transfer</v>
      </c>
      <c r="H212" s="1" t="str">
        <f t="shared" si="3"/>
        <v>6SciencePhysical SciencesThermal EnergyEnergy Transfer</v>
      </c>
      <c r="I212" t="str">
        <f>'CLASSPLAN LIBRARY'!$I208</f>
        <v>SC06.02.01.01</v>
      </c>
    </row>
    <row r="213" spans="1:9">
      <c r="A213" t="str">
        <f>TRIM('CLASSPLAN LIBRARY'!$B209)</f>
        <v>6</v>
      </c>
      <c r="B213" t="str">
        <f>TRIM('CLASSPLAN LIBRARY'!$C209)</f>
        <v>Science</v>
      </c>
      <c r="C213" t="str">
        <f>TRIM('CLASSPLAN LIBRARY'!$D209)</f>
        <v>Physical Sciences</v>
      </c>
      <c r="D213" t="str">
        <f>TRIM('CLASSPLAN LIBRARY'!$E209)</f>
        <v>2</v>
      </c>
      <c r="E213" t="str">
        <f>TRIM('CLASSPLAN LIBRARY'!$F209)</f>
        <v>Thermal Energy</v>
      </c>
      <c r="F213" t="str">
        <f>TRIM('CLASSPLAN LIBRARY'!$G209)</f>
        <v>1</v>
      </c>
      <c r="G213" t="str">
        <f>TRIM('CLASSPLAN LIBRARY'!$H209)</f>
        <v>Combustion</v>
      </c>
      <c r="H213" s="1" t="str">
        <f t="shared" si="3"/>
        <v>6SciencePhysical SciencesThermal EnergyCombustion</v>
      </c>
      <c r="I213" t="str">
        <f>'CLASSPLAN LIBRARY'!$I209</f>
        <v>SC06.02.01.02</v>
      </c>
    </row>
    <row r="214" spans="1:9">
      <c r="A214" t="str">
        <f>TRIM('CLASSPLAN LIBRARY'!$B210)</f>
        <v>6</v>
      </c>
      <c r="B214" t="str">
        <f>TRIM('CLASSPLAN LIBRARY'!$C210)</f>
        <v>Science</v>
      </c>
      <c r="C214" t="str">
        <f>TRIM('CLASSPLAN LIBRARY'!$D210)</f>
        <v>Physical Sciences</v>
      </c>
      <c r="D214" t="str">
        <f>TRIM('CLASSPLAN LIBRARY'!$E210)</f>
        <v>2</v>
      </c>
      <c r="E214" t="str">
        <f>TRIM('CLASSPLAN LIBRARY'!$F210)</f>
        <v>Thermal Energy</v>
      </c>
      <c r="F214" t="str">
        <f>TRIM('CLASSPLAN LIBRARY'!$G210)</f>
        <v>1</v>
      </c>
      <c r="G214" t="str">
        <f>TRIM('CLASSPLAN LIBRARY'!$H210)</f>
        <v>Conduction and Convection</v>
      </c>
      <c r="H214" s="1" t="str">
        <f t="shared" si="3"/>
        <v>6SciencePhysical SciencesThermal EnergyConduction and Convection</v>
      </c>
      <c r="I214" t="str">
        <f>'CLASSPLAN LIBRARY'!$I210</f>
        <v>SC06.02.01.03</v>
      </c>
    </row>
    <row r="215" spans="1:9">
      <c r="A215" t="str">
        <f>TRIM('CLASSPLAN LIBRARY'!$B211)</f>
        <v>6</v>
      </c>
      <c r="B215" t="str">
        <f>TRIM('CLASSPLAN LIBRARY'!$C211)</f>
        <v>Science</v>
      </c>
      <c r="C215" t="str">
        <f>TRIM('CLASSPLAN LIBRARY'!$D211)</f>
        <v>Physical Sciences</v>
      </c>
      <c r="D215" t="str">
        <f>TRIM('CLASSPLAN LIBRARY'!$E211)</f>
        <v>2</v>
      </c>
      <c r="E215" t="str">
        <f>TRIM('CLASSPLAN LIBRARY'!$F211)</f>
        <v>Thermal Energy</v>
      </c>
      <c r="F215" t="str">
        <f>TRIM('CLASSPLAN LIBRARY'!$G211)</f>
        <v>1</v>
      </c>
      <c r="G215" t="str">
        <f>TRIM('CLASSPLAN LIBRARY'!$H211)</f>
        <v>Radiation</v>
      </c>
      <c r="H215" s="1" t="str">
        <f t="shared" si="3"/>
        <v>6SciencePhysical SciencesThermal EnergyRadiation</v>
      </c>
      <c r="I215" t="str">
        <f>'CLASSPLAN LIBRARY'!$I211</f>
        <v>SC06.02.01.04</v>
      </c>
    </row>
    <row r="216" spans="1:9">
      <c r="A216" t="str">
        <f>TRIM('CLASSPLAN LIBRARY'!$B212)</f>
        <v>6</v>
      </c>
      <c r="B216" t="str">
        <f>TRIM('CLASSPLAN LIBRARY'!$C212)</f>
        <v>Science</v>
      </c>
      <c r="C216" t="str">
        <f>TRIM('CLASSPLAN LIBRARY'!$D212)</f>
        <v>Physical Sciences</v>
      </c>
      <c r="D216" t="str">
        <f>TRIM('CLASSPLAN LIBRARY'!$E212)</f>
        <v>2</v>
      </c>
      <c r="E216" t="str">
        <f>TRIM('CLASSPLAN LIBRARY'!$F212)</f>
        <v>Thermal Energy</v>
      </c>
      <c r="F216" t="str">
        <f>TRIM('CLASSPLAN LIBRARY'!$G212)</f>
        <v>1</v>
      </c>
      <c r="G216" t="str">
        <f>TRIM('CLASSPLAN LIBRARY'!$H212)</f>
        <v>Solar Energy</v>
      </c>
      <c r="H216" s="1" t="str">
        <f t="shared" si="3"/>
        <v>6SciencePhysical SciencesThermal EnergySolar Energy</v>
      </c>
      <c r="I216" t="str">
        <f>'CLASSPLAN LIBRARY'!$I212</f>
        <v>SC06.02.01.05</v>
      </c>
    </row>
    <row r="217" spans="1:9">
      <c r="A217" t="str">
        <f>TRIM('CLASSPLAN LIBRARY'!$B213)</f>
        <v>6</v>
      </c>
      <c r="B217" t="str">
        <f>TRIM('CLASSPLAN LIBRARY'!$C213)</f>
        <v>Science</v>
      </c>
      <c r="C217" t="str">
        <f>TRIM('CLASSPLAN LIBRARY'!$D213)</f>
        <v>Physical Sciences</v>
      </c>
      <c r="D217" t="str">
        <f>TRIM('CLASSPLAN LIBRARY'!$E213)</f>
        <v>2</v>
      </c>
      <c r="E217" t="str">
        <f>TRIM('CLASSPLAN LIBRARY'!$F213)</f>
        <v>Thermal Energy</v>
      </c>
      <c r="F217" t="str">
        <f>TRIM('CLASSPLAN LIBRARY'!$G213)</f>
        <v>1</v>
      </c>
      <c r="G217" t="str">
        <f>TRIM('CLASSPLAN LIBRARY'!$H213)</f>
        <v>Convection on Earth's Surface</v>
      </c>
      <c r="H217" s="1" t="str">
        <f t="shared" si="3"/>
        <v>6SciencePhysical SciencesThermal EnergyConvection on Earth's Surface</v>
      </c>
      <c r="I217" t="str">
        <f>'CLASSPLAN LIBRARY'!$I213</f>
        <v>SC06.02.01.06</v>
      </c>
    </row>
    <row r="218" spans="1:9">
      <c r="A218" t="str">
        <f>TRIM('CLASSPLAN LIBRARY'!$B214)</f>
        <v>6</v>
      </c>
      <c r="B218" t="str">
        <f>TRIM('CLASSPLAN LIBRARY'!$C214)</f>
        <v>Science</v>
      </c>
      <c r="C218" t="str">
        <f>TRIM('CLASSPLAN LIBRARY'!$D214)</f>
        <v>Shaping Earth's Surface</v>
      </c>
      <c r="D218" t="str">
        <f>TRIM('CLASSPLAN LIBRARY'!$E214)</f>
        <v>3</v>
      </c>
      <c r="E218" t="str">
        <f>TRIM('CLASSPLAN LIBRARY'!$F214)</f>
        <v>-</v>
      </c>
      <c r="F218" t="str">
        <f>TRIM('CLASSPLAN LIBRARY'!$G214)</f>
        <v>-</v>
      </c>
      <c r="G218" t="str">
        <f>TRIM('CLASSPLAN LIBRARY'!$H214)</f>
        <v>-</v>
      </c>
      <c r="H218" s="1" t="str">
        <f t="shared" si="3"/>
        <v>6ScienceShaping Earth's Surface</v>
      </c>
      <c r="I218" t="str">
        <f>'CLASSPLAN LIBRARY'!$I214</f>
        <v>SC06.03.00.00</v>
      </c>
    </row>
    <row r="219" spans="1:9">
      <c r="A219" t="str">
        <f>TRIM('CLASSPLAN LIBRARY'!$B215)</f>
        <v>6</v>
      </c>
      <c r="B219" t="str">
        <f>TRIM('CLASSPLAN LIBRARY'!$C215)</f>
        <v>Science</v>
      </c>
      <c r="C219" t="str">
        <f>TRIM('CLASSPLAN LIBRARY'!$D215)</f>
        <v>Shaping Earth's Surface</v>
      </c>
      <c r="D219" t="str">
        <f>TRIM('CLASSPLAN LIBRARY'!$E215)</f>
        <v>3</v>
      </c>
      <c r="E219" t="str">
        <f>TRIM('CLASSPLAN LIBRARY'!$F215)</f>
        <v>Erosion and Deposition</v>
      </c>
      <c r="F219" t="str">
        <f>TRIM('CLASSPLAN LIBRARY'!$G215)</f>
        <v>1</v>
      </c>
      <c r="G219" t="str">
        <f>TRIM('CLASSPLAN LIBRARY'!$H215)</f>
        <v>-</v>
      </c>
      <c r="H219" s="1" t="str">
        <f t="shared" si="3"/>
        <v>6ScienceShaping Earth's SurfaceErosion and Deposition</v>
      </c>
      <c r="I219" t="str">
        <f>'CLASSPLAN LIBRARY'!$I215</f>
        <v>SC06.03.01.00</v>
      </c>
    </row>
    <row r="220" spans="1:9">
      <c r="A220" t="str">
        <f>TRIM('CLASSPLAN LIBRARY'!$B216)</f>
        <v>6</v>
      </c>
      <c r="B220" t="str">
        <f>TRIM('CLASSPLAN LIBRARY'!$C216)</f>
        <v>Science</v>
      </c>
      <c r="C220" t="str">
        <f>TRIM('CLASSPLAN LIBRARY'!$D216)</f>
        <v>Shaping Earth's Surface</v>
      </c>
      <c r="D220" t="str">
        <f>TRIM('CLASSPLAN LIBRARY'!$E216)</f>
        <v>3</v>
      </c>
      <c r="E220" t="str">
        <f>TRIM('CLASSPLAN LIBRARY'!$F216)</f>
        <v>Erosion and Deposition</v>
      </c>
      <c r="F220" t="str">
        <f>TRIM('CLASSPLAN LIBRARY'!$G216)</f>
        <v>1</v>
      </c>
      <c r="G220" t="str">
        <f>TRIM('CLASSPLAN LIBRARY'!$H216)</f>
        <v>Changing Earth's Surface</v>
      </c>
      <c r="H220" s="1" t="str">
        <f t="shared" si="3"/>
        <v>6ScienceShaping Earth's SurfaceErosion and DepositionChanging Earth's Surface</v>
      </c>
      <c r="I220" t="str">
        <f>'CLASSPLAN LIBRARY'!$I216</f>
        <v>SC06.03.01.01</v>
      </c>
    </row>
    <row r="221" spans="1:9">
      <c r="A221" t="str">
        <f>TRIM('CLASSPLAN LIBRARY'!$B217)</f>
        <v>6</v>
      </c>
      <c r="B221" t="str">
        <f>TRIM('CLASSPLAN LIBRARY'!$C217)</f>
        <v>Science</v>
      </c>
      <c r="C221" t="str">
        <f>TRIM('CLASSPLAN LIBRARY'!$D217)</f>
        <v>Shaping Earth's Surface</v>
      </c>
      <c r="D221" t="str">
        <f>TRIM('CLASSPLAN LIBRARY'!$E217)</f>
        <v>3</v>
      </c>
      <c r="E221" t="str">
        <f>TRIM('CLASSPLAN LIBRARY'!$F217)</f>
        <v>Erosion and Deposition</v>
      </c>
      <c r="F221" t="str">
        <f>TRIM('CLASSPLAN LIBRARY'!$G217)</f>
        <v>1</v>
      </c>
      <c r="G221" t="str">
        <f>TRIM('CLASSPLAN LIBRARY'!$H217)</f>
        <v>Mapping Earth's Surface</v>
      </c>
      <c r="H221" s="1" t="str">
        <f t="shared" si="3"/>
        <v>6ScienceShaping Earth's SurfaceErosion and DepositionMapping Earth's Surface</v>
      </c>
      <c r="I221" t="str">
        <f>'CLASSPLAN LIBRARY'!$I217</f>
        <v>SC06.03.01.02</v>
      </c>
    </row>
    <row r="222" spans="1:9">
      <c r="A222" t="str">
        <f>TRIM('CLASSPLAN LIBRARY'!$B218)</f>
        <v>6</v>
      </c>
      <c r="B222" t="str">
        <f>TRIM('CLASSPLAN LIBRARY'!$C218)</f>
        <v>Science</v>
      </c>
      <c r="C222" t="str">
        <f>TRIM('CLASSPLAN LIBRARY'!$D218)</f>
        <v>Shaping Earth's Surface</v>
      </c>
      <c r="D222" t="str">
        <f>TRIM('CLASSPLAN LIBRARY'!$E218)</f>
        <v>3</v>
      </c>
      <c r="E222" t="str">
        <f>TRIM('CLASSPLAN LIBRARY'!$F218)</f>
        <v>Erosion and Deposition</v>
      </c>
      <c r="F222" t="str">
        <f>TRIM('CLASSPLAN LIBRARY'!$G218)</f>
        <v>1</v>
      </c>
      <c r="G222" t="str">
        <f>TRIM('CLASSPLAN LIBRARY'!$H218)</f>
        <v>Water Erosion</v>
      </c>
      <c r="H222" s="1" t="str">
        <f t="shared" si="3"/>
        <v>6ScienceShaping Earth's SurfaceErosion and DepositionWater Erosion</v>
      </c>
      <c r="I222" t="str">
        <f>'CLASSPLAN LIBRARY'!$I218</f>
        <v>SC06.03.01.03</v>
      </c>
    </row>
    <row r="223" spans="1:9">
      <c r="A223" t="str">
        <f>TRIM('CLASSPLAN LIBRARY'!$B219)</f>
        <v>6</v>
      </c>
      <c r="B223" t="str">
        <f>TRIM('CLASSPLAN LIBRARY'!$C219)</f>
        <v>Science</v>
      </c>
      <c r="C223" t="str">
        <f>TRIM('CLASSPLAN LIBRARY'!$D219)</f>
        <v>Shaping Earth's Surface</v>
      </c>
      <c r="D223" t="str">
        <f>TRIM('CLASSPLAN LIBRARY'!$E219)</f>
        <v>3</v>
      </c>
      <c r="E223" t="str">
        <f>TRIM('CLASSPLAN LIBRARY'!$F219)</f>
        <v>Erosion and Deposition</v>
      </c>
      <c r="F223" t="str">
        <f>TRIM('CLASSPLAN LIBRARY'!$G219)</f>
        <v>1</v>
      </c>
      <c r="G223" t="str">
        <f>TRIM('CLASSPLAN LIBRARY'!$H219)</f>
        <v>The Force of Moving Water</v>
      </c>
      <c r="H223" s="1" t="str">
        <f t="shared" si="3"/>
        <v>6ScienceShaping Earth's SurfaceErosion and DepositionThe Force of Moving Water</v>
      </c>
      <c r="I223" t="str">
        <f>'CLASSPLAN LIBRARY'!$I219</f>
        <v>SC06.03.01.04</v>
      </c>
    </row>
    <row r="224" spans="1:9">
      <c r="A224" t="str">
        <f>TRIM('CLASSPLAN LIBRARY'!$B220)</f>
        <v>6</v>
      </c>
      <c r="B224" t="str">
        <f>TRIM('CLASSPLAN LIBRARY'!$C220)</f>
        <v>Science</v>
      </c>
      <c r="C224" t="str">
        <f>TRIM('CLASSPLAN LIBRARY'!$D220)</f>
        <v>Shaping Earth's Surface</v>
      </c>
      <c r="D224" t="str">
        <f>TRIM('CLASSPLAN LIBRARY'!$E220)</f>
        <v>3</v>
      </c>
      <c r="E224" t="str">
        <f>TRIM('CLASSPLAN LIBRARY'!$F220)</f>
        <v>Erosion and Deposition</v>
      </c>
      <c r="F224" t="str">
        <f>TRIM('CLASSPLAN LIBRARY'!$G220)</f>
        <v>1</v>
      </c>
      <c r="G224" t="str">
        <f>TRIM('CLASSPLAN LIBRARY'!$H220)</f>
        <v>Glaciers</v>
      </c>
      <c r="H224" s="1" t="str">
        <f t="shared" si="3"/>
        <v>6ScienceShaping Earth's SurfaceErosion and DepositionGlaciers</v>
      </c>
      <c r="I224" t="str">
        <f>'CLASSPLAN LIBRARY'!$I220</f>
        <v>SC06.03.01.05</v>
      </c>
    </row>
    <row r="225" spans="1:9">
      <c r="A225" t="str">
        <f>TRIM('CLASSPLAN LIBRARY'!$B221)</f>
        <v>6</v>
      </c>
      <c r="B225" t="str">
        <f>TRIM('CLASSPLAN LIBRARY'!$C221)</f>
        <v>Science</v>
      </c>
      <c r="C225" t="str">
        <f>TRIM('CLASSPLAN LIBRARY'!$D221)</f>
        <v>Shaping Earth's Surface</v>
      </c>
      <c r="D225" t="str">
        <f>TRIM('CLASSPLAN LIBRARY'!$E221)</f>
        <v>3</v>
      </c>
      <c r="E225" t="str">
        <f>TRIM('CLASSPLAN LIBRARY'!$F221)</f>
        <v>Erosion and Deposition</v>
      </c>
      <c r="F225" t="str">
        <f>TRIM('CLASSPLAN LIBRARY'!$G221)</f>
        <v>1</v>
      </c>
      <c r="G225" t="str">
        <f>TRIM('CLASSPLAN LIBRARY'!$H221)</f>
        <v>Waves</v>
      </c>
      <c r="H225" s="1" t="str">
        <f t="shared" si="3"/>
        <v>6ScienceShaping Earth's SurfaceErosion and DepositionWaves</v>
      </c>
      <c r="I225" t="str">
        <f>'CLASSPLAN LIBRARY'!$I221</f>
        <v>SC06.03.01.06</v>
      </c>
    </row>
    <row r="226" spans="1:9">
      <c r="A226" t="str">
        <f>TRIM('CLASSPLAN LIBRARY'!$B222)</f>
        <v>6</v>
      </c>
      <c r="B226" t="str">
        <f>TRIM('CLASSPLAN LIBRARY'!$C222)</f>
        <v>Science</v>
      </c>
      <c r="C226" t="str">
        <f>TRIM('CLASSPLAN LIBRARY'!$D222)</f>
        <v>Shaping Earth's Surface</v>
      </c>
      <c r="D226" t="str">
        <f>TRIM('CLASSPLAN LIBRARY'!$E222)</f>
        <v>3</v>
      </c>
      <c r="E226" t="str">
        <f>TRIM('CLASSPLAN LIBRARY'!$F222)</f>
        <v>Erosion and Deposition</v>
      </c>
      <c r="F226" t="str">
        <f>TRIM('CLASSPLAN LIBRARY'!$G222)</f>
        <v>1</v>
      </c>
      <c r="G226" t="str">
        <f>TRIM('CLASSPLAN LIBRARY'!$H222)</f>
        <v>Wind</v>
      </c>
      <c r="H226" s="1" t="str">
        <f t="shared" si="3"/>
        <v>6ScienceShaping Earth's SurfaceErosion and DepositionWind</v>
      </c>
      <c r="I226" t="str">
        <f>'CLASSPLAN LIBRARY'!$I222</f>
        <v>SC06.03.01.07</v>
      </c>
    </row>
    <row r="227" spans="1:9">
      <c r="A227" t="str">
        <f>TRIM('CLASSPLAN LIBRARY'!$B223)</f>
        <v>6</v>
      </c>
      <c r="B227" t="str">
        <f>TRIM('CLASSPLAN LIBRARY'!$C223)</f>
        <v>Science</v>
      </c>
      <c r="C227" t="str">
        <f>TRIM('CLASSPLAN LIBRARY'!$D223)</f>
        <v>Shaping Earth's Surface</v>
      </c>
      <c r="D227" t="str">
        <f>TRIM('CLASSPLAN LIBRARY'!$E223)</f>
        <v>3</v>
      </c>
      <c r="E227" t="str">
        <f>TRIM('CLASSPLAN LIBRARY'!$F223)</f>
        <v>Erosion and Deposition</v>
      </c>
      <c r="F227" t="str">
        <f>TRIM('CLASSPLAN LIBRARY'!$G223)</f>
        <v>1</v>
      </c>
      <c r="G227" t="str">
        <f>TRIM('CLASSPLAN LIBRARY'!$H223)</f>
        <v>Beach Formation</v>
      </c>
      <c r="H227" s="1" t="str">
        <f t="shared" si="3"/>
        <v>6ScienceShaping Earth's SurfaceErosion and DepositionBeach Formation</v>
      </c>
      <c r="I227" t="str">
        <f>'CLASSPLAN LIBRARY'!$I223</f>
        <v>SC06.03.01.08</v>
      </c>
    </row>
    <row r="228" spans="1:9">
      <c r="A228" t="str">
        <f>TRIM('CLASSPLAN LIBRARY'!$B224)</f>
        <v>6</v>
      </c>
      <c r="B228" t="str">
        <f>TRIM('CLASSPLAN LIBRARY'!$C224)</f>
        <v>Science</v>
      </c>
      <c r="C228" t="str">
        <f>TRIM('CLASSPLAN LIBRARY'!$D224)</f>
        <v>Shaping Earth's Surface</v>
      </c>
      <c r="D228" t="str">
        <f>TRIM('CLASSPLAN LIBRARY'!$E224)</f>
        <v>3</v>
      </c>
      <c r="E228" t="str">
        <f>TRIM('CLASSPLAN LIBRARY'!$F224)</f>
        <v>Erosion and Deposition</v>
      </c>
      <c r="F228" t="str">
        <f>TRIM('CLASSPLAN LIBRARY'!$G224)</f>
        <v>1</v>
      </c>
      <c r="G228" t="str">
        <f>TRIM('CLASSPLAN LIBRARY'!$H224)</f>
        <v>Natural Habitat Destruction</v>
      </c>
      <c r="H228" s="1" t="str">
        <f t="shared" si="3"/>
        <v>6ScienceShaping Earth's SurfaceErosion and DepositionNatural Habitat Destruction</v>
      </c>
      <c r="I228" t="str">
        <f>'CLASSPLAN LIBRARY'!$I224</f>
        <v>SC06.03.01.09</v>
      </c>
    </row>
    <row r="229" spans="1:9">
      <c r="A229" t="str">
        <f>TRIM('CLASSPLAN LIBRARY'!$B225)</f>
        <v>6</v>
      </c>
      <c r="B229" t="str">
        <f>TRIM('CLASSPLAN LIBRARY'!$C225)</f>
        <v>Science</v>
      </c>
      <c r="C229" t="str">
        <f>TRIM('CLASSPLAN LIBRARY'!$D225)</f>
        <v>Shaping Earth's Surface</v>
      </c>
      <c r="D229" t="str">
        <f>TRIM('CLASSPLAN LIBRARY'!$E225)</f>
        <v>3</v>
      </c>
      <c r="E229" t="str">
        <f>TRIM('CLASSPLAN LIBRARY'!$F225)</f>
        <v>Weathering and Formation of Soil</v>
      </c>
      <c r="F229" t="str">
        <f>TRIM('CLASSPLAN LIBRARY'!$G225)</f>
        <v>2</v>
      </c>
      <c r="G229" t="str">
        <f>TRIM('CLASSPLAN LIBRARY'!$H225)</f>
        <v>-</v>
      </c>
      <c r="H229" s="1" t="str">
        <f t="shared" si="3"/>
        <v>6ScienceShaping Earth's SurfaceWeathering and Formation of Soil</v>
      </c>
      <c r="I229" t="str">
        <f>'CLASSPLAN LIBRARY'!$I225</f>
        <v>SC06.03.02.00</v>
      </c>
    </row>
    <row r="230" spans="1:9">
      <c r="A230" t="str">
        <f>TRIM('CLASSPLAN LIBRARY'!$B226)</f>
        <v>6</v>
      </c>
      <c r="B230" t="str">
        <f>TRIM('CLASSPLAN LIBRARY'!$C226)</f>
        <v>Science</v>
      </c>
      <c r="C230" t="str">
        <f>TRIM('CLASSPLAN LIBRARY'!$D226)</f>
        <v>Shaping Earth's Surface</v>
      </c>
      <c r="D230" t="str">
        <f>TRIM('CLASSPLAN LIBRARY'!$E226)</f>
        <v>3</v>
      </c>
      <c r="E230" t="str">
        <f>TRIM('CLASSPLAN LIBRARY'!$F226)</f>
        <v>Weathering and Formation of Soil</v>
      </c>
      <c r="F230" t="str">
        <f>TRIM('CLASSPLAN LIBRARY'!$G226)</f>
        <v>2</v>
      </c>
      <c r="G230" t="str">
        <f>TRIM('CLASSPLAN LIBRARY'!$H226)</f>
        <v>Soil Formation</v>
      </c>
      <c r="H230" s="1" t="str">
        <f t="shared" si="3"/>
        <v>6ScienceShaping Earth's SurfaceWeathering and Formation of SoilSoil Formation</v>
      </c>
      <c r="I230" t="str">
        <f>'CLASSPLAN LIBRARY'!$I226</f>
        <v>SC06.03.02.01</v>
      </c>
    </row>
    <row r="231" spans="1:9">
      <c r="A231" t="str">
        <f>TRIM('CLASSPLAN LIBRARY'!$B227)</f>
        <v>6</v>
      </c>
      <c r="B231" t="str">
        <f>TRIM('CLASSPLAN LIBRARY'!$C227)</f>
        <v>Science</v>
      </c>
      <c r="C231" t="str">
        <f>TRIM('CLASSPLAN LIBRARY'!$D227)</f>
        <v>Shaping Earth's Surface</v>
      </c>
      <c r="D231" t="str">
        <f>TRIM('CLASSPLAN LIBRARY'!$E227)</f>
        <v>3</v>
      </c>
      <c r="E231" t="str">
        <f>TRIM('CLASSPLAN LIBRARY'!$F227)</f>
        <v>Weathering and Formation of Soil</v>
      </c>
      <c r="F231" t="str">
        <f>TRIM('CLASSPLAN LIBRARY'!$G227)</f>
        <v>2</v>
      </c>
      <c r="G231" t="str">
        <f>TRIM('CLASSPLAN LIBRARY'!$H227)</f>
        <v>Soil Conservation</v>
      </c>
      <c r="H231" s="1" t="str">
        <f t="shared" si="3"/>
        <v>6ScienceShaping Earth's SurfaceWeathering and Formation of SoilSoil Conservation</v>
      </c>
      <c r="I231" t="str">
        <f>'CLASSPLAN LIBRARY'!$I227</f>
        <v>SC06.03.02.02</v>
      </c>
    </row>
    <row r="232" spans="1:9">
      <c r="A232" t="str">
        <f>TRIM('CLASSPLAN LIBRARY'!$B228)</f>
        <v>6</v>
      </c>
      <c r="B232" t="str">
        <f>TRIM('CLASSPLAN LIBRARY'!$C228)</f>
        <v>Science</v>
      </c>
      <c r="C232" t="str">
        <f>TRIM('CLASSPLAN LIBRARY'!$D228)</f>
        <v>Shaping Earth's Surface</v>
      </c>
      <c r="D232" t="str">
        <f>TRIM('CLASSPLAN LIBRARY'!$E228)</f>
        <v>3</v>
      </c>
      <c r="E232" t="str">
        <f>TRIM('CLASSPLAN LIBRARY'!$F228)</f>
        <v>Weathering and Formation of Soil</v>
      </c>
      <c r="F232" t="str">
        <f>TRIM('CLASSPLAN LIBRARY'!$G228)</f>
        <v>2</v>
      </c>
      <c r="G232" t="str">
        <f>TRIM('CLASSPLAN LIBRARY'!$H228)</f>
        <v>Soil Functions</v>
      </c>
      <c r="H232" s="1" t="str">
        <f t="shared" si="3"/>
        <v>6ScienceShaping Earth's SurfaceWeathering and Formation of SoilSoil Functions</v>
      </c>
      <c r="I232" t="str">
        <f>'CLASSPLAN LIBRARY'!$I228</f>
        <v>SC06.03.02.03</v>
      </c>
    </row>
    <row r="233" spans="1:9">
      <c r="A233" t="str">
        <f>TRIM('CLASSPLAN LIBRARY'!$B229)</f>
        <v>6</v>
      </c>
      <c r="B233" t="str">
        <f>TRIM('CLASSPLAN LIBRARY'!$C229)</f>
        <v>Science</v>
      </c>
      <c r="C233" t="str">
        <f>TRIM('CLASSPLAN LIBRARY'!$D229)</f>
        <v>Shaping Earth's Surface</v>
      </c>
      <c r="D233" t="str">
        <f>TRIM('CLASSPLAN LIBRARY'!$E229)</f>
        <v>3</v>
      </c>
      <c r="E233" t="str">
        <f>TRIM('CLASSPLAN LIBRARY'!$F229)</f>
        <v>Weathering and Formation of Soil</v>
      </c>
      <c r="F233" t="str">
        <f>TRIM('CLASSPLAN LIBRARY'!$G229)</f>
        <v>2</v>
      </c>
      <c r="G233" t="str">
        <f>TRIM('CLASSPLAN LIBRARY'!$H229)</f>
        <v>Natural Erosion</v>
      </c>
      <c r="H233" s="1" t="str">
        <f t="shared" si="3"/>
        <v>6ScienceShaping Earth's SurfaceWeathering and Formation of SoilNatural Erosion</v>
      </c>
      <c r="I233" t="str">
        <f>'CLASSPLAN LIBRARY'!$I229</f>
        <v>SC06.03.02.04</v>
      </c>
    </row>
    <row r="234" spans="1:9">
      <c r="A234" t="str">
        <f>TRIM('CLASSPLAN LIBRARY'!$B230)</f>
        <v>6</v>
      </c>
      <c r="B234" t="str">
        <f>TRIM('CLASSPLAN LIBRARY'!$C230)</f>
        <v>Science</v>
      </c>
      <c r="C234" t="str">
        <f>TRIM('CLASSPLAN LIBRARY'!$D230)</f>
        <v>Shaping Earth's Surface</v>
      </c>
      <c r="D234" t="str">
        <f>TRIM('CLASSPLAN LIBRARY'!$E230)</f>
        <v>3</v>
      </c>
      <c r="E234" t="str">
        <f>TRIM('CLASSPLAN LIBRARY'!$F230)</f>
        <v>Mapping Earth's Surface</v>
      </c>
      <c r="F234" t="str">
        <f>TRIM('CLASSPLAN LIBRARY'!$G230)</f>
        <v>3</v>
      </c>
      <c r="G234" t="str">
        <f>TRIM('CLASSPLAN LIBRARY'!$H230)</f>
        <v>-</v>
      </c>
      <c r="H234" s="1" t="str">
        <f t="shared" si="3"/>
        <v>6ScienceShaping Earth's SurfaceMapping Earth's Surface</v>
      </c>
      <c r="I234" t="str">
        <f>'CLASSPLAN LIBRARY'!$I230</f>
        <v>SC06.03.04.00</v>
      </c>
    </row>
    <row r="235" spans="1:9">
      <c r="A235" t="str">
        <f>TRIM('CLASSPLAN LIBRARY'!$B231)</f>
        <v>6</v>
      </c>
      <c r="B235" t="str">
        <f>TRIM('CLASSPLAN LIBRARY'!$C231)</f>
        <v>Science</v>
      </c>
      <c r="C235" t="str">
        <f>TRIM('CLASSPLAN LIBRARY'!$D231)</f>
        <v>Shaping Earth's Surface</v>
      </c>
      <c r="D235" t="str">
        <f>TRIM('CLASSPLAN LIBRARY'!$E231)</f>
        <v>3</v>
      </c>
      <c r="E235" t="str">
        <f>TRIM('CLASSPLAN LIBRARY'!$F231)</f>
        <v>Rocks and Minerals</v>
      </c>
      <c r="F235" t="str">
        <f>TRIM('CLASSPLAN LIBRARY'!$G231)</f>
        <v>3</v>
      </c>
      <c r="G235" t="str">
        <f>TRIM('CLASSPLAN LIBRARY'!$H231)</f>
        <v>-</v>
      </c>
      <c r="H235" s="1" t="str">
        <f t="shared" si="3"/>
        <v>6ScienceShaping Earth's SurfaceRocks and Minerals</v>
      </c>
      <c r="I235" t="str">
        <f>'CLASSPLAN LIBRARY'!$I231</f>
        <v>SC06.03.03.00</v>
      </c>
    </row>
    <row r="236" spans="1:9">
      <c r="A236" t="str">
        <f>TRIM('CLASSPLAN LIBRARY'!$B232)</f>
        <v>6</v>
      </c>
      <c r="B236" t="str">
        <f>TRIM('CLASSPLAN LIBRARY'!$C232)</f>
        <v>Science</v>
      </c>
      <c r="C236" t="str">
        <f>TRIM('CLASSPLAN LIBRARY'!$D232)</f>
        <v>Shaping Earth's Surface</v>
      </c>
      <c r="D236" t="str">
        <f>TRIM('CLASSPLAN LIBRARY'!$E232)</f>
        <v>3</v>
      </c>
      <c r="E236" t="str">
        <f>TRIM('CLASSPLAN LIBRARY'!$F232)</f>
        <v>Rocks and Minerals</v>
      </c>
      <c r="F236" t="str">
        <f>TRIM('CLASSPLAN LIBRARY'!$G232)</f>
        <v>3</v>
      </c>
      <c r="G236" t="str">
        <f>TRIM('CLASSPLAN LIBRARY'!$H232)</f>
        <v>How Minerals Form</v>
      </c>
      <c r="H236" s="1" t="str">
        <f t="shared" si="3"/>
        <v>6ScienceShaping Earth's SurfaceRocks and MineralsHow Minerals Form</v>
      </c>
      <c r="I236" t="str">
        <f>'CLASSPLAN LIBRARY'!$I232</f>
        <v>SC06.03.03.01</v>
      </c>
    </row>
    <row r="237" spans="1:9">
      <c r="A237" t="str">
        <f>TRIM('CLASSPLAN LIBRARY'!$B233)</f>
        <v>6</v>
      </c>
      <c r="B237" t="str">
        <f>TRIM('CLASSPLAN LIBRARY'!$C233)</f>
        <v>Science</v>
      </c>
      <c r="C237" t="str">
        <f>TRIM('CLASSPLAN LIBRARY'!$D233)</f>
        <v>Shaping Earth's Surface</v>
      </c>
      <c r="D237" t="str">
        <f>TRIM('CLASSPLAN LIBRARY'!$E233)</f>
        <v>3</v>
      </c>
      <c r="E237" t="str">
        <f>TRIM('CLASSPLAN LIBRARY'!$F233)</f>
        <v>Rocks and Minerals</v>
      </c>
      <c r="F237" t="str">
        <f>TRIM('CLASSPLAN LIBRARY'!$G233)</f>
        <v>3</v>
      </c>
      <c r="G237" t="str">
        <f>TRIM('CLASSPLAN LIBRARY'!$H233)</f>
        <v>Mineral Resources</v>
      </c>
      <c r="H237" s="1" t="str">
        <f t="shared" si="3"/>
        <v>6ScienceShaping Earth's SurfaceRocks and MineralsMineral Resources</v>
      </c>
      <c r="I237" t="str">
        <f>'CLASSPLAN LIBRARY'!$I233</f>
        <v>SC06.03.03.02</v>
      </c>
    </row>
    <row r="238" spans="1:9">
      <c r="A238" t="str">
        <f>TRIM('CLASSPLAN LIBRARY'!$B234)</f>
        <v>6</v>
      </c>
      <c r="B238" t="str">
        <f>TRIM('CLASSPLAN LIBRARY'!$C234)</f>
        <v>Science</v>
      </c>
      <c r="C238" t="str">
        <f>TRIM('CLASSPLAN LIBRARY'!$D234)</f>
        <v>Shaping Earth's Surface</v>
      </c>
      <c r="D238" t="str">
        <f>TRIM('CLASSPLAN LIBRARY'!$E234)</f>
        <v>3</v>
      </c>
      <c r="E238" t="str">
        <f>TRIM('CLASSPLAN LIBRARY'!$F234)</f>
        <v>Rocks and Minerals</v>
      </c>
      <c r="F238" t="str">
        <f>TRIM('CLASSPLAN LIBRARY'!$G234)</f>
        <v>3</v>
      </c>
      <c r="G238" t="str">
        <f>TRIM('CLASSPLAN LIBRARY'!$H234)</f>
        <v>Classifying Rocks</v>
      </c>
      <c r="H238" s="1" t="str">
        <f t="shared" si="3"/>
        <v>6ScienceShaping Earth's SurfaceRocks and MineralsClassifying Rocks</v>
      </c>
      <c r="I238" t="str">
        <f>'CLASSPLAN LIBRARY'!$I234</f>
        <v>SC06.03.03.03</v>
      </c>
    </row>
    <row r="239" spans="1:9">
      <c r="A239" t="str">
        <f>TRIM('CLASSPLAN LIBRARY'!$B235)</f>
        <v>6</v>
      </c>
      <c r="B239" t="str">
        <f>TRIM('CLASSPLAN LIBRARY'!$C235)</f>
        <v>Science</v>
      </c>
      <c r="C239" t="str">
        <f>TRIM('CLASSPLAN LIBRARY'!$D235)</f>
        <v>Shaping Earth's Surface</v>
      </c>
      <c r="D239" t="str">
        <f>TRIM('CLASSPLAN LIBRARY'!$E235)</f>
        <v>3</v>
      </c>
      <c r="E239" t="str">
        <f>TRIM('CLASSPLAN LIBRARY'!$F235)</f>
        <v>Rocks and Minerals</v>
      </c>
      <c r="F239" t="str">
        <f>TRIM('CLASSPLAN LIBRARY'!$G235)</f>
        <v>3</v>
      </c>
      <c r="G239" t="str">
        <f>TRIM('CLASSPLAN LIBRARY'!$H235)</f>
        <v>Igneous Rocks</v>
      </c>
      <c r="H239" s="1" t="str">
        <f t="shared" si="3"/>
        <v>6ScienceShaping Earth's SurfaceRocks and MineralsIgneous Rocks</v>
      </c>
      <c r="I239" t="str">
        <f>'CLASSPLAN LIBRARY'!$I235</f>
        <v>SC06.03.03.04</v>
      </c>
    </row>
    <row r="240" spans="1:9">
      <c r="A240" t="str">
        <f>TRIM('CLASSPLAN LIBRARY'!$B236)</f>
        <v>6</v>
      </c>
      <c r="B240" t="str">
        <f>TRIM('CLASSPLAN LIBRARY'!$C236)</f>
        <v>Science</v>
      </c>
      <c r="C240" t="str">
        <f>TRIM('CLASSPLAN LIBRARY'!$D236)</f>
        <v>Shaping Earth's Surface</v>
      </c>
      <c r="D240" t="str">
        <f>TRIM('CLASSPLAN LIBRARY'!$E236)</f>
        <v>3</v>
      </c>
      <c r="E240" t="str">
        <f>TRIM('CLASSPLAN LIBRARY'!$F236)</f>
        <v>Rocks and Minerals</v>
      </c>
      <c r="F240" t="str">
        <f>TRIM('CLASSPLAN LIBRARY'!$G236)</f>
        <v>3</v>
      </c>
      <c r="G240" t="str">
        <f>TRIM('CLASSPLAN LIBRARY'!$H236)</f>
        <v>Sedimentary Rocks</v>
      </c>
      <c r="H240" s="1" t="str">
        <f t="shared" si="3"/>
        <v>6ScienceShaping Earth's SurfaceRocks and MineralsSedimentary Rocks</v>
      </c>
      <c r="I240" t="str">
        <f>'CLASSPLAN LIBRARY'!$I236</f>
        <v>SC06.03.03.05</v>
      </c>
    </row>
    <row r="241" spans="1:9">
      <c r="A241" t="str">
        <f>TRIM('CLASSPLAN LIBRARY'!$B237)</f>
        <v>6</v>
      </c>
      <c r="B241" t="str">
        <f>TRIM('CLASSPLAN LIBRARY'!$C237)</f>
        <v>Science</v>
      </c>
      <c r="C241" t="str">
        <f>TRIM('CLASSPLAN LIBRARY'!$D237)</f>
        <v>Shaping Earth's Surface</v>
      </c>
      <c r="D241" t="str">
        <f>TRIM('CLASSPLAN LIBRARY'!$E237)</f>
        <v>3</v>
      </c>
      <c r="E241" t="str">
        <f>TRIM('CLASSPLAN LIBRARY'!$F237)</f>
        <v>Rocks and Minerals</v>
      </c>
      <c r="F241" t="str">
        <f>TRIM('CLASSPLAN LIBRARY'!$G237)</f>
        <v>3</v>
      </c>
      <c r="G241" t="str">
        <f>TRIM('CLASSPLAN LIBRARY'!$H237)</f>
        <v>Rocks From Reefs</v>
      </c>
      <c r="H241" s="1" t="str">
        <f t="shared" si="3"/>
        <v>6ScienceShaping Earth's SurfaceRocks and MineralsRocks From Reefs</v>
      </c>
      <c r="I241" t="str">
        <f>'CLASSPLAN LIBRARY'!$I237</f>
        <v>SC06.03.03.06</v>
      </c>
    </row>
    <row r="242" spans="1:9">
      <c r="A242" t="str">
        <f>TRIM('CLASSPLAN LIBRARY'!$B238)</f>
        <v>6</v>
      </c>
      <c r="B242" t="str">
        <f>TRIM('CLASSPLAN LIBRARY'!$C238)</f>
        <v>Science</v>
      </c>
      <c r="C242" t="str">
        <f>TRIM('CLASSPLAN LIBRARY'!$D238)</f>
        <v>Shaping Earth's Surface</v>
      </c>
      <c r="D242" t="str">
        <f>TRIM('CLASSPLAN LIBRARY'!$E238)</f>
        <v>3</v>
      </c>
      <c r="E242" t="str">
        <f>TRIM('CLASSPLAN LIBRARY'!$F238)</f>
        <v>Rocks and Minerals</v>
      </c>
      <c r="F242" t="str">
        <f>TRIM('CLASSPLAN LIBRARY'!$G238)</f>
        <v>3</v>
      </c>
      <c r="G242" t="str">
        <f>TRIM('CLASSPLAN LIBRARY'!$H238)</f>
        <v>Metamorphic Rocks</v>
      </c>
      <c r="H242" s="1" t="str">
        <f t="shared" si="3"/>
        <v>6ScienceShaping Earth's SurfaceRocks and MineralsMetamorphic Rocks</v>
      </c>
      <c r="I242" t="str">
        <f>'CLASSPLAN LIBRARY'!$I238</f>
        <v>SC06.03.03.07</v>
      </c>
    </row>
    <row r="243" spans="1:9">
      <c r="A243" t="str">
        <f>TRIM('CLASSPLAN LIBRARY'!$B239)</f>
        <v>6</v>
      </c>
      <c r="B243" t="str">
        <f>TRIM('CLASSPLAN LIBRARY'!$C239)</f>
        <v>Science</v>
      </c>
      <c r="C243" t="str">
        <f>TRIM('CLASSPLAN LIBRARY'!$D239)</f>
        <v>Shaping Earth's Surface</v>
      </c>
      <c r="D243" t="str">
        <f>TRIM('CLASSPLAN LIBRARY'!$E239)</f>
        <v>3</v>
      </c>
      <c r="E243" t="str">
        <f>TRIM('CLASSPLAN LIBRARY'!$F239)</f>
        <v>Rocks and Minerals</v>
      </c>
      <c r="F243" t="str">
        <f>TRIM('CLASSPLAN LIBRARY'!$G239)</f>
        <v>3</v>
      </c>
      <c r="G243" t="str">
        <f>TRIM('CLASSPLAN LIBRARY'!$H239)</f>
        <v>The Rock Cycle</v>
      </c>
      <c r="H243" s="1" t="str">
        <f t="shared" si="3"/>
        <v>6ScienceShaping Earth's SurfaceRocks and MineralsThe Rock Cycle</v>
      </c>
      <c r="I243" t="str">
        <f>'CLASSPLAN LIBRARY'!$I239</f>
        <v>SC06.03.03.08</v>
      </c>
    </row>
    <row r="244" spans="1:9">
      <c r="A244" t="str">
        <f>TRIM('CLASSPLAN LIBRARY'!$B240)</f>
        <v>6</v>
      </c>
      <c r="B244" t="str">
        <f>TRIM('CLASSPLAN LIBRARY'!$C240)</f>
        <v>Science</v>
      </c>
      <c r="C244" t="str">
        <f>TRIM('CLASSPLAN LIBRARY'!$D240)</f>
        <v>Ecology</v>
      </c>
      <c r="D244" t="str">
        <f>TRIM('CLASSPLAN LIBRARY'!$E240)</f>
        <v>4</v>
      </c>
      <c r="E244" t="str">
        <f>TRIM('CLASSPLAN LIBRARY'!$F240)</f>
        <v>-</v>
      </c>
      <c r="F244" t="str">
        <f>TRIM('CLASSPLAN LIBRARY'!$G240)</f>
        <v>-</v>
      </c>
      <c r="G244" t="str">
        <f>TRIM('CLASSPLAN LIBRARY'!$H240)</f>
        <v>-</v>
      </c>
      <c r="H244" s="1" t="str">
        <f t="shared" si="3"/>
        <v>6ScienceEcology</v>
      </c>
      <c r="I244" t="str">
        <f>'CLASSPLAN LIBRARY'!$I240</f>
        <v>SC06.04.00.00</v>
      </c>
    </row>
    <row r="245" spans="1:9">
      <c r="A245" t="str">
        <f>TRIM('CLASSPLAN LIBRARY'!$B241)</f>
        <v>6</v>
      </c>
      <c r="B245" t="str">
        <f>TRIM('CLASSPLAN LIBRARY'!$C241)</f>
        <v>Science</v>
      </c>
      <c r="C245" t="str">
        <f>TRIM('CLASSPLAN LIBRARY'!$D241)</f>
        <v>Ecology</v>
      </c>
      <c r="D245" t="str">
        <f>TRIM('CLASSPLAN LIBRARY'!$E241)</f>
        <v>4</v>
      </c>
      <c r="E245" t="str">
        <f>TRIM('CLASSPLAN LIBRARY'!$F241)</f>
        <v>Populations and Communities</v>
      </c>
      <c r="F245" t="str">
        <f>TRIM('CLASSPLAN LIBRARY'!$G241)</f>
        <v>1</v>
      </c>
      <c r="G245" t="str">
        <f>TRIM('CLASSPLAN LIBRARY'!$H241)</f>
        <v>-</v>
      </c>
      <c r="H245" s="1" t="str">
        <f t="shared" si="3"/>
        <v>6ScienceEcologyPopulations and Communities</v>
      </c>
      <c r="I245" t="str">
        <f>'CLASSPLAN LIBRARY'!$I241</f>
        <v>SC06.04.01.00</v>
      </c>
    </row>
    <row r="246" spans="1:9">
      <c r="A246" t="str">
        <f>TRIM('CLASSPLAN LIBRARY'!$B242)</f>
        <v>6</v>
      </c>
      <c r="B246" t="str">
        <f>TRIM('CLASSPLAN LIBRARY'!$C242)</f>
        <v>Science</v>
      </c>
      <c r="C246" t="str">
        <f>TRIM('CLASSPLAN LIBRARY'!$D242)</f>
        <v>Ecology</v>
      </c>
      <c r="D246" t="str">
        <f>TRIM('CLASSPLAN LIBRARY'!$E242)</f>
        <v>4</v>
      </c>
      <c r="E246" t="str">
        <f>TRIM('CLASSPLAN LIBRARY'!$F242)</f>
        <v>Populations and Communities</v>
      </c>
      <c r="F246" t="str">
        <f>TRIM('CLASSPLAN LIBRARY'!$G242)</f>
        <v>1</v>
      </c>
      <c r="G246" t="str">
        <f>TRIM('CLASSPLAN LIBRARY'!$H242)</f>
        <v>Living Things and the Environment</v>
      </c>
      <c r="H246" s="1" t="str">
        <f t="shared" si="3"/>
        <v>6ScienceEcologyPopulations and CommunitiesLiving Things and the Environment</v>
      </c>
      <c r="I246" t="str">
        <f>'CLASSPLAN LIBRARY'!$I242</f>
        <v>SC06.04.01.01</v>
      </c>
    </row>
    <row r="247" spans="1:9">
      <c r="A247" t="str">
        <f>TRIM('CLASSPLAN LIBRARY'!$B243)</f>
        <v>6</v>
      </c>
      <c r="B247" t="str">
        <f>TRIM('CLASSPLAN LIBRARY'!$C243)</f>
        <v>Science</v>
      </c>
      <c r="C247" t="str">
        <f>TRIM('CLASSPLAN LIBRARY'!$D243)</f>
        <v>Ecology</v>
      </c>
      <c r="D247" t="str">
        <f>TRIM('CLASSPLAN LIBRARY'!$E243)</f>
        <v>4</v>
      </c>
      <c r="E247" t="str">
        <f>TRIM('CLASSPLAN LIBRARY'!$F243)</f>
        <v>Populations and Communities</v>
      </c>
      <c r="F247" t="str">
        <f>TRIM('CLASSPLAN LIBRARY'!$G243)</f>
        <v>1</v>
      </c>
      <c r="G247" t="str">
        <f>TRIM('CLASSPLAN LIBRARY'!$H243)</f>
        <v>Studying Populations</v>
      </c>
      <c r="H247" s="1" t="str">
        <f t="shared" si="3"/>
        <v>6ScienceEcologyPopulations and CommunitiesStudying Populations</v>
      </c>
      <c r="I247" t="str">
        <f>'CLASSPLAN LIBRARY'!$I243</f>
        <v>SC06.04.01.02</v>
      </c>
    </row>
    <row r="248" spans="1:9">
      <c r="A248" t="str">
        <f>TRIM('CLASSPLAN LIBRARY'!$B244)</f>
        <v>6</v>
      </c>
      <c r="B248" t="str">
        <f>TRIM('CLASSPLAN LIBRARY'!$C244)</f>
        <v>Science</v>
      </c>
      <c r="C248" t="str">
        <f>TRIM('CLASSPLAN LIBRARY'!$D244)</f>
        <v>Ecology</v>
      </c>
      <c r="D248" t="str">
        <f>TRIM('CLASSPLAN LIBRARY'!$E244)</f>
        <v>4</v>
      </c>
      <c r="E248" t="str">
        <f>TRIM('CLASSPLAN LIBRARY'!$F244)</f>
        <v>Populations and Communities</v>
      </c>
      <c r="F248" t="str">
        <f>TRIM('CLASSPLAN LIBRARY'!$G244)</f>
        <v>1</v>
      </c>
      <c r="G248" t="str">
        <f>TRIM('CLASSPLAN LIBRARY'!$H244)</f>
        <v>Interactions Among Living Things</v>
      </c>
      <c r="H248" s="1" t="str">
        <f t="shared" si="3"/>
        <v>6ScienceEcologyPopulations and CommunitiesInteractions Among Living Things</v>
      </c>
      <c r="I248" t="str">
        <f>'CLASSPLAN LIBRARY'!$I244</f>
        <v>SC06.04.01.03</v>
      </c>
    </row>
    <row r="249" spans="1:9">
      <c r="A249" t="str">
        <f>TRIM('CLASSPLAN LIBRARY'!$B245)</f>
        <v>6</v>
      </c>
      <c r="B249" t="str">
        <f>TRIM('CLASSPLAN LIBRARY'!$C245)</f>
        <v>Science</v>
      </c>
      <c r="C249" t="str">
        <f>TRIM('CLASSPLAN LIBRARY'!$D245)</f>
        <v>Ecology</v>
      </c>
      <c r="D249" t="str">
        <f>TRIM('CLASSPLAN LIBRARY'!$E245)</f>
        <v>4</v>
      </c>
      <c r="E249" t="str">
        <f>TRIM('CLASSPLAN LIBRARY'!$F245)</f>
        <v>Ecosystems and Biomes</v>
      </c>
      <c r="F249" t="str">
        <f>TRIM('CLASSPLAN LIBRARY'!$G245)</f>
        <v>2</v>
      </c>
      <c r="G249" t="str">
        <f>TRIM('CLASSPLAN LIBRARY'!$H245)</f>
        <v>-</v>
      </c>
      <c r="H249" s="1" t="str">
        <f t="shared" si="3"/>
        <v>6ScienceEcologyEcosystems and Biomes</v>
      </c>
      <c r="I249" t="str">
        <f>'CLASSPLAN LIBRARY'!$I245</f>
        <v>SC06.04.02.00</v>
      </c>
    </row>
    <row r="250" spans="1:9">
      <c r="A250" t="str">
        <f>TRIM('CLASSPLAN LIBRARY'!$B246)</f>
        <v>6</v>
      </c>
      <c r="B250" t="str">
        <f>TRIM('CLASSPLAN LIBRARY'!$C246)</f>
        <v>Science</v>
      </c>
      <c r="C250" t="str">
        <f>TRIM('CLASSPLAN LIBRARY'!$D246)</f>
        <v>Ecology</v>
      </c>
      <c r="D250" t="str">
        <f>TRIM('CLASSPLAN LIBRARY'!$E246)</f>
        <v>4</v>
      </c>
      <c r="E250" t="str">
        <f>TRIM('CLASSPLAN LIBRARY'!$F246)</f>
        <v>Ecosystems and Biomes</v>
      </c>
      <c r="F250" t="str">
        <f>TRIM('CLASSPLAN LIBRARY'!$G246)</f>
        <v>2</v>
      </c>
      <c r="G250" t="str">
        <f>TRIM('CLASSPLAN LIBRARY'!$H246)</f>
        <v>Energy Flow in Ecosystem</v>
      </c>
      <c r="H250" s="1" t="str">
        <f t="shared" si="3"/>
        <v>6ScienceEcologyEcosystems and BiomesEnergy Flow in Ecosystem</v>
      </c>
      <c r="I250" t="str">
        <f>'CLASSPLAN LIBRARY'!$I246</f>
        <v>SC06.04.02.01</v>
      </c>
    </row>
    <row r="251" spans="1:9">
      <c r="A251" t="str">
        <f>TRIM('CLASSPLAN LIBRARY'!$B247)</f>
        <v>6</v>
      </c>
      <c r="B251" t="str">
        <f>TRIM('CLASSPLAN LIBRARY'!$C247)</f>
        <v>Science</v>
      </c>
      <c r="C251" t="str">
        <f>TRIM('CLASSPLAN LIBRARY'!$D247)</f>
        <v>Ecology</v>
      </c>
      <c r="D251" t="str">
        <f>TRIM('CLASSPLAN LIBRARY'!$E247)</f>
        <v>4</v>
      </c>
      <c r="E251" t="str">
        <f>TRIM('CLASSPLAN LIBRARY'!$F247)</f>
        <v>Ecosystems and Biomes</v>
      </c>
      <c r="F251" t="str">
        <f>TRIM('CLASSPLAN LIBRARY'!$G247)</f>
        <v>2</v>
      </c>
      <c r="G251" t="str">
        <f>TRIM('CLASSPLAN LIBRARY'!$H247)</f>
        <v>Cycles of Matter</v>
      </c>
      <c r="H251" s="1" t="str">
        <f t="shared" si="3"/>
        <v>6ScienceEcologyEcosystems and BiomesCycles of Matter</v>
      </c>
      <c r="I251" t="str">
        <f>'CLASSPLAN LIBRARY'!$I247</f>
        <v>SC06.04.02.02</v>
      </c>
    </row>
    <row r="252" spans="1:9">
      <c r="A252" t="str">
        <f>TRIM('CLASSPLAN LIBRARY'!$B248)</f>
        <v>6</v>
      </c>
      <c r="B252" t="str">
        <f>TRIM('CLASSPLAN LIBRARY'!$C248)</f>
        <v>Science</v>
      </c>
      <c r="C252" t="str">
        <f>TRIM('CLASSPLAN LIBRARY'!$D248)</f>
        <v>Ecology</v>
      </c>
      <c r="D252" t="str">
        <f>TRIM('CLASSPLAN LIBRARY'!$E248)</f>
        <v>4</v>
      </c>
      <c r="E252" t="str">
        <f>TRIM('CLASSPLAN LIBRARY'!$F248)</f>
        <v>Ecosystems and Biomes</v>
      </c>
      <c r="F252" t="str">
        <f>TRIM('CLASSPLAN LIBRARY'!$G248)</f>
        <v>2</v>
      </c>
      <c r="G252" t="str">
        <f>TRIM('CLASSPLAN LIBRARY'!$H248)</f>
        <v>Biogeography</v>
      </c>
      <c r="H252" s="1" t="str">
        <f t="shared" si="3"/>
        <v>6ScienceEcologyEcosystems and BiomesBiogeography</v>
      </c>
      <c r="I252" t="str">
        <f>'CLASSPLAN LIBRARY'!$I248</f>
        <v>SC06.04.02.03</v>
      </c>
    </row>
    <row r="253" spans="1:9">
      <c r="A253" t="str">
        <f>TRIM('CLASSPLAN LIBRARY'!$B249)</f>
        <v>6</v>
      </c>
      <c r="B253" t="str">
        <f>TRIM('CLASSPLAN LIBRARY'!$C249)</f>
        <v>Science</v>
      </c>
      <c r="C253" t="str">
        <f>TRIM('CLASSPLAN LIBRARY'!$D249)</f>
        <v>Ecology</v>
      </c>
      <c r="D253" t="str">
        <f>TRIM('CLASSPLAN LIBRARY'!$E249)</f>
        <v>4</v>
      </c>
      <c r="E253" t="str">
        <f>TRIM('CLASSPLAN LIBRARY'!$F249)</f>
        <v>Ecosystems and Biomes</v>
      </c>
      <c r="F253" t="str">
        <f>TRIM('CLASSPLAN LIBRARY'!$G249)</f>
        <v>2</v>
      </c>
      <c r="G253" t="str">
        <f>TRIM('CLASSPLAN LIBRARY'!$H249)</f>
        <v>Earth's Biomes</v>
      </c>
      <c r="H253" s="1" t="str">
        <f t="shared" si="3"/>
        <v>6ScienceEcologyEcosystems and BiomesEarth's Biomes</v>
      </c>
      <c r="I253" t="str">
        <f>'CLASSPLAN LIBRARY'!$I249</f>
        <v>SC06.04.02.04</v>
      </c>
    </row>
    <row r="254" spans="1:9">
      <c r="A254" t="str">
        <f>TRIM('CLASSPLAN LIBRARY'!$B250)</f>
        <v>6</v>
      </c>
      <c r="B254" t="str">
        <f>TRIM('CLASSPLAN LIBRARY'!$C250)</f>
        <v>Science</v>
      </c>
      <c r="C254" t="str">
        <f>TRIM('CLASSPLAN LIBRARY'!$D250)</f>
        <v>Ecology</v>
      </c>
      <c r="D254" t="str">
        <f>TRIM('CLASSPLAN LIBRARY'!$E250)</f>
        <v>4</v>
      </c>
      <c r="E254" t="str">
        <f>TRIM('CLASSPLAN LIBRARY'!$F250)</f>
        <v>Ecosystems and Biomes</v>
      </c>
      <c r="F254" t="str">
        <f>TRIM('CLASSPLAN LIBRARY'!$G250)</f>
        <v>2</v>
      </c>
      <c r="G254" t="str">
        <f>TRIM('CLASSPLAN LIBRARY'!$H250)</f>
        <v>Succession</v>
      </c>
      <c r="H254" s="1" t="str">
        <f t="shared" si="3"/>
        <v>6ScienceEcologyEcosystems and BiomesSuccession</v>
      </c>
      <c r="I254" t="str">
        <f>'CLASSPLAN LIBRARY'!$I250</f>
        <v>SC06.04.02.05</v>
      </c>
    </row>
    <row r="255" spans="1:9">
      <c r="A255" t="str">
        <f>TRIM('CLASSPLAN LIBRARY'!$B251)</f>
        <v>6</v>
      </c>
      <c r="B255" t="str">
        <f>TRIM('CLASSPLAN LIBRARY'!$C251)</f>
        <v>Science</v>
      </c>
      <c r="C255" t="str">
        <f>TRIM('CLASSPLAN LIBRARY'!$D251)</f>
        <v>Ecology</v>
      </c>
      <c r="D255" t="str">
        <f>TRIM('CLASSPLAN LIBRARY'!$E251)</f>
        <v>4</v>
      </c>
      <c r="E255" t="str">
        <f>TRIM('CLASSPLAN LIBRARY'!$F251)</f>
        <v>Ecosystems and Biomes</v>
      </c>
      <c r="F255" t="str">
        <f>TRIM('CLASSPLAN LIBRARY'!$G251)</f>
        <v>2</v>
      </c>
      <c r="G255" t="str">
        <f>TRIM('CLASSPLAN LIBRARY'!$H251)</f>
        <v>Equatorial Forests</v>
      </c>
      <c r="H255" s="1" t="str">
        <f t="shared" si="3"/>
        <v>6ScienceEcologyEcosystems and BiomesEquatorial Forests</v>
      </c>
      <c r="I255" t="str">
        <f>'CLASSPLAN LIBRARY'!$I251</f>
        <v>SC06.04.02.06</v>
      </c>
    </row>
    <row r="256" spans="1:9">
      <c r="A256" t="str">
        <f>TRIM('CLASSPLAN LIBRARY'!$B252)</f>
        <v>6</v>
      </c>
      <c r="B256" t="str">
        <f>TRIM('CLASSPLAN LIBRARY'!$C252)</f>
        <v>Science</v>
      </c>
      <c r="C256" t="str">
        <f>TRIM('CLASSPLAN LIBRARY'!$D252)</f>
        <v>Ecology</v>
      </c>
      <c r="D256" t="str">
        <f>TRIM('CLASSPLAN LIBRARY'!$E252)</f>
        <v>4</v>
      </c>
      <c r="E256" t="str">
        <f>TRIM('CLASSPLAN LIBRARY'!$F252)</f>
        <v>Ecosystems and Biomes</v>
      </c>
      <c r="F256" t="str">
        <f>TRIM('CLASSPLAN LIBRARY'!$G252)</f>
        <v>2</v>
      </c>
      <c r="G256" t="str">
        <f>TRIM('CLASSPLAN LIBRARY'!$H252)</f>
        <v>Deserts</v>
      </c>
      <c r="H256" s="1" t="str">
        <f t="shared" si="3"/>
        <v>6ScienceEcologyEcosystems and BiomesDeserts</v>
      </c>
      <c r="I256" t="str">
        <f>'CLASSPLAN LIBRARY'!$I252</f>
        <v>SC06.04.02.07</v>
      </c>
    </row>
    <row r="257" spans="1:9">
      <c r="A257" t="str">
        <f>TRIM('CLASSPLAN LIBRARY'!$B253)</f>
        <v>6</v>
      </c>
      <c r="B257" t="str">
        <f>TRIM('CLASSPLAN LIBRARY'!$C253)</f>
        <v>Science</v>
      </c>
      <c r="C257" t="str">
        <f>TRIM('CLASSPLAN LIBRARY'!$D253)</f>
        <v>Ecology</v>
      </c>
      <c r="D257" t="str">
        <f>TRIM('CLASSPLAN LIBRARY'!$E253)</f>
        <v>4</v>
      </c>
      <c r="E257" t="str">
        <f>TRIM('CLASSPLAN LIBRARY'!$F253)</f>
        <v>Ecosystems and Biomes</v>
      </c>
      <c r="F257" t="str">
        <f>TRIM('CLASSPLAN LIBRARY'!$G253)</f>
        <v>2</v>
      </c>
      <c r="G257" t="str">
        <f>TRIM('CLASSPLAN LIBRARY'!$H253)</f>
        <v>Niche</v>
      </c>
      <c r="H257" s="1" t="str">
        <f t="shared" si="3"/>
        <v>6ScienceEcologyEcosystems and BiomesNiche</v>
      </c>
      <c r="I257" t="str">
        <f>'CLASSPLAN LIBRARY'!$I253</f>
        <v>SC06.04.02.08</v>
      </c>
    </row>
    <row r="258" spans="1:9">
      <c r="A258" t="str">
        <f>TRIM('CLASSPLAN LIBRARY'!$B254)</f>
        <v>6</v>
      </c>
      <c r="B258" t="str">
        <f>TRIM('CLASSPLAN LIBRARY'!$C254)</f>
        <v>Science</v>
      </c>
      <c r="C258" t="str">
        <f>TRIM('CLASSPLAN LIBRARY'!$D254)</f>
        <v>Ecology</v>
      </c>
      <c r="D258" t="str">
        <f>TRIM('CLASSPLAN LIBRARY'!$E254)</f>
        <v>4</v>
      </c>
      <c r="E258" t="str">
        <f>TRIM('CLASSPLAN LIBRARY'!$F254)</f>
        <v>Living Resources</v>
      </c>
      <c r="F258" t="str">
        <f>TRIM('CLASSPLAN LIBRARY'!$G254)</f>
        <v>3</v>
      </c>
      <c r="G258" t="str">
        <f>TRIM('CLASSPLAN LIBRARY'!$H254)</f>
        <v>-</v>
      </c>
      <c r="H258" s="1" t="str">
        <f t="shared" ref="H258:H321" si="4">CONCATENATE(IF(A258&lt;&gt;"-",A258,""),IF(B258&lt;&gt;"-",B258,""),IF(C258&lt;&gt;"-",C258,""),IF(E258&lt;&gt;"-",E258,""),IF(G258&lt;&gt;"-",G258,""))</f>
        <v>6ScienceEcologyLiving Resources</v>
      </c>
      <c r="I258" t="str">
        <f>'CLASSPLAN LIBRARY'!$I254</f>
        <v>SC06.04.03.00</v>
      </c>
    </row>
    <row r="259" spans="1:9">
      <c r="A259" t="str">
        <f>TRIM('CLASSPLAN LIBRARY'!$B255)</f>
        <v>6</v>
      </c>
      <c r="B259" t="str">
        <f>TRIM('CLASSPLAN LIBRARY'!$C255)</f>
        <v>Science</v>
      </c>
      <c r="C259" t="str">
        <f>TRIM('CLASSPLAN LIBRARY'!$D255)</f>
        <v>Ecology</v>
      </c>
      <c r="D259" t="str">
        <f>TRIM('CLASSPLAN LIBRARY'!$E255)</f>
        <v>4</v>
      </c>
      <c r="E259" t="str">
        <f>TRIM('CLASSPLAN LIBRARY'!$F255)</f>
        <v>Living Resources</v>
      </c>
      <c r="F259" t="str">
        <f>TRIM('CLASSPLAN LIBRARY'!$G255)</f>
        <v>3</v>
      </c>
      <c r="G259" t="str">
        <f>TRIM('CLASSPLAN LIBRARY'!$H255)</f>
        <v>Environmental Issues</v>
      </c>
      <c r="H259" s="1" t="str">
        <f t="shared" si="4"/>
        <v>6ScienceEcologyLiving ResourcesEnvironmental Issues</v>
      </c>
      <c r="I259" t="str">
        <f>'CLASSPLAN LIBRARY'!$I255</f>
        <v>SC06.04.03.01</v>
      </c>
    </row>
    <row r="260" spans="1:9">
      <c r="A260" t="str">
        <f>TRIM('CLASSPLAN LIBRARY'!$B256)</f>
        <v>6</v>
      </c>
      <c r="B260" t="str">
        <f>TRIM('CLASSPLAN LIBRARY'!$C256)</f>
        <v>Science</v>
      </c>
      <c r="C260" t="str">
        <f>TRIM('CLASSPLAN LIBRARY'!$D256)</f>
        <v>Ecology</v>
      </c>
      <c r="D260" t="str">
        <f>TRIM('CLASSPLAN LIBRARY'!$E256)</f>
        <v>4</v>
      </c>
      <c r="E260" t="str">
        <f>TRIM('CLASSPLAN LIBRARY'!$F256)</f>
        <v>Living Resources</v>
      </c>
      <c r="F260" t="str">
        <f>TRIM('CLASSPLAN LIBRARY'!$G256)</f>
        <v>3</v>
      </c>
      <c r="G260" t="str">
        <f>TRIM('CLASSPLAN LIBRARY'!$H256)</f>
        <v>Forests and Fisheries</v>
      </c>
      <c r="H260" s="1" t="str">
        <f t="shared" si="4"/>
        <v>6ScienceEcologyLiving ResourcesForests and Fisheries</v>
      </c>
      <c r="I260" t="str">
        <f>'CLASSPLAN LIBRARY'!$I256</f>
        <v>SC06.04.03.02</v>
      </c>
    </row>
    <row r="261" spans="1:9">
      <c r="A261" t="str">
        <f>TRIM('CLASSPLAN LIBRARY'!$B257)</f>
        <v>6</v>
      </c>
      <c r="B261" t="str">
        <f>TRIM('CLASSPLAN LIBRARY'!$C257)</f>
        <v>Science</v>
      </c>
      <c r="C261" t="str">
        <f>TRIM('CLASSPLAN LIBRARY'!$D257)</f>
        <v>Ecology</v>
      </c>
      <c r="D261" t="str">
        <f>TRIM('CLASSPLAN LIBRARY'!$E257)</f>
        <v>4</v>
      </c>
      <c r="E261" t="str">
        <f>TRIM('CLASSPLAN LIBRARY'!$F257)</f>
        <v>Living Resources</v>
      </c>
      <c r="F261" t="str">
        <f>TRIM('CLASSPLAN LIBRARY'!$G257)</f>
        <v>3</v>
      </c>
      <c r="G261" t="str">
        <f>TRIM('CLASSPLAN LIBRARY'!$H257)</f>
        <v>Biodiversity</v>
      </c>
      <c r="H261" s="1" t="str">
        <f t="shared" si="4"/>
        <v>6ScienceEcologyLiving ResourcesBiodiversity</v>
      </c>
      <c r="I261" t="str">
        <f>'CLASSPLAN LIBRARY'!$I257</f>
        <v>SC06.04.03.03</v>
      </c>
    </row>
    <row r="262" spans="1:9">
      <c r="A262" t="str">
        <f>TRIM('CLASSPLAN LIBRARY'!$B258)</f>
        <v>6</v>
      </c>
      <c r="B262" t="str">
        <f>TRIM('CLASSPLAN LIBRARY'!$C258)</f>
        <v>Science</v>
      </c>
      <c r="C262" t="str">
        <f>TRIM('CLASSPLAN LIBRARY'!$D258)</f>
        <v>Ecology</v>
      </c>
      <c r="D262" t="str">
        <f>TRIM('CLASSPLAN LIBRARY'!$E258)</f>
        <v>4</v>
      </c>
      <c r="E262" t="str">
        <f>TRIM('CLASSPLAN LIBRARY'!$F258)</f>
        <v>Living Resources</v>
      </c>
      <c r="F262" t="str">
        <f>TRIM('CLASSPLAN LIBRARY'!$G258)</f>
        <v>3</v>
      </c>
      <c r="G262" t="str">
        <f>TRIM('CLASSPLAN LIBRARY'!$H258)</f>
        <v>Medicines</v>
      </c>
      <c r="H262" s="1" t="str">
        <f t="shared" si="4"/>
        <v>6ScienceEcologyLiving ResourcesMedicines</v>
      </c>
      <c r="I262" t="str">
        <f>'CLASSPLAN LIBRARY'!$I258</f>
        <v>SC06.04.03.04</v>
      </c>
    </row>
    <row r="263" spans="1:9">
      <c r="A263" t="str">
        <f>TRIM('CLASSPLAN LIBRARY'!$B259)</f>
        <v>6</v>
      </c>
      <c r="B263" t="str">
        <f>TRIM('CLASSPLAN LIBRARY'!$C259)</f>
        <v>Science</v>
      </c>
      <c r="C263" t="str">
        <f>TRIM('CLASSPLAN LIBRARY'!$D259)</f>
        <v>Ecology</v>
      </c>
      <c r="D263" t="str">
        <f>TRIM('CLASSPLAN LIBRARY'!$E259)</f>
        <v>4</v>
      </c>
      <c r="E263" t="str">
        <f>TRIM('CLASSPLAN LIBRARY'!$F259)</f>
        <v>Energy Resources</v>
      </c>
      <c r="F263" t="str">
        <f>TRIM('CLASSPLAN LIBRARY'!$G259)</f>
        <v>4</v>
      </c>
      <c r="G263" t="str">
        <f>TRIM('CLASSPLAN LIBRARY'!$H259)</f>
        <v>-</v>
      </c>
      <c r="H263" s="1" t="str">
        <f t="shared" si="4"/>
        <v>6ScienceEcologyEnergy Resources</v>
      </c>
      <c r="I263" t="str">
        <f>'CLASSPLAN LIBRARY'!$I259</f>
        <v>SC06.04.04.00</v>
      </c>
    </row>
    <row r="264" spans="1:9">
      <c r="A264" t="str">
        <f>TRIM('CLASSPLAN LIBRARY'!$B260)</f>
        <v>6</v>
      </c>
      <c r="B264" t="str">
        <f>TRIM('CLASSPLAN LIBRARY'!$C260)</f>
        <v>Science</v>
      </c>
      <c r="C264" t="str">
        <f>TRIM('CLASSPLAN LIBRARY'!$D260)</f>
        <v>Ecology</v>
      </c>
      <c r="D264" t="str">
        <f>TRIM('CLASSPLAN LIBRARY'!$E260)</f>
        <v>4</v>
      </c>
      <c r="E264" t="str">
        <f>TRIM('CLASSPLAN LIBRARY'!$F260)</f>
        <v>Energy Resources</v>
      </c>
      <c r="F264" t="str">
        <f>TRIM('CLASSPLAN LIBRARY'!$G260)</f>
        <v>4</v>
      </c>
      <c r="G264" t="str">
        <f>TRIM('CLASSPLAN LIBRARY'!$H260)</f>
        <v>Energy Conversion in the Environment</v>
      </c>
      <c r="H264" s="1" t="str">
        <f t="shared" si="4"/>
        <v>6ScienceEcologyEnergy ResourcesEnergy Conversion in the Environment</v>
      </c>
      <c r="I264" t="str">
        <f>'CLASSPLAN LIBRARY'!$I260</f>
        <v>SC06.04.04.01</v>
      </c>
    </row>
    <row r="265" spans="1:9">
      <c r="A265" t="str">
        <f>TRIM('CLASSPLAN LIBRARY'!$B261)</f>
        <v>6</v>
      </c>
      <c r="B265" t="str">
        <f>TRIM('CLASSPLAN LIBRARY'!$C261)</f>
        <v>Science</v>
      </c>
      <c r="C265" t="str">
        <f>TRIM('CLASSPLAN LIBRARY'!$D261)</f>
        <v>Ecology</v>
      </c>
      <c r="D265" t="str">
        <f>TRIM('CLASSPLAN LIBRARY'!$E261)</f>
        <v>4</v>
      </c>
      <c r="E265" t="str">
        <f>TRIM('CLASSPLAN LIBRARY'!$F261)</f>
        <v>Energy Resources</v>
      </c>
      <c r="F265" t="str">
        <f>TRIM('CLASSPLAN LIBRARY'!$G261)</f>
        <v>4</v>
      </c>
      <c r="G265" t="str">
        <f>TRIM('CLASSPLAN LIBRARY'!$H261)</f>
        <v>Renewable and Non-renewable Resources</v>
      </c>
      <c r="H265" s="1" t="str">
        <f t="shared" si="4"/>
        <v>6ScienceEcologyEnergy ResourcesRenewable and Non-renewable Resources</v>
      </c>
      <c r="I265" t="str">
        <f>'CLASSPLAN LIBRARY'!$I261</f>
        <v>SC06.04.04.02</v>
      </c>
    </row>
    <row r="266" spans="1:9">
      <c r="A266" t="str">
        <f>TRIM('CLASSPLAN LIBRARY'!$B262)</f>
        <v>6</v>
      </c>
      <c r="B266" t="str">
        <f>TRIM('CLASSPLAN LIBRARY'!$C262)</f>
        <v>Science</v>
      </c>
      <c r="C266" t="str">
        <f>TRIM('CLASSPLAN LIBRARY'!$D262)</f>
        <v>Ecology</v>
      </c>
      <c r="D266" t="str">
        <f>TRIM('CLASSPLAN LIBRARY'!$E262)</f>
        <v>4</v>
      </c>
      <c r="E266" t="str">
        <f>TRIM('CLASSPLAN LIBRARY'!$F262)</f>
        <v>Energy Resources</v>
      </c>
      <c r="F266" t="str">
        <f>TRIM('CLASSPLAN LIBRARY'!$G262)</f>
        <v>4</v>
      </c>
      <c r="G266" t="str">
        <f>TRIM('CLASSPLAN LIBRARY'!$H262)</f>
        <v>Origin of Common Resources</v>
      </c>
      <c r="H266" s="1" t="str">
        <f t="shared" si="4"/>
        <v>6ScienceEcologyEnergy ResourcesOrigin of Common Resources</v>
      </c>
      <c r="I266" t="str">
        <f>'CLASSPLAN LIBRARY'!$I262</f>
        <v>SC06.04.04.03</v>
      </c>
    </row>
    <row r="267" spans="1:9">
      <c r="A267" t="str">
        <f>TRIM('CLASSPLAN LIBRARY'!$B263)</f>
        <v>6</v>
      </c>
      <c r="B267" t="str">
        <f>TRIM('CLASSPLAN LIBRARY'!$C263)</f>
        <v>Science</v>
      </c>
      <c r="C267" t="str">
        <f>TRIM('CLASSPLAN LIBRARY'!$D263)</f>
        <v>Ecology</v>
      </c>
      <c r="D267" t="str">
        <f>TRIM('CLASSPLAN LIBRARY'!$E263)</f>
        <v>4</v>
      </c>
      <c r="E267" t="str">
        <f>TRIM('CLASSPLAN LIBRARY'!$F263)</f>
        <v>Energy Resources</v>
      </c>
      <c r="F267" t="str">
        <f>TRIM('CLASSPLAN LIBRARY'!$G263)</f>
        <v>4</v>
      </c>
      <c r="G267" t="str">
        <f>TRIM('CLASSPLAN LIBRARY'!$H263)</f>
        <v>Energy Conservation</v>
      </c>
      <c r="H267" s="1" t="str">
        <f t="shared" si="4"/>
        <v>6ScienceEcologyEnergy ResourcesEnergy Conservation</v>
      </c>
      <c r="I267" t="str">
        <f>'CLASSPLAN LIBRARY'!$I263</f>
        <v>SC06.04.04.04</v>
      </c>
    </row>
    <row r="268" spans="1:9">
      <c r="A268" t="str">
        <f>TRIM('CLASSPLAN LIBRARY'!$B264)</f>
        <v>6</v>
      </c>
      <c r="B268" t="str">
        <f>TRIM('CLASSPLAN LIBRARY'!$C264)</f>
        <v>Science</v>
      </c>
      <c r="C268" t="str">
        <f>TRIM('CLASSPLAN LIBRARY'!$D264)</f>
        <v>Ecology</v>
      </c>
      <c r="D268" t="str">
        <f>TRIM('CLASSPLAN LIBRARY'!$E264)</f>
        <v>4</v>
      </c>
      <c r="E268" t="str">
        <f>TRIM('CLASSPLAN LIBRARY'!$F264)</f>
        <v>Energy Resources</v>
      </c>
      <c r="F268" t="str">
        <f>TRIM('CLASSPLAN LIBRARY'!$G264)</f>
        <v>4</v>
      </c>
      <c r="G268" t="str">
        <f>TRIM('CLASSPLAN LIBRARY'!$H264)</f>
        <v>Fossil Fuels</v>
      </c>
      <c r="H268" s="1" t="str">
        <f t="shared" si="4"/>
        <v>6ScienceEcologyEnergy ResourcesFossil Fuels</v>
      </c>
      <c r="I268" t="str">
        <f>'CLASSPLAN LIBRARY'!$I264</f>
        <v>SC06.04.04.05</v>
      </c>
    </row>
    <row r="269" spans="1:9">
      <c r="A269" t="str">
        <f>TRIM('CLASSPLAN LIBRARY'!$B265)</f>
        <v>6</v>
      </c>
      <c r="B269" t="str">
        <f>TRIM('CLASSPLAN LIBRARY'!$C265)</f>
        <v>Science</v>
      </c>
      <c r="C269" t="str">
        <f>TRIM('CLASSPLAN LIBRARY'!$D265)</f>
        <v>Energy in the Earth System</v>
      </c>
      <c r="D269" t="str">
        <f>TRIM('CLASSPLAN LIBRARY'!$E265)</f>
        <v>5</v>
      </c>
      <c r="E269" t="str">
        <f>TRIM('CLASSPLAN LIBRARY'!$F265)</f>
        <v>-</v>
      </c>
      <c r="F269" t="str">
        <f>TRIM('CLASSPLAN LIBRARY'!$G265)</f>
        <v>-</v>
      </c>
      <c r="G269" t="str">
        <f>TRIM('CLASSPLAN LIBRARY'!$H265)</f>
        <v>-</v>
      </c>
      <c r="H269" s="1" t="str">
        <f t="shared" si="4"/>
        <v>6ScienceEnergy in the Earth System</v>
      </c>
      <c r="I269" t="str">
        <f>'CLASSPLAN LIBRARY'!$I265</f>
        <v>SC06.05.00.00</v>
      </c>
    </row>
    <row r="270" spans="1:9">
      <c r="A270" t="str">
        <f>TRIM('CLASSPLAN LIBRARY'!$B266)</f>
        <v>6</v>
      </c>
      <c r="B270" t="str">
        <f>TRIM('CLASSPLAN LIBRARY'!$C266)</f>
        <v>Science</v>
      </c>
      <c r="C270" t="str">
        <f>TRIM('CLASSPLAN LIBRARY'!$D266)</f>
        <v>Energy in the Earth System</v>
      </c>
      <c r="D270" t="str">
        <f>TRIM('CLASSPLAN LIBRARY'!$E266)</f>
        <v>5</v>
      </c>
      <c r="E270" t="str">
        <f>TRIM('CLASSPLAN LIBRARY'!$F266)</f>
        <v>The Water Planet</v>
      </c>
      <c r="F270" t="str">
        <f>TRIM('CLASSPLAN LIBRARY'!$G266)</f>
        <v>1</v>
      </c>
      <c r="G270" t="str">
        <f>TRIM('CLASSPLAN LIBRARY'!$H266)</f>
        <v>-</v>
      </c>
      <c r="H270" s="1" t="str">
        <f t="shared" si="4"/>
        <v>6ScienceEnergy in the Earth SystemThe Water Planet</v>
      </c>
      <c r="I270" t="str">
        <f>'CLASSPLAN LIBRARY'!$I266</f>
        <v>SC06.05.01.00</v>
      </c>
    </row>
    <row r="271" spans="1:9">
      <c r="A271" t="str">
        <f>TRIM('CLASSPLAN LIBRARY'!$B267)</f>
        <v>6</v>
      </c>
      <c r="B271" t="str">
        <f>TRIM('CLASSPLAN LIBRARY'!$C267)</f>
        <v>Science</v>
      </c>
      <c r="C271" t="str">
        <f>TRIM('CLASSPLAN LIBRARY'!$D267)</f>
        <v>Energy in the Earth System</v>
      </c>
      <c r="D271" t="str">
        <f>TRIM('CLASSPLAN LIBRARY'!$E267)</f>
        <v>5</v>
      </c>
      <c r="E271" t="str">
        <f>TRIM('CLASSPLAN LIBRARY'!$F267)</f>
        <v>The Water Planet</v>
      </c>
      <c r="F271" t="str">
        <f>TRIM('CLASSPLAN LIBRARY'!$G267)</f>
        <v>1</v>
      </c>
      <c r="G271" t="str">
        <f>TRIM('CLASSPLAN LIBRARY'!$H267)</f>
        <v>Properties of Water</v>
      </c>
      <c r="H271" s="1" t="str">
        <f t="shared" si="4"/>
        <v>6ScienceEnergy in the Earth SystemThe Water PlanetProperties of Water</v>
      </c>
      <c r="I271" t="str">
        <f>'CLASSPLAN LIBRARY'!$I267</f>
        <v>SC06.05.01.01</v>
      </c>
    </row>
    <row r="272" spans="1:9">
      <c r="A272" t="str">
        <f>TRIM('CLASSPLAN LIBRARY'!$B268)</f>
        <v>6</v>
      </c>
      <c r="B272" t="str">
        <f>TRIM('CLASSPLAN LIBRARY'!$C268)</f>
        <v>Science</v>
      </c>
      <c r="C272" t="str">
        <f>TRIM('CLASSPLAN LIBRARY'!$D268)</f>
        <v>Energy in the Earth System</v>
      </c>
      <c r="D272" t="str">
        <f>TRIM('CLASSPLAN LIBRARY'!$E268)</f>
        <v>5</v>
      </c>
      <c r="E272" t="str">
        <f>TRIM('CLASSPLAN LIBRARY'!$F268)</f>
        <v>The Water Planet</v>
      </c>
      <c r="F272" t="str">
        <f>TRIM('CLASSPLAN LIBRARY'!$G268)</f>
        <v>1</v>
      </c>
      <c r="G272" t="str">
        <f>TRIM('CLASSPLAN LIBRARY'!$H268)</f>
        <v>The Water Cycle</v>
      </c>
      <c r="H272" s="1" t="str">
        <f t="shared" si="4"/>
        <v>6ScienceEnergy in the Earth SystemThe Water PlanetThe Water Cycle</v>
      </c>
      <c r="I272" t="str">
        <f>'CLASSPLAN LIBRARY'!$I268</f>
        <v>SC06.05.01.02</v>
      </c>
    </row>
    <row r="273" spans="1:9">
      <c r="A273" t="str">
        <f>TRIM('CLASSPLAN LIBRARY'!$B269)</f>
        <v>6</v>
      </c>
      <c r="B273" t="str">
        <f>TRIM('CLASSPLAN LIBRARY'!$C269)</f>
        <v>Science</v>
      </c>
      <c r="C273" t="str">
        <f>TRIM('CLASSPLAN LIBRARY'!$D269)</f>
        <v>Energy in the Earth System</v>
      </c>
      <c r="D273" t="str">
        <f>TRIM('CLASSPLAN LIBRARY'!$E269)</f>
        <v>5</v>
      </c>
      <c r="E273" t="str">
        <f>TRIM('CLASSPLAN LIBRARY'!$F269)</f>
        <v>The Water Planet</v>
      </c>
      <c r="F273" t="str">
        <f>TRIM('CLASSPLAN LIBRARY'!$G269)</f>
        <v>1</v>
      </c>
      <c r="G273" t="str">
        <f>TRIM('CLASSPLAN LIBRARY'!$H269)</f>
        <v>Streams and Rivers</v>
      </c>
      <c r="H273" s="1" t="str">
        <f t="shared" si="4"/>
        <v>6ScienceEnergy in the Earth SystemThe Water PlanetStreams and Rivers</v>
      </c>
      <c r="I273" t="str">
        <f>'CLASSPLAN LIBRARY'!$I269</f>
        <v>SC06.05.01.03</v>
      </c>
    </row>
    <row r="274" spans="1:9">
      <c r="A274" t="str">
        <f>TRIM('CLASSPLAN LIBRARY'!$B270)</f>
        <v>6</v>
      </c>
      <c r="B274" t="str">
        <f>TRIM('CLASSPLAN LIBRARY'!$C270)</f>
        <v>Science</v>
      </c>
      <c r="C274" t="str">
        <f>TRIM('CLASSPLAN LIBRARY'!$D270)</f>
        <v>Energy in the Earth System</v>
      </c>
      <c r="D274" t="str">
        <f>TRIM('CLASSPLAN LIBRARY'!$E270)</f>
        <v>5</v>
      </c>
      <c r="E274" t="str">
        <f>TRIM('CLASSPLAN LIBRARY'!$F270)</f>
        <v>The Water Planet</v>
      </c>
      <c r="F274" t="str">
        <f>TRIM('CLASSPLAN LIBRARY'!$G270)</f>
        <v>1</v>
      </c>
      <c r="G274" t="str">
        <f>TRIM('CLASSPLAN LIBRARY'!$H270)</f>
        <v>Ponds and Lakes</v>
      </c>
      <c r="H274" s="1" t="str">
        <f t="shared" si="4"/>
        <v>6ScienceEnergy in the Earth SystemThe Water PlanetPonds and Lakes</v>
      </c>
      <c r="I274" t="str">
        <f>'CLASSPLAN LIBRARY'!$I270</f>
        <v>SC06.05.01.04</v>
      </c>
    </row>
    <row r="275" spans="1:9">
      <c r="A275" t="str">
        <f>TRIM('CLASSPLAN LIBRARY'!$B271)</f>
        <v>6</v>
      </c>
      <c r="B275" t="str">
        <f>TRIM('CLASSPLAN LIBRARY'!$C271)</f>
        <v>Science</v>
      </c>
      <c r="C275" t="str">
        <f>TRIM('CLASSPLAN LIBRARY'!$D271)</f>
        <v>Energy in the Earth System</v>
      </c>
      <c r="D275" t="str">
        <f>TRIM('CLASSPLAN LIBRARY'!$E271)</f>
        <v>5</v>
      </c>
      <c r="E275" t="str">
        <f>TRIM('CLASSPLAN LIBRARY'!$F271)</f>
        <v>The Water Planet</v>
      </c>
      <c r="F275" t="str">
        <f>TRIM('CLASSPLAN LIBRARY'!$G271)</f>
        <v>1</v>
      </c>
      <c r="G275" t="str">
        <f>TRIM('CLASSPLAN LIBRARY'!$H271)</f>
        <v>Wetland Environments</v>
      </c>
      <c r="H275" s="1" t="str">
        <f t="shared" si="4"/>
        <v>6ScienceEnergy in the Earth SystemThe Water PlanetWetland Environments</v>
      </c>
      <c r="I275" t="str">
        <f>'CLASSPLAN LIBRARY'!$I271</f>
        <v>SC06.05.01.05</v>
      </c>
    </row>
    <row r="276" spans="1:9">
      <c r="A276" t="str">
        <f>TRIM('CLASSPLAN LIBRARY'!$B272)</f>
        <v>6</v>
      </c>
      <c r="B276" t="str">
        <f>TRIM('CLASSPLAN LIBRARY'!$C272)</f>
        <v>Science</v>
      </c>
      <c r="C276" t="str">
        <f>TRIM('CLASSPLAN LIBRARY'!$D272)</f>
        <v>Energy in the Earth System</v>
      </c>
      <c r="D276" t="str">
        <f>TRIM('CLASSPLAN LIBRARY'!$E272)</f>
        <v>5</v>
      </c>
      <c r="E276" t="str">
        <f>TRIM('CLASSPLAN LIBRARY'!$F272)</f>
        <v>The Water Planet</v>
      </c>
      <c r="F276" t="str">
        <f>TRIM('CLASSPLAN LIBRARY'!$G272)</f>
        <v>1</v>
      </c>
      <c r="G276" t="str">
        <f>TRIM('CLASSPLAN LIBRARY'!$H272)</f>
        <v>Glaciers and Icebergs</v>
      </c>
      <c r="H276" s="1" t="str">
        <f t="shared" si="4"/>
        <v>6ScienceEnergy in the Earth SystemThe Water PlanetGlaciers and Icebergs</v>
      </c>
      <c r="I276" t="str">
        <f>'CLASSPLAN LIBRARY'!$I272</f>
        <v>SC06.05.01.06</v>
      </c>
    </row>
    <row r="277" spans="1:9">
      <c r="A277" t="str">
        <f>TRIM('CLASSPLAN LIBRARY'!$B273)</f>
        <v>6</v>
      </c>
      <c r="B277" t="str">
        <f>TRIM('CLASSPLAN LIBRARY'!$C273)</f>
        <v>Science</v>
      </c>
      <c r="C277" t="str">
        <f>TRIM('CLASSPLAN LIBRARY'!$D273)</f>
        <v>Energy in the Earth System</v>
      </c>
      <c r="D277" t="str">
        <f>TRIM('CLASSPLAN LIBRARY'!$E273)</f>
        <v>5</v>
      </c>
      <c r="E277" t="str">
        <f>TRIM('CLASSPLAN LIBRARY'!$F273)</f>
        <v>The Water Planet</v>
      </c>
      <c r="F277" t="str">
        <f>TRIM('CLASSPLAN LIBRARY'!$G273)</f>
        <v>1</v>
      </c>
      <c r="G277" t="str">
        <f>TRIM('CLASSPLAN LIBRARY'!$H273)</f>
        <v>Water Underground</v>
      </c>
      <c r="H277" s="1" t="str">
        <f t="shared" si="4"/>
        <v>6ScienceEnergy in the Earth SystemThe Water PlanetWater Underground</v>
      </c>
      <c r="I277" t="str">
        <f>'CLASSPLAN LIBRARY'!$I273</f>
        <v>SC06.05.01.07</v>
      </c>
    </row>
    <row r="278" spans="1:9">
      <c r="A278" t="str">
        <f>TRIM('CLASSPLAN LIBRARY'!$B274)</f>
        <v>6</v>
      </c>
      <c r="B278" t="str">
        <f>TRIM('CLASSPLAN LIBRARY'!$C274)</f>
        <v>Science</v>
      </c>
      <c r="C278" t="str">
        <f>TRIM('CLASSPLAN LIBRARY'!$D274)</f>
        <v>Energy in the Earth System</v>
      </c>
      <c r="D278" t="str">
        <f>TRIM('CLASSPLAN LIBRARY'!$E274)</f>
        <v>5</v>
      </c>
      <c r="E278" t="str">
        <f>TRIM('CLASSPLAN LIBRARY'!$F274)</f>
        <v>The Water Planet</v>
      </c>
      <c r="F278" t="str">
        <f>TRIM('CLASSPLAN LIBRARY'!$G274)</f>
        <v>1</v>
      </c>
      <c r="G278" t="str">
        <f>TRIM('CLASSPLAN LIBRARY'!$H274)</f>
        <v>Water to Drink</v>
      </c>
      <c r="H278" s="1" t="str">
        <f t="shared" si="4"/>
        <v>6ScienceEnergy in the Earth SystemThe Water PlanetWater to Drink</v>
      </c>
      <c r="I278" t="str">
        <f>'CLASSPLAN LIBRARY'!$I274</f>
        <v>SC06.05.01.08</v>
      </c>
    </row>
    <row r="279" spans="1:9">
      <c r="A279" t="str">
        <f>TRIM('CLASSPLAN LIBRARY'!$B275)</f>
        <v>6</v>
      </c>
      <c r="B279" t="str">
        <f>TRIM('CLASSPLAN LIBRARY'!$C275)</f>
        <v>Science</v>
      </c>
      <c r="C279" t="str">
        <f>TRIM('CLASSPLAN LIBRARY'!$D275)</f>
        <v>Energy in the Earth System</v>
      </c>
      <c r="D279" t="str">
        <f>TRIM('CLASSPLAN LIBRARY'!$E275)</f>
        <v>5</v>
      </c>
      <c r="E279" t="str">
        <f>TRIM('CLASSPLAN LIBRARY'!$F275)</f>
        <v>The Water Planet</v>
      </c>
      <c r="F279" t="str">
        <f>TRIM('CLASSPLAN LIBRARY'!$G275)</f>
        <v>1</v>
      </c>
      <c r="G279" t="str">
        <f>TRIM('CLASSPLAN LIBRARY'!$H275)</f>
        <v>Freshwater Pollution</v>
      </c>
      <c r="H279" s="1" t="str">
        <f t="shared" si="4"/>
        <v>6ScienceEnergy in the Earth SystemThe Water PlanetFreshwater Pollution</v>
      </c>
      <c r="I279" t="str">
        <f>'CLASSPLAN LIBRARY'!$I275</f>
        <v>SC06.05.01.09</v>
      </c>
    </row>
    <row r="280" spans="1:9">
      <c r="A280" t="str">
        <f>TRIM('CLASSPLAN LIBRARY'!$B276)</f>
        <v>6</v>
      </c>
      <c r="B280" t="str">
        <f>TRIM('CLASSPLAN LIBRARY'!$C276)</f>
        <v>Science</v>
      </c>
      <c r="C280" t="str">
        <f>TRIM('CLASSPLAN LIBRARY'!$D276)</f>
        <v>Energy in the Earth System</v>
      </c>
      <c r="D280" t="str">
        <f>TRIM('CLASSPLAN LIBRARY'!$E276)</f>
        <v>5</v>
      </c>
      <c r="E280" t="str">
        <f>TRIM('CLASSPLAN LIBRARY'!$F276)</f>
        <v>Ocean Motions</v>
      </c>
      <c r="F280" t="str">
        <f>TRIM('CLASSPLAN LIBRARY'!$G276)</f>
        <v>2</v>
      </c>
      <c r="G280" t="str">
        <f>TRIM('CLASSPLAN LIBRARY'!$H276)</f>
        <v>-</v>
      </c>
      <c r="H280" s="1" t="str">
        <f t="shared" si="4"/>
        <v>6ScienceEnergy in the Earth SystemOcean Motions</v>
      </c>
      <c r="I280" t="str">
        <f>'CLASSPLAN LIBRARY'!$I276</f>
        <v>SC06.05.02.00</v>
      </c>
    </row>
    <row r="281" spans="1:9">
      <c r="A281" t="str">
        <f>TRIM('CLASSPLAN LIBRARY'!$B277)</f>
        <v>6</v>
      </c>
      <c r="B281" t="str">
        <f>TRIM('CLASSPLAN LIBRARY'!$C277)</f>
        <v>Science</v>
      </c>
      <c r="C281" t="str">
        <f>TRIM('CLASSPLAN LIBRARY'!$D277)</f>
        <v>Energy in the Earth System</v>
      </c>
      <c r="D281" t="str">
        <f>TRIM('CLASSPLAN LIBRARY'!$E277)</f>
        <v>5</v>
      </c>
      <c r="E281" t="str">
        <f>TRIM('CLASSPLAN LIBRARY'!$F277)</f>
        <v>Ocean Motions</v>
      </c>
      <c r="F281" t="str">
        <f>TRIM('CLASSPLAN LIBRARY'!$G277)</f>
        <v>2</v>
      </c>
      <c r="G281" t="str">
        <f>TRIM('CLASSPLAN LIBRARY'!$H277)</f>
        <v>Wave Action</v>
      </c>
      <c r="H281" s="1" t="str">
        <f t="shared" si="4"/>
        <v>6ScienceEnergy in the Earth SystemOcean MotionsWave Action</v>
      </c>
      <c r="I281" t="str">
        <f>'CLASSPLAN LIBRARY'!$I277</f>
        <v>SC06.05.02.01</v>
      </c>
    </row>
    <row r="282" spans="1:9">
      <c r="A282" t="str">
        <f>TRIM('CLASSPLAN LIBRARY'!$B278)</f>
        <v>6</v>
      </c>
      <c r="B282" t="str">
        <f>TRIM('CLASSPLAN LIBRARY'!$C278)</f>
        <v>Science</v>
      </c>
      <c r="C282" t="str">
        <f>TRIM('CLASSPLAN LIBRARY'!$D278)</f>
        <v>Energy in the Earth System</v>
      </c>
      <c r="D282" t="str">
        <f>TRIM('CLASSPLAN LIBRARY'!$E278)</f>
        <v>5</v>
      </c>
      <c r="E282" t="str">
        <f>TRIM('CLASSPLAN LIBRARY'!$F278)</f>
        <v>Ocean Motions</v>
      </c>
      <c r="F282" t="str">
        <f>TRIM('CLASSPLAN LIBRARY'!$G278)</f>
        <v>2</v>
      </c>
      <c r="G282" t="str">
        <f>TRIM('CLASSPLAN LIBRARY'!$H278)</f>
        <v>Tides</v>
      </c>
      <c r="H282" s="1" t="str">
        <f t="shared" si="4"/>
        <v>6ScienceEnergy in the Earth SystemOcean MotionsTides</v>
      </c>
      <c r="I282" t="str">
        <f>'CLASSPLAN LIBRARY'!$I278</f>
        <v>SC06.05.02.02</v>
      </c>
    </row>
    <row r="283" spans="1:9">
      <c r="A283" t="str">
        <f>TRIM('CLASSPLAN LIBRARY'!$B279)</f>
        <v>6</v>
      </c>
      <c r="B283" t="str">
        <f>TRIM('CLASSPLAN LIBRARY'!$C279)</f>
        <v>Science</v>
      </c>
      <c r="C283" t="str">
        <f>TRIM('CLASSPLAN LIBRARY'!$D279)</f>
        <v>Energy in the Earth System</v>
      </c>
      <c r="D283" t="str">
        <f>TRIM('CLASSPLAN LIBRARY'!$E279)</f>
        <v>5</v>
      </c>
      <c r="E283" t="str">
        <f>TRIM('CLASSPLAN LIBRARY'!$F279)</f>
        <v>Ocean Motions</v>
      </c>
      <c r="F283" t="str">
        <f>TRIM('CLASSPLAN LIBRARY'!$G279)</f>
        <v>2</v>
      </c>
      <c r="G283" t="str">
        <f>TRIM('CLASSPLAN LIBRARY'!$H279)</f>
        <v>Ocean Water Chemistry</v>
      </c>
      <c r="H283" s="1" t="str">
        <f t="shared" si="4"/>
        <v>6ScienceEnergy in the Earth SystemOcean MotionsOcean Water Chemistry</v>
      </c>
      <c r="I283" t="str">
        <f>'CLASSPLAN LIBRARY'!$I279</f>
        <v>SC06.05.02.03</v>
      </c>
    </row>
    <row r="284" spans="1:9">
      <c r="A284" t="str">
        <f>TRIM('CLASSPLAN LIBRARY'!$B280)</f>
        <v>6</v>
      </c>
      <c r="B284" t="str">
        <f>TRIM('CLASSPLAN LIBRARY'!$C280)</f>
        <v>Science</v>
      </c>
      <c r="C284" t="str">
        <f>TRIM('CLASSPLAN LIBRARY'!$D280)</f>
        <v>Energy in the Earth System</v>
      </c>
      <c r="D284" t="str">
        <f>TRIM('CLASSPLAN LIBRARY'!$E280)</f>
        <v>5</v>
      </c>
      <c r="E284" t="str">
        <f>TRIM('CLASSPLAN LIBRARY'!$F280)</f>
        <v>Ocean Motions</v>
      </c>
      <c r="F284" t="str">
        <f>TRIM('CLASSPLAN LIBRARY'!$G280)</f>
        <v>2</v>
      </c>
      <c r="G284" t="str">
        <f>TRIM('CLASSPLAN LIBRARY'!$H280)</f>
        <v>Currents and Climates</v>
      </c>
      <c r="H284" s="1" t="str">
        <f t="shared" si="4"/>
        <v>6ScienceEnergy in the Earth SystemOcean MotionsCurrents and Climates</v>
      </c>
      <c r="I284" t="str">
        <f>'CLASSPLAN LIBRARY'!$I280</f>
        <v>SC06.05.02.04</v>
      </c>
    </row>
    <row r="285" spans="1:9">
      <c r="A285" t="str">
        <f>TRIM('CLASSPLAN LIBRARY'!$B281)</f>
        <v>6</v>
      </c>
      <c r="B285" t="str">
        <f>TRIM('CLASSPLAN LIBRARY'!$C281)</f>
        <v>Science</v>
      </c>
      <c r="C285" t="str">
        <f>TRIM('CLASSPLAN LIBRARY'!$D281)</f>
        <v>Energy in the Earth System</v>
      </c>
      <c r="D285" t="str">
        <f>TRIM('CLASSPLAN LIBRARY'!$E281)</f>
        <v>5</v>
      </c>
      <c r="E285" t="str">
        <f>TRIM('CLASSPLAN LIBRARY'!$F281)</f>
        <v>Ocean Motions</v>
      </c>
      <c r="F285" t="str">
        <f>TRIM('CLASSPLAN LIBRARY'!$G281)</f>
        <v>2</v>
      </c>
      <c r="G285" t="str">
        <f>TRIM('CLASSPLAN LIBRARY'!$H281)</f>
        <v>Exploring the Ocean</v>
      </c>
      <c r="H285" s="1" t="str">
        <f t="shared" si="4"/>
        <v>6ScienceEnergy in the Earth SystemOcean MotionsExploring the Ocean</v>
      </c>
      <c r="I285" t="str">
        <f>'CLASSPLAN LIBRARY'!$I281</f>
        <v>SC06.05.02.05</v>
      </c>
    </row>
    <row r="286" spans="1:9">
      <c r="A286" t="str">
        <f>TRIM('CLASSPLAN LIBRARY'!$B282)</f>
        <v>6</v>
      </c>
      <c r="B286" t="str">
        <f>TRIM('CLASSPLAN LIBRARY'!$C282)</f>
        <v>Science</v>
      </c>
      <c r="C286" t="str">
        <f>TRIM('CLASSPLAN LIBRARY'!$D282)</f>
        <v>Energy in the Earth System</v>
      </c>
      <c r="D286" t="str">
        <f>TRIM('CLASSPLAN LIBRARY'!$E282)</f>
        <v>5</v>
      </c>
      <c r="E286" t="str">
        <f>TRIM('CLASSPLAN LIBRARY'!$F282)</f>
        <v>Ocean Motions</v>
      </c>
      <c r="F286" t="str">
        <f>TRIM('CLASSPLAN LIBRARY'!$G282)</f>
        <v>2</v>
      </c>
      <c r="G286" t="str">
        <f>TRIM('CLASSPLAN LIBRARY'!$H282)</f>
        <v>The Ocean Edge</v>
      </c>
      <c r="H286" s="1" t="str">
        <f t="shared" si="4"/>
        <v>6ScienceEnergy in the Earth SystemOcean MotionsThe Ocean Edge</v>
      </c>
      <c r="I286" t="str">
        <f>'CLASSPLAN LIBRARY'!$I282</f>
        <v>SC06.05.02.06</v>
      </c>
    </row>
    <row r="287" spans="1:9">
      <c r="A287" t="str">
        <f>TRIM('CLASSPLAN LIBRARY'!$B283)</f>
        <v>6</v>
      </c>
      <c r="B287" t="str">
        <f>TRIM('CLASSPLAN LIBRARY'!$C283)</f>
        <v>Science</v>
      </c>
      <c r="C287" t="str">
        <f>TRIM('CLASSPLAN LIBRARY'!$D283)</f>
        <v>Energy in the Earth System</v>
      </c>
      <c r="D287" t="str">
        <f>TRIM('CLASSPLAN LIBRARY'!$E283)</f>
        <v>5</v>
      </c>
      <c r="E287" t="str">
        <f>TRIM('CLASSPLAN LIBRARY'!$F283)</f>
        <v>Ocean Motions</v>
      </c>
      <c r="F287" t="str">
        <f>TRIM('CLASSPLAN LIBRARY'!$G283)</f>
        <v>2</v>
      </c>
      <c r="G287" t="str">
        <f>TRIM('CLASSPLAN LIBRARY'!$H283)</f>
        <v>The Neritic Zone and the Open Ocean</v>
      </c>
      <c r="H287" s="1" t="str">
        <f t="shared" si="4"/>
        <v>6ScienceEnergy in the Earth SystemOcean MotionsThe Neritic Zone and the Open Ocean</v>
      </c>
      <c r="I287" t="str">
        <f>'CLASSPLAN LIBRARY'!$I283</f>
        <v>SC06.05.02.07</v>
      </c>
    </row>
    <row r="288" spans="1:9">
      <c r="A288" t="str">
        <f>TRIM('CLASSPLAN LIBRARY'!$B284)</f>
        <v>6</v>
      </c>
      <c r="B288" t="str">
        <f>TRIM('CLASSPLAN LIBRARY'!$C284)</f>
        <v>Science</v>
      </c>
      <c r="C288" t="str">
        <f>TRIM('CLASSPLAN LIBRARY'!$D284)</f>
        <v>Energy in the Earth System</v>
      </c>
      <c r="D288" t="str">
        <f>TRIM('CLASSPLAN LIBRARY'!$E284)</f>
        <v>5</v>
      </c>
      <c r="E288" t="str">
        <f>TRIM('CLASSPLAN LIBRARY'!$F284)</f>
        <v>Ocean Motions</v>
      </c>
      <c r="F288" t="str">
        <f>TRIM('CLASSPLAN LIBRARY'!$G284)</f>
        <v>2</v>
      </c>
      <c r="G288" t="str">
        <f>TRIM('CLASSPLAN LIBRARY'!$H284)</f>
        <v>Resources From the Ocean</v>
      </c>
      <c r="H288" s="1" t="str">
        <f t="shared" si="4"/>
        <v>6ScienceEnergy in the Earth SystemOcean MotionsResources From the Ocean</v>
      </c>
      <c r="I288" t="str">
        <f>'CLASSPLAN LIBRARY'!$I284</f>
        <v>SC06.05.02.08</v>
      </c>
    </row>
    <row r="289" spans="1:9">
      <c r="A289" t="str">
        <f>TRIM('CLASSPLAN LIBRARY'!$B285)</f>
        <v>6</v>
      </c>
      <c r="B289" t="str">
        <f>TRIM('CLASSPLAN LIBRARY'!$C285)</f>
        <v>Science</v>
      </c>
      <c r="C289" t="str">
        <f>TRIM('CLASSPLAN LIBRARY'!$D285)</f>
        <v>Energy in the Earth System</v>
      </c>
      <c r="D289" t="str">
        <f>TRIM('CLASSPLAN LIBRARY'!$E285)</f>
        <v>5</v>
      </c>
      <c r="E289" t="str">
        <f>TRIM('CLASSPLAN LIBRARY'!$F285)</f>
        <v>The Atmosphere</v>
      </c>
      <c r="F289" t="str">
        <f>TRIM('CLASSPLAN LIBRARY'!$G285)</f>
        <v>3</v>
      </c>
      <c r="G289" t="str">
        <f>TRIM('CLASSPLAN LIBRARY'!$H285)</f>
        <v>-</v>
      </c>
      <c r="H289" s="1" t="str">
        <f t="shared" si="4"/>
        <v>6ScienceEnergy in the Earth SystemThe Atmosphere</v>
      </c>
      <c r="I289" t="str">
        <f>'CLASSPLAN LIBRARY'!$I285</f>
        <v>SC06.05.03.00</v>
      </c>
    </row>
    <row r="290" spans="1:9">
      <c r="A290" t="str">
        <f>TRIM('CLASSPLAN LIBRARY'!$B286)</f>
        <v>6</v>
      </c>
      <c r="B290" t="str">
        <f>TRIM('CLASSPLAN LIBRARY'!$C286)</f>
        <v>Science</v>
      </c>
      <c r="C290" t="str">
        <f>TRIM('CLASSPLAN LIBRARY'!$D286)</f>
        <v>Energy in the Earth System</v>
      </c>
      <c r="D290" t="str">
        <f>TRIM('CLASSPLAN LIBRARY'!$E286)</f>
        <v>5</v>
      </c>
      <c r="E290" t="str">
        <f>TRIM('CLASSPLAN LIBRARY'!$F286)</f>
        <v>The Atmosphere</v>
      </c>
      <c r="F290" t="str">
        <f>TRIM('CLASSPLAN LIBRARY'!$G286)</f>
        <v>3</v>
      </c>
      <c r="G290" t="str">
        <f>TRIM('CLASSPLAN LIBRARY'!$H286)</f>
        <v>Air Around Us</v>
      </c>
      <c r="H290" s="1" t="str">
        <f t="shared" si="4"/>
        <v>6ScienceEnergy in the Earth SystemThe AtmosphereAir Around Us</v>
      </c>
      <c r="I290" t="str">
        <f>'CLASSPLAN LIBRARY'!$I286</f>
        <v>SC06.05.03.01</v>
      </c>
    </row>
    <row r="291" spans="1:9">
      <c r="A291" t="str">
        <f>TRIM('CLASSPLAN LIBRARY'!$B287)</f>
        <v>6</v>
      </c>
      <c r="B291" t="str">
        <f>TRIM('CLASSPLAN LIBRARY'!$C287)</f>
        <v>Science</v>
      </c>
      <c r="C291" t="str">
        <f>TRIM('CLASSPLAN LIBRARY'!$D287)</f>
        <v>Energy in the Earth System</v>
      </c>
      <c r="D291" t="str">
        <f>TRIM('CLASSPLAN LIBRARY'!$E287)</f>
        <v>5</v>
      </c>
      <c r="E291" t="str">
        <f>TRIM('CLASSPLAN LIBRARY'!$F287)</f>
        <v>The Atmosphere</v>
      </c>
      <c r="F291" t="str">
        <f>TRIM('CLASSPLAN LIBRARY'!$G287)</f>
        <v>3</v>
      </c>
      <c r="G291" t="str">
        <f>TRIM('CLASSPLAN LIBRARY'!$H287)</f>
        <v>Air Quality</v>
      </c>
      <c r="H291" s="1" t="str">
        <f t="shared" si="4"/>
        <v>6ScienceEnergy in the Earth SystemThe AtmosphereAir Quality</v>
      </c>
      <c r="I291" t="str">
        <f>'CLASSPLAN LIBRARY'!$I287</f>
        <v>SC06.05.03.02</v>
      </c>
    </row>
    <row r="292" spans="1:9">
      <c r="A292" t="str">
        <f>TRIM('CLASSPLAN LIBRARY'!$B288)</f>
        <v>6</v>
      </c>
      <c r="B292" t="str">
        <f>TRIM('CLASSPLAN LIBRARY'!$C288)</f>
        <v>Science</v>
      </c>
      <c r="C292" t="str">
        <f>TRIM('CLASSPLAN LIBRARY'!$D288)</f>
        <v>Energy in the Earth System</v>
      </c>
      <c r="D292" t="str">
        <f>TRIM('CLASSPLAN LIBRARY'!$E288)</f>
        <v>5</v>
      </c>
      <c r="E292" t="str">
        <f>TRIM('CLASSPLAN LIBRARY'!$F288)</f>
        <v>The Atmosphere</v>
      </c>
      <c r="F292" t="str">
        <f>TRIM('CLASSPLAN LIBRARY'!$G288)</f>
        <v>3</v>
      </c>
      <c r="G292" t="str">
        <f>TRIM('CLASSPLAN LIBRARY'!$H288)</f>
        <v>Air Pressure</v>
      </c>
      <c r="H292" s="1" t="str">
        <f t="shared" si="4"/>
        <v>6ScienceEnergy in the Earth SystemThe AtmosphereAir Pressure</v>
      </c>
      <c r="I292" t="str">
        <f>'CLASSPLAN LIBRARY'!$I288</f>
        <v>SC06.05.03.03</v>
      </c>
    </row>
    <row r="293" spans="1:9">
      <c r="A293" t="str">
        <f>TRIM('CLASSPLAN LIBRARY'!$B289)</f>
        <v>6</v>
      </c>
      <c r="B293" t="str">
        <f>TRIM('CLASSPLAN LIBRARY'!$C289)</f>
        <v>Science</v>
      </c>
      <c r="C293" t="str">
        <f>TRIM('CLASSPLAN LIBRARY'!$D289)</f>
        <v>Energy in the Earth System</v>
      </c>
      <c r="D293" t="str">
        <f>TRIM('CLASSPLAN LIBRARY'!$E289)</f>
        <v>5</v>
      </c>
      <c r="E293" t="str">
        <f>TRIM('CLASSPLAN LIBRARY'!$F289)</f>
        <v>The Atmosphere</v>
      </c>
      <c r="F293" t="str">
        <f>TRIM('CLASSPLAN LIBRARY'!$G289)</f>
        <v>3</v>
      </c>
      <c r="G293" t="str">
        <f>TRIM('CLASSPLAN LIBRARY'!$H289)</f>
        <v>Layers of the Atmosphere</v>
      </c>
      <c r="H293" s="1" t="str">
        <f t="shared" si="4"/>
        <v>6ScienceEnergy in the Earth SystemThe AtmosphereLayers of the Atmosphere</v>
      </c>
      <c r="I293" t="str">
        <f>'CLASSPLAN LIBRARY'!$I289</f>
        <v>SC06.05.03.04</v>
      </c>
    </row>
    <row r="294" spans="1:9">
      <c r="A294" t="str">
        <f>TRIM('CLASSPLAN LIBRARY'!$B290)</f>
        <v>6</v>
      </c>
      <c r="B294" t="str">
        <f>TRIM('CLASSPLAN LIBRARY'!$C290)</f>
        <v>Science</v>
      </c>
      <c r="C294" t="str">
        <f>TRIM('CLASSPLAN LIBRARY'!$D290)</f>
        <v>Energy in the Earth System</v>
      </c>
      <c r="D294" t="str">
        <f>TRIM('CLASSPLAN LIBRARY'!$E290)</f>
        <v>5</v>
      </c>
      <c r="E294" t="str">
        <f>TRIM('CLASSPLAN LIBRARY'!$F290)</f>
        <v>Weather Factors</v>
      </c>
      <c r="F294" t="str">
        <f>TRIM('CLASSPLAN LIBRARY'!$G290)</f>
        <v>4</v>
      </c>
      <c r="G294" t="str">
        <f>TRIM('CLASSPLAN LIBRARY'!$H290)</f>
        <v>-</v>
      </c>
      <c r="H294" s="1" t="str">
        <f t="shared" si="4"/>
        <v>6ScienceEnergy in the Earth SystemWeather Factors</v>
      </c>
      <c r="I294" t="str">
        <f>'CLASSPLAN LIBRARY'!$I290</f>
        <v>SC06.05.04.00</v>
      </c>
    </row>
    <row r="295" spans="1:9">
      <c r="A295" t="str">
        <f>TRIM('CLASSPLAN LIBRARY'!$B291)</f>
        <v>6</v>
      </c>
      <c r="B295" t="str">
        <f>TRIM('CLASSPLAN LIBRARY'!$C291)</f>
        <v>Science</v>
      </c>
      <c r="C295" t="str">
        <f>TRIM('CLASSPLAN LIBRARY'!$D291)</f>
        <v>Energy in the Earth System</v>
      </c>
      <c r="D295" t="str">
        <f>TRIM('CLASSPLAN LIBRARY'!$E291)</f>
        <v>5</v>
      </c>
      <c r="E295" t="str">
        <f>TRIM('CLASSPLAN LIBRARY'!$F291)</f>
        <v>Weather Factors</v>
      </c>
      <c r="F295" t="str">
        <f>TRIM('CLASSPLAN LIBRARY'!$G291)</f>
        <v>4</v>
      </c>
      <c r="G295" t="str">
        <f>TRIM('CLASSPLAN LIBRARY'!$H291)</f>
        <v>Energy in the Atmosphere</v>
      </c>
      <c r="H295" s="1" t="str">
        <f t="shared" si="4"/>
        <v>6ScienceEnergy in the Earth SystemWeather FactorsEnergy in the Atmosphere</v>
      </c>
      <c r="I295" t="str">
        <f>'CLASSPLAN LIBRARY'!$I291</f>
        <v>SC06.05.04.01</v>
      </c>
    </row>
    <row r="296" spans="1:9">
      <c r="A296" t="str">
        <f>TRIM('CLASSPLAN LIBRARY'!$B292)</f>
        <v>6</v>
      </c>
      <c r="B296" t="str">
        <f>TRIM('CLASSPLAN LIBRARY'!$C292)</f>
        <v>Science</v>
      </c>
      <c r="C296" t="str">
        <f>TRIM('CLASSPLAN LIBRARY'!$D292)</f>
        <v>Energy in the Earth System</v>
      </c>
      <c r="D296" t="str">
        <f>TRIM('CLASSPLAN LIBRARY'!$E292)</f>
        <v>5</v>
      </c>
      <c r="E296" t="str">
        <f>TRIM('CLASSPLAN LIBRARY'!$F292)</f>
        <v>Weather Factors</v>
      </c>
      <c r="F296" t="str">
        <f>TRIM('CLASSPLAN LIBRARY'!$G292)</f>
        <v>4</v>
      </c>
      <c r="G296" t="str">
        <f>TRIM('CLASSPLAN LIBRARY'!$H292)</f>
        <v>Heat Transfer</v>
      </c>
      <c r="H296" s="1" t="str">
        <f t="shared" si="4"/>
        <v>6ScienceEnergy in the Earth SystemWeather FactorsHeat Transfer</v>
      </c>
      <c r="I296" t="str">
        <f>'CLASSPLAN LIBRARY'!$I292</f>
        <v>SC06.05.04.02</v>
      </c>
    </row>
    <row r="297" spans="1:9">
      <c r="A297" t="str">
        <f>TRIM('CLASSPLAN LIBRARY'!$B293)</f>
        <v>6</v>
      </c>
      <c r="B297" t="str">
        <f>TRIM('CLASSPLAN LIBRARY'!$C293)</f>
        <v>Science</v>
      </c>
      <c r="C297" t="str">
        <f>TRIM('CLASSPLAN LIBRARY'!$D293)</f>
        <v>Energy in the Earth System</v>
      </c>
      <c r="D297" t="str">
        <f>TRIM('CLASSPLAN LIBRARY'!$E293)</f>
        <v>5</v>
      </c>
      <c r="E297" t="str">
        <f>TRIM('CLASSPLAN LIBRARY'!$F293)</f>
        <v>Weather Factors</v>
      </c>
      <c r="F297" t="str">
        <f>TRIM('CLASSPLAN LIBRARY'!$G293)</f>
        <v>4</v>
      </c>
      <c r="G297" t="str">
        <f>TRIM('CLASSPLAN LIBRARY'!$H293)</f>
        <v>Winds</v>
      </c>
      <c r="H297" s="1" t="str">
        <f t="shared" si="4"/>
        <v>6ScienceEnergy in the Earth SystemWeather FactorsWinds</v>
      </c>
      <c r="I297" t="str">
        <f>'CLASSPLAN LIBRARY'!$I293</f>
        <v>SC06.05.04.03</v>
      </c>
    </row>
    <row r="298" spans="1:9">
      <c r="A298" t="str">
        <f>TRIM('CLASSPLAN LIBRARY'!$B294)</f>
        <v>6</v>
      </c>
      <c r="B298" t="str">
        <f>TRIM('CLASSPLAN LIBRARY'!$C294)</f>
        <v>Science</v>
      </c>
      <c r="C298" t="str">
        <f>TRIM('CLASSPLAN LIBRARY'!$D294)</f>
        <v>Energy in the Earth System</v>
      </c>
      <c r="D298" t="str">
        <f>TRIM('CLASSPLAN LIBRARY'!$E294)</f>
        <v>5</v>
      </c>
      <c r="E298" t="str">
        <f>TRIM('CLASSPLAN LIBRARY'!$F294)</f>
        <v>Weather Factors</v>
      </c>
      <c r="F298" t="str">
        <f>TRIM('CLASSPLAN LIBRARY'!$G294)</f>
        <v>4</v>
      </c>
      <c r="G298" t="str">
        <f>TRIM('CLASSPLAN LIBRARY'!$H294)</f>
        <v>Water in the Atmosphere</v>
      </c>
      <c r="H298" s="1" t="str">
        <f t="shared" si="4"/>
        <v>6ScienceEnergy in the Earth SystemWeather FactorsWater in the Atmosphere</v>
      </c>
      <c r="I298" t="str">
        <f>'CLASSPLAN LIBRARY'!$I294</f>
        <v>SC06.05.04.04</v>
      </c>
    </row>
    <row r="299" spans="1:9">
      <c r="A299" t="e">
        <f>TRIM('CLASSPLAN LIBRARY'!#REF!)</f>
        <v>#REF!</v>
      </c>
      <c r="B299" t="e">
        <f>TRIM('CLASSPLAN LIBRARY'!#REF!)</f>
        <v>#REF!</v>
      </c>
      <c r="C299" t="e">
        <f>TRIM('CLASSPLAN LIBRARY'!#REF!)</f>
        <v>#REF!</v>
      </c>
      <c r="D299" t="e">
        <f>TRIM('CLASSPLAN LIBRARY'!#REF!)</f>
        <v>#REF!</v>
      </c>
      <c r="E299" t="e">
        <f>TRIM('CLASSPLAN LIBRARY'!#REF!)</f>
        <v>#REF!</v>
      </c>
      <c r="F299" t="e">
        <f>TRIM('CLASSPLAN LIBRARY'!#REF!)</f>
        <v>#REF!</v>
      </c>
      <c r="G299" t="e">
        <f>TRIM('CLASSPLAN LIBRARY'!#REF!)</f>
        <v>#REF!</v>
      </c>
      <c r="H299" s="1" t="e">
        <f t="shared" si="4"/>
        <v>#REF!</v>
      </c>
      <c r="I299" t="e">
        <f>'CLASSPLAN LIBRARY'!#REF!</f>
        <v>#REF!</v>
      </c>
    </row>
    <row r="300" spans="1:9">
      <c r="A300" t="str">
        <f>TRIM('CLASSPLAN LIBRARY'!$B295)</f>
        <v>6</v>
      </c>
      <c r="B300" t="str">
        <f>TRIM('CLASSPLAN LIBRARY'!$C295)</f>
        <v>Science</v>
      </c>
      <c r="C300" t="str">
        <f>TRIM('CLASSPLAN LIBRARY'!$D295)</f>
        <v>Energy in the Earth System</v>
      </c>
      <c r="D300" t="str">
        <f>TRIM('CLASSPLAN LIBRARY'!$E295)</f>
        <v>5</v>
      </c>
      <c r="E300" t="str">
        <f>TRIM('CLASSPLAN LIBRARY'!$F295)</f>
        <v>Weather Factors</v>
      </c>
      <c r="F300" t="str">
        <f>TRIM('CLASSPLAN LIBRARY'!$G295)</f>
        <v>4</v>
      </c>
      <c r="G300" t="str">
        <f>TRIM('CLASSPLAN LIBRARY'!$H295)</f>
        <v>Air Masses and Fronts</v>
      </c>
      <c r="H300" s="1" t="str">
        <f t="shared" si="4"/>
        <v>6ScienceEnergy in the Earth SystemWeather FactorsAir Masses and Fronts</v>
      </c>
      <c r="I300" t="str">
        <f>'CLASSPLAN LIBRARY'!$I295</f>
        <v>SC06.05.04.06</v>
      </c>
    </row>
    <row r="301" spans="1:9">
      <c r="A301" t="str">
        <f>TRIM('CLASSPLAN LIBRARY'!$B296)</f>
        <v>6</v>
      </c>
      <c r="B301" t="str">
        <f>TRIM('CLASSPLAN LIBRARY'!$C296)</f>
        <v>Science</v>
      </c>
      <c r="C301" t="str">
        <f>TRIM('CLASSPLAN LIBRARY'!$D296)</f>
        <v>Energy in the Earth System</v>
      </c>
      <c r="D301" t="str">
        <f>TRIM('CLASSPLAN LIBRARY'!$E296)</f>
        <v>5</v>
      </c>
      <c r="E301" t="str">
        <f>TRIM('CLASSPLAN LIBRARY'!$F296)</f>
        <v>Weather Factors</v>
      </c>
      <c r="F301" t="str">
        <f>TRIM('CLASSPLAN LIBRARY'!$G296)</f>
        <v>4</v>
      </c>
      <c r="G301" t="str">
        <f>TRIM('CLASSPLAN LIBRARY'!$H296)</f>
        <v>Storms</v>
      </c>
      <c r="H301" s="1" t="str">
        <f t="shared" si="4"/>
        <v>6ScienceEnergy in the Earth SystemWeather FactorsStorms</v>
      </c>
      <c r="I301" t="str">
        <f>'CLASSPLAN LIBRARY'!$I296</f>
        <v>SC06.05.04.07</v>
      </c>
    </row>
    <row r="302" spans="1:9">
      <c r="A302" t="str">
        <f>TRIM('CLASSPLAN LIBRARY'!$B297)</f>
        <v>6</v>
      </c>
      <c r="B302" t="str">
        <f>TRIM('CLASSPLAN LIBRARY'!$C297)</f>
        <v>Science</v>
      </c>
      <c r="C302" t="str">
        <f>TRIM('CLASSPLAN LIBRARY'!$D297)</f>
        <v>Energy in the Earth System</v>
      </c>
      <c r="D302" t="str">
        <f>TRIM('CLASSPLAN LIBRARY'!$E297)</f>
        <v>5</v>
      </c>
      <c r="E302" t="str">
        <f>TRIM('CLASSPLAN LIBRARY'!$F297)</f>
        <v>Weather Factors</v>
      </c>
      <c r="F302" t="str">
        <f>TRIM('CLASSPLAN LIBRARY'!$G297)</f>
        <v>4</v>
      </c>
      <c r="G302" t="str">
        <f>TRIM('CLASSPLAN LIBRARY'!$H297)</f>
        <v>Floods</v>
      </c>
      <c r="H302" s="1" t="str">
        <f t="shared" si="4"/>
        <v>6ScienceEnergy in the Earth SystemWeather FactorsFloods</v>
      </c>
      <c r="I302" t="str">
        <f>'CLASSPLAN LIBRARY'!$I297</f>
        <v>SC06.05.04.08</v>
      </c>
    </row>
    <row r="303" spans="1:9">
      <c r="A303" t="str">
        <f>TRIM('CLASSPLAN LIBRARY'!$B298)</f>
        <v>6</v>
      </c>
      <c r="B303" t="str">
        <f>TRIM('CLASSPLAN LIBRARY'!$C298)</f>
        <v>Science</v>
      </c>
      <c r="C303" t="str">
        <f>TRIM('CLASSPLAN LIBRARY'!$D298)</f>
        <v>Energy in the Earth System</v>
      </c>
      <c r="D303" t="str">
        <f>TRIM('CLASSPLAN LIBRARY'!$E298)</f>
        <v>5</v>
      </c>
      <c r="E303" t="str">
        <f>TRIM('CLASSPLAN LIBRARY'!$F298)</f>
        <v>Weather Factors</v>
      </c>
      <c r="F303" t="str">
        <f>TRIM('CLASSPLAN LIBRARY'!$G298)</f>
        <v>4</v>
      </c>
      <c r="G303" t="str">
        <f>TRIM('CLASSPLAN LIBRARY'!$H298)</f>
        <v>Predicting the Weather</v>
      </c>
      <c r="H303" s="1" t="str">
        <f t="shared" si="4"/>
        <v>6ScienceEnergy in the Earth SystemWeather FactorsPredicting the Weather</v>
      </c>
      <c r="I303" t="str">
        <f>'CLASSPLAN LIBRARY'!$I298</f>
        <v>SC06.05.04.09</v>
      </c>
    </row>
    <row r="304" spans="1:9">
      <c r="A304" t="str">
        <f>TRIM('CLASSPLAN LIBRARY'!$B299)</f>
        <v>6</v>
      </c>
      <c r="B304" t="str">
        <f>TRIM('CLASSPLAN LIBRARY'!$C299)</f>
        <v>Science</v>
      </c>
      <c r="C304" t="str">
        <f>TRIM('CLASSPLAN LIBRARY'!$D299)</f>
        <v>Energy in the Earth System</v>
      </c>
      <c r="D304" t="str">
        <f>TRIM('CLASSPLAN LIBRARY'!$E299)</f>
        <v>5</v>
      </c>
      <c r="E304" t="str">
        <f>TRIM('CLASSPLAN LIBRARY'!$F299)</f>
        <v>Climate and Climate Change</v>
      </c>
      <c r="F304" t="str">
        <f>TRIM('CLASSPLAN LIBRARY'!$G299)</f>
        <v>5</v>
      </c>
      <c r="G304" t="str">
        <f>TRIM('CLASSPLAN LIBRARY'!$H299)</f>
        <v>-</v>
      </c>
      <c r="H304" s="1" t="str">
        <f t="shared" si="4"/>
        <v>6ScienceEnergy in the Earth SystemClimate and Climate Change</v>
      </c>
      <c r="I304" t="str">
        <f>'CLASSPLAN LIBRARY'!$I299</f>
        <v>SC06.05.05.00</v>
      </c>
    </row>
    <row r="305" spans="1:9">
      <c r="A305" t="str">
        <f>TRIM('CLASSPLAN LIBRARY'!$B300)</f>
        <v>6</v>
      </c>
      <c r="B305" t="str">
        <f>TRIM('CLASSPLAN LIBRARY'!$C300)</f>
        <v>Science</v>
      </c>
      <c r="C305" t="str">
        <f>TRIM('CLASSPLAN LIBRARY'!$D300)</f>
        <v>Energy in the Earth System</v>
      </c>
      <c r="D305" t="str">
        <f>TRIM('CLASSPLAN LIBRARY'!$E300)</f>
        <v>5</v>
      </c>
      <c r="E305" t="str">
        <f>TRIM('CLASSPLAN LIBRARY'!$F300)</f>
        <v>Climate and Climate Change</v>
      </c>
      <c r="F305" t="str">
        <f>TRIM('CLASSPLAN LIBRARY'!$G300)</f>
        <v>5</v>
      </c>
      <c r="G305" t="str">
        <f>TRIM('CLASSPLAN LIBRARY'!$H300)</f>
        <v>Climate Regions</v>
      </c>
      <c r="H305" s="1" t="str">
        <f t="shared" si="4"/>
        <v>6ScienceEnergy in the Earth SystemClimate and Climate ChangeClimate Regions</v>
      </c>
      <c r="I305" t="str">
        <f>'CLASSPLAN LIBRARY'!$I300</f>
        <v>SC06.05.05.01</v>
      </c>
    </row>
    <row r="306" spans="1:9">
      <c r="A306" t="str">
        <f>TRIM('CLASSPLAN LIBRARY'!$B301)</f>
        <v>6</v>
      </c>
      <c r="B306" t="str">
        <f>TRIM('CLASSPLAN LIBRARY'!$C301)</f>
        <v>Science</v>
      </c>
      <c r="C306" t="str">
        <f>TRIM('CLASSPLAN LIBRARY'!$D301)</f>
        <v>Energy in the Earth System</v>
      </c>
      <c r="D306" t="str">
        <f>TRIM('CLASSPLAN LIBRARY'!$E301)</f>
        <v>5</v>
      </c>
      <c r="E306" t="str">
        <f>TRIM('CLASSPLAN LIBRARY'!$F301)</f>
        <v>Climate and Climate Change</v>
      </c>
      <c r="F306" t="str">
        <f>TRIM('CLASSPLAN LIBRARY'!$G301)</f>
        <v>5</v>
      </c>
      <c r="G306" t="str">
        <f>TRIM('CLASSPLAN LIBRARY'!$H301)</f>
        <v>Long-Term Changes in Climates</v>
      </c>
      <c r="H306" s="1" t="str">
        <f t="shared" si="4"/>
        <v>6ScienceEnergy in the Earth SystemClimate and Climate ChangeLong-Term Changes in Climates</v>
      </c>
      <c r="I306" t="str">
        <f>'CLASSPLAN LIBRARY'!$I301</f>
        <v>SC06.05.05.02</v>
      </c>
    </row>
    <row r="307" spans="1:9">
      <c r="A307" t="str">
        <f>TRIM('CLASSPLAN LIBRARY'!$B302)</f>
        <v>6</v>
      </c>
      <c r="B307" t="str">
        <f>TRIM('CLASSPLAN LIBRARY'!$C302)</f>
        <v>Science</v>
      </c>
      <c r="C307" t="str">
        <f>TRIM('CLASSPLAN LIBRARY'!$D302)</f>
        <v>Energy in the Earth System</v>
      </c>
      <c r="D307" t="str">
        <f>TRIM('CLASSPLAN LIBRARY'!$E302)</f>
        <v>5</v>
      </c>
      <c r="E307" t="str">
        <f>TRIM('CLASSPLAN LIBRARY'!$F302)</f>
        <v>Climate and Climate Change</v>
      </c>
      <c r="F307" t="str">
        <f>TRIM('CLASSPLAN LIBRARY'!$G302)</f>
        <v>5</v>
      </c>
      <c r="G307" t="str">
        <f>TRIM('CLASSPLAN LIBRARY'!$H302)</f>
        <v>Global Changes in the Atmosphere</v>
      </c>
      <c r="H307" s="1" t="str">
        <f t="shared" si="4"/>
        <v>6ScienceEnergy in the Earth SystemClimate and Climate ChangeGlobal Changes in the Atmosphere</v>
      </c>
      <c r="I307" t="str">
        <f>'CLASSPLAN LIBRARY'!$I302</f>
        <v>SC06.05.05.03</v>
      </c>
    </row>
    <row r="308" spans="1:9">
      <c r="A308" t="str">
        <f>TRIM('CLASSPLAN LIBRARY'!$B303)</f>
        <v>6</v>
      </c>
      <c r="B308" t="str">
        <f>TRIM('CLASSPLAN LIBRARY'!$C303)</f>
        <v>Math</v>
      </c>
      <c r="C308" t="str">
        <f>TRIM('CLASSPLAN LIBRARY'!$D303)</f>
        <v>-</v>
      </c>
      <c r="D308" t="str">
        <f>TRIM('CLASSPLAN LIBRARY'!$E303)</f>
        <v>-</v>
      </c>
      <c r="E308" t="str">
        <f>TRIM('CLASSPLAN LIBRARY'!$F303)</f>
        <v>-</v>
      </c>
      <c r="F308" t="str">
        <f>TRIM('CLASSPLAN LIBRARY'!$G303)</f>
        <v>-</v>
      </c>
      <c r="G308" t="str">
        <f>TRIM('CLASSPLAN LIBRARY'!$H303)</f>
        <v>-</v>
      </c>
      <c r="H308" s="1" t="str">
        <f t="shared" si="4"/>
        <v>6Math</v>
      </c>
      <c r="I308" t="str">
        <f>'CLASSPLAN LIBRARY'!$I303</f>
        <v>MA06.00.00.00</v>
      </c>
    </row>
    <row r="309" spans="1:9">
      <c r="A309" t="str">
        <f>TRIM('CLASSPLAN LIBRARY'!$B304)</f>
        <v>6</v>
      </c>
      <c r="B309" t="str">
        <f>TRIM('CLASSPLAN LIBRARY'!$C304)</f>
        <v>Math</v>
      </c>
      <c r="C309" t="str">
        <f>TRIM('CLASSPLAN LIBRARY'!$D304)</f>
        <v>The Number System</v>
      </c>
      <c r="D309" t="str">
        <f>TRIM('CLASSPLAN LIBRARY'!$E304)</f>
        <v>1</v>
      </c>
      <c r="E309" t="str">
        <f>TRIM('CLASSPLAN LIBRARY'!$F304)</f>
        <v>-</v>
      </c>
      <c r="F309" t="str">
        <f>TRIM('CLASSPLAN LIBRARY'!$G304)</f>
        <v>-</v>
      </c>
      <c r="G309" t="str">
        <f>TRIM('CLASSPLAN LIBRARY'!$H304)</f>
        <v>-</v>
      </c>
      <c r="H309" s="1" t="str">
        <f t="shared" si="4"/>
        <v>6MathThe Number System</v>
      </c>
      <c r="I309" t="str">
        <f>'CLASSPLAN LIBRARY'!$I304</f>
        <v>MA06.01.00.00</v>
      </c>
    </row>
    <row r="310" spans="1:9">
      <c r="A310" t="str">
        <f>TRIM('CLASSPLAN LIBRARY'!$B305)</f>
        <v>6</v>
      </c>
      <c r="B310" t="str">
        <f>TRIM('CLASSPLAN LIBRARY'!$C305)</f>
        <v>Math</v>
      </c>
      <c r="C310" t="str">
        <f>TRIM('CLASSPLAN LIBRARY'!$D305)</f>
        <v>The Number System</v>
      </c>
      <c r="D310" t="str">
        <f>TRIM('CLASSPLAN LIBRARY'!$E305)</f>
        <v>1</v>
      </c>
      <c r="E310" t="str">
        <f>TRIM('CLASSPLAN LIBRARY'!$F305)</f>
        <v>Number Patterns and Fractions</v>
      </c>
      <c r="F310" t="str">
        <f>TRIM('CLASSPLAN LIBRARY'!$G305)</f>
        <v>1</v>
      </c>
      <c r="G310" t="str">
        <f>TRIM('CLASSPLAN LIBRARY'!$H305)</f>
        <v>-</v>
      </c>
      <c r="H310" s="1" t="str">
        <f t="shared" si="4"/>
        <v>6MathThe Number SystemNumber Patterns and Fractions</v>
      </c>
      <c r="I310" t="str">
        <f>'CLASSPLAN LIBRARY'!$I305</f>
        <v>MA06.01.01.00</v>
      </c>
    </row>
    <row r="311" spans="1:9">
      <c r="A311" t="str">
        <f>TRIM('CLASSPLAN LIBRARY'!$B306)</f>
        <v>6</v>
      </c>
      <c r="B311" t="str">
        <f>TRIM('CLASSPLAN LIBRARY'!$C306)</f>
        <v>Math</v>
      </c>
      <c r="C311" t="str">
        <f>TRIM('CLASSPLAN LIBRARY'!$D306)</f>
        <v>The Number System</v>
      </c>
      <c r="D311" t="str">
        <f>TRIM('CLASSPLAN LIBRARY'!$E306)</f>
        <v>1</v>
      </c>
      <c r="E311" t="str">
        <f>TRIM('CLASSPLAN LIBRARY'!$F306)</f>
        <v>Number Patterns and Fractions</v>
      </c>
      <c r="F311" t="str">
        <f>TRIM('CLASSPLAN LIBRARY'!$G306)</f>
        <v>1</v>
      </c>
      <c r="G311" t="str">
        <f>TRIM('CLASSPLAN LIBRARY'!$H306)</f>
        <v>Prime Factorization</v>
      </c>
      <c r="H311" s="1" t="str">
        <f t="shared" si="4"/>
        <v>6MathThe Number SystemNumber Patterns and FractionsPrime Factorization</v>
      </c>
      <c r="I311" t="str">
        <f>'CLASSPLAN LIBRARY'!$I306</f>
        <v>MA06.01.01.01</v>
      </c>
    </row>
    <row r="312" spans="1:9">
      <c r="A312" t="str">
        <f>TRIM('CLASSPLAN LIBRARY'!$B307)</f>
        <v>6</v>
      </c>
      <c r="B312" t="str">
        <f>TRIM('CLASSPLAN LIBRARY'!$C307)</f>
        <v>Math</v>
      </c>
      <c r="C312" t="str">
        <f>TRIM('CLASSPLAN LIBRARY'!$D307)</f>
        <v>The Number System</v>
      </c>
      <c r="D312" t="str">
        <f>TRIM('CLASSPLAN LIBRARY'!$E307)</f>
        <v>1</v>
      </c>
      <c r="E312" t="str">
        <f>TRIM('CLASSPLAN LIBRARY'!$F307)</f>
        <v>Number Patterns and Fractions</v>
      </c>
      <c r="F312" t="str">
        <f>TRIM('CLASSPLAN LIBRARY'!$G307)</f>
        <v>1</v>
      </c>
      <c r="G312" t="str">
        <f>TRIM('CLASSPLAN LIBRARY'!$H307)</f>
        <v>Greatest Common Factor</v>
      </c>
      <c r="H312" s="1" t="str">
        <f t="shared" si="4"/>
        <v>6MathThe Number SystemNumber Patterns and FractionsGreatest Common Factor</v>
      </c>
      <c r="I312" t="str">
        <f>'CLASSPLAN LIBRARY'!$I307</f>
        <v>MA06.01.01.02</v>
      </c>
    </row>
    <row r="313" spans="1:9">
      <c r="A313" t="str">
        <f>TRIM('CLASSPLAN LIBRARY'!$B308)</f>
        <v>6</v>
      </c>
      <c r="B313" t="str">
        <f>TRIM('CLASSPLAN LIBRARY'!$C308)</f>
        <v>Math</v>
      </c>
      <c r="C313" t="str">
        <f>TRIM('CLASSPLAN LIBRARY'!$D308)</f>
        <v>The Number System</v>
      </c>
      <c r="D313" t="str">
        <f>TRIM('CLASSPLAN LIBRARY'!$E308)</f>
        <v>1</v>
      </c>
      <c r="E313" t="str">
        <f>TRIM('CLASSPLAN LIBRARY'!$F308)</f>
        <v>Number Patterns and Fractions</v>
      </c>
      <c r="F313" t="str">
        <f>TRIM('CLASSPLAN LIBRARY'!$G308)</f>
        <v>1</v>
      </c>
      <c r="G313" t="str">
        <f>TRIM('CLASSPLAN LIBRARY'!$H308)</f>
        <v>Equivalent Fractions</v>
      </c>
      <c r="H313" s="1" t="str">
        <f t="shared" si="4"/>
        <v>6MathThe Number SystemNumber Patterns and FractionsEquivalent Fractions</v>
      </c>
      <c r="I313" t="str">
        <f>'CLASSPLAN LIBRARY'!$I308</f>
        <v>MA06.01.01.03</v>
      </c>
    </row>
    <row r="314" spans="1:9">
      <c r="A314" t="str">
        <f>TRIM('CLASSPLAN LIBRARY'!$B309)</f>
        <v>6</v>
      </c>
      <c r="B314" t="str">
        <f>TRIM('CLASSPLAN LIBRARY'!$C309)</f>
        <v>Math</v>
      </c>
      <c r="C314" t="str">
        <f>TRIM('CLASSPLAN LIBRARY'!$D309)</f>
        <v>The Number System</v>
      </c>
      <c r="D314" t="str">
        <f>TRIM('CLASSPLAN LIBRARY'!$E309)</f>
        <v>1</v>
      </c>
      <c r="E314" t="str">
        <f>TRIM('CLASSPLAN LIBRARY'!$F309)</f>
        <v>Number Patterns and Fractions</v>
      </c>
      <c r="F314" t="str">
        <f>TRIM('CLASSPLAN LIBRARY'!$G309)</f>
        <v>1</v>
      </c>
      <c r="G314" t="str">
        <f>TRIM('CLASSPLAN LIBRARY'!$H309)</f>
        <v>Least Common Multiple</v>
      </c>
      <c r="H314" s="1" t="str">
        <f t="shared" si="4"/>
        <v>6MathThe Number SystemNumber Patterns and FractionsLeast Common Multiple</v>
      </c>
      <c r="I314" t="str">
        <f>'CLASSPLAN LIBRARY'!$I309</f>
        <v>MA06.01.01.04</v>
      </c>
    </row>
    <row r="315" spans="1:9">
      <c r="A315" t="str">
        <f>TRIM('CLASSPLAN LIBRARY'!$B310)</f>
        <v>6</v>
      </c>
      <c r="B315" t="str">
        <f>TRIM('CLASSPLAN LIBRARY'!$C310)</f>
        <v>Math</v>
      </c>
      <c r="C315" t="str">
        <f>TRIM('CLASSPLAN LIBRARY'!$D310)</f>
        <v>The Number System</v>
      </c>
      <c r="D315" t="str">
        <f>TRIM('CLASSPLAN LIBRARY'!$E310)</f>
        <v>1</v>
      </c>
      <c r="E315" t="str">
        <f>TRIM('CLASSPLAN LIBRARY'!$F310)</f>
        <v>Number Patterns and Fractions</v>
      </c>
      <c r="F315" t="str">
        <f>TRIM('CLASSPLAN LIBRARY'!$G310)</f>
        <v>1</v>
      </c>
      <c r="G315" t="str">
        <f>TRIM('CLASSPLAN LIBRARY'!$H310)</f>
        <v>Comparing and Ordering Fractions</v>
      </c>
      <c r="H315" s="1" t="str">
        <f t="shared" si="4"/>
        <v>6MathThe Number SystemNumber Patterns and FractionsComparing and Ordering Fractions</v>
      </c>
      <c r="I315" t="str">
        <f>'CLASSPLAN LIBRARY'!$I310</f>
        <v>MA06.01.01.05</v>
      </c>
    </row>
    <row r="316" spans="1:9">
      <c r="A316" t="str">
        <f>TRIM('CLASSPLAN LIBRARY'!$B311)</f>
        <v>6</v>
      </c>
      <c r="B316" t="str">
        <f>TRIM('CLASSPLAN LIBRARY'!$C311)</f>
        <v>Math</v>
      </c>
      <c r="C316" t="str">
        <f>TRIM('CLASSPLAN LIBRARY'!$D311)</f>
        <v>The Number System</v>
      </c>
      <c r="D316" t="str">
        <f>TRIM('CLASSPLAN LIBRARY'!$E311)</f>
        <v>1</v>
      </c>
      <c r="E316" t="str">
        <f>TRIM('CLASSPLAN LIBRARY'!$F311)</f>
        <v>Number Patterns and Fractions</v>
      </c>
      <c r="F316" t="str">
        <f>TRIM('CLASSPLAN LIBRARY'!$G311)</f>
        <v>1</v>
      </c>
      <c r="G316" t="str">
        <f>TRIM('CLASSPLAN LIBRARY'!$H311)</f>
        <v>Ordering Fractions and Decimals</v>
      </c>
      <c r="H316" s="1" t="str">
        <f t="shared" si="4"/>
        <v>6MathThe Number SystemNumber Patterns and FractionsOrdering Fractions and Decimals</v>
      </c>
      <c r="I316" t="str">
        <f>'CLASSPLAN LIBRARY'!$I311</f>
        <v>MA06.01.01.06</v>
      </c>
    </row>
    <row r="317" spans="1:9">
      <c r="A317" t="str">
        <f>TRIM('CLASSPLAN LIBRARY'!$B312)</f>
        <v>6</v>
      </c>
      <c r="B317" t="str">
        <f>TRIM('CLASSPLAN LIBRARY'!$C312)</f>
        <v>Math</v>
      </c>
      <c r="C317" t="str">
        <f>TRIM('CLASSPLAN LIBRARY'!$D312)</f>
        <v>The Number System</v>
      </c>
      <c r="D317" t="str">
        <f>TRIM('CLASSPLAN LIBRARY'!$E312)</f>
        <v>1</v>
      </c>
      <c r="E317" t="str">
        <f>TRIM('CLASSPLAN LIBRARY'!$F312)</f>
        <v>Number Patterns and Fractions</v>
      </c>
      <c r="F317" t="str">
        <f>TRIM('CLASSPLAN LIBRARY'!$G312)</f>
        <v>1</v>
      </c>
      <c r="G317" t="str">
        <f>TRIM('CLASSPLAN LIBRARY'!$H312)</f>
        <v>A Problem Solving Plan</v>
      </c>
      <c r="H317" s="1" t="str">
        <f t="shared" si="4"/>
        <v>6MathThe Number SystemNumber Patterns and FractionsA Problem Solving Plan</v>
      </c>
      <c r="I317" t="str">
        <f>'CLASSPLAN LIBRARY'!$I312</f>
        <v>MA06.01.01.07</v>
      </c>
    </row>
    <row r="318" spans="1:9">
      <c r="A318" t="str">
        <f>TRIM('CLASSPLAN LIBRARY'!$B313)</f>
        <v>6</v>
      </c>
      <c r="B318" t="str">
        <f>TRIM('CLASSPLAN LIBRARY'!$C313)</f>
        <v>Math</v>
      </c>
      <c r="C318" t="str">
        <f>TRIM('CLASSPLAN LIBRARY'!$D313)</f>
        <v>The Number System</v>
      </c>
      <c r="D318" t="str">
        <f>TRIM('CLASSPLAN LIBRARY'!$E313)</f>
        <v>1</v>
      </c>
      <c r="E318" t="str">
        <f>TRIM('CLASSPLAN LIBRARY'!$F313)</f>
        <v>Fraction and Decimal Operations</v>
      </c>
      <c r="F318" t="str">
        <f>TRIM('CLASSPLAN LIBRARY'!$G313)</f>
        <v>2</v>
      </c>
      <c r="G318" t="str">
        <f>TRIM('CLASSPLAN LIBRARY'!$H313)</f>
        <v>-</v>
      </c>
      <c r="H318" s="1" t="str">
        <f t="shared" si="4"/>
        <v>6MathThe Number SystemFraction and Decimal Operations</v>
      </c>
      <c r="I318" t="str">
        <f>'CLASSPLAN LIBRARY'!$I313</f>
        <v>MA06.01.02.00</v>
      </c>
    </row>
    <row r="319" spans="1:9">
      <c r="A319" t="str">
        <f>TRIM('CLASSPLAN LIBRARY'!$B314)</f>
        <v>6</v>
      </c>
      <c r="B319" t="str">
        <f>TRIM('CLASSPLAN LIBRARY'!$C314)</f>
        <v>Math</v>
      </c>
      <c r="C319" t="str">
        <f>TRIM('CLASSPLAN LIBRARY'!$D314)</f>
        <v>The Number System</v>
      </c>
      <c r="D319" t="str">
        <f>TRIM('CLASSPLAN LIBRARY'!$E314)</f>
        <v>1</v>
      </c>
      <c r="E319" t="str">
        <f>TRIM('CLASSPLAN LIBRARY'!$F314)</f>
        <v>Fraction and Decimal Operations</v>
      </c>
      <c r="F319" t="str">
        <f>TRIM('CLASSPLAN LIBRARY'!$G314)</f>
        <v>2</v>
      </c>
      <c r="G319" t="str">
        <f>TRIM('CLASSPLAN LIBRARY'!$H314)</f>
        <v>Adding and Subtracting Fractions</v>
      </c>
      <c r="H319" s="1" t="str">
        <f t="shared" si="4"/>
        <v>6MathThe Number SystemFraction and Decimal OperationsAdding and Subtracting Fractions</v>
      </c>
      <c r="I319" t="str">
        <f>'CLASSPLAN LIBRARY'!$I314</f>
        <v>MA06.01.02.01</v>
      </c>
    </row>
    <row r="320" spans="1:9">
      <c r="A320" t="str">
        <f>TRIM('CLASSPLAN LIBRARY'!$B315)</f>
        <v>6</v>
      </c>
      <c r="B320" t="str">
        <f>TRIM('CLASSPLAN LIBRARY'!$C315)</f>
        <v>Math</v>
      </c>
      <c r="C320" t="str">
        <f>TRIM('CLASSPLAN LIBRARY'!$D315)</f>
        <v>The Number System</v>
      </c>
      <c r="D320" t="str">
        <f>TRIM('CLASSPLAN LIBRARY'!$E315)</f>
        <v>1</v>
      </c>
      <c r="E320" t="str">
        <f>TRIM('CLASSPLAN LIBRARY'!$F315)</f>
        <v>Fraction and Decimal Operations</v>
      </c>
      <c r="F320" t="str">
        <f>TRIM('CLASSPLAN LIBRARY'!$G315)</f>
        <v>2</v>
      </c>
      <c r="G320" t="str">
        <f>TRIM('CLASSPLAN LIBRARY'!$H315)</f>
        <v>Using a Common Denominator</v>
      </c>
      <c r="H320" s="1" t="str">
        <f t="shared" si="4"/>
        <v>6MathThe Number SystemFraction and Decimal OperationsUsing a Common Denominator</v>
      </c>
      <c r="I320" t="str">
        <f>'CLASSPLAN LIBRARY'!$I315</f>
        <v>MA06.01.02.02</v>
      </c>
    </row>
    <row r="321" spans="1:9">
      <c r="A321" t="str">
        <f>TRIM('CLASSPLAN LIBRARY'!$B316)</f>
        <v>6</v>
      </c>
      <c r="B321" t="str">
        <f>TRIM('CLASSPLAN LIBRARY'!$C316)</f>
        <v>Math</v>
      </c>
      <c r="C321" t="str">
        <f>TRIM('CLASSPLAN LIBRARY'!$D316)</f>
        <v>The Number System</v>
      </c>
      <c r="D321" t="str">
        <f>TRIM('CLASSPLAN LIBRARY'!$E316)</f>
        <v>1</v>
      </c>
      <c r="E321" t="str">
        <f>TRIM('CLASSPLAN LIBRARY'!$F316)</f>
        <v>Fraction and Decimal Operations</v>
      </c>
      <c r="F321" t="str">
        <f>TRIM('CLASSPLAN LIBRARY'!$G316)</f>
        <v>2</v>
      </c>
      <c r="G321" t="str">
        <f>TRIM('CLASSPLAN LIBRARY'!$H316)</f>
        <v>Adding and Subtracting Mixed Numbers</v>
      </c>
      <c r="H321" s="1" t="str">
        <f t="shared" si="4"/>
        <v>6MathThe Number SystemFraction and Decimal OperationsAdding and Subtracting Mixed Numbers</v>
      </c>
      <c r="I321" t="str">
        <f>'CLASSPLAN LIBRARY'!$I316</f>
        <v>MA06.01.02.03</v>
      </c>
    </row>
    <row r="322" spans="1:9">
      <c r="A322" t="str">
        <f>TRIM('CLASSPLAN LIBRARY'!$B317)</f>
        <v>6</v>
      </c>
      <c r="B322" t="str">
        <f>TRIM('CLASSPLAN LIBRARY'!$C317)</f>
        <v>Math</v>
      </c>
      <c r="C322" t="str">
        <f>TRIM('CLASSPLAN LIBRARY'!$D317)</f>
        <v>The Number System</v>
      </c>
      <c r="D322" t="str">
        <f>TRIM('CLASSPLAN LIBRARY'!$E317)</f>
        <v>1</v>
      </c>
      <c r="E322" t="str">
        <f>TRIM('CLASSPLAN LIBRARY'!$F317)</f>
        <v>Fraction and Decimal Operations</v>
      </c>
      <c r="F322" t="str">
        <f>TRIM('CLASSPLAN LIBRARY'!$G317)</f>
        <v>2</v>
      </c>
      <c r="G322" t="str">
        <f>TRIM('CLASSPLAN LIBRARY'!$H317)</f>
        <v>Multiplying Mixed Numbers</v>
      </c>
      <c r="H322" s="1" t="str">
        <f t="shared" ref="H322:H385" si="5">CONCATENATE(IF(A322&lt;&gt;"-",A322,""),IF(B322&lt;&gt;"-",B322,""),IF(C322&lt;&gt;"-",C322,""),IF(E322&lt;&gt;"-",E322,""),IF(G322&lt;&gt;"-",G322,""))</f>
        <v>6MathThe Number SystemFraction and Decimal OperationsMultiplying Mixed Numbers</v>
      </c>
      <c r="I322" t="str">
        <f>'CLASSPLAN LIBRARY'!$I317</f>
        <v>MA06.01.02.04</v>
      </c>
    </row>
    <row r="323" spans="1:9">
      <c r="A323" t="str">
        <f>TRIM('CLASSPLAN LIBRARY'!$B318)</f>
        <v>6</v>
      </c>
      <c r="B323" t="str">
        <f>TRIM('CLASSPLAN LIBRARY'!$C318)</f>
        <v>Math</v>
      </c>
      <c r="C323" t="str">
        <f>TRIM('CLASSPLAN LIBRARY'!$D318)</f>
        <v>The Number System</v>
      </c>
      <c r="D323" t="str">
        <f>TRIM('CLASSPLAN LIBRARY'!$E318)</f>
        <v>1</v>
      </c>
      <c r="E323" t="str">
        <f>TRIM('CLASSPLAN LIBRARY'!$F318)</f>
        <v>Fraction and Decimal Operations</v>
      </c>
      <c r="F323" t="str">
        <f>TRIM('CLASSPLAN LIBRARY'!$G318)</f>
        <v>2</v>
      </c>
      <c r="G323" t="str">
        <f>TRIM('CLASSPLAN LIBRARY'!$H318)</f>
        <v>Dividing Mixed Numbers</v>
      </c>
      <c r="H323" s="1" t="str">
        <f t="shared" si="5"/>
        <v>6MathThe Number SystemFraction and Decimal OperationsDividing Mixed Numbers</v>
      </c>
      <c r="I323" t="str">
        <f>'CLASSPLAN LIBRARY'!$I318</f>
        <v>MA06.01.02.05</v>
      </c>
    </row>
    <row r="324" spans="1:9">
      <c r="A324" t="str">
        <f>TRIM('CLASSPLAN LIBRARY'!$B319)</f>
        <v>6</v>
      </c>
      <c r="B324" t="str">
        <f>TRIM('CLASSPLAN LIBRARY'!$C319)</f>
        <v>Math</v>
      </c>
      <c r="C324" t="str">
        <f>TRIM('CLASSPLAN LIBRARY'!$D319)</f>
        <v>The Number System</v>
      </c>
      <c r="D324" t="str">
        <f>TRIM('CLASSPLAN LIBRARY'!$E319)</f>
        <v>1</v>
      </c>
      <c r="E324" t="str">
        <f>TRIM('CLASSPLAN LIBRARY'!$F319)</f>
        <v>Fraction and Decimal Operations</v>
      </c>
      <c r="F324" t="str">
        <f>TRIM('CLASSPLAN LIBRARY'!$G319)</f>
        <v>2</v>
      </c>
      <c r="G324" t="str">
        <f>TRIM('CLASSPLAN LIBRARY'!$H319)</f>
        <v>Adding Decimals</v>
      </c>
      <c r="H324" s="1" t="str">
        <f t="shared" si="5"/>
        <v>6MathThe Number SystemFraction and Decimal OperationsAdding Decimals</v>
      </c>
      <c r="I324" t="str">
        <f>'CLASSPLAN LIBRARY'!$I319</f>
        <v>MA06.01.02.06</v>
      </c>
    </row>
    <row r="325" spans="1:9">
      <c r="A325" t="str">
        <f>TRIM('CLASSPLAN LIBRARY'!$B320)</f>
        <v>6</v>
      </c>
      <c r="B325" t="str">
        <f>TRIM('CLASSPLAN LIBRARY'!$C320)</f>
        <v>Math</v>
      </c>
      <c r="C325" t="str">
        <f>TRIM('CLASSPLAN LIBRARY'!$D320)</f>
        <v>The Number System</v>
      </c>
      <c r="D325" t="str">
        <f>TRIM('CLASSPLAN LIBRARY'!$E320)</f>
        <v>1</v>
      </c>
      <c r="E325" t="str">
        <f>TRIM('CLASSPLAN LIBRARY'!$F320)</f>
        <v>Fraction and Decimal Operations</v>
      </c>
      <c r="F325" t="str">
        <f>TRIM('CLASSPLAN LIBRARY'!$G320)</f>
        <v>2</v>
      </c>
      <c r="G325" t="str">
        <f>TRIM('CLASSPLAN LIBRARY'!$H320)</f>
        <v>Subtracting Decimals</v>
      </c>
      <c r="H325" s="1" t="str">
        <f t="shared" si="5"/>
        <v>6MathThe Number SystemFraction and Decimal OperationsSubtracting Decimals</v>
      </c>
      <c r="I325" t="str">
        <f>'CLASSPLAN LIBRARY'!$I320</f>
        <v>MA06.01.02.07</v>
      </c>
    </row>
    <row r="326" spans="1:9">
      <c r="A326" t="str">
        <f>TRIM('CLASSPLAN LIBRARY'!$B321)</f>
        <v>6</v>
      </c>
      <c r="B326" t="str">
        <f>TRIM('CLASSPLAN LIBRARY'!$C321)</f>
        <v>Math</v>
      </c>
      <c r="C326" t="str">
        <f>TRIM('CLASSPLAN LIBRARY'!$D321)</f>
        <v>The Number System</v>
      </c>
      <c r="D326" t="str">
        <f>TRIM('CLASSPLAN LIBRARY'!$E321)</f>
        <v>1</v>
      </c>
      <c r="E326" t="str">
        <f>TRIM('CLASSPLAN LIBRARY'!$F321)</f>
        <v>Fraction and Decimal Operations</v>
      </c>
      <c r="F326" t="str">
        <f>TRIM('CLASSPLAN LIBRARY'!$G321)</f>
        <v>2</v>
      </c>
      <c r="G326" t="str">
        <f>TRIM('CLASSPLAN LIBRARY'!$H321)</f>
        <v>Multiplying and Dividing Decimals</v>
      </c>
      <c r="H326" s="1" t="str">
        <f t="shared" si="5"/>
        <v>6MathThe Number SystemFraction and Decimal OperationsMultiplying and Dividing Decimals</v>
      </c>
      <c r="I326" t="str">
        <f>'CLASSPLAN LIBRARY'!$I321</f>
        <v>MA06.01.02.08</v>
      </c>
    </row>
    <row r="327" spans="1:9">
      <c r="A327" t="str">
        <f>TRIM('CLASSPLAN LIBRARY'!$B322)</f>
        <v>6</v>
      </c>
      <c r="B327" t="str">
        <f>TRIM('CLASSPLAN LIBRARY'!$C322)</f>
        <v>Math</v>
      </c>
      <c r="C327" t="str">
        <f>TRIM('CLASSPLAN LIBRARY'!$D322)</f>
        <v>The Number System</v>
      </c>
      <c r="D327" t="str">
        <f>TRIM('CLASSPLAN LIBRARY'!$E322)</f>
        <v>1</v>
      </c>
      <c r="E327" t="str">
        <f>TRIM('CLASSPLAN LIBRARY'!$F322)</f>
        <v>Integers</v>
      </c>
      <c r="F327" t="str">
        <f>TRIM('CLASSPLAN LIBRARY'!$G322)</f>
        <v>3</v>
      </c>
      <c r="G327" t="str">
        <f>TRIM('CLASSPLAN LIBRARY'!$H322)</f>
        <v>-</v>
      </c>
      <c r="H327" s="1" t="str">
        <f t="shared" si="5"/>
        <v>6MathThe Number SystemIntegers</v>
      </c>
      <c r="I327" t="str">
        <f>'CLASSPLAN LIBRARY'!$I322</f>
        <v>MA06.01.03.05</v>
      </c>
    </row>
    <row r="328" spans="1:9">
      <c r="A328" t="str">
        <f>TRIM('CLASSPLAN LIBRARY'!$B323)</f>
        <v>6</v>
      </c>
      <c r="B328" t="str">
        <f>TRIM('CLASSPLAN LIBRARY'!$C323)</f>
        <v>Math</v>
      </c>
      <c r="C328" t="str">
        <f>TRIM('CLASSPLAN LIBRARY'!$D323)</f>
        <v>The Number System</v>
      </c>
      <c r="D328" t="str">
        <f>TRIM('CLASSPLAN LIBRARY'!$E323)</f>
        <v>1</v>
      </c>
      <c r="E328" t="str">
        <f>TRIM('CLASSPLAN LIBRARY'!$F323)</f>
        <v>Integers</v>
      </c>
      <c r="F328" t="str">
        <f>TRIM('CLASSPLAN LIBRARY'!$G323)</f>
        <v>3</v>
      </c>
      <c r="G328" t="str">
        <f>TRIM('CLASSPLAN LIBRARY'!$H323)</f>
        <v>Ordering Integers on a Number Line</v>
      </c>
      <c r="H328" s="1" t="str">
        <f t="shared" si="5"/>
        <v>6MathThe Number SystemIntegersOrdering Integers on a Number Line</v>
      </c>
      <c r="I328" t="str">
        <f>'CLASSPLAN LIBRARY'!$I323</f>
        <v>MA06.01.03.06</v>
      </c>
    </row>
    <row r="329" spans="1:9">
      <c r="A329" t="str">
        <f>TRIM('CLASSPLAN LIBRARY'!$B324)</f>
        <v>6</v>
      </c>
      <c r="B329" t="str">
        <f>TRIM('CLASSPLAN LIBRARY'!$C324)</f>
        <v>Math</v>
      </c>
      <c r="C329" t="str">
        <f>TRIM('CLASSPLAN LIBRARY'!$D324)</f>
        <v>The Number System</v>
      </c>
      <c r="D329" t="str">
        <f>TRIM('CLASSPLAN LIBRARY'!$E324)</f>
        <v>1</v>
      </c>
      <c r="E329" t="str">
        <f>TRIM('CLASSPLAN LIBRARY'!$F324)</f>
        <v>Integers</v>
      </c>
      <c r="F329" t="str">
        <f>TRIM('CLASSPLAN LIBRARY'!$G324)</f>
        <v>3</v>
      </c>
      <c r="G329" t="str">
        <f>TRIM('CLASSPLAN LIBRARY'!$H324)</f>
        <v>Adding Integers</v>
      </c>
      <c r="H329" s="1" t="str">
        <f t="shared" si="5"/>
        <v>6MathThe Number SystemIntegersAdding Integers</v>
      </c>
      <c r="I329" t="str">
        <f>'CLASSPLAN LIBRARY'!$I324</f>
        <v>MA06.01.03.07</v>
      </c>
    </row>
    <row r="330" spans="1:9">
      <c r="A330" t="str">
        <f>TRIM('CLASSPLAN LIBRARY'!$B325)</f>
        <v>6</v>
      </c>
      <c r="B330" t="str">
        <f>TRIM('CLASSPLAN LIBRARY'!$C325)</f>
        <v>Math</v>
      </c>
      <c r="C330" t="str">
        <f>TRIM('CLASSPLAN LIBRARY'!$D325)</f>
        <v>The Number System</v>
      </c>
      <c r="D330" t="str">
        <f>TRIM('CLASSPLAN LIBRARY'!$E325)</f>
        <v>1</v>
      </c>
      <c r="E330" t="str">
        <f>TRIM('CLASSPLAN LIBRARY'!$F325)</f>
        <v>Integers</v>
      </c>
      <c r="F330" t="str">
        <f>TRIM('CLASSPLAN LIBRARY'!$G325)</f>
        <v>3</v>
      </c>
      <c r="G330" t="str">
        <f>TRIM('CLASSPLAN LIBRARY'!$H325)</f>
        <v>Subtracting Integers</v>
      </c>
      <c r="H330" s="1" t="str">
        <f t="shared" si="5"/>
        <v>6MathThe Number SystemIntegersSubtracting Integers</v>
      </c>
      <c r="I330" t="str">
        <f>'CLASSPLAN LIBRARY'!$I325</f>
        <v>MA06.01.03.08</v>
      </c>
    </row>
    <row r="331" spans="1:9">
      <c r="A331" t="str">
        <f>TRIM('CLASSPLAN LIBRARY'!$B326)</f>
        <v>6</v>
      </c>
      <c r="B331" t="str">
        <f>TRIM('CLASSPLAN LIBRARY'!$C326)</f>
        <v>Math</v>
      </c>
      <c r="C331" t="str">
        <f>TRIM('CLASSPLAN LIBRARY'!$D326)</f>
        <v>The Number System</v>
      </c>
      <c r="D331" t="str">
        <f>TRIM('CLASSPLAN LIBRARY'!$E326)</f>
        <v>1</v>
      </c>
      <c r="E331" t="str">
        <f>TRIM('CLASSPLAN LIBRARY'!$F326)</f>
        <v>Integers</v>
      </c>
      <c r="F331" t="str">
        <f>TRIM('CLASSPLAN LIBRARY'!$G326)</f>
        <v>3</v>
      </c>
      <c r="G331" t="str">
        <f>TRIM('CLASSPLAN LIBRARY'!$H326)</f>
        <v>Multiplying Integers</v>
      </c>
      <c r="H331" s="1" t="str">
        <f t="shared" si="5"/>
        <v>6MathThe Number SystemIntegersMultiplying Integers</v>
      </c>
      <c r="I331" t="str">
        <f>'CLASSPLAN LIBRARY'!$I326</f>
        <v>MA06.01.03.09</v>
      </c>
    </row>
    <row r="332" spans="1:9">
      <c r="A332" t="str">
        <f>TRIM('CLASSPLAN LIBRARY'!$B327)</f>
        <v>6</v>
      </c>
      <c r="B332" t="str">
        <f>TRIM('CLASSPLAN LIBRARY'!$C327)</f>
        <v>Math</v>
      </c>
      <c r="C332" t="str">
        <f>TRIM('CLASSPLAN LIBRARY'!$D327)</f>
        <v>The Number System</v>
      </c>
      <c r="D332" t="str">
        <f>TRIM('CLASSPLAN LIBRARY'!$E327)</f>
        <v>1</v>
      </c>
      <c r="E332" t="str">
        <f>TRIM('CLASSPLAN LIBRARY'!$F327)</f>
        <v>Integers</v>
      </c>
      <c r="F332" t="str">
        <f>TRIM('CLASSPLAN LIBRARY'!$G327)</f>
        <v>3</v>
      </c>
      <c r="G332" t="str">
        <f>TRIM('CLASSPLAN LIBRARY'!$H327)</f>
        <v>Dividing Integers</v>
      </c>
      <c r="H332" s="1" t="str">
        <f t="shared" si="5"/>
        <v>6MathThe Number SystemIntegersDividing Integers</v>
      </c>
      <c r="I332" t="str">
        <f>'CLASSPLAN LIBRARY'!$I327</f>
        <v>MA06.01.03.10</v>
      </c>
    </row>
    <row r="333" spans="1:9">
      <c r="A333" t="str">
        <f>TRIM('CLASSPLAN LIBRARY'!$B328)</f>
        <v>6</v>
      </c>
      <c r="B333" t="str">
        <f>TRIM('CLASSPLAN LIBRARY'!$C328)</f>
        <v>Math</v>
      </c>
      <c r="C333" t="str">
        <f>TRIM('CLASSPLAN LIBRARY'!$D328)</f>
        <v>The Number System</v>
      </c>
      <c r="D333" t="str">
        <f>TRIM('CLASSPLAN LIBRARY'!$E328)</f>
        <v>1</v>
      </c>
      <c r="E333" t="str">
        <f>TRIM('CLASSPLAN LIBRARY'!$F328)</f>
        <v>Integers</v>
      </c>
      <c r="F333" t="str">
        <f>TRIM('CLASSPLAN LIBRARY'!$G328)</f>
        <v>3</v>
      </c>
      <c r="G333" t="str">
        <f>TRIM('CLASSPLAN LIBRARY'!$H328)</f>
        <v>Order of Operations</v>
      </c>
      <c r="H333" s="1" t="str">
        <f t="shared" si="5"/>
        <v>6MathThe Number SystemIntegersOrder of Operations</v>
      </c>
      <c r="I333" t="str">
        <f>'CLASSPLAN LIBRARY'!$I328</f>
        <v>MA06.01.03.11</v>
      </c>
    </row>
    <row r="334" spans="1:9">
      <c r="A334" t="str">
        <f>TRIM('CLASSPLAN LIBRARY'!$B329)</f>
        <v>6</v>
      </c>
      <c r="B334" t="str">
        <f>TRIM('CLASSPLAN LIBRARY'!$C329)</f>
        <v>Math</v>
      </c>
      <c r="C334" t="str">
        <f>TRIM('CLASSPLAN LIBRARY'!$D329)</f>
        <v>The Number System</v>
      </c>
      <c r="D334" t="str">
        <f>TRIM('CLASSPLAN LIBRARY'!$E329)</f>
        <v>1</v>
      </c>
      <c r="E334" t="str">
        <f>TRIM('CLASSPLAN LIBRARY'!$F329)</f>
        <v>Integers</v>
      </c>
      <c r="F334" t="str">
        <f>TRIM('CLASSPLAN LIBRARY'!$G329)</f>
        <v>3</v>
      </c>
      <c r="G334" t="str">
        <f>TRIM('CLASSPLAN LIBRARY'!$H329)</f>
        <v>Rational Numbers and their Properties</v>
      </c>
      <c r="H334" s="1" t="str">
        <f t="shared" si="5"/>
        <v>6MathThe Number SystemIntegersRational Numbers and their Properties</v>
      </c>
      <c r="I334" t="str">
        <f>'CLASSPLAN LIBRARY'!$I329</f>
        <v>MA06.01.03.12</v>
      </c>
    </row>
    <row r="335" spans="1:9">
      <c r="A335" t="str">
        <f>TRIM('CLASSPLAN LIBRARY'!$B330)</f>
        <v>6</v>
      </c>
      <c r="B335" t="str">
        <f>TRIM('CLASSPLAN LIBRARY'!$C330)</f>
        <v>Math</v>
      </c>
      <c r="C335" t="str">
        <f>TRIM('CLASSPLAN LIBRARY'!$D330)</f>
        <v>The Number System</v>
      </c>
      <c r="D335" t="str">
        <f>TRIM('CLASSPLAN LIBRARY'!$E330)</f>
        <v>1</v>
      </c>
      <c r="E335" t="str">
        <f>TRIM('CLASSPLAN LIBRARY'!$F330)</f>
        <v>Integers</v>
      </c>
      <c r="F335" t="str">
        <f>TRIM('CLASSPLAN LIBRARY'!$G330)</f>
        <v>3</v>
      </c>
      <c r="G335" t="str">
        <f>TRIM('CLASSPLAN LIBRARY'!$H330)</f>
        <v>The Distributive Property</v>
      </c>
      <c r="H335" s="1" t="str">
        <f t="shared" si="5"/>
        <v>6MathThe Number SystemIntegersThe Distributive Property</v>
      </c>
      <c r="I335" t="str">
        <f>'CLASSPLAN LIBRARY'!$I330</f>
        <v>MA06.01.03.13</v>
      </c>
    </row>
    <row r="336" spans="1:9">
      <c r="A336" t="str">
        <f>TRIM('CLASSPLAN LIBRARY'!$B331)</f>
        <v>6</v>
      </c>
      <c r="B336" t="str">
        <f>TRIM('CLASSPLAN LIBRARY'!$C331)</f>
        <v>Math</v>
      </c>
      <c r="C336" t="str">
        <f>TRIM('CLASSPLAN LIBRARY'!$D331)</f>
        <v>The Number System</v>
      </c>
      <c r="D336" t="str">
        <f>TRIM('CLASSPLAN LIBRARY'!$E331)</f>
        <v>1</v>
      </c>
      <c r="E336" t="str">
        <f>TRIM('CLASSPLAN LIBRARY'!$F331)</f>
        <v>Graphing: Review and Preview</v>
      </c>
      <c r="F336" t="str">
        <f>TRIM('CLASSPLAN LIBRARY'!$G331)</f>
        <v>4</v>
      </c>
      <c r="G336" t="str">
        <f>TRIM('CLASSPLAN LIBRARY'!$H331)</f>
        <v>-</v>
      </c>
      <c r="H336" s="1" t="str">
        <f t="shared" si="5"/>
        <v>6MathThe Number SystemGraphing: Review and Preview</v>
      </c>
      <c r="I336" t="str">
        <f>'CLASSPLAN LIBRARY'!$I331</f>
        <v>MA06.01.04.00</v>
      </c>
    </row>
    <row r="337" spans="1:9">
      <c r="A337" t="str">
        <f>TRIM('CLASSPLAN LIBRARY'!$B332)</f>
        <v>6</v>
      </c>
      <c r="B337" t="str">
        <f>TRIM('CLASSPLAN LIBRARY'!$C332)</f>
        <v>Math</v>
      </c>
      <c r="C337" t="str">
        <f>TRIM('CLASSPLAN LIBRARY'!$D332)</f>
        <v>The Number System</v>
      </c>
      <c r="D337" t="str">
        <f>TRIM('CLASSPLAN LIBRARY'!$E332)</f>
        <v>1</v>
      </c>
      <c r="E337" t="str">
        <f>TRIM('CLASSPLAN LIBRARY'!$F332)</f>
        <v>Graphing: Review and Preview</v>
      </c>
      <c r="F337" t="str">
        <f>TRIM('CLASSPLAN LIBRARY'!$G332)</f>
        <v>4</v>
      </c>
      <c r="G337" t="str">
        <f>TRIM('CLASSPLAN LIBRARY'!$H332)</f>
        <v>The Coordinate Plane</v>
      </c>
      <c r="H337" s="1" t="str">
        <f t="shared" si="5"/>
        <v>6MathThe Number SystemGraphing: Review and PreviewThe Coordinate Plane</v>
      </c>
      <c r="I337" t="str">
        <f>'CLASSPLAN LIBRARY'!$I332</f>
        <v>MA06.01.04.01</v>
      </c>
    </row>
    <row r="338" spans="1:9">
      <c r="A338" t="str">
        <f>TRIM('CLASSPLAN LIBRARY'!$B333)</f>
        <v>6</v>
      </c>
      <c r="B338" t="str">
        <f>TRIM('CLASSPLAN LIBRARY'!$C333)</f>
        <v>Math</v>
      </c>
      <c r="C338" t="str">
        <f>TRIM('CLASSPLAN LIBRARY'!$D333)</f>
        <v>The Number System</v>
      </c>
      <c r="D338" t="str">
        <f>TRIM('CLASSPLAN LIBRARY'!$E333)</f>
        <v>1</v>
      </c>
      <c r="E338" t="str">
        <f>TRIM('CLASSPLAN LIBRARY'!$F333)</f>
        <v>Graphing: Review and Preview</v>
      </c>
      <c r="F338" t="str">
        <f>TRIM('CLASSPLAN LIBRARY'!$G333)</f>
        <v>4</v>
      </c>
      <c r="G338" t="str">
        <f>TRIM('CLASSPLAN LIBRARY'!$H333)</f>
        <v>Linear Equations and Linear Functions</v>
      </c>
      <c r="H338" s="1" t="str">
        <f t="shared" si="5"/>
        <v>6MathThe Number SystemGraphing: Review and PreviewLinear Equations and Linear Functions</v>
      </c>
      <c r="I338" t="str">
        <f>'CLASSPLAN LIBRARY'!$I333</f>
        <v>MA06.01.04.02</v>
      </c>
    </row>
    <row r="339" spans="1:9">
      <c r="A339" t="str">
        <f>TRIM('CLASSPLAN LIBRARY'!$B334)</f>
        <v>6</v>
      </c>
      <c r="B339" t="str">
        <f>TRIM('CLASSPLAN LIBRARY'!$C334)</f>
        <v>Math</v>
      </c>
      <c r="C339" t="str">
        <f>TRIM('CLASSPLAN LIBRARY'!$D334)</f>
        <v>The Number System</v>
      </c>
      <c r="D339" t="str">
        <f>TRIM('CLASSPLAN LIBRARY'!$E334)</f>
        <v>1</v>
      </c>
      <c r="E339" t="str">
        <f>TRIM('CLASSPLAN LIBRARY'!$F334)</f>
        <v>Graphing: Review and Preview</v>
      </c>
      <c r="F339" t="str">
        <f>TRIM('CLASSPLAN LIBRARY'!$G334)</f>
        <v>4</v>
      </c>
      <c r="G339" t="str">
        <f>TRIM('CLASSPLAN LIBRARY'!$H334)</f>
        <v>Graphic Functions</v>
      </c>
      <c r="H339" s="1" t="str">
        <f t="shared" si="5"/>
        <v>6MathThe Number SystemGraphing: Review and PreviewGraphic Functions</v>
      </c>
      <c r="I339" t="str">
        <f>'CLASSPLAN LIBRARY'!$I334</f>
        <v>MA06.01.04.03</v>
      </c>
    </row>
    <row r="340" spans="1:9">
      <c r="A340" t="str">
        <f>TRIM('CLASSPLAN LIBRARY'!$B335)</f>
        <v>6</v>
      </c>
      <c r="B340" t="str">
        <f>TRIM('CLASSPLAN LIBRARY'!$C335)</f>
        <v>Math</v>
      </c>
      <c r="C340" t="str">
        <f>TRIM('CLASSPLAN LIBRARY'!$D335)</f>
        <v>The Number System</v>
      </c>
      <c r="D340" t="str">
        <f>TRIM('CLASSPLAN LIBRARY'!$E335)</f>
        <v>1</v>
      </c>
      <c r="E340" t="str">
        <f>TRIM('CLASSPLAN LIBRARY'!$F335)</f>
        <v>Graphing: Review and Preview</v>
      </c>
      <c r="F340" t="str">
        <f>TRIM('CLASSPLAN LIBRARY'!$G335)</f>
        <v>4</v>
      </c>
      <c r="G340" t="str">
        <f>TRIM('CLASSPLAN LIBRARY'!$H335)</f>
        <v>Slope of a Line</v>
      </c>
      <c r="H340" s="1" t="str">
        <f t="shared" si="5"/>
        <v>6MathThe Number SystemGraphing: Review and PreviewSlope of a Line</v>
      </c>
      <c r="I340" t="str">
        <f>'CLASSPLAN LIBRARY'!$I335</f>
        <v>MA06.01.04.04</v>
      </c>
    </row>
    <row r="341" spans="1:9">
      <c r="A341" t="str">
        <f>TRIM('CLASSPLAN LIBRARY'!$B336)</f>
        <v>6</v>
      </c>
      <c r="B341" t="str">
        <f>TRIM('CLASSPLAN LIBRARY'!$C336)</f>
        <v>Math</v>
      </c>
      <c r="C341" t="str">
        <f>TRIM('CLASSPLAN LIBRARY'!$D336)</f>
        <v>The Number System</v>
      </c>
      <c r="D341" t="str">
        <f>TRIM('CLASSPLAN LIBRARY'!$E336)</f>
        <v>1</v>
      </c>
      <c r="E341" t="str">
        <f>TRIM('CLASSPLAN LIBRARY'!$F336)</f>
        <v>Expressions and Equations</v>
      </c>
      <c r="F341" t="str">
        <f>TRIM('CLASSPLAN LIBRARY'!$G336)</f>
        <v>5</v>
      </c>
      <c r="G341" t="str">
        <f>TRIM('CLASSPLAN LIBRARY'!$H336)</f>
        <v>-</v>
      </c>
      <c r="H341" s="1" t="str">
        <f t="shared" si="5"/>
        <v>6MathThe Number SystemExpressions and Equations</v>
      </c>
      <c r="I341" t="str">
        <f>'CLASSPLAN LIBRARY'!$I336</f>
        <v>MA06.01.05.00</v>
      </c>
    </row>
    <row r="342" spans="1:9">
      <c r="A342" t="str">
        <f>TRIM('CLASSPLAN LIBRARY'!$B337)</f>
        <v>6</v>
      </c>
      <c r="B342" t="str">
        <f>TRIM('CLASSPLAN LIBRARY'!$C337)</f>
        <v>Math</v>
      </c>
      <c r="C342" t="str">
        <f>TRIM('CLASSPLAN LIBRARY'!$D337)</f>
        <v>The Number System</v>
      </c>
      <c r="D342" t="str">
        <f>TRIM('CLASSPLAN LIBRARY'!$E337)</f>
        <v>1</v>
      </c>
      <c r="E342" t="str">
        <f>TRIM('CLASSPLAN LIBRARY'!$F337)</f>
        <v>Expressions and Equations</v>
      </c>
      <c r="F342" t="str">
        <f>TRIM('CLASSPLAN LIBRARY'!$G337)</f>
        <v>5</v>
      </c>
      <c r="G342" t="str">
        <f>TRIM('CLASSPLAN LIBRARY'!$H337)</f>
        <v>Evaluating Expressions</v>
      </c>
      <c r="H342" s="1" t="str">
        <f t="shared" si="5"/>
        <v>6MathThe Number SystemExpressions and EquationsEvaluating Expressions</v>
      </c>
      <c r="I342" t="str">
        <f>'CLASSPLAN LIBRARY'!$I337</f>
        <v>MA06.01.05.01</v>
      </c>
    </row>
    <row r="343" spans="1:9">
      <c r="A343" t="str">
        <f>TRIM('CLASSPLAN LIBRARY'!$B338)</f>
        <v>6</v>
      </c>
      <c r="B343" t="str">
        <f>TRIM('CLASSPLAN LIBRARY'!$C338)</f>
        <v>Math</v>
      </c>
      <c r="C343" t="str">
        <f>TRIM('CLASSPLAN LIBRARY'!$D338)</f>
        <v>The Number System</v>
      </c>
      <c r="D343" t="str">
        <f>TRIM('CLASSPLAN LIBRARY'!$E338)</f>
        <v>1</v>
      </c>
      <c r="E343" t="str">
        <f>TRIM('CLASSPLAN LIBRARY'!$F338)</f>
        <v>Expressions and Equations</v>
      </c>
      <c r="F343" t="str">
        <f>TRIM('CLASSPLAN LIBRARY'!$G338)</f>
        <v>5</v>
      </c>
      <c r="G343" t="str">
        <f>TRIM('CLASSPLAN LIBRARY'!$H338)</f>
        <v>Writing Expressions</v>
      </c>
      <c r="H343" s="1" t="str">
        <f t="shared" si="5"/>
        <v>6MathThe Number SystemExpressions and EquationsWriting Expressions</v>
      </c>
      <c r="I343" t="str">
        <f>'CLASSPLAN LIBRARY'!$I338</f>
        <v>MA06.01.05.02</v>
      </c>
    </row>
    <row r="344" spans="1:9">
      <c r="A344" t="str">
        <f>TRIM('CLASSPLAN LIBRARY'!$B339)</f>
        <v>6</v>
      </c>
      <c r="B344" t="str">
        <f>TRIM('CLASSPLAN LIBRARY'!$C339)</f>
        <v>Math</v>
      </c>
      <c r="C344" t="str">
        <f>TRIM('CLASSPLAN LIBRARY'!$D339)</f>
        <v>The Number System</v>
      </c>
      <c r="D344" t="str">
        <f>TRIM('CLASSPLAN LIBRARY'!$E339)</f>
        <v>1</v>
      </c>
      <c r="E344" t="str">
        <f>TRIM('CLASSPLAN LIBRARY'!$F339)</f>
        <v>Expressions and Equations</v>
      </c>
      <c r="F344" t="str">
        <f>TRIM('CLASSPLAN LIBRARY'!$G339)</f>
        <v>5</v>
      </c>
      <c r="G344" t="str">
        <f>TRIM('CLASSPLAN LIBRARY'!$H339)</f>
        <v>Simplifying Expressions</v>
      </c>
      <c r="H344" s="1" t="str">
        <f t="shared" si="5"/>
        <v>6MathThe Number SystemExpressions and EquationsSimplifying Expressions</v>
      </c>
      <c r="I344" t="str">
        <f>'CLASSPLAN LIBRARY'!$I339</f>
        <v>MA06.01.05.03</v>
      </c>
    </row>
    <row r="345" spans="1:9">
      <c r="A345" t="str">
        <f>TRIM('CLASSPLAN LIBRARY'!$B340)</f>
        <v>6</v>
      </c>
      <c r="B345" t="str">
        <f>TRIM('CLASSPLAN LIBRARY'!$C340)</f>
        <v>Math</v>
      </c>
      <c r="C345" t="str">
        <f>TRIM('CLASSPLAN LIBRARY'!$D340)</f>
        <v>The Number System</v>
      </c>
      <c r="D345" t="str">
        <f>TRIM('CLASSPLAN LIBRARY'!$E340)</f>
        <v>1</v>
      </c>
      <c r="E345" t="str">
        <f>TRIM('CLASSPLAN LIBRARY'!$F340)</f>
        <v>Expressions and Equations</v>
      </c>
      <c r="F345" t="str">
        <f>TRIM('CLASSPLAN LIBRARY'!$G340)</f>
        <v>5</v>
      </c>
      <c r="G345" t="str">
        <f>TRIM('CLASSPLAN LIBRARY'!$H340)</f>
        <v>Solving Equations with Mental Math</v>
      </c>
      <c r="H345" s="1" t="str">
        <f t="shared" si="5"/>
        <v>6MathThe Number SystemExpressions and EquationsSolving Equations with Mental Math</v>
      </c>
      <c r="I345" t="str">
        <f>'CLASSPLAN LIBRARY'!$I340</f>
        <v>MA06.01.05.04</v>
      </c>
    </row>
    <row r="346" spans="1:9">
      <c r="A346" t="str">
        <f>TRIM('CLASSPLAN LIBRARY'!$B341)</f>
        <v>6</v>
      </c>
      <c r="B346" t="str">
        <f>TRIM('CLASSPLAN LIBRARY'!$C341)</f>
        <v>Math</v>
      </c>
      <c r="C346" t="str">
        <f>TRIM('CLASSPLAN LIBRARY'!$D341)</f>
        <v>The Number System</v>
      </c>
      <c r="D346" t="str">
        <f>TRIM('CLASSPLAN LIBRARY'!$E341)</f>
        <v>1</v>
      </c>
      <c r="E346" t="str">
        <f>TRIM('CLASSPLAN LIBRARY'!$F341)</f>
        <v>Expressions and Equations</v>
      </c>
      <c r="F346" t="str">
        <f>TRIM('CLASSPLAN LIBRARY'!$G341)</f>
        <v>5</v>
      </c>
      <c r="G346" t="str">
        <f>TRIM('CLASSPLAN LIBRARY'!$H341)</f>
        <v>Solving Addition and Subtraction Equations</v>
      </c>
      <c r="H346" s="1" t="str">
        <f t="shared" si="5"/>
        <v>6MathThe Number SystemExpressions and EquationsSolving Addition and Subtraction Equations</v>
      </c>
      <c r="I346" t="str">
        <f>'CLASSPLAN LIBRARY'!$I341</f>
        <v>MA06.01.05.05</v>
      </c>
    </row>
    <row r="347" spans="1:9">
      <c r="A347" t="str">
        <f>TRIM('CLASSPLAN LIBRARY'!$B342)</f>
        <v>6</v>
      </c>
      <c r="B347" t="str">
        <f>TRIM('CLASSPLAN LIBRARY'!$C342)</f>
        <v>Math</v>
      </c>
      <c r="C347" t="str">
        <f>TRIM('CLASSPLAN LIBRARY'!$D342)</f>
        <v>The Number System</v>
      </c>
      <c r="D347" t="str">
        <f>TRIM('CLASSPLAN LIBRARY'!$E342)</f>
        <v>1</v>
      </c>
      <c r="E347" t="str">
        <f>TRIM('CLASSPLAN LIBRARY'!$F342)</f>
        <v>Expressions and Equations</v>
      </c>
      <c r="F347" t="str">
        <f>TRIM('CLASSPLAN LIBRARY'!$G342)</f>
        <v>5</v>
      </c>
      <c r="G347" t="str">
        <f>TRIM('CLASSPLAN LIBRARY'!$H342)</f>
        <v>Solving Multiplication and Division Equations</v>
      </c>
      <c r="H347" s="1" t="str">
        <f t="shared" si="5"/>
        <v>6MathThe Number SystemExpressions and EquationsSolving Multiplication and Division Equations</v>
      </c>
      <c r="I347" t="str">
        <f>'CLASSPLAN LIBRARY'!$I342</f>
        <v>MA06.01.05.06</v>
      </c>
    </row>
    <row r="348" spans="1:9">
      <c r="A348" t="str">
        <f>TRIM('CLASSPLAN LIBRARY'!$B343)</f>
        <v>6</v>
      </c>
      <c r="B348" t="str">
        <f>TRIM('CLASSPLAN LIBRARY'!$C343)</f>
        <v>Math</v>
      </c>
      <c r="C348" t="str">
        <f>TRIM('CLASSPLAN LIBRARY'!$D343)</f>
        <v>Ratios and Proportional Relationships</v>
      </c>
      <c r="D348" t="str">
        <f>TRIM('CLASSPLAN LIBRARY'!$E343)</f>
        <v>2</v>
      </c>
      <c r="E348" t="str">
        <f>TRIM('CLASSPLAN LIBRARY'!$F343)</f>
        <v>-</v>
      </c>
      <c r="F348" t="str">
        <f>TRIM('CLASSPLAN LIBRARY'!$G343)</f>
        <v>-</v>
      </c>
      <c r="G348" t="str">
        <f>TRIM('CLASSPLAN LIBRARY'!$H343)</f>
        <v>-</v>
      </c>
      <c r="H348" s="1" t="str">
        <f t="shared" si="5"/>
        <v>6MathRatios and Proportional Relationships</v>
      </c>
      <c r="I348" t="str">
        <f>'CLASSPLAN LIBRARY'!$I343</f>
        <v>MA06.02.00.00</v>
      </c>
    </row>
    <row r="349" spans="1:9">
      <c r="A349" t="str">
        <f>TRIM('CLASSPLAN LIBRARY'!$B344)</f>
        <v>6</v>
      </c>
      <c r="B349" t="str">
        <f>TRIM('CLASSPLAN LIBRARY'!$C344)</f>
        <v>Math</v>
      </c>
      <c r="C349" t="str">
        <f>TRIM('CLASSPLAN LIBRARY'!$D344)</f>
        <v>Ratios and Proportional Relationships</v>
      </c>
      <c r="D349" t="str">
        <f>TRIM('CLASSPLAN LIBRARY'!$E344)</f>
        <v>2</v>
      </c>
      <c r="E349" t="str">
        <f>TRIM('CLASSPLAN LIBRARY'!$F344)</f>
        <v>Ratios and Proportions</v>
      </c>
      <c r="F349" t="str">
        <f>TRIM('CLASSPLAN LIBRARY'!$G344)</f>
        <v>1</v>
      </c>
      <c r="G349" t="str">
        <f>TRIM('CLASSPLAN LIBRARY'!$H344)</f>
        <v>-</v>
      </c>
      <c r="H349" s="1" t="str">
        <f t="shared" si="5"/>
        <v>6MathRatios and Proportional RelationshipsRatios and Proportions</v>
      </c>
      <c r="I349" t="str">
        <f>'CLASSPLAN LIBRARY'!$I344</f>
        <v>MA06.02.01.00</v>
      </c>
    </row>
    <row r="350" spans="1:9">
      <c r="A350" t="str">
        <f>TRIM('CLASSPLAN LIBRARY'!$B345)</f>
        <v>6</v>
      </c>
      <c r="B350" t="str">
        <f>TRIM('CLASSPLAN LIBRARY'!$C345)</f>
        <v>Math</v>
      </c>
      <c r="C350" t="str">
        <f>TRIM('CLASSPLAN LIBRARY'!$D345)</f>
        <v>Ratios and Proportional Relationships</v>
      </c>
      <c r="D350" t="str">
        <f>TRIM('CLASSPLAN LIBRARY'!$E345)</f>
        <v>2</v>
      </c>
      <c r="E350" t="str">
        <f>TRIM('CLASSPLAN LIBRARY'!$F345)</f>
        <v>Ratios and Proportions</v>
      </c>
      <c r="F350" t="str">
        <f>TRIM('CLASSPLAN LIBRARY'!$G345)</f>
        <v>1</v>
      </c>
      <c r="G350" t="str">
        <f>TRIM('CLASSPLAN LIBRARY'!$H345)</f>
        <v>Ratios and Rates</v>
      </c>
      <c r="H350" s="1" t="str">
        <f t="shared" si="5"/>
        <v>6MathRatios and Proportional RelationshipsRatios and ProportionsRatios and Rates</v>
      </c>
      <c r="I350" t="str">
        <f>'CLASSPLAN LIBRARY'!$I345</f>
        <v>MA06.02.01.01</v>
      </c>
    </row>
    <row r="351" spans="1:9">
      <c r="A351" t="str">
        <f>TRIM('CLASSPLAN LIBRARY'!$B346)</f>
        <v>6</v>
      </c>
      <c r="B351" t="str">
        <f>TRIM('CLASSPLAN LIBRARY'!$C346)</f>
        <v>Math</v>
      </c>
      <c r="C351" t="str">
        <f>TRIM('CLASSPLAN LIBRARY'!$D346)</f>
        <v>Ratios and Proportional Relationships</v>
      </c>
      <c r="D351" t="str">
        <f>TRIM('CLASSPLAN LIBRARY'!$E346)</f>
        <v>2</v>
      </c>
      <c r="E351" t="str">
        <f>TRIM('CLASSPLAN LIBRARY'!$F346)</f>
        <v>Ratios and Proportions</v>
      </c>
      <c r="F351" t="str">
        <f>TRIM('CLASSPLAN LIBRARY'!$G346)</f>
        <v>1</v>
      </c>
      <c r="G351" t="str">
        <f>TRIM('CLASSPLAN LIBRARY'!$H346)</f>
        <v>Writing and Solving Proportions</v>
      </c>
      <c r="H351" s="1" t="str">
        <f t="shared" si="5"/>
        <v>6MathRatios and Proportional RelationshipsRatios and ProportionsWriting and Solving Proportions</v>
      </c>
      <c r="I351" t="str">
        <f>'CLASSPLAN LIBRARY'!$I346</f>
        <v>MA06.02.01.02</v>
      </c>
    </row>
    <row r="352" spans="1:9">
      <c r="A352" t="str">
        <f>TRIM('CLASSPLAN LIBRARY'!$B347)</f>
        <v>6</v>
      </c>
      <c r="B352" t="str">
        <f>TRIM('CLASSPLAN LIBRARY'!$C347)</f>
        <v>Math</v>
      </c>
      <c r="C352" t="str">
        <f>TRIM('CLASSPLAN LIBRARY'!$D347)</f>
        <v>Ratios and Proportional Relationships</v>
      </c>
      <c r="D352" t="str">
        <f>TRIM('CLASSPLAN LIBRARY'!$E347)</f>
        <v>2</v>
      </c>
      <c r="E352" t="str">
        <f>TRIM('CLASSPLAN LIBRARY'!$F347)</f>
        <v>Ratios and Proportions</v>
      </c>
      <c r="F352" t="str">
        <f>TRIM('CLASSPLAN LIBRARY'!$G347)</f>
        <v>1</v>
      </c>
      <c r="G352" t="str">
        <f>TRIM('CLASSPLAN LIBRARY'!$H347)</f>
        <v>Solving Proportions Using Cross Products</v>
      </c>
      <c r="H352" s="1" t="str">
        <f t="shared" si="5"/>
        <v>6MathRatios and Proportional RelationshipsRatios and ProportionsSolving Proportions Using Cross Products</v>
      </c>
      <c r="I352" t="str">
        <f>'CLASSPLAN LIBRARY'!$I347</f>
        <v>MA06.02.01.03</v>
      </c>
    </row>
    <row r="353" spans="1:9">
      <c r="A353" t="str">
        <f>TRIM('CLASSPLAN LIBRARY'!$B348)</f>
        <v>6</v>
      </c>
      <c r="B353" t="str">
        <f>TRIM('CLASSPLAN LIBRARY'!$C348)</f>
        <v>Math</v>
      </c>
      <c r="C353" t="str">
        <f>TRIM('CLASSPLAN LIBRARY'!$D348)</f>
        <v>Ratios and Proportional Relationships</v>
      </c>
      <c r="D353" t="str">
        <f>TRIM('CLASSPLAN LIBRARY'!$E348)</f>
        <v>2</v>
      </c>
      <c r="E353" t="str">
        <f>TRIM('CLASSPLAN LIBRARY'!$F348)</f>
        <v>Ratios and Proportions</v>
      </c>
      <c r="F353" t="str">
        <f>TRIM('CLASSPLAN LIBRARY'!$G348)</f>
        <v>1</v>
      </c>
      <c r="G353" t="str">
        <f>TRIM('CLASSPLAN LIBRARY'!$H348)</f>
        <v>Scale Drawings and Models</v>
      </c>
      <c r="H353" s="1" t="str">
        <f t="shared" si="5"/>
        <v>6MathRatios and Proportional RelationshipsRatios and ProportionsScale Drawings and Models</v>
      </c>
      <c r="I353" t="str">
        <f>'CLASSPLAN LIBRARY'!$I348</f>
        <v>MA06.02.01.04</v>
      </c>
    </row>
    <row r="354" spans="1:9">
      <c r="A354" t="str">
        <f>TRIM('CLASSPLAN LIBRARY'!$B349)</f>
        <v>6</v>
      </c>
      <c r="B354" t="str">
        <f>TRIM('CLASSPLAN LIBRARY'!$C349)</f>
        <v>Math</v>
      </c>
      <c r="C354" t="str">
        <f>TRIM('CLASSPLAN LIBRARY'!$D349)</f>
        <v>Ratios and Proportional Relationships</v>
      </c>
      <c r="D354" t="str">
        <f>TRIM('CLASSPLAN LIBRARY'!$E349)</f>
        <v>2</v>
      </c>
      <c r="E354" t="str">
        <f>TRIM('CLASSPLAN LIBRARY'!$F349)</f>
        <v>Percents</v>
      </c>
      <c r="F354" t="str">
        <f>TRIM('CLASSPLAN LIBRARY'!$G349)</f>
        <v>2</v>
      </c>
      <c r="G354" t="str">
        <f>TRIM('CLASSPLAN LIBRARY'!$H349)</f>
        <v>-</v>
      </c>
      <c r="H354" s="1" t="str">
        <f t="shared" si="5"/>
        <v>6MathRatios and Proportional RelationshipsPercents</v>
      </c>
      <c r="I354" t="str">
        <f>'CLASSPLAN LIBRARY'!$I349</f>
        <v>MA06.02.02.00</v>
      </c>
    </row>
    <row r="355" spans="1:9">
      <c r="A355" t="str">
        <f>TRIM('CLASSPLAN LIBRARY'!$B350)</f>
        <v>6</v>
      </c>
      <c r="B355" t="str">
        <f>TRIM('CLASSPLAN LIBRARY'!$C350)</f>
        <v>Math</v>
      </c>
      <c r="C355" t="str">
        <f>TRIM('CLASSPLAN LIBRARY'!$D350)</f>
        <v>Ratios and Proportional Relationships</v>
      </c>
      <c r="D355" t="str">
        <f>TRIM('CLASSPLAN LIBRARY'!$E350)</f>
        <v>2</v>
      </c>
      <c r="E355" t="str">
        <f>TRIM('CLASSPLAN LIBRARY'!$F350)</f>
        <v>Percents</v>
      </c>
      <c r="F355" t="str">
        <f>TRIM('CLASSPLAN LIBRARY'!$G350)</f>
        <v>2</v>
      </c>
      <c r="G355" t="str">
        <f>TRIM('CLASSPLAN LIBRARY'!$H350)</f>
        <v>Percents and Fractions</v>
      </c>
      <c r="H355" s="1" t="str">
        <f t="shared" si="5"/>
        <v>6MathRatios and Proportional RelationshipsPercentsPercents and Fractions</v>
      </c>
      <c r="I355" t="str">
        <f>'CLASSPLAN LIBRARY'!$I350</f>
        <v>MA06.02.02.01</v>
      </c>
    </row>
    <row r="356" spans="1:9">
      <c r="A356" t="str">
        <f>TRIM('CLASSPLAN LIBRARY'!$B351)</f>
        <v>6</v>
      </c>
      <c r="B356" t="str">
        <f>TRIM('CLASSPLAN LIBRARY'!$C351)</f>
        <v>Math</v>
      </c>
      <c r="C356" t="str">
        <f>TRIM('CLASSPLAN LIBRARY'!$D351)</f>
        <v>Ratios and Proportional Relationships</v>
      </c>
      <c r="D356" t="str">
        <f>TRIM('CLASSPLAN LIBRARY'!$E351)</f>
        <v>2</v>
      </c>
      <c r="E356" t="str">
        <f>TRIM('CLASSPLAN LIBRARY'!$F351)</f>
        <v>Percents</v>
      </c>
      <c r="F356" t="str">
        <f>TRIM('CLASSPLAN LIBRARY'!$G351)</f>
        <v>2</v>
      </c>
      <c r="G356" t="str">
        <f>TRIM('CLASSPLAN LIBRARY'!$H351)</f>
        <v>Percents and Proportions</v>
      </c>
      <c r="H356" s="1" t="str">
        <f t="shared" si="5"/>
        <v>6MathRatios and Proportional RelationshipsPercentsPercents and Proportions</v>
      </c>
      <c r="I356" t="str">
        <f>'CLASSPLAN LIBRARY'!$I351</f>
        <v>MA06.02.02.02</v>
      </c>
    </row>
    <row r="357" spans="1:9">
      <c r="A357" t="str">
        <f>TRIM('CLASSPLAN LIBRARY'!$B352)</f>
        <v>6</v>
      </c>
      <c r="B357" t="str">
        <f>TRIM('CLASSPLAN LIBRARY'!$C352)</f>
        <v>Math</v>
      </c>
      <c r="C357" t="str">
        <f>TRIM('CLASSPLAN LIBRARY'!$D352)</f>
        <v>Ratios and Proportional Relationships</v>
      </c>
      <c r="D357" t="str">
        <f>TRIM('CLASSPLAN LIBRARY'!$E352)</f>
        <v>2</v>
      </c>
      <c r="E357" t="str">
        <f>TRIM('CLASSPLAN LIBRARY'!$F352)</f>
        <v>Percents</v>
      </c>
      <c r="F357" t="str">
        <f>TRIM('CLASSPLAN LIBRARY'!$G352)</f>
        <v>2</v>
      </c>
      <c r="G357" t="str">
        <f>TRIM('CLASSPLAN LIBRARY'!$H352)</f>
        <v>Percents and Decimals</v>
      </c>
      <c r="H357" s="1" t="str">
        <f t="shared" si="5"/>
        <v>6MathRatios and Proportional RelationshipsPercentsPercents and Decimals</v>
      </c>
      <c r="I357" t="str">
        <f>'CLASSPLAN LIBRARY'!$I352</f>
        <v>MA06.02.02.03</v>
      </c>
    </row>
    <row r="358" spans="1:9">
      <c r="A358" t="str">
        <f>TRIM('CLASSPLAN LIBRARY'!$B353)</f>
        <v>6</v>
      </c>
      <c r="B358" t="str">
        <f>TRIM('CLASSPLAN LIBRARY'!$C353)</f>
        <v>Math</v>
      </c>
      <c r="C358" t="str">
        <f>TRIM('CLASSPLAN LIBRARY'!$D353)</f>
        <v>Ratios and Proportional Relationships</v>
      </c>
      <c r="D358" t="str">
        <f>TRIM('CLASSPLAN LIBRARY'!$E353)</f>
        <v>2</v>
      </c>
      <c r="E358" t="str">
        <f>TRIM('CLASSPLAN LIBRARY'!$F353)</f>
        <v>Percents</v>
      </c>
      <c r="F358" t="str">
        <f>TRIM('CLASSPLAN LIBRARY'!$G353)</f>
        <v>2</v>
      </c>
      <c r="G358" t="str">
        <f>TRIM('CLASSPLAN LIBRARY'!$H353)</f>
        <v>Discount, Markups, Tips, and Sales Tax</v>
      </c>
      <c r="H358" s="1" t="str">
        <f t="shared" si="5"/>
        <v>6MathRatios and Proportional RelationshipsPercentsDiscount, Markups, Tips, and Sales Tax</v>
      </c>
      <c r="I358" t="str">
        <f>'CLASSPLAN LIBRARY'!$I353</f>
        <v>MA06.02.02.04</v>
      </c>
    </row>
    <row r="359" spans="1:9">
      <c r="A359" t="str">
        <f>TRIM('CLASSPLAN LIBRARY'!$B354)</f>
        <v>6</v>
      </c>
      <c r="B359" t="str">
        <f>TRIM('CLASSPLAN LIBRARY'!$C354)</f>
        <v>Math</v>
      </c>
      <c r="C359" t="str">
        <f>TRIM('CLASSPLAN LIBRARY'!$D354)</f>
        <v>Ratios and Proportional Relationships</v>
      </c>
      <c r="D359" t="str">
        <f>TRIM('CLASSPLAN LIBRARY'!$E354)</f>
        <v>2</v>
      </c>
      <c r="E359" t="str">
        <f>TRIM('CLASSPLAN LIBRARY'!$F354)</f>
        <v>Percents</v>
      </c>
      <c r="F359" t="str">
        <f>TRIM('CLASSPLAN LIBRARY'!$G354)</f>
        <v>2</v>
      </c>
      <c r="G359" t="str">
        <f>TRIM('CLASSPLAN LIBRARY'!$H354)</f>
        <v>Simple Interest</v>
      </c>
      <c r="H359" s="1" t="str">
        <f t="shared" si="5"/>
        <v>6MathRatios and Proportional RelationshipsPercentsSimple Interest</v>
      </c>
      <c r="I359" t="str">
        <f>'CLASSPLAN LIBRARY'!$I354</f>
        <v>MA06.02.02.05</v>
      </c>
    </row>
    <row r="360" spans="1:9">
      <c r="A360" t="str">
        <f>TRIM('CLASSPLAN LIBRARY'!$B355)</f>
        <v>6</v>
      </c>
      <c r="B360" t="str">
        <f>TRIM('CLASSPLAN LIBRARY'!$C355)</f>
        <v>Math</v>
      </c>
      <c r="C360" t="str">
        <f>TRIM('CLASSPLAN LIBRARY'!$D355)</f>
        <v>Statistics and Probability</v>
      </c>
      <c r="D360" t="str">
        <f>TRIM('CLASSPLAN LIBRARY'!$E355)</f>
        <v>3</v>
      </c>
      <c r="E360" t="str">
        <f>TRIM('CLASSPLAN LIBRARY'!$F355)</f>
        <v>-</v>
      </c>
      <c r="F360" t="str">
        <f>TRIM('CLASSPLAN LIBRARY'!$G355)</f>
        <v>-</v>
      </c>
      <c r="G360" t="str">
        <f>TRIM('CLASSPLAN LIBRARY'!$H355)</f>
        <v>-</v>
      </c>
      <c r="H360" s="1" t="str">
        <f t="shared" si="5"/>
        <v>6MathStatistics and Probability</v>
      </c>
      <c r="I360" t="str">
        <f>'CLASSPLAN LIBRARY'!$I355</f>
        <v>MA06.03.00.00</v>
      </c>
    </row>
    <row r="361" spans="1:9">
      <c r="A361" t="str">
        <f>TRIM('CLASSPLAN LIBRARY'!$B356)</f>
        <v>6</v>
      </c>
      <c r="B361" t="str">
        <f>TRIM('CLASSPLAN LIBRARY'!$C356)</f>
        <v>Math</v>
      </c>
      <c r="C361" t="str">
        <f>TRIM('CLASSPLAN LIBRARY'!$D356)</f>
        <v>Statistics and Probability</v>
      </c>
      <c r="D361" t="str">
        <f>TRIM('CLASSPLAN LIBRARY'!$E356)</f>
        <v>3</v>
      </c>
      <c r="E361" t="str">
        <f>TRIM('CLASSPLAN LIBRARY'!$F356)</f>
        <v>Analyzing Data</v>
      </c>
      <c r="F361" t="str">
        <f>TRIM('CLASSPLAN LIBRARY'!$G356)</f>
        <v>1</v>
      </c>
      <c r="G361" t="str">
        <f>TRIM('CLASSPLAN LIBRARY'!$H356)</f>
        <v>-</v>
      </c>
      <c r="H361" s="1" t="str">
        <f t="shared" si="5"/>
        <v>6MathStatistics and ProbabilityAnalyzing Data</v>
      </c>
      <c r="I361" t="str">
        <f>'CLASSPLAN LIBRARY'!$I356</f>
        <v>MA06.03.01.00</v>
      </c>
    </row>
    <row r="362" spans="1:9">
      <c r="A362" t="str">
        <f>TRIM('CLASSPLAN LIBRARY'!$B357)</f>
        <v>6</v>
      </c>
      <c r="B362" t="str">
        <f>TRIM('CLASSPLAN LIBRARY'!$C357)</f>
        <v>Math</v>
      </c>
      <c r="C362" t="str">
        <f>TRIM('CLASSPLAN LIBRARY'!$D357)</f>
        <v>Statistics and Probability</v>
      </c>
      <c r="D362" t="str">
        <f>TRIM('CLASSPLAN LIBRARY'!$E357)</f>
        <v>3</v>
      </c>
      <c r="E362" t="str">
        <f>TRIM('CLASSPLAN LIBRARY'!$F357)</f>
        <v>Analyzing Data</v>
      </c>
      <c r="F362" t="str">
        <f>TRIM('CLASSPLAN LIBRARY'!$G357)</f>
        <v>1</v>
      </c>
      <c r="G362" t="str">
        <f>TRIM('CLASSPLAN LIBRARY'!$H357)</f>
        <v>Sampling Methods</v>
      </c>
      <c r="H362" s="1" t="str">
        <f t="shared" si="5"/>
        <v>6MathStatistics and ProbabilityAnalyzing DataSampling Methods</v>
      </c>
      <c r="I362" t="str">
        <f>'CLASSPLAN LIBRARY'!$I357</f>
        <v>MA06.03.01.01</v>
      </c>
    </row>
    <row r="363" spans="1:9">
      <c r="A363" t="str">
        <f>TRIM('CLASSPLAN LIBRARY'!$B358)</f>
        <v>6</v>
      </c>
      <c r="B363" t="str">
        <f>TRIM('CLASSPLAN LIBRARY'!$C358)</f>
        <v>Math</v>
      </c>
      <c r="C363" t="str">
        <f>TRIM('CLASSPLAN LIBRARY'!$D358)</f>
        <v>Statistics and Probability</v>
      </c>
      <c r="D363" t="str">
        <f>TRIM('CLASSPLAN LIBRARY'!$E358)</f>
        <v>3</v>
      </c>
      <c r="E363" t="str">
        <f>TRIM('CLASSPLAN LIBRARY'!$F358)</f>
        <v>Analyzing Data</v>
      </c>
      <c r="F363" t="str">
        <f>TRIM('CLASSPLAN LIBRARY'!$G358)</f>
        <v>1</v>
      </c>
      <c r="G363" t="str">
        <f>TRIM('CLASSPLAN LIBRARY'!$H358)</f>
        <v>Mean, Median, and Mode</v>
      </c>
      <c r="H363" s="1" t="str">
        <f t="shared" si="5"/>
        <v>6MathStatistics and ProbabilityAnalyzing DataMean, Median, and Mode</v>
      </c>
      <c r="I363" t="str">
        <f>'CLASSPLAN LIBRARY'!$I358</f>
        <v>MA06.03.01.02</v>
      </c>
    </row>
    <row r="364" spans="1:9">
      <c r="A364" t="str">
        <f>TRIM('CLASSPLAN LIBRARY'!$B359)</f>
        <v>6</v>
      </c>
      <c r="B364" t="str">
        <f>TRIM('CLASSPLAN LIBRARY'!$C359)</f>
        <v>Math</v>
      </c>
      <c r="C364" t="str">
        <f>TRIM('CLASSPLAN LIBRARY'!$D359)</f>
        <v>Statistics and Probability</v>
      </c>
      <c r="D364" t="str">
        <f>TRIM('CLASSPLAN LIBRARY'!$E359)</f>
        <v>3</v>
      </c>
      <c r="E364" t="str">
        <f>TRIM('CLASSPLAN LIBRARY'!$F359)</f>
        <v>Analyzing Data</v>
      </c>
      <c r="F364" t="str">
        <f>TRIM('CLASSPLAN LIBRARY'!$G359)</f>
        <v>1</v>
      </c>
      <c r="G364" t="str">
        <f>TRIM('CLASSPLAN LIBRARY'!$H359)</f>
        <v>Range and Outliers</v>
      </c>
      <c r="H364" s="1" t="str">
        <f t="shared" si="5"/>
        <v>6MathStatistics and ProbabilityAnalyzing DataRange and Outliers</v>
      </c>
      <c r="I364" t="str">
        <f>'CLASSPLAN LIBRARY'!$I359</f>
        <v>MA06.03.01.03</v>
      </c>
    </row>
    <row r="365" spans="1:9">
      <c r="A365" t="str">
        <f>TRIM('CLASSPLAN LIBRARY'!$B360)</f>
        <v>6</v>
      </c>
      <c r="B365" t="str">
        <f>TRIM('CLASSPLAN LIBRARY'!$C360)</f>
        <v>Math</v>
      </c>
      <c r="C365" t="str">
        <f>TRIM('CLASSPLAN LIBRARY'!$D360)</f>
        <v>Statistics and Probability</v>
      </c>
      <c r="D365" t="str">
        <f>TRIM('CLASSPLAN LIBRARY'!$E360)</f>
        <v>3</v>
      </c>
      <c r="E365" t="str">
        <f>TRIM('CLASSPLAN LIBRARY'!$F360)</f>
        <v>Analyzing Data</v>
      </c>
      <c r="F365" t="str">
        <f>TRIM('CLASSPLAN LIBRARY'!$G360)</f>
        <v>1</v>
      </c>
      <c r="G365" t="str">
        <f>TRIM('CLASSPLAN LIBRARY'!$H360)</f>
        <v>Histograms</v>
      </c>
      <c r="H365" s="1" t="str">
        <f t="shared" si="5"/>
        <v>6MathStatistics and ProbabilityAnalyzing DataHistograms</v>
      </c>
      <c r="I365" t="str">
        <f>'CLASSPLAN LIBRARY'!$I360</f>
        <v>MA06.03.01.04</v>
      </c>
    </row>
    <row r="366" spans="1:9">
      <c r="A366" t="str">
        <f>TRIM('CLASSPLAN LIBRARY'!$B361)</f>
        <v>6</v>
      </c>
      <c r="B366" t="str">
        <f>TRIM('CLASSPLAN LIBRARY'!$C361)</f>
        <v>Math</v>
      </c>
      <c r="C366" t="str">
        <f>TRIM('CLASSPLAN LIBRARY'!$D361)</f>
        <v>Statistics and Probability</v>
      </c>
      <c r="D366" t="str">
        <f>TRIM('CLASSPLAN LIBRARY'!$E361)</f>
        <v>3</v>
      </c>
      <c r="E366" t="str">
        <f>TRIM('CLASSPLAN LIBRARY'!$F361)</f>
        <v>Analyzing Data</v>
      </c>
      <c r="F366" t="str">
        <f>TRIM('CLASSPLAN LIBRARY'!$G361)</f>
        <v>1</v>
      </c>
      <c r="G366" t="str">
        <f>TRIM('CLASSPLAN LIBRARY'!$H361)</f>
        <v>Circle Graphs</v>
      </c>
      <c r="H366" s="1" t="str">
        <f t="shared" si="5"/>
        <v>6MathStatistics and ProbabilityAnalyzing DataCircle Graphs</v>
      </c>
      <c r="I366" t="str">
        <f>'CLASSPLAN LIBRARY'!$I361</f>
        <v>MA06.03.01.05</v>
      </c>
    </row>
    <row r="367" spans="1:9">
      <c r="A367" t="str">
        <f>TRIM('CLASSPLAN LIBRARY'!$B362)</f>
        <v>6</v>
      </c>
      <c r="B367" t="str">
        <f>TRIM('CLASSPLAN LIBRARY'!$C362)</f>
        <v>Math</v>
      </c>
      <c r="C367" t="str">
        <f>TRIM('CLASSPLAN LIBRARY'!$D362)</f>
        <v>Statistics and Probability</v>
      </c>
      <c r="D367" t="str">
        <f>TRIM('CLASSPLAN LIBRARY'!$E362)</f>
        <v>3</v>
      </c>
      <c r="E367" t="str">
        <f>TRIM('CLASSPLAN LIBRARY'!$F362)</f>
        <v>Probability</v>
      </c>
      <c r="F367" t="str">
        <f>TRIM('CLASSPLAN LIBRARY'!$G362)</f>
        <v>2</v>
      </c>
      <c r="G367" t="str">
        <f>TRIM('CLASSPLAN LIBRARY'!$H362)</f>
        <v>-</v>
      </c>
      <c r="H367" s="1" t="str">
        <f t="shared" si="5"/>
        <v>6MathStatistics and ProbabilityProbability</v>
      </c>
      <c r="I367" t="str">
        <f>'CLASSPLAN LIBRARY'!$I362</f>
        <v>MA06.03.02.00</v>
      </c>
    </row>
    <row r="368" spans="1:9">
      <c r="A368" t="str">
        <f>TRIM('CLASSPLAN LIBRARY'!$B363)</f>
        <v>6</v>
      </c>
      <c r="B368" t="str">
        <f>TRIM('CLASSPLAN LIBRARY'!$C363)</f>
        <v>Math</v>
      </c>
      <c r="C368" t="str">
        <f>TRIM('CLASSPLAN LIBRARY'!$D363)</f>
        <v>Statistics and Probability</v>
      </c>
      <c r="D368" t="str">
        <f>TRIM('CLASSPLAN LIBRARY'!$E363)</f>
        <v>3</v>
      </c>
      <c r="E368" t="str">
        <f>TRIM('CLASSPLAN LIBRARY'!$F363)</f>
        <v>Probability</v>
      </c>
      <c r="F368" t="str">
        <f>TRIM('CLASSPLAN LIBRARY'!$G363)</f>
        <v>2</v>
      </c>
      <c r="G368" t="str">
        <f>TRIM('CLASSPLAN LIBRARY'!$H363)</f>
        <v>Probability</v>
      </c>
      <c r="H368" s="1" t="str">
        <f t="shared" si="5"/>
        <v>6MathStatistics and ProbabilityProbabilityProbability</v>
      </c>
      <c r="I368" t="str">
        <f>'CLASSPLAN LIBRARY'!$I363</f>
        <v>MA06.03.02.01</v>
      </c>
    </row>
    <row r="369" spans="1:9">
      <c r="A369" t="str">
        <f>TRIM('CLASSPLAN LIBRARY'!$B364)</f>
        <v>6</v>
      </c>
      <c r="B369" t="str">
        <f>TRIM('CLASSPLAN LIBRARY'!$C364)</f>
        <v>Math</v>
      </c>
      <c r="C369" t="str">
        <f>TRIM('CLASSPLAN LIBRARY'!$D364)</f>
        <v>Statistics and Probability</v>
      </c>
      <c r="D369" t="str">
        <f>TRIM('CLASSPLAN LIBRARY'!$E364)</f>
        <v>3</v>
      </c>
      <c r="E369" t="str">
        <f>TRIM('CLASSPLAN LIBRARY'!$F364)</f>
        <v>Probability</v>
      </c>
      <c r="F369" t="str">
        <f>TRIM('CLASSPLAN LIBRARY'!$G364)</f>
        <v>2</v>
      </c>
      <c r="G369" t="str">
        <f>TRIM('CLASSPLAN LIBRARY'!$H364)</f>
        <v>Experimental Probability</v>
      </c>
      <c r="H369" s="1" t="str">
        <f t="shared" si="5"/>
        <v>6MathStatistics and ProbabilityProbabilityExperimental Probability</v>
      </c>
      <c r="I369" t="str">
        <f>'CLASSPLAN LIBRARY'!$I364</f>
        <v>MA06.03.02.02</v>
      </c>
    </row>
    <row r="370" spans="1:9">
      <c r="A370" t="str">
        <f>TRIM('CLASSPLAN LIBRARY'!$B366)</f>
        <v>6</v>
      </c>
      <c r="B370" t="str">
        <f>TRIM('CLASSPLAN LIBRARY'!$C366)</f>
        <v>Math</v>
      </c>
      <c r="C370" t="str">
        <f>TRIM('CLASSPLAN LIBRARY'!$D366)</f>
        <v>Statistics and Probability</v>
      </c>
      <c r="D370" t="str">
        <f>TRIM('CLASSPLAN LIBRARY'!$E366)</f>
        <v>3</v>
      </c>
      <c r="E370" t="str">
        <f>TRIM('CLASSPLAN LIBRARY'!$F366)</f>
        <v>Probability</v>
      </c>
      <c r="F370" t="str">
        <f>TRIM('CLASSPLAN LIBRARY'!$G366)</f>
        <v>2</v>
      </c>
      <c r="G370" t="str">
        <f>TRIM('CLASSPLAN LIBRARY'!$H366)</f>
        <v>Disjoint Events</v>
      </c>
      <c r="H370" s="1" t="str">
        <f t="shared" si="5"/>
        <v>6MathStatistics and ProbabilityProbabilityDisjoint Events</v>
      </c>
      <c r="I370" t="str">
        <f>'CLASSPLAN LIBRARY'!$I366</f>
        <v>MA06.03.02.03</v>
      </c>
    </row>
    <row r="371" spans="1:9">
      <c r="A371" t="str">
        <f>TRIM('CLASSPLAN LIBRARY'!$B367)</f>
        <v>6</v>
      </c>
      <c r="B371" t="str">
        <f>TRIM('CLASSPLAN LIBRARY'!$C367)</f>
        <v>Math</v>
      </c>
      <c r="C371" t="str">
        <f>TRIM('CLASSPLAN LIBRARY'!$D367)</f>
        <v>Statistics and Probability</v>
      </c>
      <c r="D371" t="str">
        <f>TRIM('CLASSPLAN LIBRARY'!$E367)</f>
        <v>3</v>
      </c>
      <c r="E371" t="str">
        <f>TRIM('CLASSPLAN LIBRARY'!$F367)</f>
        <v>Probability</v>
      </c>
      <c r="F371" t="str">
        <f>TRIM('CLASSPLAN LIBRARY'!$G367)</f>
        <v>2</v>
      </c>
      <c r="G371" t="str">
        <f>TRIM('CLASSPLAN LIBRARY'!$H367)</f>
        <v>Independent and Dependent Events</v>
      </c>
      <c r="H371" s="1" t="str">
        <f t="shared" si="5"/>
        <v>6MathStatistics and ProbabilityProbabilityIndependent and Dependent Events</v>
      </c>
      <c r="I371" t="str">
        <f>'CLASSPLAN LIBRARY'!$I367</f>
        <v>MA06.03.02.04</v>
      </c>
    </row>
    <row r="372" spans="1:9">
      <c r="A372" t="str">
        <f>TRIM('CLASSPLAN LIBRARY'!$B368)</f>
        <v>6</v>
      </c>
      <c r="B372" t="str">
        <f>TRIM('CLASSPLAN LIBRARY'!$C368)</f>
        <v>Math</v>
      </c>
      <c r="C372" t="str">
        <f>TRIM('CLASSPLAN LIBRARY'!$D368)</f>
        <v>Geometry</v>
      </c>
      <c r="D372" t="str">
        <f>TRIM('CLASSPLAN LIBRARY'!$E368)</f>
        <v>4</v>
      </c>
      <c r="E372" t="str">
        <f>TRIM('CLASSPLAN LIBRARY'!$F368)</f>
        <v>-</v>
      </c>
      <c r="F372" t="str">
        <f>TRIM('CLASSPLAN LIBRARY'!$G368)</f>
        <v>-</v>
      </c>
      <c r="G372" t="str">
        <f>TRIM('CLASSPLAN LIBRARY'!$H368)</f>
        <v>-</v>
      </c>
      <c r="H372" s="1" t="str">
        <f t="shared" si="5"/>
        <v>6MathGeometry</v>
      </c>
      <c r="I372" t="str">
        <f>'CLASSPLAN LIBRARY'!$I368</f>
        <v>MA06.04.00.00</v>
      </c>
    </row>
    <row r="373" spans="1:9">
      <c r="A373" t="str">
        <f>TRIM('CLASSPLAN LIBRARY'!$B369)</f>
        <v>6</v>
      </c>
      <c r="B373" t="str">
        <f>TRIM('CLASSPLAN LIBRARY'!$C369)</f>
        <v>Math</v>
      </c>
      <c r="C373" t="str">
        <f>TRIM('CLASSPLAN LIBRARY'!$D369)</f>
        <v>Geometry</v>
      </c>
      <c r="D373" t="str">
        <f>TRIM('CLASSPLAN LIBRARY'!$E369)</f>
        <v>4</v>
      </c>
      <c r="E373" t="str">
        <f>TRIM('CLASSPLAN LIBRARY'!$F369)</f>
        <v>Geometric Figures</v>
      </c>
      <c r="F373" t="str">
        <f>TRIM('CLASSPLAN LIBRARY'!$G369)</f>
        <v>1</v>
      </c>
      <c r="G373" t="str">
        <f>TRIM('CLASSPLAN LIBRARY'!$H369)</f>
        <v>-</v>
      </c>
      <c r="H373" s="1" t="str">
        <f t="shared" si="5"/>
        <v>6MathGeometryGeometric Figures</v>
      </c>
      <c r="I373" t="str">
        <f>'CLASSPLAN LIBRARY'!$I369</f>
        <v>MA06.04.01.00</v>
      </c>
    </row>
    <row r="374" spans="1:9">
      <c r="A374" t="str">
        <f>TRIM('CLASSPLAN LIBRARY'!$B370)</f>
        <v>6</v>
      </c>
      <c r="B374" t="str">
        <f>TRIM('CLASSPLAN LIBRARY'!$C370)</f>
        <v>Math</v>
      </c>
      <c r="C374" t="str">
        <f>TRIM('CLASSPLAN LIBRARY'!$D370)</f>
        <v>Geometry</v>
      </c>
      <c r="D374" t="str">
        <f>TRIM('CLASSPLAN LIBRARY'!$E370)</f>
        <v>4</v>
      </c>
      <c r="E374" t="str">
        <f>TRIM('CLASSPLAN LIBRARY'!$F370)</f>
        <v>Geometric Figures</v>
      </c>
      <c r="F374" t="str">
        <f>TRIM('CLASSPLAN LIBRARY'!$G370)</f>
        <v>1</v>
      </c>
      <c r="G374" t="str">
        <f>TRIM('CLASSPLAN LIBRARY'!$H370)</f>
        <v>Angles</v>
      </c>
      <c r="H374" s="1" t="str">
        <f t="shared" si="5"/>
        <v>6MathGeometryGeometric FiguresAngles</v>
      </c>
      <c r="I374" t="str">
        <f>'CLASSPLAN LIBRARY'!$I370</f>
        <v>MA06.04.01.01</v>
      </c>
    </row>
    <row r="375" spans="1:9">
      <c r="A375" t="str">
        <f>TRIM('CLASSPLAN LIBRARY'!$B371)</f>
        <v>6</v>
      </c>
      <c r="B375" t="str">
        <f>TRIM('CLASSPLAN LIBRARY'!$C371)</f>
        <v>Math</v>
      </c>
      <c r="C375" t="str">
        <f>TRIM('CLASSPLAN LIBRARY'!$D371)</f>
        <v>Geometry</v>
      </c>
      <c r="D375" t="str">
        <f>TRIM('CLASSPLAN LIBRARY'!$E371)</f>
        <v>4</v>
      </c>
      <c r="E375" t="str">
        <f>TRIM('CLASSPLAN LIBRARY'!$F371)</f>
        <v>Geometric Figures</v>
      </c>
      <c r="F375" t="str">
        <f>TRIM('CLASSPLAN LIBRARY'!$G371)</f>
        <v>1</v>
      </c>
      <c r="G375" t="str">
        <f>TRIM('CLASSPLAN LIBRARY'!$H371)</f>
        <v>Triangles</v>
      </c>
      <c r="H375" s="1" t="str">
        <f t="shared" si="5"/>
        <v>6MathGeometryGeometric FiguresTriangles</v>
      </c>
      <c r="I375" t="str">
        <f>'CLASSPLAN LIBRARY'!$I371</f>
        <v>MA06.04.01.02</v>
      </c>
    </row>
    <row r="376" spans="1:9">
      <c r="A376" t="str">
        <f>TRIM('CLASSPLAN LIBRARY'!$B372)</f>
        <v>6</v>
      </c>
      <c r="B376" t="str">
        <f>TRIM('CLASSPLAN LIBRARY'!$C372)</f>
        <v>Math</v>
      </c>
      <c r="C376" t="str">
        <f>TRIM('CLASSPLAN LIBRARY'!$D372)</f>
        <v>Geometry</v>
      </c>
      <c r="D376" t="str">
        <f>TRIM('CLASSPLAN LIBRARY'!$E372)</f>
        <v>4</v>
      </c>
      <c r="E376" t="str">
        <f>TRIM('CLASSPLAN LIBRARY'!$F372)</f>
        <v>Geometric Figures</v>
      </c>
      <c r="F376" t="str">
        <f>TRIM('CLASSPLAN LIBRARY'!$G372)</f>
        <v>1</v>
      </c>
      <c r="G376" t="str">
        <f>TRIM('CLASSPLAN LIBRARY'!$H372)</f>
        <v>Quadrilaterals and Other Polygons</v>
      </c>
      <c r="H376" s="1" t="str">
        <f t="shared" si="5"/>
        <v>6MathGeometryGeometric FiguresQuadrilaterals and Other Polygons</v>
      </c>
      <c r="I376" t="str">
        <f>'CLASSPLAN LIBRARY'!$I372</f>
        <v>MA06.04.01.03</v>
      </c>
    </row>
    <row r="377" spans="1:9">
      <c r="A377" t="str">
        <f>TRIM('CLASSPLAN LIBRARY'!$B373)</f>
        <v>6</v>
      </c>
      <c r="B377" t="str">
        <f>TRIM('CLASSPLAN LIBRARY'!$C373)</f>
        <v>Math</v>
      </c>
      <c r="C377" t="str">
        <f>TRIM('CLASSPLAN LIBRARY'!$D373)</f>
        <v>Geometry</v>
      </c>
      <c r="D377" t="str">
        <f>TRIM('CLASSPLAN LIBRARY'!$E373)</f>
        <v>4</v>
      </c>
      <c r="E377" t="str">
        <f>TRIM('CLASSPLAN LIBRARY'!$F373)</f>
        <v>Geometric Figures</v>
      </c>
      <c r="F377" t="str">
        <f>TRIM('CLASSPLAN LIBRARY'!$G373)</f>
        <v>1</v>
      </c>
      <c r="G377" t="str">
        <f>TRIM('CLASSPLAN LIBRARY'!$H373)</f>
        <v>Similar and Congruent Polygons</v>
      </c>
      <c r="H377" s="1" t="str">
        <f t="shared" si="5"/>
        <v>6MathGeometryGeometric FiguresSimilar and Congruent Polygons</v>
      </c>
      <c r="I377" t="str">
        <f>'CLASSPLAN LIBRARY'!$I373</f>
        <v>MA06.04.01.04</v>
      </c>
    </row>
    <row r="378" spans="1:9">
      <c r="A378" t="str">
        <f>TRIM('CLASSPLAN LIBRARY'!$B374)</f>
        <v>6</v>
      </c>
      <c r="B378" t="str">
        <f>TRIM('CLASSPLAN LIBRARY'!$C374)</f>
        <v>Math</v>
      </c>
      <c r="C378" t="str">
        <f>TRIM('CLASSPLAN LIBRARY'!$D374)</f>
        <v>Geometry</v>
      </c>
      <c r="D378" t="str">
        <f>TRIM('CLASSPLAN LIBRARY'!$E374)</f>
        <v>4</v>
      </c>
      <c r="E378" t="str">
        <f>TRIM('CLASSPLAN LIBRARY'!$F374)</f>
        <v>Geometric Figures</v>
      </c>
      <c r="F378" t="str">
        <f>TRIM('CLASSPLAN LIBRARY'!$G374)</f>
        <v>1</v>
      </c>
      <c r="G378" t="str">
        <f>TRIM('CLASSPLAN LIBRARY'!$H374)</f>
        <v>Using Proportions with Similar Polygons</v>
      </c>
      <c r="H378" s="1" t="str">
        <f t="shared" si="5"/>
        <v>6MathGeometryGeometric FiguresUsing Proportions with Similar Polygons</v>
      </c>
      <c r="I378" t="str">
        <f>'CLASSPLAN LIBRARY'!$I374</f>
        <v>MA06.04.01.05</v>
      </c>
    </row>
    <row r="379" spans="1:9">
      <c r="A379" t="str">
        <f>TRIM('CLASSPLAN LIBRARY'!$B375)</f>
        <v>6</v>
      </c>
      <c r="B379" t="str">
        <f>TRIM('CLASSPLAN LIBRARY'!$C375)</f>
        <v>Math</v>
      </c>
      <c r="C379" t="str">
        <f>TRIM('CLASSPLAN LIBRARY'!$D375)</f>
        <v>Geometry</v>
      </c>
      <c r="D379" t="str">
        <f>TRIM('CLASSPLAN LIBRARY'!$E375)</f>
        <v>4</v>
      </c>
      <c r="E379" t="str">
        <f>TRIM('CLASSPLAN LIBRARY'!$F375)</f>
        <v>Measurement and Area</v>
      </c>
      <c r="F379" t="str">
        <f>TRIM('CLASSPLAN LIBRARY'!$G375)</f>
        <v>2</v>
      </c>
      <c r="G379" t="str">
        <f>TRIM('CLASSPLAN LIBRARY'!$H375)</f>
        <v>-</v>
      </c>
      <c r="H379" s="1" t="str">
        <f t="shared" si="5"/>
        <v>6MathGeometryMeasurement and Area</v>
      </c>
      <c r="I379" t="str">
        <f>'CLASSPLAN LIBRARY'!$I375</f>
        <v>MA06.04.02.00</v>
      </c>
    </row>
    <row r="380" spans="1:9">
      <c r="A380" t="str">
        <f>TRIM('CLASSPLAN LIBRARY'!$B376)</f>
        <v>6</v>
      </c>
      <c r="B380" t="str">
        <f>TRIM('CLASSPLAN LIBRARY'!$C376)</f>
        <v>Math</v>
      </c>
      <c r="C380" t="str">
        <f>TRIM('CLASSPLAN LIBRARY'!$D376)</f>
        <v>Geometry</v>
      </c>
      <c r="D380" t="str">
        <f>TRIM('CLASSPLAN LIBRARY'!$E376)</f>
        <v>4</v>
      </c>
      <c r="E380" t="str">
        <f>TRIM('CLASSPLAN LIBRARY'!$F376)</f>
        <v>Measurement and Area</v>
      </c>
      <c r="F380" t="str">
        <f>TRIM('CLASSPLAN LIBRARY'!$G376)</f>
        <v>2</v>
      </c>
      <c r="G380" t="str">
        <f>TRIM('CLASSPLAN LIBRARY'!$H376)</f>
        <v>Converting Metric Units</v>
      </c>
      <c r="H380" s="1" t="str">
        <f t="shared" si="5"/>
        <v>6MathGeometryMeasurement and AreaConverting Metric Units</v>
      </c>
      <c r="I380" t="str">
        <f>'CLASSPLAN LIBRARY'!$I376</f>
        <v>MA06.04.02.01</v>
      </c>
    </row>
    <row r="381" spans="1:9">
      <c r="A381" t="str">
        <f>TRIM('CLASSPLAN LIBRARY'!$B377)</f>
        <v>6</v>
      </c>
      <c r="B381" t="str">
        <f>TRIM('CLASSPLAN LIBRARY'!$C377)</f>
        <v>Math</v>
      </c>
      <c r="C381" t="str">
        <f>TRIM('CLASSPLAN LIBRARY'!$D377)</f>
        <v>Geometry</v>
      </c>
      <c r="D381" t="str">
        <f>TRIM('CLASSPLAN LIBRARY'!$E377)</f>
        <v>4</v>
      </c>
      <c r="E381" t="str">
        <f>TRIM('CLASSPLAN LIBRARY'!$F377)</f>
        <v>Measurement and Area</v>
      </c>
      <c r="F381" t="str">
        <f>TRIM('CLASSPLAN LIBRARY'!$G377)</f>
        <v>2</v>
      </c>
      <c r="G381" t="str">
        <f>TRIM('CLASSPLAN LIBRARY'!$H377)</f>
        <v>Converting Customary Units</v>
      </c>
      <c r="H381" s="1" t="str">
        <f t="shared" si="5"/>
        <v>6MathGeometryMeasurement and AreaConverting Customary Units</v>
      </c>
      <c r="I381" t="str">
        <f>'CLASSPLAN LIBRARY'!$I377</f>
        <v>MA06.04.02.02</v>
      </c>
    </row>
    <row r="382" spans="1:9">
      <c r="A382" t="str">
        <f>TRIM('CLASSPLAN LIBRARY'!$B378)</f>
        <v>6</v>
      </c>
      <c r="B382" t="str">
        <f>TRIM('CLASSPLAN LIBRARY'!$C378)</f>
        <v>Math</v>
      </c>
      <c r="C382" t="str">
        <f>TRIM('CLASSPLAN LIBRARY'!$D378)</f>
        <v>Geometry</v>
      </c>
      <c r="D382" t="str">
        <f>TRIM('CLASSPLAN LIBRARY'!$E378)</f>
        <v>4</v>
      </c>
      <c r="E382" t="str">
        <f>TRIM('CLASSPLAN LIBRARY'!$F378)</f>
        <v>Measurement and Area</v>
      </c>
      <c r="F382" t="str">
        <f>TRIM('CLASSPLAN LIBRARY'!$G378)</f>
        <v>2</v>
      </c>
      <c r="G382" t="str">
        <f>TRIM('CLASSPLAN LIBRARY'!$H378)</f>
        <v>Area of a Parallelogram</v>
      </c>
      <c r="H382" s="1" t="str">
        <f t="shared" si="5"/>
        <v>6MathGeometryMeasurement and AreaArea of a Parallelogram</v>
      </c>
      <c r="I382" t="str">
        <f>'CLASSPLAN LIBRARY'!$I378</f>
        <v>MA06.04.02.03</v>
      </c>
    </row>
    <row r="383" spans="1:9">
      <c r="A383" t="str">
        <f>TRIM('CLASSPLAN LIBRARY'!$B379)</f>
        <v>6</v>
      </c>
      <c r="B383" t="str">
        <f>TRIM('CLASSPLAN LIBRARY'!$C379)</f>
        <v>Math</v>
      </c>
      <c r="C383" t="str">
        <f>TRIM('CLASSPLAN LIBRARY'!$D379)</f>
        <v>Geometry</v>
      </c>
      <c r="D383" t="str">
        <f>TRIM('CLASSPLAN LIBRARY'!$E379)</f>
        <v>4</v>
      </c>
      <c r="E383" t="str">
        <f>TRIM('CLASSPLAN LIBRARY'!$F379)</f>
        <v>Measurement and Area</v>
      </c>
      <c r="F383" t="str">
        <f>TRIM('CLASSPLAN LIBRARY'!$G379)</f>
        <v>2</v>
      </c>
      <c r="G383" t="str">
        <f>TRIM('CLASSPLAN LIBRARY'!$H379)</f>
        <v>Areas of Triangles and Trapezoids</v>
      </c>
      <c r="H383" s="1" t="str">
        <f t="shared" si="5"/>
        <v>6MathGeometryMeasurement and AreaAreas of Triangles and Trapezoids</v>
      </c>
      <c r="I383" t="str">
        <f>'CLASSPLAN LIBRARY'!$I379</f>
        <v>MA06.04.02.04</v>
      </c>
    </row>
    <row r="384" spans="1:9">
      <c r="A384" t="e">
        <f>TRIM('CLASSPLAN LIBRARY'!#REF!)</f>
        <v>#REF!</v>
      </c>
      <c r="B384" t="e">
        <f>TRIM('CLASSPLAN LIBRARY'!#REF!)</f>
        <v>#REF!</v>
      </c>
      <c r="C384" t="e">
        <f>TRIM('CLASSPLAN LIBRARY'!#REF!)</f>
        <v>#REF!</v>
      </c>
      <c r="D384" t="e">
        <f>TRIM('CLASSPLAN LIBRARY'!#REF!)</f>
        <v>#REF!</v>
      </c>
      <c r="E384" t="e">
        <f>TRIM('CLASSPLAN LIBRARY'!#REF!)</f>
        <v>#REF!</v>
      </c>
      <c r="F384" t="e">
        <f>TRIM('CLASSPLAN LIBRARY'!#REF!)</f>
        <v>#REF!</v>
      </c>
      <c r="G384" t="e">
        <f>TRIM('CLASSPLAN LIBRARY'!#REF!)</f>
        <v>#REF!</v>
      </c>
      <c r="H384" s="1" t="e">
        <f t="shared" si="5"/>
        <v>#REF!</v>
      </c>
      <c r="I384" t="e">
        <f>'CLASSPLAN LIBRARY'!#REF!</f>
        <v>#REF!</v>
      </c>
    </row>
    <row r="385" spans="1:9">
      <c r="A385" t="str">
        <f>TRIM('CLASSPLAN LIBRARY'!$B380)</f>
        <v>6</v>
      </c>
      <c r="B385" t="str">
        <f>TRIM('CLASSPLAN LIBRARY'!$C380)</f>
        <v>Math</v>
      </c>
      <c r="C385" t="str">
        <f>TRIM('CLASSPLAN LIBRARY'!$D380)</f>
        <v>Geometry</v>
      </c>
      <c r="D385" t="str">
        <f>TRIM('CLASSPLAN LIBRARY'!$E380)</f>
        <v>4</v>
      </c>
      <c r="E385" t="str">
        <f>TRIM('CLASSPLAN LIBRARY'!$F380)</f>
        <v>Measurement and Area</v>
      </c>
      <c r="F385" t="str">
        <f>TRIM('CLASSPLAN LIBRARY'!$G380)</f>
        <v>2</v>
      </c>
      <c r="G385" t="str">
        <f>TRIM('CLASSPLAN LIBRARY'!$H380)</f>
        <v>Circumference and Area of a Circle</v>
      </c>
      <c r="H385" s="1" t="str">
        <f t="shared" si="5"/>
        <v>6MathGeometryMeasurement and AreaCircumference and Area of a Circle</v>
      </c>
      <c r="I385" t="str">
        <f>'CLASSPLAN LIBRARY'!$I380</f>
        <v>MA06.04.02.06</v>
      </c>
    </row>
    <row r="386" spans="1:9">
      <c r="A386" t="str">
        <f>TRIM('CLASSPLAN LIBRARY'!$B381)</f>
        <v>6</v>
      </c>
      <c r="B386" t="str">
        <f>TRIM('CLASSPLAN LIBRARY'!$C381)</f>
        <v>Math</v>
      </c>
      <c r="C386" t="str">
        <f>TRIM('CLASSPLAN LIBRARY'!$D381)</f>
        <v>Geometry</v>
      </c>
      <c r="D386" t="str">
        <f>TRIM('CLASSPLAN LIBRARY'!$E381)</f>
        <v>4</v>
      </c>
      <c r="E386" t="str">
        <f>TRIM('CLASSPLAN LIBRARY'!$F381)</f>
        <v>Surface Area and Volume</v>
      </c>
      <c r="F386" t="str">
        <f>TRIM('CLASSPLAN LIBRARY'!$G381)</f>
        <v>3</v>
      </c>
      <c r="G386" t="str">
        <f>TRIM('CLASSPLAN LIBRARY'!$H381)</f>
        <v>-</v>
      </c>
      <c r="H386" s="1" t="str">
        <f t="shared" ref="H386:H449" si="6">CONCATENATE(IF(A386&lt;&gt;"-",A386,""),IF(B386&lt;&gt;"-",B386,""),IF(C386&lt;&gt;"-",C386,""),IF(E386&lt;&gt;"-",E386,""),IF(G386&lt;&gt;"-",G386,""))</f>
        <v>6MathGeometrySurface Area and Volume</v>
      </c>
      <c r="I386" t="str">
        <f>'CLASSPLAN LIBRARY'!$I381</f>
        <v>MA06.04.03.00</v>
      </c>
    </row>
    <row r="387" spans="1:9">
      <c r="A387" t="str">
        <f>TRIM('CLASSPLAN LIBRARY'!$B382)</f>
        <v>6</v>
      </c>
      <c r="B387" t="str">
        <f>TRIM('CLASSPLAN LIBRARY'!$C382)</f>
        <v>Math</v>
      </c>
      <c r="C387" t="str">
        <f>TRIM('CLASSPLAN LIBRARY'!$D382)</f>
        <v>Geometry</v>
      </c>
      <c r="D387" t="str">
        <f>TRIM('CLASSPLAN LIBRARY'!$E382)</f>
        <v>4</v>
      </c>
      <c r="E387" t="str">
        <f>TRIM('CLASSPLAN LIBRARY'!$F382)</f>
        <v>Surface Area and Volume</v>
      </c>
      <c r="F387" t="str">
        <f>TRIM('CLASSPLAN LIBRARY'!$G382)</f>
        <v>3</v>
      </c>
      <c r="G387" t="str">
        <f>TRIM('CLASSPLAN LIBRARY'!$H382)</f>
        <v>Views of Solids</v>
      </c>
      <c r="H387" s="1" t="str">
        <f t="shared" si="6"/>
        <v>6MathGeometrySurface Area and VolumeViews of Solids</v>
      </c>
      <c r="I387" t="str">
        <f>'CLASSPLAN LIBRARY'!$I382</f>
        <v>MA06.04.03.01</v>
      </c>
    </row>
    <row r="388" spans="1:9">
      <c r="A388" t="str">
        <f>TRIM('CLASSPLAN LIBRARY'!$B383)</f>
        <v>6</v>
      </c>
      <c r="B388" t="str">
        <f>TRIM('CLASSPLAN LIBRARY'!$C383)</f>
        <v>Math</v>
      </c>
      <c r="C388" t="str">
        <f>TRIM('CLASSPLAN LIBRARY'!$D383)</f>
        <v>Geometry</v>
      </c>
      <c r="D388" t="str">
        <f>TRIM('CLASSPLAN LIBRARY'!$E383)</f>
        <v>4</v>
      </c>
      <c r="E388" t="str">
        <f>TRIM('CLASSPLAN LIBRARY'!$F383)</f>
        <v>Surface Area and Volume</v>
      </c>
      <c r="F388" t="str">
        <f>TRIM('CLASSPLAN LIBRARY'!$G383)</f>
        <v>3</v>
      </c>
      <c r="G388" t="str">
        <f>TRIM('CLASSPLAN LIBRARY'!$H383)</f>
        <v>Surface Area of Prisms and Cylinders</v>
      </c>
      <c r="H388" s="1" t="str">
        <f t="shared" si="6"/>
        <v>6MathGeometrySurface Area and VolumeSurface Area of Prisms and Cylinders</v>
      </c>
      <c r="I388" t="str">
        <f>'CLASSPLAN LIBRARY'!$I383</f>
        <v>MA06.04.03.02</v>
      </c>
    </row>
    <row r="389" spans="1:9">
      <c r="A389" t="str">
        <f>TRIM('CLASSPLAN LIBRARY'!$B384)</f>
        <v>6</v>
      </c>
      <c r="B389" t="str">
        <f>TRIM('CLASSPLAN LIBRARY'!$C384)</f>
        <v>Math</v>
      </c>
      <c r="C389" t="str">
        <f>TRIM('CLASSPLAN LIBRARY'!$D384)</f>
        <v>Geometry</v>
      </c>
      <c r="D389" t="str">
        <f>TRIM('CLASSPLAN LIBRARY'!$E384)</f>
        <v>4</v>
      </c>
      <c r="E389" t="str">
        <f>TRIM('CLASSPLAN LIBRARY'!$F384)</f>
        <v>Surface Area and Volume</v>
      </c>
      <c r="F389" t="str">
        <f>TRIM('CLASSPLAN LIBRARY'!$G384)</f>
        <v>3</v>
      </c>
      <c r="G389" t="str">
        <f>TRIM('CLASSPLAN LIBRARY'!$H384)</f>
        <v>Volume of Prisms</v>
      </c>
      <c r="H389" s="1" t="str">
        <f t="shared" si="6"/>
        <v>6MathGeometrySurface Area and VolumeVolume of Prisms</v>
      </c>
      <c r="I389" t="str">
        <f>'CLASSPLAN LIBRARY'!$I384</f>
        <v>MA06.04.03.03</v>
      </c>
    </row>
    <row r="390" spans="1:9">
      <c r="A390" t="str">
        <f>TRIM('CLASSPLAN LIBRARY'!$B385)</f>
        <v>6</v>
      </c>
      <c r="B390" t="str">
        <f>TRIM('CLASSPLAN LIBRARY'!$C385)</f>
        <v>Math</v>
      </c>
      <c r="C390" t="str">
        <f>TRIM('CLASSPLAN LIBRARY'!$D385)</f>
        <v>Geometry</v>
      </c>
      <c r="D390" t="str">
        <f>TRIM('CLASSPLAN LIBRARY'!$E385)</f>
        <v>4</v>
      </c>
      <c r="E390" t="str">
        <f>TRIM('CLASSPLAN LIBRARY'!$F385)</f>
        <v>Surface Area and Volume</v>
      </c>
      <c r="F390" t="str">
        <f>TRIM('CLASSPLAN LIBRARY'!$G385)</f>
        <v>3</v>
      </c>
      <c r="G390" t="str">
        <f>TRIM('CLASSPLAN LIBRARY'!$H385)</f>
        <v>Volume of Cylinders</v>
      </c>
      <c r="H390" s="1" t="str">
        <f t="shared" si="6"/>
        <v>6MathGeometrySurface Area and VolumeVolume of Cylinders</v>
      </c>
      <c r="I390" t="str">
        <f>'CLASSPLAN LIBRARY'!$I385</f>
        <v>MA06.04.03.04</v>
      </c>
    </row>
    <row r="391" spans="1:9">
      <c r="A391" t="str">
        <f>TRIM('CLASSPLAN LIBRARY'!$B386)</f>
        <v>7</v>
      </c>
      <c r="B391" t="str">
        <f>TRIM('CLASSPLAN LIBRARY'!$C386)</f>
        <v>-</v>
      </c>
      <c r="C391" t="str">
        <f>TRIM('CLASSPLAN LIBRARY'!$D386)</f>
        <v>-</v>
      </c>
      <c r="D391" t="str">
        <f>TRIM('CLASSPLAN LIBRARY'!$E386)</f>
        <v>-</v>
      </c>
      <c r="E391" t="str">
        <f>TRIM('CLASSPLAN LIBRARY'!$F386)</f>
        <v>-</v>
      </c>
      <c r="F391" t="str">
        <f>TRIM('CLASSPLAN LIBRARY'!$G386)</f>
        <v>-</v>
      </c>
      <c r="G391" t="str">
        <f>TRIM('CLASSPLAN LIBRARY'!$H386)</f>
        <v>-</v>
      </c>
      <c r="H391" s="1" t="str">
        <f t="shared" si="6"/>
        <v>7</v>
      </c>
      <c r="I391" t="str">
        <f>'CLASSPLAN LIBRARY'!$I386</f>
        <v>07.00.00.00</v>
      </c>
    </row>
    <row r="392" spans="1:9">
      <c r="A392" t="str">
        <f>TRIM('CLASSPLAN LIBRARY'!$B387)</f>
        <v>7</v>
      </c>
      <c r="B392" t="str">
        <f>TRIM('CLASSPLAN LIBRARY'!$C387)</f>
        <v>Science</v>
      </c>
      <c r="C392" t="str">
        <f>TRIM('CLASSPLAN LIBRARY'!$D387)</f>
        <v>-</v>
      </c>
      <c r="D392" t="str">
        <f>TRIM('CLASSPLAN LIBRARY'!$E387)</f>
        <v>-</v>
      </c>
      <c r="E392" t="str">
        <f>TRIM('CLASSPLAN LIBRARY'!$F387)</f>
        <v>-</v>
      </c>
      <c r="F392" t="str">
        <f>TRIM('CLASSPLAN LIBRARY'!$G387)</f>
        <v>-</v>
      </c>
      <c r="G392" t="str">
        <f>TRIM('CLASSPLAN LIBRARY'!$H387)</f>
        <v>-</v>
      </c>
      <c r="H392" s="1" t="str">
        <f t="shared" si="6"/>
        <v>7Science</v>
      </c>
      <c r="I392" t="str">
        <f>'CLASSPLAN LIBRARY'!$I387</f>
        <v>SC07.00.00.00</v>
      </c>
    </row>
    <row r="393" spans="1:9">
      <c r="A393" t="str">
        <f>TRIM('CLASSPLAN LIBRARY'!$B388)</f>
        <v>7</v>
      </c>
      <c r="B393" t="str">
        <f>TRIM('CLASSPLAN LIBRARY'!$C388)</f>
        <v>Science</v>
      </c>
      <c r="C393" t="str">
        <f>TRIM('CLASSPLAN LIBRARY'!$D388)</f>
        <v>Cell Biology</v>
      </c>
      <c r="D393" t="str">
        <f>TRIM('CLASSPLAN LIBRARY'!$E388)</f>
        <v>1</v>
      </c>
      <c r="E393" t="str">
        <f>TRIM('CLASSPLAN LIBRARY'!$F388)</f>
        <v>-</v>
      </c>
      <c r="F393" t="str">
        <f>TRIM('CLASSPLAN LIBRARY'!$G388)</f>
        <v>-</v>
      </c>
      <c r="G393" t="str">
        <f>TRIM('CLASSPLAN LIBRARY'!$H388)</f>
        <v>-</v>
      </c>
      <c r="H393" s="1" t="str">
        <f t="shared" si="6"/>
        <v>7ScienceCell Biology</v>
      </c>
      <c r="I393" t="str">
        <f>'CLASSPLAN LIBRARY'!$I388</f>
        <v>SC07.01.00.00</v>
      </c>
    </row>
    <row r="394" spans="1:9">
      <c r="A394" t="str">
        <f>TRIM('CLASSPLAN LIBRARY'!$B389)</f>
        <v>7</v>
      </c>
      <c r="B394" t="str">
        <f>TRIM('CLASSPLAN LIBRARY'!$C389)</f>
        <v>Science</v>
      </c>
      <c r="C394" t="str">
        <f>TRIM('CLASSPLAN LIBRARY'!$D389)</f>
        <v>Cell Biology</v>
      </c>
      <c r="D394" t="str">
        <f>TRIM('CLASSPLAN LIBRARY'!$E389)</f>
        <v>1</v>
      </c>
      <c r="E394" t="str">
        <f>TRIM('CLASSPLAN LIBRARY'!$F389)</f>
        <v>Cell Structure and Function</v>
      </c>
      <c r="F394" t="str">
        <f>TRIM('CLASSPLAN LIBRARY'!$G389)</f>
        <v>1</v>
      </c>
      <c r="G394" t="str">
        <f>TRIM('CLASSPLAN LIBRARY'!$H389)</f>
        <v>-</v>
      </c>
      <c r="H394" s="1" t="str">
        <f t="shared" si="6"/>
        <v>7ScienceCell BiologyCell Structure and Function</v>
      </c>
      <c r="I394" t="str">
        <f>'CLASSPLAN LIBRARY'!$I389</f>
        <v>SC07.01.01.00</v>
      </c>
    </row>
    <row r="395" spans="1:9">
      <c r="A395" t="str">
        <f>TRIM('CLASSPLAN LIBRARY'!$B390)</f>
        <v>7</v>
      </c>
      <c r="B395" t="str">
        <f>TRIM('CLASSPLAN LIBRARY'!$C390)</f>
        <v>Science</v>
      </c>
      <c r="C395" t="str">
        <f>TRIM('CLASSPLAN LIBRARY'!$D390)</f>
        <v>Cell Biology</v>
      </c>
      <c r="D395" t="str">
        <f>TRIM('CLASSPLAN LIBRARY'!$E390)</f>
        <v>1</v>
      </c>
      <c r="E395" t="str">
        <f>TRIM('CLASSPLAN LIBRARY'!$F390)</f>
        <v>Cell Structure and Function</v>
      </c>
      <c r="F395" t="str">
        <f>TRIM('CLASSPLAN LIBRARY'!$G390)</f>
        <v>1</v>
      </c>
      <c r="G395" t="str">
        <f>TRIM('CLASSPLAN LIBRARY'!$H390)</f>
        <v>Discovering Cells</v>
      </c>
      <c r="H395" s="1" t="str">
        <f t="shared" si="6"/>
        <v>7ScienceCell BiologyCell Structure and FunctionDiscovering Cells</v>
      </c>
      <c r="I395" t="str">
        <f>'CLASSPLAN LIBRARY'!$I390</f>
        <v>SC07.01.01.01</v>
      </c>
    </row>
    <row r="396" spans="1:9">
      <c r="A396" t="str">
        <f>TRIM('CLASSPLAN LIBRARY'!$B391)</f>
        <v>7</v>
      </c>
      <c r="B396" t="str">
        <f>TRIM('CLASSPLAN LIBRARY'!$C391)</f>
        <v>Science</v>
      </c>
      <c r="C396" t="str">
        <f>TRIM('CLASSPLAN LIBRARY'!$D391)</f>
        <v>Cell Biology</v>
      </c>
      <c r="D396" t="str">
        <f>TRIM('CLASSPLAN LIBRARY'!$E391)</f>
        <v>1</v>
      </c>
      <c r="E396" t="str">
        <f>TRIM('CLASSPLAN LIBRARY'!$F391)</f>
        <v>Cell Structure and Function</v>
      </c>
      <c r="F396" t="str">
        <f>TRIM('CLASSPLAN LIBRARY'!$G391)</f>
        <v>1</v>
      </c>
      <c r="G396" t="str">
        <f>TRIM('CLASSPLAN LIBRARY'!$H391)</f>
        <v>Looking Inside Cells</v>
      </c>
      <c r="H396" s="1" t="str">
        <f t="shared" si="6"/>
        <v>7ScienceCell BiologyCell Structure and FunctionLooking Inside Cells</v>
      </c>
      <c r="I396" t="str">
        <f>'CLASSPLAN LIBRARY'!$I391</f>
        <v>SC07.01.01.02</v>
      </c>
    </row>
    <row r="397" spans="1:9">
      <c r="A397" t="str">
        <f>TRIM('CLASSPLAN LIBRARY'!$B392)</f>
        <v>7</v>
      </c>
      <c r="B397" t="str">
        <f>TRIM('CLASSPLAN LIBRARY'!$C392)</f>
        <v>Science</v>
      </c>
      <c r="C397" t="str">
        <f>TRIM('CLASSPLAN LIBRARY'!$D392)</f>
        <v>Cell Biology</v>
      </c>
      <c r="D397" t="str">
        <f>TRIM('CLASSPLAN LIBRARY'!$E392)</f>
        <v>1</v>
      </c>
      <c r="E397" t="str">
        <f>TRIM('CLASSPLAN LIBRARY'!$F392)</f>
        <v>Cell Structure and Function</v>
      </c>
      <c r="F397" t="str">
        <f>TRIM('CLASSPLAN LIBRARY'!$G392)</f>
        <v>1</v>
      </c>
      <c r="G397" t="str">
        <f>TRIM('CLASSPLAN LIBRARY'!$H392)</f>
        <v>Chemical Compounds in Cells</v>
      </c>
      <c r="H397" s="1" t="str">
        <f t="shared" si="6"/>
        <v>7ScienceCell BiologyCell Structure and FunctionChemical Compounds in Cells</v>
      </c>
      <c r="I397" t="str">
        <f>'CLASSPLAN LIBRARY'!$I392</f>
        <v>SC07.01.01.03</v>
      </c>
    </row>
    <row r="398" spans="1:9">
      <c r="A398" t="str">
        <f>TRIM('CLASSPLAN LIBRARY'!$B393)</f>
        <v>7</v>
      </c>
      <c r="B398" t="str">
        <f>TRIM('CLASSPLAN LIBRARY'!$C393)</f>
        <v>Science</v>
      </c>
      <c r="C398" t="str">
        <f>TRIM('CLASSPLAN LIBRARY'!$D393)</f>
        <v>Cell Biology</v>
      </c>
      <c r="D398" t="str">
        <f>TRIM('CLASSPLAN LIBRARY'!$E393)</f>
        <v>1</v>
      </c>
      <c r="E398" t="str">
        <f>TRIM('CLASSPLAN LIBRARY'!$F393)</f>
        <v>Cell Structure and Function</v>
      </c>
      <c r="F398" t="str">
        <f>TRIM('CLASSPLAN LIBRARY'!$G393)</f>
        <v>1</v>
      </c>
      <c r="G398" t="str">
        <f>TRIM('CLASSPLAN LIBRARY'!$H393)</f>
        <v>The Cell in its Environment</v>
      </c>
      <c r="H398" s="1" t="str">
        <f t="shared" si="6"/>
        <v>7ScienceCell BiologyCell Structure and FunctionThe Cell in its Environment</v>
      </c>
      <c r="I398" t="str">
        <f>'CLASSPLAN LIBRARY'!$I393</f>
        <v>SC07.01.01.04</v>
      </c>
    </row>
    <row r="399" spans="1:9">
      <c r="A399" t="str">
        <f>TRIM('CLASSPLAN LIBRARY'!$B394)</f>
        <v>7</v>
      </c>
      <c r="B399" t="str">
        <f>TRIM('CLASSPLAN LIBRARY'!$C394)</f>
        <v>Science</v>
      </c>
      <c r="C399" t="str">
        <f>TRIM('CLASSPLAN LIBRARY'!$D394)</f>
        <v>Cell Biology</v>
      </c>
      <c r="D399" t="str">
        <f>TRIM('CLASSPLAN LIBRARY'!$E394)</f>
        <v>1</v>
      </c>
      <c r="E399" t="str">
        <f>TRIM('CLASSPLAN LIBRARY'!$F394)</f>
        <v>Cell Processes and Energy</v>
      </c>
      <c r="F399" t="str">
        <f>TRIM('CLASSPLAN LIBRARY'!$G394)</f>
        <v>2</v>
      </c>
      <c r="G399" t="str">
        <f>TRIM('CLASSPLAN LIBRARY'!$H394)</f>
        <v>-</v>
      </c>
      <c r="H399" s="1" t="str">
        <f t="shared" si="6"/>
        <v>7ScienceCell BiologyCell Processes and Energy</v>
      </c>
      <c r="I399" t="str">
        <f>'CLASSPLAN LIBRARY'!$I394</f>
        <v>SC07.01.02.00</v>
      </c>
    </row>
    <row r="400" spans="1:9">
      <c r="A400" t="str">
        <f>TRIM('CLASSPLAN LIBRARY'!$B395)</f>
        <v>7</v>
      </c>
      <c r="B400" t="str">
        <f>TRIM('CLASSPLAN LIBRARY'!$C395)</f>
        <v>Science</v>
      </c>
      <c r="C400" t="str">
        <f>TRIM('CLASSPLAN LIBRARY'!$D395)</f>
        <v>Cell Biology</v>
      </c>
      <c r="D400" t="str">
        <f>TRIM('CLASSPLAN LIBRARY'!$E395)</f>
        <v>1</v>
      </c>
      <c r="E400" t="str">
        <f>TRIM('CLASSPLAN LIBRARY'!$F395)</f>
        <v>Cell Processes and Energy</v>
      </c>
      <c r="F400" t="str">
        <f>TRIM('CLASSPLAN LIBRARY'!$G395)</f>
        <v>2</v>
      </c>
      <c r="G400" t="str">
        <f>TRIM('CLASSPLAN LIBRARY'!$H395)</f>
        <v>Photosynthesis</v>
      </c>
      <c r="H400" s="1" t="str">
        <f t="shared" si="6"/>
        <v>7ScienceCell BiologyCell Processes and EnergyPhotosynthesis</v>
      </c>
      <c r="I400" t="str">
        <f>'CLASSPLAN LIBRARY'!$I395</f>
        <v>SC07.01.02.01</v>
      </c>
    </row>
    <row r="401" spans="1:9">
      <c r="A401" t="str">
        <f>TRIM('CLASSPLAN LIBRARY'!$B396)</f>
        <v>7</v>
      </c>
      <c r="B401" t="str">
        <f>TRIM('CLASSPLAN LIBRARY'!$C396)</f>
        <v>Science</v>
      </c>
      <c r="C401" t="str">
        <f>TRIM('CLASSPLAN LIBRARY'!$D396)</f>
        <v>Cell Biology</v>
      </c>
      <c r="D401" t="str">
        <f>TRIM('CLASSPLAN LIBRARY'!$E396)</f>
        <v>1</v>
      </c>
      <c r="E401" t="str">
        <f>TRIM('CLASSPLAN LIBRARY'!$F396)</f>
        <v>Cell Processes and Energy</v>
      </c>
      <c r="F401" t="str">
        <f>TRIM('CLASSPLAN LIBRARY'!$G396)</f>
        <v>2</v>
      </c>
      <c r="G401" t="str">
        <f>TRIM('CLASSPLAN LIBRARY'!$H396)</f>
        <v>Respiration</v>
      </c>
      <c r="H401" s="1" t="str">
        <f t="shared" si="6"/>
        <v>7ScienceCell BiologyCell Processes and EnergyRespiration</v>
      </c>
      <c r="I401" t="str">
        <f>'CLASSPLAN LIBRARY'!$I396</f>
        <v>SC07.01.02.02</v>
      </c>
    </row>
    <row r="402" spans="1:9">
      <c r="A402" t="str">
        <f>TRIM('CLASSPLAN LIBRARY'!$B397)</f>
        <v>7</v>
      </c>
      <c r="B402" t="str">
        <f>TRIM('CLASSPLAN LIBRARY'!$C397)</f>
        <v>Science</v>
      </c>
      <c r="C402" t="str">
        <f>TRIM('CLASSPLAN LIBRARY'!$D397)</f>
        <v>Cell Biology</v>
      </c>
      <c r="D402" t="str">
        <f>TRIM('CLASSPLAN LIBRARY'!$E397)</f>
        <v>1</v>
      </c>
      <c r="E402" t="str">
        <f>TRIM('CLASSPLAN LIBRARY'!$F397)</f>
        <v>Cell Processes and Energy</v>
      </c>
      <c r="F402" t="str">
        <f>TRIM('CLASSPLAN LIBRARY'!$G397)</f>
        <v>2</v>
      </c>
      <c r="G402" t="str">
        <f>TRIM('CLASSPLAN LIBRARY'!$H397)</f>
        <v>Cell Division</v>
      </c>
      <c r="H402" s="1" t="str">
        <f t="shared" si="6"/>
        <v>7ScienceCell BiologyCell Processes and EnergyCell Division</v>
      </c>
      <c r="I402" t="str">
        <f>'CLASSPLAN LIBRARY'!$I397</f>
        <v>SC07.01.02.03</v>
      </c>
    </row>
    <row r="403" spans="1:9">
      <c r="A403" t="str">
        <f>TRIM('CLASSPLAN LIBRARY'!$B398)</f>
        <v>7</v>
      </c>
      <c r="B403" t="str">
        <f>TRIM('CLASSPLAN LIBRARY'!$C398)</f>
        <v>Science</v>
      </c>
      <c r="C403" t="str">
        <f>TRIM('CLASSPLAN LIBRARY'!$D398)</f>
        <v>Cell Biology</v>
      </c>
      <c r="D403" t="str">
        <f>TRIM('CLASSPLAN LIBRARY'!$E398)</f>
        <v>1</v>
      </c>
      <c r="E403" t="str">
        <f>TRIM('CLASSPLAN LIBRARY'!$F398)</f>
        <v>Cell Processes and Energy</v>
      </c>
      <c r="F403" t="str">
        <f>TRIM('CLASSPLAN LIBRARY'!$G398)</f>
        <v>2</v>
      </c>
      <c r="G403" t="str">
        <f>TRIM('CLASSPLAN LIBRARY'!$H398)</f>
        <v>Cell Differentiation</v>
      </c>
      <c r="H403" s="1" t="str">
        <f t="shared" si="6"/>
        <v>7ScienceCell BiologyCell Processes and EnergyCell Differentiation</v>
      </c>
      <c r="I403" t="str">
        <f>'CLASSPLAN LIBRARY'!$I398</f>
        <v>SC07.01.02.04</v>
      </c>
    </row>
    <row r="404" spans="1:9">
      <c r="A404" t="str">
        <f>TRIM('CLASSPLAN LIBRARY'!$B399)</f>
        <v>7</v>
      </c>
      <c r="B404" t="str">
        <f>TRIM('CLASSPLAN LIBRARY'!$C399)</f>
        <v>Science</v>
      </c>
      <c r="C404" t="str">
        <f>TRIM('CLASSPLAN LIBRARY'!$D399)</f>
        <v>Genetics</v>
      </c>
      <c r="D404" t="str">
        <f>TRIM('CLASSPLAN LIBRARY'!$E399)</f>
        <v>2</v>
      </c>
      <c r="E404" t="str">
        <f>TRIM('CLASSPLAN LIBRARY'!$F399)</f>
        <v>-</v>
      </c>
      <c r="F404" t="str">
        <f>TRIM('CLASSPLAN LIBRARY'!$G399)</f>
        <v>-</v>
      </c>
      <c r="G404" t="str">
        <f>TRIM('CLASSPLAN LIBRARY'!$H399)</f>
        <v>-</v>
      </c>
      <c r="H404" s="1" t="str">
        <f t="shared" si="6"/>
        <v>7ScienceGenetics</v>
      </c>
      <c r="I404" t="str">
        <f>'CLASSPLAN LIBRARY'!$I399</f>
        <v>SC07.02.00.00</v>
      </c>
    </row>
    <row r="405" spans="1:9">
      <c r="A405" t="str">
        <f>TRIM('CLASSPLAN LIBRARY'!$B400)</f>
        <v>7</v>
      </c>
      <c r="B405" t="str">
        <f>TRIM('CLASSPLAN LIBRARY'!$C400)</f>
        <v>Science</v>
      </c>
      <c r="C405" t="str">
        <f>TRIM('CLASSPLAN LIBRARY'!$D400)</f>
        <v>Genetics</v>
      </c>
      <c r="D405" t="str">
        <f>TRIM('CLASSPLAN LIBRARY'!$E400)</f>
        <v>2</v>
      </c>
      <c r="E405" t="str">
        <f>TRIM('CLASSPLAN LIBRARY'!$F400)</f>
        <v>The Science of Heredity</v>
      </c>
      <c r="F405" t="str">
        <f>TRIM('CLASSPLAN LIBRARY'!$G400)</f>
        <v>1</v>
      </c>
      <c r="G405" t="str">
        <f>TRIM('CLASSPLAN LIBRARY'!$H400)</f>
        <v>-</v>
      </c>
      <c r="H405" s="1" t="str">
        <f t="shared" si="6"/>
        <v>7ScienceGeneticsThe Science of Heredity</v>
      </c>
      <c r="I405" t="str">
        <f>'CLASSPLAN LIBRARY'!$I400</f>
        <v>SC07.02.01.00</v>
      </c>
    </row>
    <row r="406" spans="1:9">
      <c r="A406" t="str">
        <f>TRIM('CLASSPLAN LIBRARY'!$B401)</f>
        <v>7</v>
      </c>
      <c r="B406" t="str">
        <f>TRIM('CLASSPLAN LIBRARY'!$C401)</f>
        <v>Science</v>
      </c>
      <c r="C406" t="str">
        <f>TRIM('CLASSPLAN LIBRARY'!$D401)</f>
        <v>Genetics</v>
      </c>
      <c r="D406" t="str">
        <f>TRIM('CLASSPLAN LIBRARY'!$E401)</f>
        <v>2</v>
      </c>
      <c r="E406" t="str">
        <f>TRIM('CLASSPLAN LIBRARY'!$F401)</f>
        <v>The Science of Heredity</v>
      </c>
      <c r="F406" t="str">
        <f>TRIM('CLASSPLAN LIBRARY'!$G401)</f>
        <v>1</v>
      </c>
      <c r="G406" t="str">
        <f>TRIM('CLASSPLAN LIBRARY'!$H401)</f>
        <v>Mendel's Work</v>
      </c>
      <c r="H406" s="1" t="str">
        <f t="shared" si="6"/>
        <v>7ScienceGeneticsThe Science of HeredityMendel's Work</v>
      </c>
      <c r="I406" t="str">
        <f>'CLASSPLAN LIBRARY'!$I401</f>
        <v>SC07.02.01.01</v>
      </c>
    </row>
    <row r="407" spans="1:9">
      <c r="A407" t="str">
        <f>TRIM('CLASSPLAN LIBRARY'!$B402)</f>
        <v>7</v>
      </c>
      <c r="B407" t="str">
        <f>TRIM('CLASSPLAN LIBRARY'!$C402)</f>
        <v>Science</v>
      </c>
      <c r="C407" t="str">
        <f>TRIM('CLASSPLAN LIBRARY'!$D402)</f>
        <v>Genetics</v>
      </c>
      <c r="D407" t="str">
        <f>TRIM('CLASSPLAN LIBRARY'!$E402)</f>
        <v>2</v>
      </c>
      <c r="E407" t="str">
        <f>TRIM('CLASSPLAN LIBRARY'!$F402)</f>
        <v>The Science of Heredity</v>
      </c>
      <c r="F407" t="str">
        <f>TRIM('CLASSPLAN LIBRARY'!$G402)</f>
        <v>1</v>
      </c>
      <c r="G407" t="str">
        <f>TRIM('CLASSPLAN LIBRARY'!$H402)</f>
        <v>Probability and Heredity</v>
      </c>
      <c r="H407" s="1" t="str">
        <f t="shared" si="6"/>
        <v>7ScienceGeneticsThe Science of HeredityProbability and Heredity</v>
      </c>
      <c r="I407" t="str">
        <f>'CLASSPLAN LIBRARY'!$I402</f>
        <v>SC07.02.01.02</v>
      </c>
    </row>
    <row r="408" spans="1:9">
      <c r="A408" t="str">
        <f>TRIM('CLASSPLAN LIBRARY'!$B403)</f>
        <v>7</v>
      </c>
      <c r="B408" t="str">
        <f>TRIM('CLASSPLAN LIBRARY'!$C403)</f>
        <v>Science</v>
      </c>
      <c r="C408" t="str">
        <f>TRIM('CLASSPLAN LIBRARY'!$D403)</f>
        <v>Genetics</v>
      </c>
      <c r="D408" t="str">
        <f>TRIM('CLASSPLAN LIBRARY'!$E403)</f>
        <v>2</v>
      </c>
      <c r="E408" t="str">
        <f>TRIM('CLASSPLAN LIBRARY'!$F403)</f>
        <v>The Science of Heredity</v>
      </c>
      <c r="F408" t="str">
        <f>TRIM('CLASSPLAN LIBRARY'!$G403)</f>
        <v>1</v>
      </c>
      <c r="G408" t="str">
        <f>TRIM('CLASSPLAN LIBRARY'!$H403)</f>
        <v>The Cell and Inheritance</v>
      </c>
      <c r="H408" s="1" t="str">
        <f t="shared" si="6"/>
        <v>7ScienceGeneticsThe Science of HeredityThe Cell and Inheritance</v>
      </c>
      <c r="I408" t="str">
        <f>'CLASSPLAN LIBRARY'!$I403</f>
        <v>SC07.02.01.03</v>
      </c>
    </row>
    <row r="409" spans="1:9">
      <c r="A409" t="str">
        <f>TRIM('CLASSPLAN LIBRARY'!$B404)</f>
        <v>7</v>
      </c>
      <c r="B409" t="str">
        <f>TRIM('CLASSPLAN LIBRARY'!$C404)</f>
        <v>Science</v>
      </c>
      <c r="C409" t="str">
        <f>TRIM('CLASSPLAN LIBRARY'!$D404)</f>
        <v>Genetics</v>
      </c>
      <c r="D409" t="str">
        <f>TRIM('CLASSPLAN LIBRARY'!$E404)</f>
        <v>2</v>
      </c>
      <c r="E409" t="str">
        <f>TRIM('CLASSPLAN LIBRARY'!$F404)</f>
        <v>The Science of Heredity</v>
      </c>
      <c r="F409" t="str">
        <f>TRIM('CLASSPLAN LIBRARY'!$G404)</f>
        <v>1</v>
      </c>
      <c r="G409" t="str">
        <f>TRIM('CLASSPLAN LIBRARY'!$H404)</f>
        <v>Genes, DNA and Protein</v>
      </c>
      <c r="H409" s="1" t="str">
        <f t="shared" si="6"/>
        <v>7ScienceGeneticsThe Science of HeredityGenes, DNA and Protein</v>
      </c>
      <c r="I409" t="str">
        <f>'CLASSPLAN LIBRARY'!$I404</f>
        <v>SC07.02.01.04</v>
      </c>
    </row>
    <row r="410" spans="1:9">
      <c r="A410" t="str">
        <f>TRIM('CLASSPLAN LIBRARY'!$B405)</f>
        <v>7</v>
      </c>
      <c r="B410" t="str">
        <f>TRIM('CLASSPLAN LIBRARY'!$C405)</f>
        <v>Science</v>
      </c>
      <c r="C410" t="str">
        <f>TRIM('CLASSPLAN LIBRARY'!$D405)</f>
        <v>Genetics</v>
      </c>
      <c r="D410" t="str">
        <f>TRIM('CLASSPLAN LIBRARY'!$E405)</f>
        <v>2</v>
      </c>
      <c r="E410" t="str">
        <f>TRIM('CLASSPLAN LIBRARY'!$F405)</f>
        <v>Modern Genetics</v>
      </c>
      <c r="F410" t="str">
        <f>TRIM('CLASSPLAN LIBRARY'!$G405)</f>
        <v>2</v>
      </c>
      <c r="G410" t="str">
        <f>TRIM('CLASSPLAN LIBRARY'!$H405)</f>
        <v>-</v>
      </c>
      <c r="H410" s="1" t="str">
        <f t="shared" si="6"/>
        <v>7ScienceGeneticsModern Genetics</v>
      </c>
      <c r="I410" t="str">
        <f>'CLASSPLAN LIBRARY'!$I405</f>
        <v>SC07.02.02.00</v>
      </c>
    </row>
    <row r="411" spans="1:9">
      <c r="A411" t="str">
        <f>TRIM('CLASSPLAN LIBRARY'!$B406)</f>
        <v>7</v>
      </c>
      <c r="B411" t="str">
        <f>TRIM('CLASSPLAN LIBRARY'!$C406)</f>
        <v>Science</v>
      </c>
      <c r="C411" t="str">
        <f>TRIM('CLASSPLAN LIBRARY'!$D406)</f>
        <v>Genetics</v>
      </c>
      <c r="D411" t="str">
        <f>TRIM('CLASSPLAN LIBRARY'!$E406)</f>
        <v>2</v>
      </c>
      <c r="E411" t="str">
        <f>TRIM('CLASSPLAN LIBRARY'!$F406)</f>
        <v>Modern Genetics</v>
      </c>
      <c r="F411" t="str">
        <f>TRIM('CLASSPLAN LIBRARY'!$G406)</f>
        <v>2</v>
      </c>
      <c r="G411" t="str">
        <f>TRIM('CLASSPLAN LIBRARY'!$H406)</f>
        <v>Human Inheritance</v>
      </c>
      <c r="H411" s="1" t="str">
        <f t="shared" si="6"/>
        <v>7ScienceGeneticsModern GeneticsHuman Inheritance</v>
      </c>
      <c r="I411" t="str">
        <f>'CLASSPLAN LIBRARY'!$I406</f>
        <v>SC07.02.02.01</v>
      </c>
    </row>
    <row r="412" spans="1:9">
      <c r="A412" t="str">
        <f>TRIM('CLASSPLAN LIBRARY'!$B407)</f>
        <v>7</v>
      </c>
      <c r="B412" t="str">
        <f>TRIM('CLASSPLAN LIBRARY'!$C407)</f>
        <v>Science</v>
      </c>
      <c r="C412" t="str">
        <f>TRIM('CLASSPLAN LIBRARY'!$D407)</f>
        <v>Genetics</v>
      </c>
      <c r="D412" t="str">
        <f>TRIM('CLASSPLAN LIBRARY'!$E407)</f>
        <v>2</v>
      </c>
      <c r="E412" t="str">
        <f>TRIM('CLASSPLAN LIBRARY'!$F407)</f>
        <v>Modern Genetics</v>
      </c>
      <c r="F412" t="str">
        <f>TRIM('CLASSPLAN LIBRARY'!$G407)</f>
        <v>2</v>
      </c>
      <c r="G412" t="str">
        <f>TRIM('CLASSPLAN LIBRARY'!$H407)</f>
        <v>Human Genetic Disorders</v>
      </c>
      <c r="H412" s="1" t="str">
        <f t="shared" si="6"/>
        <v>7ScienceGeneticsModern GeneticsHuman Genetic Disorders</v>
      </c>
      <c r="I412" t="str">
        <f>'CLASSPLAN LIBRARY'!$I407</f>
        <v>SC07.02.02.02</v>
      </c>
    </row>
    <row r="413" spans="1:9">
      <c r="A413" t="str">
        <f>TRIM('CLASSPLAN LIBRARY'!$B408)</f>
        <v>7</v>
      </c>
      <c r="B413" t="str">
        <f>TRIM('CLASSPLAN LIBRARY'!$C408)</f>
        <v>Science</v>
      </c>
      <c r="C413" t="str">
        <f>TRIM('CLASSPLAN LIBRARY'!$D408)</f>
        <v>Genetics</v>
      </c>
      <c r="D413" t="str">
        <f>TRIM('CLASSPLAN LIBRARY'!$E408)</f>
        <v>2</v>
      </c>
      <c r="E413" t="str">
        <f>TRIM('CLASSPLAN LIBRARY'!$F408)</f>
        <v>Modern Genetics</v>
      </c>
      <c r="F413" t="str">
        <f>TRIM('CLASSPLAN LIBRARY'!$G408)</f>
        <v>2</v>
      </c>
      <c r="G413" t="str">
        <f>TRIM('CLASSPLAN LIBRARY'!$H408)</f>
        <v>Advances in Genetics</v>
      </c>
      <c r="H413" s="1" t="str">
        <f t="shared" si="6"/>
        <v>7ScienceGeneticsModern GeneticsAdvances in Genetics</v>
      </c>
      <c r="I413" t="str">
        <f>'CLASSPLAN LIBRARY'!$I408</f>
        <v>SC07.02.02.03</v>
      </c>
    </row>
    <row r="414" spans="1:9">
      <c r="A414" t="str">
        <f>TRIM('CLASSPLAN LIBRARY'!$B409)</f>
        <v>7</v>
      </c>
      <c r="B414" t="str">
        <f>TRIM('CLASSPLAN LIBRARY'!$C409)</f>
        <v>Science</v>
      </c>
      <c r="C414" t="str">
        <f>TRIM('CLASSPLAN LIBRARY'!$D409)</f>
        <v>Genetics</v>
      </c>
      <c r="D414" t="str">
        <f>TRIM('CLASSPLAN LIBRARY'!$E409)</f>
        <v>2</v>
      </c>
      <c r="E414" t="str">
        <f>TRIM('CLASSPLAN LIBRARY'!$F409)</f>
        <v>Changes Over Time</v>
      </c>
      <c r="F414" t="str">
        <f>TRIM('CLASSPLAN LIBRARY'!$G409)</f>
        <v>3</v>
      </c>
      <c r="G414" t="str">
        <f>TRIM('CLASSPLAN LIBRARY'!$H409)</f>
        <v>-</v>
      </c>
      <c r="H414" s="1" t="str">
        <f t="shared" si="6"/>
        <v>7ScienceGeneticsChanges Over Time</v>
      </c>
      <c r="I414" t="str">
        <f>'CLASSPLAN LIBRARY'!$I409</f>
        <v>SC07.02.03.00</v>
      </c>
    </row>
    <row r="415" spans="1:9">
      <c r="A415" t="str">
        <f>TRIM('CLASSPLAN LIBRARY'!$B410)</f>
        <v>7</v>
      </c>
      <c r="B415" t="str">
        <f>TRIM('CLASSPLAN LIBRARY'!$C410)</f>
        <v>Science</v>
      </c>
      <c r="C415" t="str">
        <f>TRIM('CLASSPLAN LIBRARY'!$D410)</f>
        <v>Genetics</v>
      </c>
      <c r="D415" t="str">
        <f>TRIM('CLASSPLAN LIBRARY'!$E410)</f>
        <v>2</v>
      </c>
      <c r="E415" t="str">
        <f>TRIM('CLASSPLAN LIBRARY'!$F410)</f>
        <v>Changes Over Time</v>
      </c>
      <c r="F415" t="str">
        <f>TRIM('CLASSPLAN LIBRARY'!$G410)</f>
        <v>3</v>
      </c>
      <c r="G415" t="str">
        <f>TRIM('CLASSPLAN LIBRARY'!$H410)</f>
        <v>Darwin's Theory</v>
      </c>
      <c r="H415" s="1" t="str">
        <f t="shared" si="6"/>
        <v>7ScienceGeneticsChanges Over TimeDarwin's Theory</v>
      </c>
      <c r="I415" t="str">
        <f>'CLASSPLAN LIBRARY'!$I410</f>
        <v>SC07.02.03.01</v>
      </c>
    </row>
    <row r="416" spans="1:9">
      <c r="A416" t="str">
        <f>TRIM('CLASSPLAN LIBRARY'!$B411)</f>
        <v>7</v>
      </c>
      <c r="B416" t="str">
        <f>TRIM('CLASSPLAN LIBRARY'!$C411)</f>
        <v>Science</v>
      </c>
      <c r="C416" t="str">
        <f>TRIM('CLASSPLAN LIBRARY'!$D411)</f>
        <v>Genetics</v>
      </c>
      <c r="D416" t="str">
        <f>TRIM('CLASSPLAN LIBRARY'!$E411)</f>
        <v>2</v>
      </c>
      <c r="E416" t="str">
        <f>TRIM('CLASSPLAN LIBRARY'!$F411)</f>
        <v>Changes Over Time</v>
      </c>
      <c r="F416" t="str">
        <f>TRIM('CLASSPLAN LIBRARY'!$G411)</f>
        <v>3</v>
      </c>
      <c r="G416" t="str">
        <f>TRIM('CLASSPLAN LIBRARY'!$H411)</f>
        <v>Evidence of Evolution</v>
      </c>
      <c r="H416" s="1" t="str">
        <f t="shared" si="6"/>
        <v>7ScienceGeneticsChanges Over TimeEvidence of Evolution</v>
      </c>
      <c r="I416" t="str">
        <f>'CLASSPLAN LIBRARY'!$I411</f>
        <v>SC07.02.03.02</v>
      </c>
    </row>
    <row r="417" spans="1:9">
      <c r="A417" t="str">
        <f>TRIM('CLASSPLAN LIBRARY'!$B412)</f>
        <v>7</v>
      </c>
      <c r="B417" t="str">
        <f>TRIM('CLASSPLAN LIBRARY'!$C412)</f>
        <v>Science</v>
      </c>
      <c r="C417" t="str">
        <f>TRIM('CLASSPLAN LIBRARY'!$D412)</f>
        <v>Genetics</v>
      </c>
      <c r="D417" t="str">
        <f>TRIM('CLASSPLAN LIBRARY'!$E412)</f>
        <v>2</v>
      </c>
      <c r="E417" t="str">
        <f>TRIM('CLASSPLAN LIBRARY'!$F412)</f>
        <v>Changes Over Time</v>
      </c>
      <c r="F417" t="str">
        <f>TRIM('CLASSPLAN LIBRARY'!$G412)</f>
        <v>3</v>
      </c>
      <c r="G417" t="str">
        <f>TRIM('CLASSPLAN LIBRARY'!$H412)</f>
        <v>Evolution of Species</v>
      </c>
      <c r="H417" s="1" t="str">
        <f t="shared" si="6"/>
        <v>7ScienceGeneticsChanges Over TimeEvolution of Species</v>
      </c>
      <c r="I417" t="str">
        <f>'CLASSPLAN LIBRARY'!$I412</f>
        <v>SC07.02.03.03</v>
      </c>
    </row>
    <row r="418" spans="1:9">
      <c r="A418" t="str">
        <f>TRIM('CLASSPLAN LIBRARY'!$B413)</f>
        <v>7</v>
      </c>
      <c r="B418" t="str">
        <f>TRIM('CLASSPLAN LIBRARY'!$C413)</f>
        <v>Science</v>
      </c>
      <c r="C418" t="str">
        <f>TRIM('CLASSPLAN LIBRARY'!$D413)</f>
        <v>Genetics</v>
      </c>
      <c r="D418" t="str">
        <f>TRIM('CLASSPLAN LIBRARY'!$E413)</f>
        <v>2</v>
      </c>
      <c r="E418" t="str">
        <f>TRIM('CLASSPLAN LIBRARY'!$F413)</f>
        <v>Changes Over Time</v>
      </c>
      <c r="F418" t="str">
        <f>TRIM('CLASSPLAN LIBRARY'!$G413)</f>
        <v>3</v>
      </c>
      <c r="G418" t="str">
        <f>TRIM('CLASSPLAN LIBRARY'!$H413)</f>
        <v>Classifying Organisms</v>
      </c>
      <c r="H418" s="1" t="str">
        <f t="shared" si="6"/>
        <v>7ScienceGeneticsChanges Over TimeClassifying Organisms</v>
      </c>
      <c r="I418" t="str">
        <f>'CLASSPLAN LIBRARY'!$I413</f>
        <v>SC07.02.03.04</v>
      </c>
    </row>
    <row r="419" spans="1:9">
      <c r="A419" t="str">
        <f>TRIM('CLASSPLAN LIBRARY'!$B414)</f>
        <v>7</v>
      </c>
      <c r="B419" t="str">
        <f>TRIM('CLASSPLAN LIBRARY'!$C414)</f>
        <v>Science</v>
      </c>
      <c r="C419" t="str">
        <f>TRIM('CLASSPLAN LIBRARY'!$D414)</f>
        <v>Genetics</v>
      </c>
      <c r="D419" t="str">
        <f>TRIM('CLASSPLAN LIBRARY'!$E414)</f>
        <v>2</v>
      </c>
      <c r="E419" t="str">
        <f>TRIM('CLASSPLAN LIBRARY'!$F414)</f>
        <v>Changes Over Time</v>
      </c>
      <c r="F419" t="str">
        <f>TRIM('CLASSPLAN LIBRARY'!$G414)</f>
        <v>3</v>
      </c>
      <c r="G419" t="str">
        <f>TRIM('CLASSPLAN LIBRARY'!$H414)</f>
        <v>Branching Trees</v>
      </c>
      <c r="H419" s="1" t="str">
        <f t="shared" si="6"/>
        <v>7ScienceGeneticsChanges Over TimeBranching Trees</v>
      </c>
      <c r="I419" t="str">
        <f>'CLASSPLAN LIBRARY'!$I414</f>
        <v>SC07.02.03.05</v>
      </c>
    </row>
    <row r="420" spans="1:9">
      <c r="A420" t="str">
        <f>TRIM('CLASSPLAN LIBRARY'!$B415)</f>
        <v>7</v>
      </c>
      <c r="B420" t="str">
        <f>TRIM('CLASSPLAN LIBRARY'!$C415)</f>
        <v>Science</v>
      </c>
      <c r="C420" t="str">
        <f>TRIM('CLASSPLAN LIBRARY'!$D415)</f>
        <v>Earth Sciences</v>
      </c>
      <c r="D420" t="str">
        <f>TRIM('CLASSPLAN LIBRARY'!$E415)</f>
        <v>3</v>
      </c>
      <c r="E420" t="str">
        <f>TRIM('CLASSPLAN LIBRARY'!$F415)</f>
        <v>-</v>
      </c>
      <c r="F420" t="str">
        <f>TRIM('CLASSPLAN LIBRARY'!$G415)</f>
        <v>-</v>
      </c>
      <c r="G420" t="str">
        <f>TRIM('CLASSPLAN LIBRARY'!$H415)</f>
        <v>-</v>
      </c>
      <c r="H420" s="1" t="str">
        <f t="shared" si="6"/>
        <v>7ScienceEarth Sciences</v>
      </c>
      <c r="I420" t="str">
        <f>'CLASSPLAN LIBRARY'!$I415</f>
        <v>SC07.03.00.00</v>
      </c>
    </row>
    <row r="421" spans="1:9">
      <c r="A421" t="str">
        <f>TRIM('CLASSPLAN LIBRARY'!$B416)</f>
        <v>7</v>
      </c>
      <c r="B421" t="str">
        <f>TRIM('CLASSPLAN LIBRARY'!$C416)</f>
        <v>Science</v>
      </c>
      <c r="C421" t="str">
        <f>TRIM('CLASSPLAN LIBRARY'!$D416)</f>
        <v>Earth Sciences</v>
      </c>
      <c r="D421" t="str">
        <f>TRIM('CLASSPLAN LIBRARY'!$E416)</f>
        <v>3</v>
      </c>
      <c r="E421" t="str">
        <f>TRIM('CLASSPLAN LIBRARY'!$F416)</f>
        <v>Earth's History</v>
      </c>
      <c r="F421" t="str">
        <f>TRIM('CLASSPLAN LIBRARY'!$G416)</f>
        <v>1</v>
      </c>
      <c r="G421" t="str">
        <f>TRIM('CLASSPLAN LIBRARY'!$H416)</f>
        <v>-</v>
      </c>
      <c r="H421" s="1" t="str">
        <f t="shared" si="6"/>
        <v>7ScienceEarth SciencesEarth's History</v>
      </c>
      <c r="I421" t="str">
        <f>'CLASSPLAN LIBRARY'!$I416</f>
        <v>SC07.03.01.00</v>
      </c>
    </row>
    <row r="422" spans="1:9">
      <c r="A422" t="str">
        <f>TRIM('CLASSPLAN LIBRARY'!$B417)</f>
        <v>7</v>
      </c>
      <c r="B422" t="str">
        <f>TRIM('CLASSPLAN LIBRARY'!$C417)</f>
        <v>Science</v>
      </c>
      <c r="C422" t="str">
        <f>TRIM('CLASSPLAN LIBRARY'!$D417)</f>
        <v>Earth Sciences</v>
      </c>
      <c r="D422" t="str">
        <f>TRIM('CLASSPLAN LIBRARY'!$E417)</f>
        <v>3</v>
      </c>
      <c r="E422" t="str">
        <f>TRIM('CLASSPLAN LIBRARY'!$F417)</f>
        <v>Earth's History</v>
      </c>
      <c r="F422" t="str">
        <f>TRIM('CLASSPLAN LIBRARY'!$G417)</f>
        <v>1</v>
      </c>
      <c r="G422" t="str">
        <f>TRIM('CLASSPLAN LIBRARY'!$H417)</f>
        <v>The Rock Cycle</v>
      </c>
      <c r="H422" s="1" t="str">
        <f t="shared" si="6"/>
        <v>7ScienceEarth SciencesEarth's HistoryThe Rock Cycle</v>
      </c>
      <c r="I422" t="str">
        <f>'CLASSPLAN LIBRARY'!$I417</f>
        <v>SC07.03.01.01</v>
      </c>
    </row>
    <row r="423" spans="1:9">
      <c r="A423" t="str">
        <f>TRIM('CLASSPLAN LIBRARY'!$B418)</f>
        <v>7</v>
      </c>
      <c r="B423" t="str">
        <f>TRIM('CLASSPLAN LIBRARY'!$C418)</f>
        <v>Science</v>
      </c>
      <c r="C423" t="str">
        <f>TRIM('CLASSPLAN LIBRARY'!$D418)</f>
        <v>Earth Sciences</v>
      </c>
      <c r="D423" t="str">
        <f>TRIM('CLASSPLAN LIBRARY'!$E418)</f>
        <v>3</v>
      </c>
      <c r="E423" t="str">
        <f>TRIM('CLASSPLAN LIBRARY'!$F418)</f>
        <v>Earth's History</v>
      </c>
      <c r="F423" t="str">
        <f>TRIM('CLASSPLAN LIBRARY'!$G418)</f>
        <v>1</v>
      </c>
      <c r="G423" t="str">
        <f>TRIM('CLASSPLAN LIBRARY'!$H418)</f>
        <v>The Relative Age of Rocks</v>
      </c>
      <c r="H423" s="1" t="str">
        <f t="shared" si="6"/>
        <v>7ScienceEarth SciencesEarth's HistoryThe Relative Age of Rocks</v>
      </c>
      <c r="I423" t="str">
        <f>'CLASSPLAN LIBRARY'!$I418</f>
        <v>SC07.03.01.02</v>
      </c>
    </row>
    <row r="424" spans="1:9">
      <c r="A424" t="str">
        <f>TRIM('CLASSPLAN LIBRARY'!$B419)</f>
        <v>7</v>
      </c>
      <c r="B424" t="str">
        <f>TRIM('CLASSPLAN LIBRARY'!$C419)</f>
        <v>Science</v>
      </c>
      <c r="C424" t="str">
        <f>TRIM('CLASSPLAN LIBRARY'!$D419)</f>
        <v>Earth Sciences</v>
      </c>
      <c r="D424" t="str">
        <f>TRIM('CLASSPLAN LIBRARY'!$E419)</f>
        <v>3</v>
      </c>
      <c r="E424" t="str">
        <f>TRIM('CLASSPLAN LIBRARY'!$F419)</f>
        <v>Earth's History</v>
      </c>
      <c r="F424" t="str">
        <f>TRIM('CLASSPLAN LIBRARY'!$G419)</f>
        <v>1</v>
      </c>
      <c r="G424" t="str">
        <f>TRIM('CLASSPLAN LIBRARY'!$H419)</f>
        <v>Radioactive Dating</v>
      </c>
      <c r="H424" s="1" t="str">
        <f t="shared" si="6"/>
        <v>7ScienceEarth SciencesEarth's HistoryRadioactive Dating</v>
      </c>
      <c r="I424" t="str">
        <f>'CLASSPLAN LIBRARY'!$I419</f>
        <v>SC07.03.01.03</v>
      </c>
    </row>
    <row r="425" spans="1:9">
      <c r="A425" t="str">
        <f>TRIM('CLASSPLAN LIBRARY'!$B420)</f>
        <v>7</v>
      </c>
      <c r="B425" t="str">
        <f>TRIM('CLASSPLAN LIBRARY'!$C420)</f>
        <v>Science</v>
      </c>
      <c r="C425" t="str">
        <f>TRIM('CLASSPLAN LIBRARY'!$D420)</f>
        <v>Earth Sciences</v>
      </c>
      <c r="D425" t="str">
        <f>TRIM('CLASSPLAN LIBRARY'!$E420)</f>
        <v>3</v>
      </c>
      <c r="E425" t="str">
        <f>TRIM('CLASSPLAN LIBRARY'!$F420)</f>
        <v>Earth's History</v>
      </c>
      <c r="F425" t="str">
        <f>TRIM('CLASSPLAN LIBRARY'!$G420)</f>
        <v>1</v>
      </c>
      <c r="G425" t="str">
        <f>TRIM('CLASSPLAN LIBRARY'!$H420)</f>
        <v>Movement of the Earth's Plates</v>
      </c>
      <c r="H425" s="1" t="str">
        <f t="shared" si="6"/>
        <v>7ScienceEarth SciencesEarth's HistoryMovement of the Earth's Plates</v>
      </c>
      <c r="I425" t="str">
        <f>'CLASSPLAN LIBRARY'!$I420</f>
        <v>SC07.03.01.04</v>
      </c>
    </row>
    <row r="426" spans="1:9">
      <c r="A426" t="str">
        <f>TRIM('CLASSPLAN LIBRARY'!$B421)</f>
        <v>7</v>
      </c>
      <c r="B426" t="str">
        <f>TRIM('CLASSPLAN LIBRARY'!$C421)</f>
        <v>Science</v>
      </c>
      <c r="C426" t="str">
        <f>TRIM('CLASSPLAN LIBRARY'!$D421)</f>
        <v>Earth Sciences</v>
      </c>
      <c r="D426" t="str">
        <f>TRIM('CLASSPLAN LIBRARY'!$E421)</f>
        <v>3</v>
      </c>
      <c r="E426" t="str">
        <f>TRIM('CLASSPLAN LIBRARY'!$F421)</f>
        <v>Earth's History</v>
      </c>
      <c r="F426" t="str">
        <f>TRIM('CLASSPLAN LIBRARY'!$G421)</f>
        <v>1</v>
      </c>
      <c r="G426" t="str">
        <f>TRIM('CLASSPLAN LIBRARY'!$H421)</f>
        <v>The Geologic Time Scale</v>
      </c>
      <c r="H426" s="1" t="str">
        <f t="shared" si="6"/>
        <v>7ScienceEarth SciencesEarth's HistoryThe Geologic Time Scale</v>
      </c>
      <c r="I426" t="str">
        <f>'CLASSPLAN LIBRARY'!$I421</f>
        <v>SC07.03.01.05</v>
      </c>
    </row>
    <row r="427" spans="1:9">
      <c r="A427" t="str">
        <f>TRIM('CLASSPLAN LIBRARY'!$B422)</f>
        <v>7</v>
      </c>
      <c r="B427" t="str">
        <f>TRIM('CLASSPLAN LIBRARY'!$C422)</f>
        <v>Science</v>
      </c>
      <c r="C427" t="str">
        <f>TRIM('CLASSPLAN LIBRARY'!$D422)</f>
        <v>Structure and Function in Living Systems</v>
      </c>
      <c r="D427" t="str">
        <f>TRIM('CLASSPLAN LIBRARY'!$E422)</f>
        <v>4</v>
      </c>
      <c r="E427" t="str">
        <f>TRIM('CLASSPLAN LIBRARY'!$F422)</f>
        <v>-</v>
      </c>
      <c r="F427" t="str">
        <f>TRIM('CLASSPLAN LIBRARY'!$G422)</f>
        <v>-</v>
      </c>
      <c r="G427" t="str">
        <f>TRIM('CLASSPLAN LIBRARY'!$H422)</f>
        <v>-</v>
      </c>
      <c r="H427" s="1" t="str">
        <f t="shared" si="6"/>
        <v>7ScienceStructure and Function in Living Systems</v>
      </c>
      <c r="I427" t="str">
        <f>'CLASSPLAN LIBRARY'!$I422</f>
        <v>SC07.04.00.00</v>
      </c>
    </row>
    <row r="428" spans="1:9">
      <c r="A428" t="str">
        <f>TRIM('CLASSPLAN LIBRARY'!$B423)</f>
        <v>7</v>
      </c>
      <c r="B428" t="str">
        <f>TRIM('CLASSPLAN LIBRARY'!$C423)</f>
        <v>Science</v>
      </c>
      <c r="C428" t="str">
        <f>TRIM('CLASSPLAN LIBRARY'!$D423)</f>
        <v>Structure and Function in Living Systems</v>
      </c>
      <c r="D428" t="str">
        <f>TRIM('CLASSPLAN LIBRARY'!$E423)</f>
        <v>4</v>
      </c>
      <c r="E428" t="str">
        <f>TRIM('CLASSPLAN LIBRARY'!$F423)</f>
        <v>Viruses, Bacteria, Protists, and Fungi</v>
      </c>
      <c r="F428" t="str">
        <f>TRIM('CLASSPLAN LIBRARY'!$G423)</f>
        <v>1</v>
      </c>
      <c r="G428" t="str">
        <f>TRIM('CLASSPLAN LIBRARY'!$H423)</f>
        <v>-</v>
      </c>
      <c r="H428" s="1" t="str">
        <f t="shared" si="6"/>
        <v>7ScienceStructure and Function in Living SystemsViruses, Bacteria, Protists, and Fungi</v>
      </c>
      <c r="I428" t="str">
        <f>'CLASSPLAN LIBRARY'!$I423</f>
        <v>SC07.04.01.00</v>
      </c>
    </row>
    <row r="429" spans="1:9">
      <c r="A429" t="str">
        <f>TRIM('CLASSPLAN LIBRARY'!$B424)</f>
        <v>7</v>
      </c>
      <c r="B429" t="str">
        <f>TRIM('CLASSPLAN LIBRARY'!$C424)</f>
        <v>Science</v>
      </c>
      <c r="C429" t="str">
        <f>TRIM('CLASSPLAN LIBRARY'!$D424)</f>
        <v>Structure and Function in Living Systems</v>
      </c>
      <c r="D429" t="str">
        <f>TRIM('CLASSPLAN LIBRARY'!$E424)</f>
        <v>4</v>
      </c>
      <c r="E429" t="str">
        <f>TRIM('CLASSPLAN LIBRARY'!$F424)</f>
        <v>Viruses, Bacteria, Protists, and Fungi</v>
      </c>
      <c r="F429" t="str">
        <f>TRIM('CLASSPLAN LIBRARY'!$G424)</f>
        <v>1</v>
      </c>
      <c r="G429" t="str">
        <f>TRIM('CLASSPLAN LIBRARY'!$H424)</f>
        <v>Viruses</v>
      </c>
      <c r="H429" s="1" t="str">
        <f t="shared" si="6"/>
        <v>7ScienceStructure and Function in Living SystemsViruses, Bacteria, Protists, and FungiViruses</v>
      </c>
      <c r="I429" t="str">
        <f>'CLASSPLAN LIBRARY'!$I424</f>
        <v>SC07.04.01.01</v>
      </c>
    </row>
    <row r="430" spans="1:9">
      <c r="A430" t="str">
        <f>TRIM('CLASSPLAN LIBRARY'!$B425)</f>
        <v>7</v>
      </c>
      <c r="B430" t="str">
        <f>TRIM('CLASSPLAN LIBRARY'!$C425)</f>
        <v>Science</v>
      </c>
      <c r="C430" t="str">
        <f>TRIM('CLASSPLAN LIBRARY'!$D425)</f>
        <v>Structure and Function in Living Systems</v>
      </c>
      <c r="D430" t="str">
        <f>TRIM('CLASSPLAN LIBRARY'!$E425)</f>
        <v>4</v>
      </c>
      <c r="E430" t="str">
        <f>TRIM('CLASSPLAN LIBRARY'!$F425)</f>
        <v>Viruses, Bacteria, Protists, and Fungi</v>
      </c>
      <c r="F430" t="str">
        <f>TRIM('CLASSPLAN LIBRARY'!$G425)</f>
        <v>1</v>
      </c>
      <c r="G430" t="str">
        <f>TRIM('CLASSPLAN LIBRARY'!$H425)</f>
        <v>Bacteria</v>
      </c>
      <c r="H430" s="1" t="str">
        <f t="shared" si="6"/>
        <v>7ScienceStructure and Function in Living SystemsViruses, Bacteria, Protists, and FungiBacteria</v>
      </c>
      <c r="I430" t="str">
        <f>'CLASSPLAN LIBRARY'!$I425</f>
        <v>SC07.04.01.02</v>
      </c>
    </row>
    <row r="431" spans="1:9">
      <c r="A431" t="str">
        <f>TRIM('CLASSPLAN LIBRARY'!$B426)</f>
        <v>7</v>
      </c>
      <c r="B431" t="str">
        <f>TRIM('CLASSPLAN LIBRARY'!$C426)</f>
        <v>Science</v>
      </c>
      <c r="C431" t="str">
        <f>TRIM('CLASSPLAN LIBRARY'!$D426)</f>
        <v>Structure and Function in Living Systems</v>
      </c>
      <c r="D431" t="str">
        <f>TRIM('CLASSPLAN LIBRARY'!$E426)</f>
        <v>4</v>
      </c>
      <c r="E431" t="str">
        <f>TRIM('CLASSPLAN LIBRARY'!$F426)</f>
        <v>Viruses, Bacteria, Protists, and Fungi</v>
      </c>
      <c r="F431" t="str">
        <f>TRIM('CLASSPLAN LIBRARY'!$G426)</f>
        <v>1</v>
      </c>
      <c r="G431" t="str">
        <f>TRIM('CLASSPLAN LIBRARY'!$H426)</f>
        <v>Protists</v>
      </c>
      <c r="H431" s="1" t="str">
        <f t="shared" si="6"/>
        <v>7ScienceStructure and Function in Living SystemsViruses, Bacteria, Protists, and FungiProtists</v>
      </c>
      <c r="I431" t="str">
        <f>'CLASSPLAN LIBRARY'!$I426</f>
        <v>SC07.04.01.03</v>
      </c>
    </row>
    <row r="432" spans="1:9">
      <c r="A432" t="str">
        <f>TRIM('CLASSPLAN LIBRARY'!$B427)</f>
        <v>7</v>
      </c>
      <c r="B432" t="str">
        <f>TRIM('CLASSPLAN LIBRARY'!$C427)</f>
        <v>Science</v>
      </c>
      <c r="C432" t="str">
        <f>TRIM('CLASSPLAN LIBRARY'!$D427)</f>
        <v>Structure and Function in Living Systems</v>
      </c>
      <c r="D432" t="str">
        <f>TRIM('CLASSPLAN LIBRARY'!$E427)</f>
        <v>4</v>
      </c>
      <c r="E432" t="str">
        <f>TRIM('CLASSPLAN LIBRARY'!$F427)</f>
        <v>Viruses, Bacteria, Protists, and Fungi</v>
      </c>
      <c r="F432" t="str">
        <f>TRIM('CLASSPLAN LIBRARY'!$G427)</f>
        <v>1</v>
      </c>
      <c r="G432" t="str">
        <f>TRIM('CLASSPLAN LIBRARY'!$H427)</f>
        <v>Fungi</v>
      </c>
      <c r="H432" s="1" t="str">
        <f t="shared" si="6"/>
        <v>7ScienceStructure and Function in Living SystemsViruses, Bacteria, Protists, and FungiFungi</v>
      </c>
      <c r="I432" t="str">
        <f>'CLASSPLAN LIBRARY'!$I427</f>
        <v>SC07.04.01.04</v>
      </c>
    </row>
    <row r="433" spans="1:9">
      <c r="A433" t="str">
        <f>TRIM('CLASSPLAN LIBRARY'!$B428)</f>
        <v>7</v>
      </c>
      <c r="B433" t="str">
        <f>TRIM('CLASSPLAN LIBRARY'!$C428)</f>
        <v>Science</v>
      </c>
      <c r="C433" t="str">
        <f>TRIM('CLASSPLAN LIBRARY'!$D428)</f>
        <v>Structure and Function in Living Systems</v>
      </c>
      <c r="D433" t="str">
        <f>TRIM('CLASSPLAN LIBRARY'!$E428)</f>
        <v>4</v>
      </c>
      <c r="E433" t="str">
        <f>TRIM('CLASSPLAN LIBRARY'!$F428)</f>
        <v>Structure and Function of Plants</v>
      </c>
      <c r="F433" t="str">
        <f>TRIM('CLASSPLAN LIBRARY'!$G428)</f>
        <v>2</v>
      </c>
      <c r="G433" t="str">
        <f>TRIM('CLASSPLAN LIBRARY'!$H428)</f>
        <v>-</v>
      </c>
      <c r="H433" s="1" t="str">
        <f t="shared" si="6"/>
        <v>7ScienceStructure and Function in Living SystemsStructure and Function of Plants</v>
      </c>
      <c r="I433" t="str">
        <f>'CLASSPLAN LIBRARY'!$I428</f>
        <v>SC07.04.02.00</v>
      </c>
    </row>
    <row r="434" spans="1:9">
      <c r="A434" t="str">
        <f>TRIM('CLASSPLAN LIBRARY'!$B429)</f>
        <v>7</v>
      </c>
      <c r="B434" t="str">
        <f>TRIM('CLASSPLAN LIBRARY'!$C429)</f>
        <v>Science</v>
      </c>
      <c r="C434" t="str">
        <f>TRIM('CLASSPLAN LIBRARY'!$D429)</f>
        <v>Structure and Function in Living Systems</v>
      </c>
      <c r="D434" t="str">
        <f>TRIM('CLASSPLAN LIBRARY'!$E429)</f>
        <v>4</v>
      </c>
      <c r="E434" t="str">
        <f>TRIM('CLASSPLAN LIBRARY'!$F429)</f>
        <v>Structure and Function of Plants</v>
      </c>
      <c r="F434" t="str">
        <f>TRIM('CLASSPLAN LIBRARY'!$G429)</f>
        <v>2</v>
      </c>
      <c r="G434" t="str">
        <f>TRIM('CLASSPLAN LIBRARY'!$H429)</f>
        <v>The Plant Kingdom</v>
      </c>
      <c r="H434" s="1" t="str">
        <f t="shared" si="6"/>
        <v>7ScienceStructure and Function in Living SystemsStructure and Function of PlantsThe Plant Kingdom</v>
      </c>
      <c r="I434" t="str">
        <f>'CLASSPLAN LIBRARY'!$I429</f>
        <v>SC07.04.02.01</v>
      </c>
    </row>
    <row r="435" spans="1:9">
      <c r="A435" t="str">
        <f>TRIM('CLASSPLAN LIBRARY'!$B430)</f>
        <v>7</v>
      </c>
      <c r="B435" t="str">
        <f>TRIM('CLASSPLAN LIBRARY'!$C430)</f>
        <v>Science</v>
      </c>
      <c r="C435" t="str">
        <f>TRIM('CLASSPLAN LIBRARY'!$D430)</f>
        <v>Structure and Function in Living Systems</v>
      </c>
      <c r="D435" t="str">
        <f>TRIM('CLASSPLAN LIBRARY'!$E430)</f>
        <v>4</v>
      </c>
      <c r="E435" t="str">
        <f>TRIM('CLASSPLAN LIBRARY'!$F430)</f>
        <v>Structure and Function of Plants</v>
      </c>
      <c r="F435" t="str">
        <f>TRIM('CLASSPLAN LIBRARY'!$G430)</f>
        <v>2</v>
      </c>
      <c r="G435" t="str">
        <f>TRIM('CLASSPLAN LIBRARY'!$H430)</f>
        <v>Plants without Seeds</v>
      </c>
      <c r="H435" s="1" t="str">
        <f t="shared" si="6"/>
        <v>7ScienceStructure and Function in Living SystemsStructure and Function of PlantsPlants without Seeds</v>
      </c>
      <c r="I435" t="str">
        <f>'CLASSPLAN LIBRARY'!$I430</f>
        <v>SC07.04.02.02</v>
      </c>
    </row>
    <row r="436" spans="1:9">
      <c r="A436" t="str">
        <f>TRIM('CLASSPLAN LIBRARY'!$B431)</f>
        <v>7</v>
      </c>
      <c r="B436" t="str">
        <f>TRIM('CLASSPLAN LIBRARY'!$C431)</f>
        <v>Science</v>
      </c>
      <c r="C436" t="str">
        <f>TRIM('CLASSPLAN LIBRARY'!$D431)</f>
        <v>Structure and Function in Living Systems</v>
      </c>
      <c r="D436" t="str">
        <f>TRIM('CLASSPLAN LIBRARY'!$E431)</f>
        <v>4</v>
      </c>
      <c r="E436" t="str">
        <f>TRIM('CLASSPLAN LIBRARY'!$F431)</f>
        <v>Structure and Function of Plants</v>
      </c>
      <c r="F436" t="str">
        <f>TRIM('CLASSPLAN LIBRARY'!$G431)</f>
        <v>2</v>
      </c>
      <c r="G436" t="str">
        <f>TRIM('CLASSPLAN LIBRARY'!$H431)</f>
        <v>The Characteristics of Seed Plants</v>
      </c>
      <c r="H436" s="1" t="str">
        <f t="shared" si="6"/>
        <v>7ScienceStructure and Function in Living SystemsStructure and Function of PlantsThe Characteristics of Seed Plants</v>
      </c>
      <c r="I436" t="str">
        <f>'CLASSPLAN LIBRARY'!$I431</f>
        <v>SC07.04.02.03</v>
      </c>
    </row>
    <row r="437" spans="1:9">
      <c r="A437" t="str">
        <f>TRIM('CLASSPLAN LIBRARY'!$B432)</f>
        <v>7</v>
      </c>
      <c r="B437" t="str">
        <f>TRIM('CLASSPLAN LIBRARY'!$C432)</f>
        <v>Science</v>
      </c>
      <c r="C437" t="str">
        <f>TRIM('CLASSPLAN LIBRARY'!$D432)</f>
        <v>Structure and Function in Living Systems</v>
      </c>
      <c r="D437" t="str">
        <f>TRIM('CLASSPLAN LIBRARY'!$E432)</f>
        <v>4</v>
      </c>
      <c r="E437" t="str">
        <f>TRIM('CLASSPLAN LIBRARY'!$F432)</f>
        <v>Structure and Function of Plants</v>
      </c>
      <c r="F437" t="str">
        <f>TRIM('CLASSPLAN LIBRARY'!$G432)</f>
        <v>2</v>
      </c>
      <c r="G437" t="str">
        <f>TRIM('CLASSPLAN LIBRARY'!$H432)</f>
        <v>Roots, Stems and Leaves</v>
      </c>
      <c r="H437" s="1" t="str">
        <f t="shared" si="6"/>
        <v>7ScienceStructure and Function in Living SystemsStructure and Function of PlantsRoots, Stems and Leaves</v>
      </c>
      <c r="I437" t="str">
        <f>'CLASSPLAN LIBRARY'!$I432</f>
        <v>SC07.04.02.04</v>
      </c>
    </row>
    <row r="438" spans="1:9">
      <c r="A438" t="str">
        <f>TRIM('CLASSPLAN LIBRARY'!$B433)</f>
        <v>7</v>
      </c>
      <c r="B438" t="str">
        <f>TRIM('CLASSPLAN LIBRARY'!$C433)</f>
        <v>Science</v>
      </c>
      <c r="C438" t="str">
        <f>TRIM('CLASSPLAN LIBRARY'!$D433)</f>
        <v>Structure and Function in Living Systems</v>
      </c>
      <c r="D438" t="str">
        <f>TRIM('CLASSPLAN LIBRARY'!$E433)</f>
        <v>4</v>
      </c>
      <c r="E438" t="str">
        <f>TRIM('CLASSPLAN LIBRARY'!$F433)</f>
        <v>Structure and Function of Plants</v>
      </c>
      <c r="F438" t="str">
        <f>TRIM('CLASSPLAN LIBRARY'!$G433)</f>
        <v>2</v>
      </c>
      <c r="G438" t="str">
        <f>TRIM('CLASSPLAN LIBRARY'!$H433)</f>
        <v>Reproduction in Seed Plants</v>
      </c>
      <c r="H438" s="1" t="str">
        <f t="shared" si="6"/>
        <v>7ScienceStructure and Function in Living SystemsStructure and Function of PlantsReproduction in Seed Plants</v>
      </c>
      <c r="I438" t="str">
        <f>'CLASSPLAN LIBRARY'!$I433</f>
        <v>SC07.04.02.05</v>
      </c>
    </row>
    <row r="439" spans="1:9">
      <c r="A439" t="str">
        <f>TRIM('CLASSPLAN LIBRARY'!$B434)</f>
        <v>7</v>
      </c>
      <c r="B439" t="str">
        <f>TRIM('CLASSPLAN LIBRARY'!$C434)</f>
        <v>Science</v>
      </c>
      <c r="C439" t="str">
        <f>TRIM('CLASSPLAN LIBRARY'!$D434)</f>
        <v>Structure and Function in Living Systems</v>
      </c>
      <c r="D439" t="str">
        <f>TRIM('CLASSPLAN LIBRARY'!$E434)</f>
        <v>4</v>
      </c>
      <c r="E439" t="str">
        <f>TRIM('CLASSPLAN LIBRARY'!$F434)</f>
        <v>Structure and Function of Invertebrates</v>
      </c>
      <c r="F439" t="str">
        <f>TRIM('CLASSPLAN LIBRARY'!$G434)</f>
        <v>3</v>
      </c>
      <c r="G439" t="str">
        <f>TRIM('CLASSPLAN LIBRARY'!$H434)</f>
        <v>-</v>
      </c>
      <c r="H439" s="1" t="str">
        <f t="shared" si="6"/>
        <v>7ScienceStructure and Function in Living SystemsStructure and Function of Invertebrates</v>
      </c>
      <c r="I439" t="str">
        <f>'CLASSPLAN LIBRARY'!$I434</f>
        <v>SC07.04.03.00</v>
      </c>
    </row>
    <row r="440" spans="1:9">
      <c r="A440" t="str">
        <f>TRIM('CLASSPLAN LIBRARY'!$B435)</f>
        <v>7</v>
      </c>
      <c r="B440" t="str">
        <f>TRIM('CLASSPLAN LIBRARY'!$C435)</f>
        <v>Science</v>
      </c>
      <c r="C440" t="str">
        <f>TRIM('CLASSPLAN LIBRARY'!$D435)</f>
        <v>Structure and Function in Living Systems</v>
      </c>
      <c r="D440" t="str">
        <f>TRIM('CLASSPLAN LIBRARY'!$E435)</f>
        <v>4</v>
      </c>
      <c r="E440" t="str">
        <f>TRIM('CLASSPLAN LIBRARY'!$F435)</f>
        <v>Structure and Function of Invertebrates</v>
      </c>
      <c r="F440" t="str">
        <f>TRIM('CLASSPLAN LIBRARY'!$G435)</f>
        <v>3</v>
      </c>
      <c r="G440" t="str">
        <f>TRIM('CLASSPLAN LIBRARY'!$H435)</f>
        <v>What is an Animal?</v>
      </c>
      <c r="H440" s="1" t="str">
        <f t="shared" si="6"/>
        <v>7ScienceStructure and Function in Living SystemsStructure and Function of InvertebratesWhat is an Animal?</v>
      </c>
      <c r="I440" t="str">
        <f>'CLASSPLAN LIBRARY'!$I435</f>
        <v>SC07.04.03.01</v>
      </c>
    </row>
    <row r="441" spans="1:9">
      <c r="A441" t="str">
        <f>TRIM('CLASSPLAN LIBRARY'!$B436)</f>
        <v>7</v>
      </c>
      <c r="B441" t="str">
        <f>TRIM('CLASSPLAN LIBRARY'!$C436)</f>
        <v>Science</v>
      </c>
      <c r="C441" t="str">
        <f>TRIM('CLASSPLAN LIBRARY'!$D436)</f>
        <v>Structure and Function in Living Systems</v>
      </c>
      <c r="D441" t="str">
        <f>TRIM('CLASSPLAN LIBRARY'!$E436)</f>
        <v>4</v>
      </c>
      <c r="E441" t="str">
        <f>TRIM('CLASSPLAN LIBRARY'!$F436)</f>
        <v>Structure and Function of Invertebrates</v>
      </c>
      <c r="F441" t="str">
        <f>TRIM('CLASSPLAN LIBRARY'!$G436)</f>
        <v>3</v>
      </c>
      <c r="G441" t="str">
        <f>TRIM('CLASSPLAN LIBRARY'!$H436)</f>
        <v>Sponges and Cnidarians</v>
      </c>
      <c r="H441" s="1" t="str">
        <f t="shared" si="6"/>
        <v>7ScienceStructure and Function in Living SystemsStructure and Function of InvertebratesSponges and Cnidarians</v>
      </c>
      <c r="I441" t="str">
        <f>'CLASSPLAN LIBRARY'!$I436</f>
        <v>SC07.04.03.02</v>
      </c>
    </row>
    <row r="442" spans="1:9">
      <c r="A442" t="str">
        <f>TRIM('CLASSPLAN LIBRARY'!$B437)</f>
        <v>7</v>
      </c>
      <c r="B442" t="str">
        <f>TRIM('CLASSPLAN LIBRARY'!$C437)</f>
        <v>Science</v>
      </c>
      <c r="C442" t="str">
        <f>TRIM('CLASSPLAN LIBRARY'!$D437)</f>
        <v>Structure and Function in Living Systems</v>
      </c>
      <c r="D442" t="str">
        <f>TRIM('CLASSPLAN LIBRARY'!$E437)</f>
        <v>4</v>
      </c>
      <c r="E442" t="str">
        <f>TRIM('CLASSPLAN LIBRARY'!$F437)</f>
        <v>Structure and Function of Invertebrates</v>
      </c>
      <c r="F442" t="str">
        <f>TRIM('CLASSPLAN LIBRARY'!$G437)</f>
        <v>3</v>
      </c>
      <c r="G442" t="str">
        <f>TRIM('CLASSPLAN LIBRARY'!$H437)</f>
        <v>Worms and Mollusks</v>
      </c>
      <c r="H442" s="1" t="str">
        <f t="shared" si="6"/>
        <v>7ScienceStructure and Function in Living SystemsStructure and Function of InvertebratesWorms and Mollusks</v>
      </c>
      <c r="I442" t="str">
        <f>'CLASSPLAN LIBRARY'!$I437</f>
        <v>SC07.04.03.03</v>
      </c>
    </row>
    <row r="443" spans="1:9">
      <c r="A443" t="str">
        <f>TRIM('CLASSPLAN LIBRARY'!$B438)</f>
        <v>7</v>
      </c>
      <c r="B443" t="str">
        <f>TRIM('CLASSPLAN LIBRARY'!$C438)</f>
        <v>Science</v>
      </c>
      <c r="C443" t="str">
        <f>TRIM('CLASSPLAN LIBRARY'!$D438)</f>
        <v>Structure and Function in Living Systems</v>
      </c>
      <c r="D443" t="str">
        <f>TRIM('CLASSPLAN LIBRARY'!$E438)</f>
        <v>4</v>
      </c>
      <c r="E443" t="str">
        <f>TRIM('CLASSPLAN LIBRARY'!$F438)</f>
        <v>Structure and Function of Invertebrates</v>
      </c>
      <c r="F443" t="str">
        <f>TRIM('CLASSPLAN LIBRARY'!$G438)</f>
        <v>3</v>
      </c>
      <c r="G443" t="str">
        <f>TRIM('CLASSPLAN LIBRARY'!$H438)</f>
        <v>Arthropods</v>
      </c>
      <c r="H443" s="1" t="str">
        <f t="shared" si="6"/>
        <v>7ScienceStructure and Function in Living SystemsStructure and Function of InvertebratesArthropods</v>
      </c>
      <c r="I443" t="str">
        <f>'CLASSPLAN LIBRARY'!$I438</f>
        <v>SC07.04.03.04</v>
      </c>
    </row>
    <row r="444" spans="1:9">
      <c r="A444" t="str">
        <f>TRIM('CLASSPLAN LIBRARY'!$B439)</f>
        <v>7</v>
      </c>
      <c r="B444" t="str">
        <f>TRIM('CLASSPLAN LIBRARY'!$C439)</f>
        <v>Science</v>
      </c>
      <c r="C444" t="str">
        <f>TRIM('CLASSPLAN LIBRARY'!$D439)</f>
        <v>Structure and Function in Living Systems</v>
      </c>
      <c r="D444" t="str">
        <f>TRIM('CLASSPLAN LIBRARY'!$E439)</f>
        <v>4</v>
      </c>
      <c r="E444" t="str">
        <f>TRIM('CLASSPLAN LIBRARY'!$F439)</f>
        <v>Structure and Function of Invertebrates</v>
      </c>
      <c r="F444" t="str">
        <f>TRIM('CLASSPLAN LIBRARY'!$G439)</f>
        <v>3</v>
      </c>
      <c r="G444" t="str">
        <f>TRIM('CLASSPLAN LIBRARY'!$H439)</f>
        <v>Echinoderms</v>
      </c>
      <c r="H444" s="1" t="str">
        <f t="shared" si="6"/>
        <v>7ScienceStructure and Function in Living SystemsStructure and Function of InvertebratesEchinoderms</v>
      </c>
      <c r="I444" t="str">
        <f>'CLASSPLAN LIBRARY'!$I439</f>
        <v>SC07.04.03.05</v>
      </c>
    </row>
    <row r="445" spans="1:9">
      <c r="A445" t="str">
        <f>TRIM('CLASSPLAN LIBRARY'!$B440)</f>
        <v>7</v>
      </c>
      <c r="B445" t="str">
        <f>TRIM('CLASSPLAN LIBRARY'!$C440)</f>
        <v>Science</v>
      </c>
      <c r="C445" t="str">
        <f>TRIM('CLASSPLAN LIBRARY'!$D440)</f>
        <v>Structure and Function in Living Systems</v>
      </c>
      <c r="D445" t="str">
        <f>TRIM('CLASSPLAN LIBRARY'!$E440)</f>
        <v>4</v>
      </c>
      <c r="E445" t="str">
        <f>TRIM('CLASSPLAN LIBRARY'!$F440)</f>
        <v>Structure and Function of Vertebrates</v>
      </c>
      <c r="F445" t="str">
        <f>TRIM('CLASSPLAN LIBRARY'!$G440)</f>
        <v>4</v>
      </c>
      <c r="G445" t="str">
        <f>TRIM('CLASSPLAN LIBRARY'!$H440)</f>
        <v>-</v>
      </c>
      <c r="H445" s="1" t="str">
        <f t="shared" si="6"/>
        <v>7ScienceStructure and Function in Living SystemsStructure and Function of Vertebrates</v>
      </c>
      <c r="I445" t="str">
        <f>'CLASSPLAN LIBRARY'!$I440</f>
        <v>SC07.04.04.00</v>
      </c>
    </row>
    <row r="446" spans="1:9">
      <c r="A446" t="str">
        <f>TRIM('CLASSPLAN LIBRARY'!$B441)</f>
        <v>7</v>
      </c>
      <c r="B446" t="str">
        <f>TRIM('CLASSPLAN LIBRARY'!$C441)</f>
        <v>Science</v>
      </c>
      <c r="C446" t="str">
        <f>TRIM('CLASSPLAN LIBRARY'!$D441)</f>
        <v>Structure and Function in Living Systems</v>
      </c>
      <c r="D446" t="str">
        <f>TRIM('CLASSPLAN LIBRARY'!$E441)</f>
        <v>4</v>
      </c>
      <c r="E446" t="str">
        <f>TRIM('CLASSPLAN LIBRARY'!$F441)</f>
        <v>Structure and Function of Vertebrates</v>
      </c>
      <c r="F446" t="str">
        <f>TRIM('CLASSPLAN LIBRARY'!$G441)</f>
        <v>4</v>
      </c>
      <c r="G446" t="str">
        <f>TRIM('CLASSPLAN LIBRARY'!$H441)</f>
        <v>Vertebrates</v>
      </c>
      <c r="H446" s="1" t="str">
        <f t="shared" si="6"/>
        <v>7ScienceStructure and Function in Living SystemsStructure and Function of VertebratesVertebrates</v>
      </c>
      <c r="I446" t="str">
        <f>'CLASSPLAN LIBRARY'!$I441</f>
        <v>SC07.04.04.01</v>
      </c>
    </row>
    <row r="447" spans="1:9">
      <c r="A447" t="str">
        <f>TRIM('CLASSPLAN LIBRARY'!$B442)</f>
        <v>7</v>
      </c>
      <c r="B447" t="str">
        <f>TRIM('CLASSPLAN LIBRARY'!$C442)</f>
        <v>Science</v>
      </c>
      <c r="C447" t="str">
        <f>TRIM('CLASSPLAN LIBRARY'!$D442)</f>
        <v>Structure and Function in Living Systems</v>
      </c>
      <c r="D447" t="str">
        <f>TRIM('CLASSPLAN LIBRARY'!$E442)</f>
        <v>4</v>
      </c>
      <c r="E447" t="str">
        <f>TRIM('CLASSPLAN LIBRARY'!$F442)</f>
        <v>Structure and Function of Vertebrates</v>
      </c>
      <c r="F447" t="str">
        <f>TRIM('CLASSPLAN LIBRARY'!$G442)</f>
        <v>4</v>
      </c>
      <c r="G447" t="str">
        <f>TRIM('CLASSPLAN LIBRARY'!$H442)</f>
        <v>Fish</v>
      </c>
      <c r="H447" s="1" t="str">
        <f t="shared" si="6"/>
        <v>7ScienceStructure and Function in Living SystemsStructure and Function of VertebratesFish</v>
      </c>
      <c r="I447" t="str">
        <f>'CLASSPLAN LIBRARY'!$I442</f>
        <v>SC07.04.04.02</v>
      </c>
    </row>
    <row r="448" spans="1:9">
      <c r="A448" t="str">
        <f>TRIM('CLASSPLAN LIBRARY'!$B443)</f>
        <v>7</v>
      </c>
      <c r="B448" t="str">
        <f>TRIM('CLASSPLAN LIBRARY'!$C443)</f>
        <v>Science</v>
      </c>
      <c r="C448" t="str">
        <f>TRIM('CLASSPLAN LIBRARY'!$D443)</f>
        <v>Structure and Function in Living Systems</v>
      </c>
      <c r="D448" t="str">
        <f>TRIM('CLASSPLAN LIBRARY'!$E443)</f>
        <v>4</v>
      </c>
      <c r="E448" t="str">
        <f>TRIM('CLASSPLAN LIBRARY'!$F443)</f>
        <v>Structure and Function of Vertebrates</v>
      </c>
      <c r="F448" t="str">
        <f>TRIM('CLASSPLAN LIBRARY'!$G443)</f>
        <v>4</v>
      </c>
      <c r="G448" t="str">
        <f>TRIM('CLASSPLAN LIBRARY'!$H443)</f>
        <v>Amphibians</v>
      </c>
      <c r="H448" s="1" t="str">
        <f t="shared" si="6"/>
        <v>7ScienceStructure and Function in Living SystemsStructure and Function of VertebratesAmphibians</v>
      </c>
      <c r="I448" t="str">
        <f>'CLASSPLAN LIBRARY'!$I443</f>
        <v>SC07.04.04.03</v>
      </c>
    </row>
    <row r="449" spans="1:9">
      <c r="A449" t="str">
        <f>TRIM('CLASSPLAN LIBRARY'!$B444)</f>
        <v>7</v>
      </c>
      <c r="B449" t="str">
        <f>TRIM('CLASSPLAN LIBRARY'!$C444)</f>
        <v>Science</v>
      </c>
      <c r="C449" t="str">
        <f>TRIM('CLASSPLAN LIBRARY'!$D444)</f>
        <v>Structure and Function in Living Systems</v>
      </c>
      <c r="D449" t="str">
        <f>TRIM('CLASSPLAN LIBRARY'!$E444)</f>
        <v>4</v>
      </c>
      <c r="E449" t="str">
        <f>TRIM('CLASSPLAN LIBRARY'!$F444)</f>
        <v>Structure and Function of Vertebrates</v>
      </c>
      <c r="F449" t="str">
        <f>TRIM('CLASSPLAN LIBRARY'!$G444)</f>
        <v>4</v>
      </c>
      <c r="G449" t="str">
        <f>TRIM('CLASSPLAN LIBRARY'!$H444)</f>
        <v>Reptiles</v>
      </c>
      <c r="H449" s="1" t="str">
        <f t="shared" si="6"/>
        <v>7ScienceStructure and Function in Living SystemsStructure and Function of VertebratesReptiles</v>
      </c>
      <c r="I449" t="str">
        <f>'CLASSPLAN LIBRARY'!$I444</f>
        <v>SC07.04.04.04</v>
      </c>
    </row>
    <row r="450" spans="1:9">
      <c r="A450" t="str">
        <f>TRIM('CLASSPLAN LIBRARY'!$B445)</f>
        <v>7</v>
      </c>
      <c r="B450" t="str">
        <f>TRIM('CLASSPLAN LIBRARY'!$C445)</f>
        <v>Science</v>
      </c>
      <c r="C450" t="str">
        <f>TRIM('CLASSPLAN LIBRARY'!$D445)</f>
        <v>Structure and Function in Living Systems</v>
      </c>
      <c r="D450" t="str">
        <f>TRIM('CLASSPLAN LIBRARY'!$E445)</f>
        <v>4</v>
      </c>
      <c r="E450" t="str">
        <f>TRIM('CLASSPLAN LIBRARY'!$F445)</f>
        <v>Structure and Function of Vertebrates</v>
      </c>
      <c r="F450" t="str">
        <f>TRIM('CLASSPLAN LIBRARY'!$G445)</f>
        <v>4</v>
      </c>
      <c r="G450" t="str">
        <f>TRIM('CLASSPLAN LIBRARY'!$H445)</f>
        <v>Birds</v>
      </c>
      <c r="H450" s="1" t="str">
        <f t="shared" ref="H450:H513" si="7">CONCATENATE(IF(A450&lt;&gt;"-",A450,""),IF(B450&lt;&gt;"-",B450,""),IF(C450&lt;&gt;"-",C450,""),IF(E450&lt;&gt;"-",E450,""),IF(G450&lt;&gt;"-",G450,""))</f>
        <v>7ScienceStructure and Function in Living SystemsStructure and Function of VertebratesBirds</v>
      </c>
      <c r="I450" t="str">
        <f>'CLASSPLAN LIBRARY'!$I445</f>
        <v>SC07.04.04.05</v>
      </c>
    </row>
    <row r="451" spans="1:9">
      <c r="A451" t="str">
        <f>TRIM('CLASSPLAN LIBRARY'!$B446)</f>
        <v>7</v>
      </c>
      <c r="B451" t="str">
        <f>TRIM('CLASSPLAN LIBRARY'!$C446)</f>
        <v>Science</v>
      </c>
      <c r="C451" t="str">
        <f>TRIM('CLASSPLAN LIBRARY'!$D446)</f>
        <v>Structure and Function in Living Systems</v>
      </c>
      <c r="D451" t="str">
        <f>TRIM('CLASSPLAN LIBRARY'!$E446)</f>
        <v>4</v>
      </c>
      <c r="E451" t="str">
        <f>TRIM('CLASSPLAN LIBRARY'!$F446)</f>
        <v>Structure and Function of Vertebrates</v>
      </c>
      <c r="F451" t="str">
        <f>TRIM('CLASSPLAN LIBRARY'!$G446)</f>
        <v>4</v>
      </c>
      <c r="G451" t="str">
        <f>TRIM('CLASSPLAN LIBRARY'!$H446)</f>
        <v>Mammals</v>
      </c>
      <c r="H451" s="1" t="str">
        <f t="shared" si="7"/>
        <v>7ScienceStructure and Function in Living SystemsStructure and Function of VertebratesMammals</v>
      </c>
      <c r="I451" t="str">
        <f>'CLASSPLAN LIBRARY'!$I446</f>
        <v>SC07.04.04.06</v>
      </c>
    </row>
    <row r="452" spans="1:9">
      <c r="A452" t="str">
        <f>TRIM('CLASSPLAN LIBRARY'!$B447)</f>
        <v>7</v>
      </c>
      <c r="B452" t="str">
        <f>TRIM('CLASSPLAN LIBRARY'!$C447)</f>
        <v>Science</v>
      </c>
      <c r="C452" t="str">
        <f>TRIM('CLASSPLAN LIBRARY'!$D447)</f>
        <v>Physical Sciences</v>
      </c>
      <c r="D452" t="str">
        <f>TRIM('CLASSPLAN LIBRARY'!$E447)</f>
        <v>5</v>
      </c>
      <c r="E452" t="str">
        <f>TRIM('CLASSPLAN LIBRARY'!$F447)</f>
        <v>-</v>
      </c>
      <c r="F452" t="str">
        <f>TRIM('CLASSPLAN LIBRARY'!$G447)</f>
        <v>-</v>
      </c>
      <c r="G452" t="str">
        <f>TRIM('CLASSPLAN LIBRARY'!$H447)</f>
        <v>-</v>
      </c>
      <c r="H452" s="1" t="str">
        <f t="shared" si="7"/>
        <v>7SciencePhysical Sciences</v>
      </c>
      <c r="I452" t="str">
        <f>'CLASSPLAN LIBRARY'!$I447</f>
        <v>SC07.05.00.00</v>
      </c>
    </row>
    <row r="453" spans="1:9">
      <c r="A453" t="str">
        <f>TRIM('CLASSPLAN LIBRARY'!$B448)</f>
        <v>7</v>
      </c>
      <c r="B453" t="str">
        <f>TRIM('CLASSPLAN LIBRARY'!$C448)</f>
        <v>Science</v>
      </c>
      <c r="C453" t="str">
        <f>TRIM('CLASSPLAN LIBRARY'!$D448)</f>
        <v>Physical Sciences</v>
      </c>
      <c r="D453" t="str">
        <f>TRIM('CLASSPLAN LIBRARY'!$E448)</f>
        <v>5</v>
      </c>
      <c r="E453" t="str">
        <f>TRIM('CLASSPLAN LIBRARY'!$F448)</f>
        <v>Using Light</v>
      </c>
      <c r="F453" t="str">
        <f>TRIM('CLASSPLAN LIBRARY'!$G448)</f>
        <v>1</v>
      </c>
      <c r="G453" t="str">
        <f>TRIM('CLASSPLAN LIBRARY'!$H448)</f>
        <v>-</v>
      </c>
      <c r="H453" s="1" t="str">
        <f t="shared" si="7"/>
        <v>7SciencePhysical SciencesUsing Light</v>
      </c>
      <c r="I453" t="str">
        <f>'CLASSPLAN LIBRARY'!$I448</f>
        <v>SC07.05.01.00</v>
      </c>
    </row>
    <row r="454" spans="1:9">
      <c r="A454" t="str">
        <f>TRIM('CLASSPLAN LIBRARY'!$B449)</f>
        <v>7</v>
      </c>
      <c r="B454" t="str">
        <f>TRIM('CLASSPLAN LIBRARY'!$C449)</f>
        <v>Science</v>
      </c>
      <c r="C454" t="str">
        <f>TRIM('CLASSPLAN LIBRARY'!$D449)</f>
        <v>Physical Sciences</v>
      </c>
      <c r="D454" t="str">
        <f>TRIM('CLASSPLAN LIBRARY'!$E449)</f>
        <v>5</v>
      </c>
      <c r="E454" t="str">
        <f>TRIM('CLASSPLAN LIBRARY'!$F449)</f>
        <v>Using Light</v>
      </c>
      <c r="F454" t="str">
        <f>TRIM('CLASSPLAN LIBRARY'!$G449)</f>
        <v>1</v>
      </c>
      <c r="G454" t="str">
        <f>TRIM('CLASSPLAN LIBRARY'!$H449)</f>
        <v>Waves and the Electromagnetic Spectrum</v>
      </c>
      <c r="H454" s="1" t="str">
        <f t="shared" si="7"/>
        <v>7SciencePhysical SciencesUsing LightWaves and the Electromagnetic Spectrum</v>
      </c>
      <c r="I454" t="str">
        <f>'CLASSPLAN LIBRARY'!$I449</f>
        <v>SC07.05.01.01</v>
      </c>
    </row>
    <row r="455" spans="1:9">
      <c r="A455" t="str">
        <f>TRIM('CLASSPLAN LIBRARY'!$B450)</f>
        <v>7</v>
      </c>
      <c r="B455" t="str">
        <f>TRIM('CLASSPLAN LIBRARY'!$C450)</f>
        <v>Science</v>
      </c>
      <c r="C455" t="str">
        <f>TRIM('CLASSPLAN LIBRARY'!$D450)</f>
        <v>Physical Sciences</v>
      </c>
      <c r="D455" t="str">
        <f>TRIM('CLASSPLAN LIBRARY'!$E450)</f>
        <v>5</v>
      </c>
      <c r="E455" t="str">
        <f>TRIM('CLASSPLAN LIBRARY'!$F450)</f>
        <v>Using Light</v>
      </c>
      <c r="F455" t="str">
        <f>TRIM('CLASSPLAN LIBRARY'!$G450)</f>
        <v>1</v>
      </c>
      <c r="G455" t="str">
        <f>TRIM('CLASSPLAN LIBRARY'!$H450)</f>
        <v>Visible Light and Color</v>
      </c>
      <c r="H455" s="1" t="str">
        <f t="shared" si="7"/>
        <v>7SciencePhysical SciencesUsing LightVisible Light and Color</v>
      </c>
      <c r="I455" t="str">
        <f>'CLASSPLAN LIBRARY'!$I450</f>
        <v>SC07.05.01.02</v>
      </c>
    </row>
    <row r="456" spans="1:9">
      <c r="A456" t="str">
        <f>TRIM('CLASSPLAN LIBRARY'!$B451)</f>
        <v>7</v>
      </c>
      <c r="B456" t="str">
        <f>TRIM('CLASSPLAN LIBRARY'!$C451)</f>
        <v>Science</v>
      </c>
      <c r="C456" t="str">
        <f>TRIM('CLASSPLAN LIBRARY'!$D451)</f>
        <v>Physical Sciences</v>
      </c>
      <c r="D456" t="str">
        <f>TRIM('CLASSPLAN LIBRARY'!$E451)</f>
        <v>5</v>
      </c>
      <c r="E456" t="str">
        <f>TRIM('CLASSPLAN LIBRARY'!$F451)</f>
        <v>Using Light</v>
      </c>
      <c r="F456" t="str">
        <f>TRIM('CLASSPLAN LIBRARY'!$G451)</f>
        <v>1</v>
      </c>
      <c r="G456" t="str">
        <f>TRIM('CLASSPLAN LIBRARY'!$H451)</f>
        <v>Reflection and Refraction</v>
      </c>
      <c r="H456" s="1" t="str">
        <f t="shared" si="7"/>
        <v>7SciencePhysical SciencesUsing LightReflection and Refraction</v>
      </c>
      <c r="I456" t="str">
        <f>'CLASSPLAN LIBRARY'!$I451</f>
        <v>SC07.05.01.03</v>
      </c>
    </row>
    <row r="457" spans="1:9">
      <c r="A457" t="str">
        <f>TRIM('CLASSPLAN LIBRARY'!$B452)</f>
        <v>7</v>
      </c>
      <c r="B457" t="str">
        <f>TRIM('CLASSPLAN LIBRARY'!$C452)</f>
        <v>Science</v>
      </c>
      <c r="C457" t="str">
        <f>TRIM('CLASSPLAN LIBRARY'!$D452)</f>
        <v>Physical Sciences</v>
      </c>
      <c r="D457" t="str">
        <f>TRIM('CLASSPLAN LIBRARY'!$E452)</f>
        <v>5</v>
      </c>
      <c r="E457" t="str">
        <f>TRIM('CLASSPLAN LIBRARY'!$F452)</f>
        <v>Using Light</v>
      </c>
      <c r="F457" t="str">
        <f>TRIM('CLASSPLAN LIBRARY'!$G452)</f>
        <v>1</v>
      </c>
      <c r="G457" t="str">
        <f>TRIM('CLASSPLAN LIBRARY'!$H452)</f>
        <v>Seeing Light</v>
      </c>
      <c r="H457" s="1" t="str">
        <f t="shared" si="7"/>
        <v>7SciencePhysical SciencesUsing LightSeeing Light</v>
      </c>
      <c r="I457" t="str">
        <f>'CLASSPLAN LIBRARY'!$I452</f>
        <v>SC07.05.01.04</v>
      </c>
    </row>
    <row r="458" spans="1:9">
      <c r="A458" t="str">
        <f>TRIM('CLASSPLAN LIBRARY'!$B453)</f>
        <v>7</v>
      </c>
      <c r="B458" t="str">
        <f>TRIM('CLASSPLAN LIBRARY'!$C453)</f>
        <v>Science</v>
      </c>
      <c r="C458" t="str">
        <f>TRIM('CLASSPLAN LIBRARY'!$D453)</f>
        <v>Physical Sciences</v>
      </c>
      <c r="D458" t="str">
        <f>TRIM('CLASSPLAN LIBRARY'!$E453)</f>
        <v>5</v>
      </c>
      <c r="E458" t="str">
        <f>TRIM('CLASSPLAN LIBRARY'!$F453)</f>
        <v>Using Light</v>
      </c>
      <c r="F458" t="str">
        <f>TRIM('CLASSPLAN LIBRARY'!$G453)</f>
        <v>1</v>
      </c>
      <c r="G458" t="str">
        <f>TRIM('CLASSPLAN LIBRARY'!$H453)</f>
        <v>Optical Tools</v>
      </c>
      <c r="H458" s="1" t="str">
        <f t="shared" si="7"/>
        <v>7SciencePhysical SciencesUsing LightOptical Tools</v>
      </c>
      <c r="I458" t="str">
        <f>'CLASSPLAN LIBRARY'!$I453</f>
        <v>SC07.05.01.05</v>
      </c>
    </row>
    <row r="459" spans="1:9">
      <c r="A459" t="str">
        <f>TRIM('CLASSPLAN LIBRARY'!$B454)</f>
        <v>7</v>
      </c>
      <c r="B459" t="str">
        <f>TRIM('CLASSPLAN LIBRARY'!$C454)</f>
        <v>Science</v>
      </c>
      <c r="C459" t="str">
        <f>TRIM('CLASSPLAN LIBRARY'!$D454)</f>
        <v>Physical Sciences</v>
      </c>
      <c r="D459" t="str">
        <f>TRIM('CLASSPLAN LIBRARY'!$E454)</f>
        <v>5</v>
      </c>
      <c r="E459" t="str">
        <f>TRIM('CLASSPLAN LIBRARY'!$F454)</f>
        <v>Bones and Muscle</v>
      </c>
      <c r="F459" t="str">
        <f>TRIM('CLASSPLAN LIBRARY'!$G454)</f>
        <v>2</v>
      </c>
      <c r="G459" t="str">
        <f>TRIM('CLASSPLAN LIBRARY'!$H454)</f>
        <v>-</v>
      </c>
      <c r="H459" s="1" t="str">
        <f t="shared" si="7"/>
        <v>7SciencePhysical SciencesBones and Muscle</v>
      </c>
      <c r="I459" t="str">
        <f>'CLASSPLAN LIBRARY'!$I454</f>
        <v>SC07.05.02.00</v>
      </c>
    </row>
    <row r="460" spans="1:9">
      <c r="A460" t="str">
        <f>TRIM('CLASSPLAN LIBRARY'!$B455)</f>
        <v>7</v>
      </c>
      <c r="B460" t="str">
        <f>TRIM('CLASSPLAN LIBRARY'!$C455)</f>
        <v>Science</v>
      </c>
      <c r="C460" t="str">
        <f>TRIM('CLASSPLAN LIBRARY'!$D455)</f>
        <v>Physical Sciences</v>
      </c>
      <c r="D460" t="str">
        <f>TRIM('CLASSPLAN LIBRARY'!$E455)</f>
        <v>5</v>
      </c>
      <c r="E460" t="str">
        <f>TRIM('CLASSPLAN LIBRARY'!$F455)</f>
        <v>Bones and Muscle</v>
      </c>
      <c r="F460" t="str">
        <f>TRIM('CLASSPLAN LIBRARY'!$G455)</f>
        <v>2</v>
      </c>
      <c r="G460" t="str">
        <f>TRIM('CLASSPLAN LIBRARY'!$H455)</f>
        <v>Organs Systems and Homeostasis</v>
      </c>
      <c r="H460" s="1" t="str">
        <f t="shared" si="7"/>
        <v>7SciencePhysical SciencesBones and MuscleOrgans Systems and Homeostasis</v>
      </c>
      <c r="I460" t="str">
        <f>'CLASSPLAN LIBRARY'!$I455</f>
        <v>SC07.05.02.01</v>
      </c>
    </row>
    <row r="461" spans="1:9">
      <c r="A461" t="str">
        <f>TRIM('CLASSPLAN LIBRARY'!$B456)</f>
        <v>7</v>
      </c>
      <c r="B461" t="str">
        <f>TRIM('CLASSPLAN LIBRARY'!$C456)</f>
        <v>Science</v>
      </c>
      <c r="C461" t="str">
        <f>TRIM('CLASSPLAN LIBRARY'!$D456)</f>
        <v>Physical Sciences</v>
      </c>
      <c r="D461" t="str">
        <f>TRIM('CLASSPLAN LIBRARY'!$E456)</f>
        <v>5</v>
      </c>
      <c r="E461" t="str">
        <f>TRIM('CLASSPLAN LIBRARY'!$F456)</f>
        <v>Bones and Muscle</v>
      </c>
      <c r="F461" t="str">
        <f>TRIM('CLASSPLAN LIBRARY'!$G456)</f>
        <v>2</v>
      </c>
      <c r="G461" t="str">
        <f>TRIM('CLASSPLAN LIBRARY'!$H456)</f>
        <v>The Skeletal System</v>
      </c>
      <c r="H461" s="1" t="str">
        <f t="shared" si="7"/>
        <v>7SciencePhysical SciencesBones and MuscleThe Skeletal System</v>
      </c>
      <c r="I461" t="str">
        <f>'CLASSPLAN LIBRARY'!$I456</f>
        <v>SC07.05.02.02</v>
      </c>
    </row>
    <row r="462" spans="1:9">
      <c r="A462" t="str">
        <f>TRIM('CLASSPLAN LIBRARY'!$B457)</f>
        <v>7</v>
      </c>
      <c r="B462" t="str">
        <f>TRIM('CLASSPLAN LIBRARY'!$C457)</f>
        <v>Science</v>
      </c>
      <c r="C462" t="str">
        <f>TRIM('CLASSPLAN LIBRARY'!$D457)</f>
        <v>Physical Sciences</v>
      </c>
      <c r="D462" t="str">
        <f>TRIM('CLASSPLAN LIBRARY'!$E457)</f>
        <v>5</v>
      </c>
      <c r="E462" t="str">
        <f>TRIM('CLASSPLAN LIBRARY'!$F457)</f>
        <v>Bones and Muscle</v>
      </c>
      <c r="F462" t="str">
        <f>TRIM('CLASSPLAN LIBRARY'!$G457)</f>
        <v>2</v>
      </c>
      <c r="G462" t="str">
        <f>TRIM('CLASSPLAN LIBRARY'!$H457)</f>
        <v>The Muscular System</v>
      </c>
      <c r="H462" s="1" t="str">
        <f t="shared" si="7"/>
        <v>7SciencePhysical SciencesBones and MuscleThe Muscular System</v>
      </c>
      <c r="I462" t="str">
        <f>'CLASSPLAN LIBRARY'!$I457</f>
        <v>SC07.05.02.03</v>
      </c>
    </row>
    <row r="463" spans="1:9">
      <c r="A463" t="str">
        <f>TRIM('CLASSPLAN LIBRARY'!$B458)</f>
        <v>7</v>
      </c>
      <c r="B463" t="str">
        <f>TRIM('CLASSPLAN LIBRARY'!$C458)</f>
        <v>Science</v>
      </c>
      <c r="C463" t="str">
        <f>TRIM('CLASSPLAN LIBRARY'!$D458)</f>
        <v>Physical Sciences</v>
      </c>
      <c r="D463" t="str">
        <f>TRIM('CLASSPLAN LIBRARY'!$E458)</f>
        <v>5</v>
      </c>
      <c r="E463" t="str">
        <f>TRIM('CLASSPLAN LIBRARY'!$F458)</f>
        <v>Bones and Muscle</v>
      </c>
      <c r="F463" t="str">
        <f>TRIM('CLASSPLAN LIBRARY'!$G458)</f>
        <v>2</v>
      </c>
      <c r="G463" t="str">
        <f>TRIM('CLASSPLAN LIBRARY'!$H458)</f>
        <v>Machines and the Body</v>
      </c>
      <c r="H463" s="1" t="str">
        <f t="shared" si="7"/>
        <v>7SciencePhysical SciencesBones and MuscleMachines and the Body</v>
      </c>
      <c r="I463" t="str">
        <f>'CLASSPLAN LIBRARY'!$I458</f>
        <v>SC07.05.02.04</v>
      </c>
    </row>
    <row r="464" spans="1:9">
      <c r="A464" t="str">
        <f>TRIM('CLASSPLAN LIBRARY'!$B459)</f>
        <v>7</v>
      </c>
      <c r="B464" t="str">
        <f>TRIM('CLASSPLAN LIBRARY'!$C459)</f>
        <v>Science</v>
      </c>
      <c r="C464" t="str">
        <f>TRIM('CLASSPLAN LIBRARY'!$D459)</f>
        <v>Physical Sciences</v>
      </c>
      <c r="D464" t="str">
        <f>TRIM('CLASSPLAN LIBRARY'!$E459)</f>
        <v>5</v>
      </c>
      <c r="E464" t="str">
        <f>TRIM('CLASSPLAN LIBRARY'!$F459)</f>
        <v>Circulation and Respiration</v>
      </c>
      <c r="F464" t="str">
        <f>TRIM('CLASSPLAN LIBRARY'!$G459)</f>
        <v>3</v>
      </c>
      <c r="G464" t="str">
        <f>TRIM('CLASSPLAN LIBRARY'!$H459)</f>
        <v>-</v>
      </c>
      <c r="H464" s="1" t="str">
        <f t="shared" si="7"/>
        <v>7SciencePhysical SciencesCirculation and Respiration</v>
      </c>
      <c r="I464" t="str">
        <f>'CLASSPLAN LIBRARY'!$I459</f>
        <v>SC07.05.03.00</v>
      </c>
    </row>
    <row r="465" spans="1:9">
      <c r="A465" t="str">
        <f>TRIM('CLASSPLAN LIBRARY'!$B460)</f>
        <v>7</v>
      </c>
      <c r="B465" t="str">
        <f>TRIM('CLASSPLAN LIBRARY'!$C460)</f>
        <v>Science</v>
      </c>
      <c r="C465" t="str">
        <f>TRIM('CLASSPLAN LIBRARY'!$D460)</f>
        <v>Physical Sciences</v>
      </c>
      <c r="D465" t="str">
        <f>TRIM('CLASSPLAN LIBRARY'!$E460)</f>
        <v>5</v>
      </c>
      <c r="E465" t="str">
        <f>TRIM('CLASSPLAN LIBRARY'!$F460)</f>
        <v>Circulation and Respiration</v>
      </c>
      <c r="F465" t="str">
        <f>TRIM('CLASSPLAN LIBRARY'!$G460)</f>
        <v>3</v>
      </c>
      <c r="G465" t="str">
        <f>TRIM('CLASSPLAN LIBRARY'!$H460)</f>
        <v>The Body's Transport System</v>
      </c>
      <c r="H465" s="1" t="str">
        <f t="shared" si="7"/>
        <v>7SciencePhysical SciencesCirculation and RespirationThe Body's Transport System</v>
      </c>
      <c r="I465" t="str">
        <f>'CLASSPLAN LIBRARY'!$I460</f>
        <v>SC07.05.03.01</v>
      </c>
    </row>
    <row r="466" spans="1:9">
      <c r="A466" t="str">
        <f>TRIM('CLASSPLAN LIBRARY'!$B461)</f>
        <v>7</v>
      </c>
      <c r="B466" t="str">
        <f>TRIM('CLASSPLAN LIBRARY'!$C461)</f>
        <v>Science</v>
      </c>
      <c r="C466" t="str">
        <f>TRIM('CLASSPLAN LIBRARY'!$D461)</f>
        <v>Physical Sciences</v>
      </c>
      <c r="D466" t="str">
        <f>TRIM('CLASSPLAN LIBRARY'!$E461)</f>
        <v>5</v>
      </c>
      <c r="E466" t="str">
        <f>TRIM('CLASSPLAN LIBRARY'!$F461)</f>
        <v>Circulation and Respiration</v>
      </c>
      <c r="F466" t="str">
        <f>TRIM('CLASSPLAN LIBRARY'!$G461)</f>
        <v>3</v>
      </c>
      <c r="G466" t="str">
        <f>TRIM('CLASSPLAN LIBRARY'!$H461)</f>
        <v>Blood and Lymph</v>
      </c>
      <c r="H466" s="1" t="str">
        <f t="shared" si="7"/>
        <v>7SciencePhysical SciencesCirculation and RespirationBlood and Lymph</v>
      </c>
      <c r="I466" t="str">
        <f>'CLASSPLAN LIBRARY'!$I461</f>
        <v>SC07.05.03.02</v>
      </c>
    </row>
    <row r="467" spans="1:9">
      <c r="A467" t="str">
        <f>TRIM('CLASSPLAN LIBRARY'!$B462)</f>
        <v>7</v>
      </c>
      <c r="B467" t="str">
        <f>TRIM('CLASSPLAN LIBRARY'!$C462)</f>
        <v>Science</v>
      </c>
      <c r="C467" t="str">
        <f>TRIM('CLASSPLAN LIBRARY'!$D462)</f>
        <v>Physical Sciences</v>
      </c>
      <c r="D467" t="str">
        <f>TRIM('CLASSPLAN LIBRARY'!$E462)</f>
        <v>5</v>
      </c>
      <c r="E467" t="str">
        <f>TRIM('CLASSPLAN LIBRARY'!$F462)</f>
        <v>Circulation and Respiration</v>
      </c>
      <c r="F467" t="str">
        <f>TRIM('CLASSPLAN LIBRARY'!$G462)</f>
        <v>3</v>
      </c>
      <c r="G467" t="str">
        <f>TRIM('CLASSPLAN LIBRARY'!$H462)</f>
        <v>The Respiratory System</v>
      </c>
      <c r="H467" s="1" t="str">
        <f t="shared" si="7"/>
        <v>7SciencePhysical SciencesCirculation and RespirationThe Respiratory System</v>
      </c>
      <c r="I467" t="str">
        <f>'CLASSPLAN LIBRARY'!$I462</f>
        <v>SC07.05.03.03</v>
      </c>
    </row>
    <row r="468" spans="1:9">
      <c r="A468" t="str">
        <f>TRIM('CLASSPLAN LIBRARY'!$B463)</f>
        <v>7</v>
      </c>
      <c r="B468" t="str">
        <f>TRIM('CLASSPLAN LIBRARY'!$C463)</f>
        <v>Science</v>
      </c>
      <c r="C468" t="str">
        <f>TRIM('CLASSPLAN LIBRARY'!$D463)</f>
        <v>Physical Sciences</v>
      </c>
      <c r="D468" t="str">
        <f>TRIM('CLASSPLAN LIBRARY'!$E463)</f>
        <v>5</v>
      </c>
      <c r="E468" t="str">
        <f>TRIM('CLASSPLAN LIBRARY'!$F463)</f>
        <v>Circulation and Respiration</v>
      </c>
      <c r="F468" t="str">
        <f>TRIM('CLASSPLAN LIBRARY'!$G463)</f>
        <v>3</v>
      </c>
      <c r="G468" t="str">
        <f>TRIM('CLASSPLAN LIBRARY'!$H463)</f>
        <v>Cardiovascular and Respiratory Diseases</v>
      </c>
      <c r="H468" s="1" t="str">
        <f t="shared" si="7"/>
        <v>7SciencePhysical SciencesCirculation and RespirationCardiovascular and Respiratory Diseases</v>
      </c>
      <c r="I468" t="str">
        <f>'CLASSPLAN LIBRARY'!$I463</f>
        <v>SC07.05.03.04</v>
      </c>
    </row>
    <row r="469" spans="1:9">
      <c r="A469" t="str">
        <f>TRIM('CLASSPLAN LIBRARY'!$B464)</f>
        <v>7</v>
      </c>
      <c r="B469" t="str">
        <f>TRIM('CLASSPLAN LIBRARY'!$C464)</f>
        <v>Science</v>
      </c>
      <c r="C469" t="str">
        <f>TRIM('CLASSPLAN LIBRARY'!$D464)</f>
        <v>Physical Sciences</v>
      </c>
      <c r="D469" t="str">
        <f>TRIM('CLASSPLAN LIBRARY'!$E464)</f>
        <v>5</v>
      </c>
      <c r="E469" t="str">
        <f>TRIM('CLASSPLAN LIBRARY'!$F464)</f>
        <v>The Nervous System</v>
      </c>
      <c r="F469" t="str">
        <f>TRIM('CLASSPLAN LIBRARY'!$G464)</f>
        <v>4</v>
      </c>
      <c r="G469" t="str">
        <f>TRIM('CLASSPLAN LIBRARY'!$H464)</f>
        <v>-</v>
      </c>
      <c r="H469" s="1" t="str">
        <f t="shared" si="7"/>
        <v>7SciencePhysical SciencesThe Nervous System</v>
      </c>
      <c r="I469" t="str">
        <f>'CLASSPLAN LIBRARY'!$I464</f>
        <v>SC07.05.04.00</v>
      </c>
    </row>
    <row r="470" spans="1:9">
      <c r="A470" t="str">
        <f>TRIM('CLASSPLAN LIBRARY'!$B465)</f>
        <v>7</v>
      </c>
      <c r="B470" t="str">
        <f>TRIM('CLASSPLAN LIBRARY'!$C465)</f>
        <v>Science</v>
      </c>
      <c r="C470" t="str">
        <f>TRIM('CLASSPLAN LIBRARY'!$D465)</f>
        <v>Physical Sciences</v>
      </c>
      <c r="D470" t="str">
        <f>TRIM('CLASSPLAN LIBRARY'!$E465)</f>
        <v>5</v>
      </c>
      <c r="E470" t="str">
        <f>TRIM('CLASSPLAN LIBRARY'!$F465)</f>
        <v>The Nervous System</v>
      </c>
      <c r="F470" t="str">
        <f>TRIM('CLASSPLAN LIBRARY'!$G465)</f>
        <v>4</v>
      </c>
      <c r="G470" t="str">
        <f>TRIM('CLASSPLAN LIBRARY'!$H465)</f>
        <v>How the Nervous System Works</v>
      </c>
      <c r="H470" s="1" t="str">
        <f t="shared" si="7"/>
        <v>7SciencePhysical SciencesThe Nervous SystemHow the Nervous System Works</v>
      </c>
      <c r="I470" t="str">
        <f>'CLASSPLAN LIBRARY'!$I465</f>
        <v>SC07.05.04.01</v>
      </c>
    </row>
    <row r="471" spans="1:9">
      <c r="A471" t="str">
        <f>TRIM('CLASSPLAN LIBRARY'!$B466)</f>
        <v>7</v>
      </c>
      <c r="B471" t="str">
        <f>TRIM('CLASSPLAN LIBRARY'!$C466)</f>
        <v>Science</v>
      </c>
      <c r="C471" t="str">
        <f>TRIM('CLASSPLAN LIBRARY'!$D466)</f>
        <v>Physical Sciences</v>
      </c>
      <c r="D471" t="str">
        <f>TRIM('CLASSPLAN LIBRARY'!$E466)</f>
        <v>5</v>
      </c>
      <c r="E471" t="str">
        <f>TRIM('CLASSPLAN LIBRARY'!$F466)</f>
        <v>The Nervous System</v>
      </c>
      <c r="F471" t="str">
        <f>TRIM('CLASSPLAN LIBRARY'!$G466)</f>
        <v>4</v>
      </c>
      <c r="G471" t="str">
        <f>TRIM('CLASSPLAN LIBRARY'!$H466)</f>
        <v>Divisions of the Nervous System</v>
      </c>
      <c r="H471" s="1" t="str">
        <f t="shared" si="7"/>
        <v>7SciencePhysical SciencesThe Nervous SystemDivisions of the Nervous System</v>
      </c>
      <c r="I471" t="str">
        <f>'CLASSPLAN LIBRARY'!$I466</f>
        <v>SC07.05.04.02</v>
      </c>
    </row>
    <row r="472" spans="1:9">
      <c r="A472" t="str">
        <f>TRIM('CLASSPLAN LIBRARY'!$B467)</f>
        <v>7</v>
      </c>
      <c r="B472" t="str">
        <f>TRIM('CLASSPLAN LIBRARY'!$C467)</f>
        <v>Science</v>
      </c>
      <c r="C472" t="str">
        <f>TRIM('CLASSPLAN LIBRARY'!$D467)</f>
        <v>Physical Sciences</v>
      </c>
      <c r="D472" t="str">
        <f>TRIM('CLASSPLAN LIBRARY'!$E467)</f>
        <v>5</v>
      </c>
      <c r="E472" t="str">
        <f>TRIM('CLASSPLAN LIBRARY'!$F467)</f>
        <v>The Nervous System</v>
      </c>
      <c r="F472" t="str">
        <f>TRIM('CLASSPLAN LIBRARY'!$G467)</f>
        <v>4</v>
      </c>
      <c r="G472" t="str">
        <f>TRIM('CLASSPLAN LIBRARY'!$H467)</f>
        <v>Sight and Hearing</v>
      </c>
      <c r="H472" s="1" t="str">
        <f t="shared" si="7"/>
        <v>7SciencePhysical SciencesThe Nervous SystemSight and Hearing</v>
      </c>
      <c r="I472" t="str">
        <f>'CLASSPLAN LIBRARY'!$I467</f>
        <v>SC07.05.04.03</v>
      </c>
    </row>
    <row r="473" spans="1:9">
      <c r="A473" t="str">
        <f>TRIM('CLASSPLAN LIBRARY'!$B468)</f>
        <v>7</v>
      </c>
      <c r="B473" t="str">
        <f>TRIM('CLASSPLAN LIBRARY'!$C468)</f>
        <v>Science</v>
      </c>
      <c r="C473" t="str">
        <f>TRIM('CLASSPLAN LIBRARY'!$D468)</f>
        <v>Physical Sciences</v>
      </c>
      <c r="D473" t="str">
        <f>TRIM('CLASSPLAN LIBRARY'!$E468)</f>
        <v>5</v>
      </c>
      <c r="E473" t="str">
        <f>TRIM('CLASSPLAN LIBRARY'!$F468)</f>
        <v>The Nervous System</v>
      </c>
      <c r="F473" t="str">
        <f>TRIM('CLASSPLAN LIBRARY'!$G468)</f>
        <v>4</v>
      </c>
      <c r="G473" t="str">
        <f>TRIM('CLASSPLAN LIBRARY'!$H468)</f>
        <v>Smell, Taste and Touch</v>
      </c>
      <c r="H473" s="1" t="str">
        <f t="shared" si="7"/>
        <v>7SciencePhysical SciencesThe Nervous SystemSmell, Taste and Touch</v>
      </c>
      <c r="I473" t="str">
        <f>'CLASSPLAN LIBRARY'!$I468</f>
        <v>SC07.05.04.04</v>
      </c>
    </row>
    <row r="474" spans="1:9">
      <c r="A474" t="str">
        <f>TRIM('CLASSPLAN LIBRARY'!$B469)</f>
        <v>7</v>
      </c>
      <c r="B474" t="str">
        <f>TRIM('CLASSPLAN LIBRARY'!$C469)</f>
        <v>Science</v>
      </c>
      <c r="C474" t="str">
        <f>TRIM('CLASSPLAN LIBRARY'!$D469)</f>
        <v>Physical Sciences</v>
      </c>
      <c r="D474" t="str">
        <f>TRIM('CLASSPLAN LIBRARY'!$E469)</f>
        <v>5</v>
      </c>
      <c r="E474" t="str">
        <f>TRIM('CLASSPLAN LIBRARY'!$F469)</f>
        <v>The Nervous System</v>
      </c>
      <c r="F474" t="str">
        <f>TRIM('CLASSPLAN LIBRARY'!$G469)</f>
        <v>4</v>
      </c>
      <c r="G474" t="str">
        <f>TRIM('CLASSPLAN LIBRARY'!$H469)</f>
        <v>Alcohol and Other Drugs</v>
      </c>
      <c r="H474" s="1" t="str">
        <f t="shared" si="7"/>
        <v>7SciencePhysical SciencesThe Nervous SystemAlcohol and Other Drugs</v>
      </c>
      <c r="I474" t="str">
        <f>'CLASSPLAN LIBRARY'!$I469</f>
        <v>SC07.05.04.05</v>
      </c>
    </row>
    <row r="475" spans="1:9">
      <c r="A475" t="str">
        <f>TRIM('CLASSPLAN LIBRARY'!$B470)</f>
        <v>7</v>
      </c>
      <c r="B475" t="str">
        <f>TRIM('CLASSPLAN LIBRARY'!$C470)</f>
        <v>Science</v>
      </c>
      <c r="C475" t="str">
        <f>TRIM('CLASSPLAN LIBRARY'!$D470)</f>
        <v>Physical Sciences</v>
      </c>
      <c r="D475" t="str">
        <f>TRIM('CLASSPLAN LIBRARY'!$E470)</f>
        <v>5</v>
      </c>
      <c r="E475" t="str">
        <f>TRIM('CLASSPLAN LIBRARY'!$F470)</f>
        <v>The Endocrine System</v>
      </c>
      <c r="F475" t="str">
        <f>TRIM('CLASSPLAN LIBRARY'!$G470)</f>
        <v>5</v>
      </c>
      <c r="G475" t="str">
        <f>TRIM('CLASSPLAN LIBRARY'!$H470)</f>
        <v>-</v>
      </c>
      <c r="H475" s="1" t="str">
        <f t="shared" si="7"/>
        <v>7SciencePhysical SciencesThe Endocrine System</v>
      </c>
      <c r="I475" t="str">
        <f>'CLASSPLAN LIBRARY'!$I470</f>
        <v>SC07.05.05.00</v>
      </c>
    </row>
    <row r="476" spans="1:9">
      <c r="A476" t="str">
        <f>TRIM('CLASSPLAN LIBRARY'!$B471)</f>
        <v>7</v>
      </c>
      <c r="B476" t="str">
        <f>TRIM('CLASSPLAN LIBRARY'!$C471)</f>
        <v>Science</v>
      </c>
      <c r="C476" t="str">
        <f>TRIM('CLASSPLAN LIBRARY'!$D471)</f>
        <v>Physical Sciences</v>
      </c>
      <c r="D476" t="str">
        <f>TRIM('CLASSPLAN LIBRARY'!$E471)</f>
        <v>5</v>
      </c>
      <c r="E476" t="str">
        <f>TRIM('CLASSPLAN LIBRARY'!$F471)</f>
        <v>The Endocrine System</v>
      </c>
      <c r="F476" t="str">
        <f>TRIM('CLASSPLAN LIBRARY'!$G471)</f>
        <v>5</v>
      </c>
      <c r="G476" t="str">
        <f>TRIM('CLASSPLAN LIBRARY'!$H471)</f>
        <v>The Endocrine System</v>
      </c>
      <c r="H476" s="1" t="str">
        <f t="shared" si="7"/>
        <v>7SciencePhysical SciencesThe Endocrine SystemThe Endocrine System</v>
      </c>
      <c r="I476" t="str">
        <f>'CLASSPLAN LIBRARY'!$I471</f>
        <v>SC07.05.05.01</v>
      </c>
    </row>
    <row r="477" spans="1:9">
      <c r="A477" t="str">
        <f>TRIM('CLASSPLAN LIBRARY'!$B472)</f>
        <v>7</v>
      </c>
      <c r="B477" t="str">
        <f>TRIM('CLASSPLAN LIBRARY'!$C472)</f>
        <v>Science</v>
      </c>
      <c r="C477" t="str">
        <f>TRIM('CLASSPLAN LIBRARY'!$D472)</f>
        <v>Physical Sciences</v>
      </c>
      <c r="D477" t="str">
        <f>TRIM('CLASSPLAN LIBRARY'!$E472)</f>
        <v>5</v>
      </c>
      <c r="E477" t="str">
        <f>TRIM('CLASSPLAN LIBRARY'!$F472)</f>
        <v>The Endocrine System</v>
      </c>
      <c r="F477" t="str">
        <f>TRIM('CLASSPLAN LIBRARY'!$G472)</f>
        <v>5</v>
      </c>
      <c r="G477" t="str">
        <f>TRIM('CLASSPLAN LIBRARY'!$H472)</f>
        <v>The Male and Female Reproductive Systems</v>
      </c>
      <c r="H477" s="1" t="str">
        <f t="shared" si="7"/>
        <v>7SciencePhysical SciencesThe Endocrine SystemThe Male and Female Reproductive Systems</v>
      </c>
      <c r="I477" t="str">
        <f>'CLASSPLAN LIBRARY'!$I472</f>
        <v>SC07.05.05.02</v>
      </c>
    </row>
    <row r="478" spans="1:9">
      <c r="A478" t="str">
        <f>TRIM('CLASSPLAN LIBRARY'!$B473)</f>
        <v>7</v>
      </c>
      <c r="B478" t="str">
        <f>TRIM('CLASSPLAN LIBRARY'!$C473)</f>
        <v>Science</v>
      </c>
      <c r="C478" t="str">
        <f>TRIM('CLASSPLAN LIBRARY'!$D473)</f>
        <v>Physical Sciences</v>
      </c>
      <c r="D478" t="str">
        <f>TRIM('CLASSPLAN LIBRARY'!$E473)</f>
        <v>5</v>
      </c>
      <c r="E478" t="str">
        <f>TRIM('CLASSPLAN LIBRARY'!$F473)</f>
        <v>The Endocrine System</v>
      </c>
      <c r="F478" t="str">
        <f>TRIM('CLASSPLAN LIBRARY'!$G473)</f>
        <v>5</v>
      </c>
      <c r="G478" t="str">
        <f>TRIM('CLASSPLAN LIBRARY'!$H473)</f>
        <v>Pregnancy, Development, and Birth</v>
      </c>
      <c r="H478" s="1" t="str">
        <f t="shared" si="7"/>
        <v>7SciencePhysical SciencesThe Endocrine SystemPregnancy, Development, and Birth</v>
      </c>
      <c r="I478" t="str">
        <f>'CLASSPLAN LIBRARY'!$I473</f>
        <v>SC07.05.05.03</v>
      </c>
    </row>
    <row r="479" spans="1:9">
      <c r="A479" t="str">
        <f>TRIM('CLASSPLAN LIBRARY'!$B474)</f>
        <v>7</v>
      </c>
      <c r="B479" t="str">
        <f>TRIM('CLASSPLAN LIBRARY'!$C474)</f>
        <v>Math</v>
      </c>
      <c r="C479" t="str">
        <f>TRIM('CLASSPLAN LIBRARY'!$D474)</f>
        <v>-</v>
      </c>
      <c r="D479" t="str">
        <f>TRIM('CLASSPLAN LIBRARY'!$E474)</f>
        <v>-</v>
      </c>
      <c r="E479" t="str">
        <f>TRIM('CLASSPLAN LIBRARY'!$F474)</f>
        <v>-</v>
      </c>
      <c r="F479" t="str">
        <f>TRIM('CLASSPLAN LIBRARY'!$G474)</f>
        <v>-</v>
      </c>
      <c r="G479" t="str">
        <f>TRIM('CLASSPLAN LIBRARY'!$H474)</f>
        <v>-</v>
      </c>
      <c r="H479" s="1" t="str">
        <f t="shared" si="7"/>
        <v>7Math</v>
      </c>
      <c r="I479" t="str">
        <f>'CLASSPLAN LIBRARY'!$I474</f>
        <v>MA07.00.00.00</v>
      </c>
    </row>
    <row r="480" spans="1:9">
      <c r="A480" t="str">
        <f>TRIM('CLASSPLAN LIBRARY'!$B475)</f>
        <v>7</v>
      </c>
      <c r="B480" t="str">
        <f>TRIM('CLASSPLAN LIBRARY'!$C475)</f>
        <v>Math</v>
      </c>
      <c r="C480" t="str">
        <f>TRIM('CLASSPLAN LIBRARY'!$D475)</f>
        <v>The Number System</v>
      </c>
      <c r="D480" t="str">
        <f>TRIM('CLASSPLAN LIBRARY'!$E475)</f>
        <v>1</v>
      </c>
      <c r="E480" t="str">
        <f>TRIM('CLASSPLAN LIBRARY'!$F475)</f>
        <v>-</v>
      </c>
      <c r="F480" t="str">
        <f>TRIM('CLASSPLAN LIBRARY'!$G475)</f>
        <v>-</v>
      </c>
      <c r="G480" t="str">
        <f>TRIM('CLASSPLAN LIBRARY'!$H475)</f>
        <v>-</v>
      </c>
      <c r="H480" s="1" t="str">
        <f t="shared" si="7"/>
        <v>7MathThe Number System</v>
      </c>
      <c r="I480" t="str">
        <f>'CLASSPLAN LIBRARY'!$I475</f>
        <v>MA07.01.00.00</v>
      </c>
    </row>
    <row r="481" spans="1:9">
      <c r="A481" t="str">
        <f>TRIM('CLASSPLAN LIBRARY'!$B476)</f>
        <v>7</v>
      </c>
      <c r="B481" t="str">
        <f>TRIM('CLASSPLAN LIBRARY'!$C476)</f>
        <v>Math</v>
      </c>
      <c r="C481" t="str">
        <f>TRIM('CLASSPLAN LIBRARY'!$D476)</f>
        <v>The Number System</v>
      </c>
      <c r="D481" t="str">
        <f>TRIM('CLASSPLAN LIBRARY'!$E476)</f>
        <v>1</v>
      </c>
      <c r="E481" t="str">
        <f>TRIM('CLASSPLAN LIBRARY'!$F476)</f>
        <v>Operations with Numbers</v>
      </c>
      <c r="F481" t="str">
        <f>TRIM('CLASSPLAN LIBRARY'!$G476)</f>
        <v>1</v>
      </c>
      <c r="G481" t="str">
        <f>TRIM('CLASSPLAN LIBRARY'!$H476)</f>
        <v>-</v>
      </c>
      <c r="H481" s="1" t="str">
        <f t="shared" si="7"/>
        <v>7MathThe Number SystemOperations with Numbers</v>
      </c>
      <c r="I481" t="str">
        <f>'CLASSPLAN LIBRARY'!$I476</f>
        <v>MA07.01.01.00</v>
      </c>
    </row>
    <row r="482" spans="1:9">
      <c r="A482" t="str">
        <f>TRIM('CLASSPLAN LIBRARY'!$B477)</f>
        <v>7</v>
      </c>
      <c r="B482" t="str">
        <f>TRIM('CLASSPLAN LIBRARY'!$C477)</f>
        <v>Math</v>
      </c>
      <c r="C482" t="str">
        <f>TRIM('CLASSPLAN LIBRARY'!$D477)</f>
        <v>The Number System</v>
      </c>
      <c r="D482" t="str">
        <f>TRIM('CLASSPLAN LIBRARY'!$E477)</f>
        <v>1</v>
      </c>
      <c r="E482" t="str">
        <f>TRIM('CLASSPLAN LIBRARY'!$F477)</f>
        <v>Operations with Numbers</v>
      </c>
      <c r="F482" t="str">
        <f>TRIM('CLASSPLAN LIBRARY'!$G477)</f>
        <v>1</v>
      </c>
      <c r="G482" t="str">
        <f>TRIM('CLASSPLAN LIBRARY'!$H477)</f>
        <v>Tables and Graphs</v>
      </c>
      <c r="H482" s="1" t="str">
        <f t="shared" si="7"/>
        <v>7MathThe Number SystemOperations with NumbersTables and Graphs</v>
      </c>
      <c r="I482" t="str">
        <f>'CLASSPLAN LIBRARY'!$I477</f>
        <v>MA07.01.01.01</v>
      </c>
    </row>
    <row r="483" spans="1:9">
      <c r="A483" t="str">
        <f>TRIM('CLASSPLAN LIBRARY'!$B478)</f>
        <v>7</v>
      </c>
      <c r="B483" t="str">
        <f>TRIM('CLASSPLAN LIBRARY'!$C478)</f>
        <v>Math</v>
      </c>
      <c r="C483" t="str">
        <f>TRIM('CLASSPLAN LIBRARY'!$D478)</f>
        <v>The Number System</v>
      </c>
      <c r="D483" t="str">
        <f>TRIM('CLASSPLAN LIBRARY'!$E478)</f>
        <v>1</v>
      </c>
      <c r="E483" t="str">
        <f>TRIM('CLASSPLAN LIBRARY'!$F478)</f>
        <v>Operations with Numbers</v>
      </c>
      <c r="F483" t="str">
        <f>TRIM('CLASSPLAN LIBRARY'!$G478)</f>
        <v>1</v>
      </c>
      <c r="G483" t="str">
        <f>TRIM('CLASSPLAN LIBRARY'!$H478)</f>
        <v>Variables and Expressions</v>
      </c>
      <c r="H483" s="1" t="str">
        <f t="shared" si="7"/>
        <v>7MathThe Number SystemOperations with NumbersVariables and Expressions</v>
      </c>
      <c r="I483" t="str">
        <f>'CLASSPLAN LIBRARY'!$I478</f>
        <v>MA07.01.01.02</v>
      </c>
    </row>
    <row r="484" spans="1:9">
      <c r="A484" t="str">
        <f>TRIM('CLASSPLAN LIBRARY'!$B479)</f>
        <v>7</v>
      </c>
      <c r="B484" t="str">
        <f>TRIM('CLASSPLAN LIBRARY'!$C479)</f>
        <v>Math</v>
      </c>
      <c r="C484" t="str">
        <f>TRIM('CLASSPLAN LIBRARY'!$D479)</f>
        <v>The Number System</v>
      </c>
      <c r="D484" t="str">
        <f>TRIM('CLASSPLAN LIBRARY'!$E479)</f>
        <v>1</v>
      </c>
      <c r="E484" t="str">
        <f>TRIM('CLASSPLAN LIBRARY'!$F479)</f>
        <v>Operations with Numbers</v>
      </c>
      <c r="F484" t="str">
        <f>TRIM('CLASSPLAN LIBRARY'!$G479)</f>
        <v>1</v>
      </c>
      <c r="G484" t="str">
        <f>TRIM('CLASSPLAN LIBRARY'!$H479)</f>
        <v>Powers and Exponents</v>
      </c>
      <c r="H484" s="1" t="str">
        <f t="shared" si="7"/>
        <v>7MathThe Number SystemOperations with NumbersPowers and Exponents</v>
      </c>
      <c r="I484" t="str">
        <f>'CLASSPLAN LIBRARY'!$I479</f>
        <v>MA07.01.01.03</v>
      </c>
    </row>
    <row r="485" spans="1:9">
      <c r="A485" t="str">
        <f>TRIM('CLASSPLAN LIBRARY'!$B480)</f>
        <v>7</v>
      </c>
      <c r="B485" t="str">
        <f>TRIM('CLASSPLAN LIBRARY'!$C480)</f>
        <v>Math</v>
      </c>
      <c r="C485" t="str">
        <f>TRIM('CLASSPLAN LIBRARY'!$D480)</f>
        <v>The Number System</v>
      </c>
      <c r="D485" t="str">
        <f>TRIM('CLASSPLAN LIBRARY'!$E480)</f>
        <v>1</v>
      </c>
      <c r="E485" t="str">
        <f>TRIM('CLASSPLAN LIBRARY'!$F480)</f>
        <v>Operations with Numbers</v>
      </c>
      <c r="F485" t="str">
        <f>TRIM('CLASSPLAN LIBRARY'!$G480)</f>
        <v>1</v>
      </c>
      <c r="G485" t="str">
        <f>TRIM('CLASSPLAN LIBRARY'!$H480)</f>
        <v>Order of Operations</v>
      </c>
      <c r="H485" s="1" t="str">
        <f t="shared" si="7"/>
        <v>7MathThe Number SystemOperations with NumbersOrder of Operations</v>
      </c>
      <c r="I485" t="str">
        <f>'CLASSPLAN LIBRARY'!$I480</f>
        <v>MA07.01.01.04</v>
      </c>
    </row>
    <row r="486" spans="1:9">
      <c r="A486" t="str">
        <f>TRIM('CLASSPLAN LIBRARY'!$B481)</f>
        <v>7</v>
      </c>
      <c r="B486" t="str">
        <f>TRIM('CLASSPLAN LIBRARY'!$C481)</f>
        <v>Math</v>
      </c>
      <c r="C486" t="str">
        <f>TRIM('CLASSPLAN LIBRARY'!$D481)</f>
        <v>The Number System</v>
      </c>
      <c r="D486" t="str">
        <f>TRIM('CLASSPLAN LIBRARY'!$E481)</f>
        <v>1</v>
      </c>
      <c r="E486" t="str">
        <f>TRIM('CLASSPLAN LIBRARY'!$F481)</f>
        <v>Operations with Numbers</v>
      </c>
      <c r="F486" t="str">
        <f>TRIM('CLASSPLAN LIBRARY'!$G481)</f>
        <v>1</v>
      </c>
      <c r="G486" t="str">
        <f>TRIM('CLASSPLAN LIBRARY'!$H481)</f>
        <v>Using Formulas</v>
      </c>
      <c r="H486" s="1" t="str">
        <f t="shared" si="7"/>
        <v>7MathThe Number SystemOperations with NumbersUsing Formulas</v>
      </c>
      <c r="I486" t="str">
        <f>'CLASSPLAN LIBRARY'!$I481</f>
        <v>MA07.01.01.05</v>
      </c>
    </row>
    <row r="487" spans="1:9">
      <c r="A487" t="str">
        <f>TRIM('CLASSPLAN LIBRARY'!$B482)</f>
        <v>7</v>
      </c>
      <c r="B487" t="str">
        <f>TRIM('CLASSPLAN LIBRARY'!$C482)</f>
        <v>Math</v>
      </c>
      <c r="C487" t="str">
        <f>TRIM('CLASSPLAN LIBRARY'!$D482)</f>
        <v>The Number System</v>
      </c>
      <c r="D487" t="str">
        <f>TRIM('CLASSPLAN LIBRARY'!$E482)</f>
        <v>1</v>
      </c>
      <c r="E487" t="str">
        <f>TRIM('CLASSPLAN LIBRARY'!$F482)</f>
        <v>Operations with Numbers</v>
      </c>
      <c r="F487" t="str">
        <f>TRIM('CLASSPLAN LIBRARY'!$G482)</f>
        <v>1</v>
      </c>
      <c r="G487" t="str">
        <f>TRIM('CLASSPLAN LIBRARY'!$H482)</f>
        <v>Problem Solving</v>
      </c>
      <c r="H487" s="1" t="str">
        <f t="shared" si="7"/>
        <v>7MathThe Number SystemOperations with NumbersProblem Solving</v>
      </c>
      <c r="I487" t="str">
        <f>'CLASSPLAN LIBRARY'!$I482</f>
        <v>MA07.01.01.06</v>
      </c>
    </row>
    <row r="488" spans="1:9">
      <c r="A488" t="str">
        <f>TRIM('CLASSPLAN LIBRARY'!$B483)</f>
        <v>7</v>
      </c>
      <c r="B488" t="str">
        <f>TRIM('CLASSPLAN LIBRARY'!$C483)</f>
        <v>Math</v>
      </c>
      <c r="C488" t="str">
        <f>TRIM('CLASSPLAN LIBRARY'!$D483)</f>
        <v>The Number System</v>
      </c>
      <c r="D488" t="str">
        <f>TRIM('CLASSPLAN LIBRARY'!$E483)</f>
        <v>1</v>
      </c>
      <c r="E488" t="str">
        <f>TRIM('CLASSPLAN LIBRARY'!$F483)</f>
        <v>Operations with Numbers</v>
      </c>
      <c r="F488" t="str">
        <f>TRIM('CLASSPLAN LIBRARY'!$G483)</f>
        <v>1</v>
      </c>
      <c r="G488" t="str">
        <f>TRIM('CLASSPLAN LIBRARY'!$H483)</f>
        <v>The Commutative and Associative Properties</v>
      </c>
      <c r="H488" s="1" t="str">
        <f t="shared" si="7"/>
        <v>7MathThe Number SystemOperations with NumbersThe Commutative and Associative Properties</v>
      </c>
      <c r="I488" t="str">
        <f>'CLASSPLAN LIBRARY'!$I483</f>
        <v>MA07.01.01.07</v>
      </c>
    </row>
    <row r="489" spans="1:9">
      <c r="A489" t="str">
        <f>TRIM('CLASSPLAN LIBRARY'!$B484)</f>
        <v>7</v>
      </c>
      <c r="B489" t="str">
        <f>TRIM('CLASSPLAN LIBRARY'!$C484)</f>
        <v>Math</v>
      </c>
      <c r="C489" t="str">
        <f>TRIM('CLASSPLAN LIBRARY'!$D484)</f>
        <v>The Number System</v>
      </c>
      <c r="D489" t="str">
        <f>TRIM('CLASSPLAN LIBRARY'!$E484)</f>
        <v>1</v>
      </c>
      <c r="E489" t="str">
        <f>TRIM('CLASSPLAN LIBRARY'!$F484)</f>
        <v>Operations with Numbers</v>
      </c>
      <c r="F489" t="str">
        <f>TRIM('CLASSPLAN LIBRARY'!$G484)</f>
        <v>1</v>
      </c>
      <c r="G489" t="str">
        <f>TRIM('CLASSPLAN LIBRARY'!$H484)</f>
        <v>Equivalent Expressions</v>
      </c>
      <c r="H489" s="1" t="str">
        <f t="shared" si="7"/>
        <v>7MathThe Number SystemOperations with NumbersEquivalent Expressions</v>
      </c>
      <c r="I489" t="str">
        <f>'CLASSPLAN LIBRARY'!$I484</f>
        <v>MA07.01.01.08</v>
      </c>
    </row>
    <row r="490" spans="1:9">
      <c r="A490" t="str">
        <f>TRIM('CLASSPLAN LIBRARY'!$B485)</f>
        <v>7</v>
      </c>
      <c r="B490" t="str">
        <f>TRIM('CLASSPLAN LIBRARY'!$C485)</f>
        <v>Math</v>
      </c>
      <c r="C490" t="str">
        <f>TRIM('CLASSPLAN LIBRARY'!$D485)</f>
        <v>The Number System</v>
      </c>
      <c r="D490" t="str">
        <f>TRIM('CLASSPLAN LIBRARY'!$E485)</f>
        <v>1</v>
      </c>
      <c r="E490" t="str">
        <f>TRIM('CLASSPLAN LIBRARY'!$F485)</f>
        <v>Operations with Numbers</v>
      </c>
      <c r="F490" t="str">
        <f>TRIM('CLASSPLAN LIBRARY'!$G485)</f>
        <v>1</v>
      </c>
      <c r="G490" t="str">
        <f>TRIM('CLASSPLAN LIBRARY'!$H485)</f>
        <v>Distributive Property</v>
      </c>
      <c r="H490" s="1" t="str">
        <f t="shared" si="7"/>
        <v>7MathThe Number SystemOperations with NumbersDistributive Property</v>
      </c>
      <c r="I490" t="str">
        <f>'CLASSPLAN LIBRARY'!$I485</f>
        <v>MA07.01.01.09</v>
      </c>
    </row>
    <row r="491" spans="1:9">
      <c r="A491" t="str">
        <f>TRIM('CLASSPLAN LIBRARY'!$B486)</f>
        <v>7</v>
      </c>
      <c r="B491" t="str">
        <f>TRIM('CLASSPLAN LIBRARY'!$C486)</f>
        <v>Math</v>
      </c>
      <c r="C491" t="str">
        <f>TRIM('CLASSPLAN LIBRARY'!$D486)</f>
        <v>The Number System</v>
      </c>
      <c r="D491" t="str">
        <f>TRIM('CLASSPLAN LIBRARY'!$E486)</f>
        <v>1</v>
      </c>
      <c r="E491" t="str">
        <f>TRIM('CLASSPLAN LIBRARY'!$F486)</f>
        <v>Real Numbers and Solving Inequalities</v>
      </c>
      <c r="F491" t="str">
        <f>TRIM('CLASSPLAN LIBRARY'!$G486)</f>
        <v>2</v>
      </c>
      <c r="G491" t="str">
        <f>TRIM('CLASSPLAN LIBRARY'!$H486)</f>
        <v>-</v>
      </c>
      <c r="H491" s="1" t="str">
        <f t="shared" si="7"/>
        <v>7MathThe Number SystemReal Numbers and Solving Inequalities</v>
      </c>
      <c r="I491" t="str">
        <f>'CLASSPLAN LIBRARY'!$I486</f>
        <v>MA07.01.02.00</v>
      </c>
    </row>
    <row r="492" spans="1:9">
      <c r="A492" t="str">
        <f>TRIM('CLASSPLAN LIBRARY'!$B487)</f>
        <v>7</v>
      </c>
      <c r="B492" t="str">
        <f>TRIM('CLASSPLAN LIBRARY'!$C487)</f>
        <v>Math</v>
      </c>
      <c r="C492" t="str">
        <f>TRIM('CLASSPLAN LIBRARY'!$D487)</f>
        <v>The Number System</v>
      </c>
      <c r="D492" t="str">
        <f>TRIM('CLASSPLAN LIBRARY'!$E487)</f>
        <v>1</v>
      </c>
      <c r="E492" t="str">
        <f>TRIM('CLASSPLAN LIBRARY'!$F487)</f>
        <v>Real Numbers and Solving Inequalities</v>
      </c>
      <c r="F492" t="str">
        <f>TRIM('CLASSPLAN LIBRARY'!$G487)</f>
        <v>2</v>
      </c>
      <c r="G492" t="str">
        <f>TRIM('CLASSPLAN LIBRARY'!$H487)</f>
        <v>Square Roots</v>
      </c>
      <c r="H492" s="1" t="str">
        <f t="shared" si="7"/>
        <v>7MathThe Number SystemReal Numbers and Solving InequalitiesSquare Roots</v>
      </c>
      <c r="I492" t="str">
        <f>'CLASSPLAN LIBRARY'!$I487</f>
        <v>MA07.01.02.01</v>
      </c>
    </row>
    <row r="493" spans="1:9">
      <c r="A493" t="str">
        <f>TRIM('CLASSPLAN LIBRARY'!$B488)</f>
        <v>7</v>
      </c>
      <c r="B493" t="str">
        <f>TRIM('CLASSPLAN LIBRARY'!$C488)</f>
        <v>Math</v>
      </c>
      <c r="C493" t="str">
        <f>TRIM('CLASSPLAN LIBRARY'!$D488)</f>
        <v>The Number System</v>
      </c>
      <c r="D493" t="str">
        <f>TRIM('CLASSPLAN LIBRARY'!$E488)</f>
        <v>1</v>
      </c>
      <c r="E493" t="str">
        <f>TRIM('CLASSPLAN LIBRARY'!$F488)</f>
        <v>Real Numbers and Solving Inequalities</v>
      </c>
      <c r="F493" t="str">
        <f>TRIM('CLASSPLAN LIBRARY'!$G488)</f>
        <v>2</v>
      </c>
      <c r="G493" t="str">
        <f>TRIM('CLASSPLAN LIBRARY'!$H488)</f>
        <v>The Real Number System</v>
      </c>
      <c r="H493" s="1" t="str">
        <f t="shared" si="7"/>
        <v>7MathThe Number SystemReal Numbers and Solving InequalitiesThe Real Number System</v>
      </c>
      <c r="I493" t="str">
        <f>'CLASSPLAN LIBRARY'!$I488</f>
        <v>MA07.01.02.02</v>
      </c>
    </row>
    <row r="494" spans="1:9">
      <c r="A494" t="str">
        <f>TRIM('CLASSPLAN LIBRARY'!$B489)</f>
        <v>7</v>
      </c>
      <c r="B494" t="str">
        <f>TRIM('CLASSPLAN LIBRARY'!$C489)</f>
        <v>Math</v>
      </c>
      <c r="C494" t="str">
        <f>TRIM('CLASSPLAN LIBRARY'!$D489)</f>
        <v>The Number System</v>
      </c>
      <c r="D494" t="str">
        <f>TRIM('CLASSPLAN LIBRARY'!$E489)</f>
        <v>1</v>
      </c>
      <c r="E494" t="str">
        <f>TRIM('CLASSPLAN LIBRARY'!$F489)</f>
        <v>Real Numbers and Solving Inequalities</v>
      </c>
      <c r="F494" t="str">
        <f>TRIM('CLASSPLAN LIBRARY'!$G489)</f>
        <v>2</v>
      </c>
      <c r="G494" t="str">
        <f>TRIM('CLASSPLAN LIBRARY'!$H489)</f>
        <v>The Pythagorean Theorem</v>
      </c>
      <c r="H494" s="1" t="str">
        <f t="shared" si="7"/>
        <v>7MathThe Number SystemReal Numbers and Solving InequalitiesThe Pythagorean Theorem</v>
      </c>
      <c r="I494" t="str">
        <f>'CLASSPLAN LIBRARY'!$I489</f>
        <v>MA07.01.02.03</v>
      </c>
    </row>
    <row r="495" spans="1:9">
      <c r="A495" t="str">
        <f>TRIM('CLASSPLAN LIBRARY'!$B490)</f>
        <v>7</v>
      </c>
      <c r="B495" t="str">
        <f>TRIM('CLASSPLAN LIBRARY'!$C490)</f>
        <v>Math</v>
      </c>
      <c r="C495" t="str">
        <f>TRIM('CLASSPLAN LIBRARY'!$D490)</f>
        <v>The Number System</v>
      </c>
      <c r="D495" t="str">
        <f>TRIM('CLASSPLAN LIBRARY'!$E490)</f>
        <v>1</v>
      </c>
      <c r="E495" t="str">
        <f>TRIM('CLASSPLAN LIBRARY'!$F490)</f>
        <v>Real Numbers and Solving Inequalities</v>
      </c>
      <c r="F495" t="str">
        <f>TRIM('CLASSPLAN LIBRARY'!$G490)</f>
        <v>2</v>
      </c>
      <c r="G495" t="str">
        <f>TRIM('CLASSPLAN LIBRARY'!$H490)</f>
        <v>The Converse of the Pythagorean Theorem</v>
      </c>
      <c r="H495" s="1" t="str">
        <f t="shared" si="7"/>
        <v>7MathThe Number SystemReal Numbers and Solving InequalitiesThe Converse of the Pythagorean Theorem</v>
      </c>
      <c r="I495" t="str">
        <f>'CLASSPLAN LIBRARY'!$I490</f>
        <v>MA07.01.02.04</v>
      </c>
    </row>
    <row r="496" spans="1:9">
      <c r="A496" t="str">
        <f>TRIM('CLASSPLAN LIBRARY'!$B491)</f>
        <v>7</v>
      </c>
      <c r="B496" t="str">
        <f>TRIM('CLASSPLAN LIBRARY'!$C491)</f>
        <v>Math</v>
      </c>
      <c r="C496" t="str">
        <f>TRIM('CLASSPLAN LIBRARY'!$D491)</f>
        <v>The Number System</v>
      </c>
      <c r="D496" t="str">
        <f>TRIM('CLASSPLAN LIBRARY'!$E491)</f>
        <v>1</v>
      </c>
      <c r="E496" t="str">
        <f>TRIM('CLASSPLAN LIBRARY'!$F491)</f>
        <v>Real Numbers and Solving Inequalities</v>
      </c>
      <c r="F496" t="str">
        <f>TRIM('CLASSPLAN LIBRARY'!$G491)</f>
        <v>2</v>
      </c>
      <c r="G496" t="str">
        <f>TRIM('CLASSPLAN LIBRARY'!$H491)</f>
        <v>The Distance Formula</v>
      </c>
      <c r="H496" s="1" t="str">
        <f t="shared" si="7"/>
        <v>7MathThe Number SystemReal Numbers and Solving InequalitiesThe Distance Formula</v>
      </c>
      <c r="I496" t="str">
        <f>'CLASSPLAN LIBRARY'!$I491</f>
        <v>MA07.01.02.05</v>
      </c>
    </row>
    <row r="497" spans="1:9">
      <c r="A497" t="str">
        <f>TRIM('CLASSPLAN LIBRARY'!$B492)</f>
        <v>7</v>
      </c>
      <c r="B497" t="str">
        <f>TRIM('CLASSPLAN LIBRARY'!$C492)</f>
        <v>Math</v>
      </c>
      <c r="C497" t="str">
        <f>TRIM('CLASSPLAN LIBRARY'!$D492)</f>
        <v>The Number System</v>
      </c>
      <c r="D497" t="str">
        <f>TRIM('CLASSPLAN LIBRARY'!$E492)</f>
        <v>1</v>
      </c>
      <c r="E497" t="str">
        <f>TRIM('CLASSPLAN LIBRARY'!$F492)</f>
        <v>Real Numbers and Solving Inequalities</v>
      </c>
      <c r="F497" t="str">
        <f>TRIM('CLASSPLAN LIBRARY'!$G492)</f>
        <v>2</v>
      </c>
      <c r="G497" t="str">
        <f>TRIM('CLASSPLAN LIBRARY'!$H492)</f>
        <v>The Midpoint Formula</v>
      </c>
      <c r="H497" s="1" t="str">
        <f t="shared" si="7"/>
        <v>7MathThe Number SystemReal Numbers and Solving InequalitiesThe Midpoint Formula</v>
      </c>
      <c r="I497" t="str">
        <f>'CLASSPLAN LIBRARY'!$I492</f>
        <v>MA07.01.02.06</v>
      </c>
    </row>
    <row r="498" spans="1:9">
      <c r="A498" t="str">
        <f>TRIM('CLASSPLAN LIBRARY'!$B493)</f>
        <v>7</v>
      </c>
      <c r="B498" t="str">
        <f>TRIM('CLASSPLAN LIBRARY'!$C493)</f>
        <v>Math</v>
      </c>
      <c r="C498" t="str">
        <f>TRIM('CLASSPLAN LIBRARY'!$D493)</f>
        <v>The Number System</v>
      </c>
      <c r="D498" t="str">
        <f>TRIM('CLASSPLAN LIBRARY'!$E493)</f>
        <v>1</v>
      </c>
      <c r="E498" t="str">
        <f>TRIM('CLASSPLAN LIBRARY'!$F493)</f>
        <v>Real Numbers and Solving Inequalities</v>
      </c>
      <c r="F498" t="str">
        <f>TRIM('CLASSPLAN LIBRARY'!$G493)</f>
        <v>2</v>
      </c>
      <c r="G498" t="str">
        <f>TRIM('CLASSPLAN LIBRARY'!$H493)</f>
        <v>Solving Inequalities Using Addition or Subtraction</v>
      </c>
      <c r="H498" s="1" t="str">
        <f t="shared" si="7"/>
        <v>7MathThe Number SystemReal Numbers and Solving InequalitiesSolving Inequalities Using Addition or Subtraction</v>
      </c>
      <c r="I498" t="str">
        <f>'CLASSPLAN LIBRARY'!$I493</f>
        <v>MA07.01.02.07</v>
      </c>
    </row>
    <row r="499" spans="1:9">
      <c r="A499" t="str">
        <f>TRIM('CLASSPLAN LIBRARY'!$B494)</f>
        <v>7</v>
      </c>
      <c r="B499" t="str">
        <f>TRIM('CLASSPLAN LIBRARY'!$C494)</f>
        <v>Math</v>
      </c>
      <c r="C499" t="str">
        <f>TRIM('CLASSPLAN LIBRARY'!$D494)</f>
        <v>The Number System</v>
      </c>
      <c r="D499" t="str">
        <f>TRIM('CLASSPLAN LIBRARY'!$E494)</f>
        <v>1</v>
      </c>
      <c r="E499" t="str">
        <f>TRIM('CLASSPLAN LIBRARY'!$F494)</f>
        <v>Real Numbers and Solving Inequalities</v>
      </c>
      <c r="F499" t="str">
        <f>TRIM('CLASSPLAN LIBRARY'!$G494)</f>
        <v>2</v>
      </c>
      <c r="G499" t="str">
        <f>TRIM('CLASSPLAN LIBRARY'!$H494)</f>
        <v>Solving Inequalities Using Multiplication or Division</v>
      </c>
      <c r="H499" s="1" t="str">
        <f t="shared" si="7"/>
        <v>7MathThe Number SystemReal Numbers and Solving InequalitiesSolving Inequalities Using Multiplication or Division</v>
      </c>
      <c r="I499" t="str">
        <f>'CLASSPLAN LIBRARY'!$I494</f>
        <v>MA07.01.02.08</v>
      </c>
    </row>
    <row r="500" spans="1:9">
      <c r="A500" t="str">
        <f>TRIM('CLASSPLAN LIBRARY'!$B495)</f>
        <v>7</v>
      </c>
      <c r="B500" t="str">
        <f>TRIM('CLASSPLAN LIBRARY'!$C495)</f>
        <v>Math</v>
      </c>
      <c r="C500" t="str">
        <f>TRIM('CLASSPLAN LIBRARY'!$D495)</f>
        <v>The Number System</v>
      </c>
      <c r="D500" t="str">
        <f>TRIM('CLASSPLAN LIBRARY'!$E495)</f>
        <v>1</v>
      </c>
      <c r="E500" t="str">
        <f>TRIM('CLASSPLAN LIBRARY'!$F495)</f>
        <v>Real Numbers and Solving Inequalities</v>
      </c>
      <c r="F500" t="str">
        <f>TRIM('CLASSPLAN LIBRARY'!$G495)</f>
        <v>2</v>
      </c>
      <c r="G500" t="str">
        <f>TRIM('CLASSPLAN LIBRARY'!$H495)</f>
        <v>Solving Two-Step Inequalities</v>
      </c>
      <c r="H500" s="1" t="str">
        <f t="shared" si="7"/>
        <v>7MathThe Number SystemReal Numbers and Solving InequalitiesSolving Two-Step Inequalities</v>
      </c>
      <c r="I500" t="str">
        <f>'CLASSPLAN LIBRARY'!$I495</f>
        <v>MA07.01.02.09</v>
      </c>
    </row>
    <row r="501" spans="1:9">
      <c r="A501" t="str">
        <f>TRIM('CLASSPLAN LIBRARY'!$B496)</f>
        <v>7</v>
      </c>
      <c r="B501" t="str">
        <f>TRIM('CLASSPLAN LIBRARY'!$C496)</f>
        <v>Math</v>
      </c>
      <c r="C501" t="str">
        <f>TRIM('CLASSPLAN LIBRARY'!$D496)</f>
        <v>The Number System</v>
      </c>
      <c r="D501" t="str">
        <f>TRIM('CLASSPLAN LIBRARY'!$E496)</f>
        <v>1</v>
      </c>
      <c r="E501" t="str">
        <f>TRIM('CLASSPLAN LIBRARY'!$F496)</f>
        <v>Real Numbers and Solving Inequalities</v>
      </c>
      <c r="F501" t="str">
        <f>TRIM('CLASSPLAN LIBRARY'!$G496)</f>
        <v>2</v>
      </c>
      <c r="G501" t="str">
        <f>TRIM('CLASSPLAN LIBRARY'!$H496)</f>
        <v>Box-and-Whisker Plots</v>
      </c>
      <c r="H501" s="1" t="str">
        <f t="shared" si="7"/>
        <v>7MathThe Number SystemReal Numbers and Solving InequalitiesBox-and-Whisker Plots</v>
      </c>
      <c r="I501" t="str">
        <f>'CLASSPLAN LIBRARY'!$I496</f>
        <v>MA07.01.02.10</v>
      </c>
    </row>
    <row r="502" spans="1:9">
      <c r="A502" t="str">
        <f>TRIM('CLASSPLAN LIBRARY'!$B497)</f>
        <v>7</v>
      </c>
      <c r="B502" t="str">
        <f>TRIM('CLASSPLAN LIBRARY'!$C497)</f>
        <v>Math</v>
      </c>
      <c r="C502" t="str">
        <f>TRIM('CLASSPLAN LIBRARY'!$D497)</f>
        <v>The Number System</v>
      </c>
      <c r="D502" t="str">
        <f>TRIM('CLASSPLAN LIBRARY'!$E497)</f>
        <v>1</v>
      </c>
      <c r="E502" t="str">
        <f>TRIM('CLASSPLAN LIBRARY'!$F497)</f>
        <v>Polynomials</v>
      </c>
      <c r="F502" t="str">
        <f>TRIM('CLASSPLAN LIBRARY'!$G497)</f>
        <v>3</v>
      </c>
      <c r="G502" t="str">
        <f>TRIM('CLASSPLAN LIBRARY'!$H497)</f>
        <v>-</v>
      </c>
      <c r="H502" s="1" t="str">
        <f t="shared" si="7"/>
        <v>7MathThe Number SystemPolynomials</v>
      </c>
      <c r="I502" t="str">
        <f>'CLASSPLAN LIBRARY'!$I497</f>
        <v>MA07.01.03.00</v>
      </c>
    </row>
    <row r="503" spans="1:9">
      <c r="A503" t="str">
        <f>TRIM('CLASSPLAN LIBRARY'!$B498)</f>
        <v>7</v>
      </c>
      <c r="B503" t="str">
        <f>TRIM('CLASSPLAN LIBRARY'!$C498)</f>
        <v>Math</v>
      </c>
      <c r="C503" t="str">
        <f>TRIM('CLASSPLAN LIBRARY'!$D498)</f>
        <v>The Number System</v>
      </c>
      <c r="D503" t="str">
        <f>TRIM('CLASSPLAN LIBRARY'!$E498)</f>
        <v>1</v>
      </c>
      <c r="E503" t="str">
        <f>TRIM('CLASSPLAN LIBRARY'!$F498)</f>
        <v>Polynomials</v>
      </c>
      <c r="F503" t="str">
        <f>TRIM('CLASSPLAN LIBRARY'!$G498)</f>
        <v>3</v>
      </c>
      <c r="G503" t="str">
        <f>TRIM('CLASSPLAN LIBRARY'!$H498)</f>
        <v>Monomials and Powers</v>
      </c>
      <c r="H503" s="1" t="str">
        <f t="shared" si="7"/>
        <v>7MathThe Number SystemPolynomialsMonomials and Powers</v>
      </c>
      <c r="I503" t="str">
        <f>'CLASSPLAN LIBRARY'!$I498</f>
        <v>MA07.01.03.01</v>
      </c>
    </row>
    <row r="504" spans="1:9">
      <c r="A504" t="str">
        <f>TRIM('CLASSPLAN LIBRARY'!$B499)</f>
        <v>7</v>
      </c>
      <c r="B504" t="str">
        <f>TRIM('CLASSPLAN LIBRARY'!$C499)</f>
        <v>Math</v>
      </c>
      <c r="C504" t="str">
        <f>TRIM('CLASSPLAN LIBRARY'!$D499)</f>
        <v>The Number System</v>
      </c>
      <c r="D504" t="str">
        <f>TRIM('CLASSPLAN LIBRARY'!$E499)</f>
        <v>1</v>
      </c>
      <c r="E504" t="str">
        <f>TRIM('CLASSPLAN LIBRARY'!$F499)</f>
        <v>Polynomials</v>
      </c>
      <c r="F504" t="str">
        <f>TRIM('CLASSPLAN LIBRARY'!$G499)</f>
        <v>3</v>
      </c>
      <c r="G504" t="str">
        <f>TRIM('CLASSPLAN LIBRARY'!$H499)</f>
        <v>Polynomials in One Variable</v>
      </c>
      <c r="H504" s="1" t="str">
        <f t="shared" si="7"/>
        <v>7MathThe Number SystemPolynomialsPolynomials in One Variable</v>
      </c>
      <c r="I504" t="str">
        <f>'CLASSPLAN LIBRARY'!$I499</f>
        <v>MA07.01.03.02</v>
      </c>
    </row>
    <row r="505" spans="1:9">
      <c r="A505" t="str">
        <f>TRIM('CLASSPLAN LIBRARY'!$B500)</f>
        <v>7</v>
      </c>
      <c r="B505" t="str">
        <f>TRIM('CLASSPLAN LIBRARY'!$C500)</f>
        <v>Math</v>
      </c>
      <c r="C505" t="str">
        <f>TRIM('CLASSPLAN LIBRARY'!$D500)</f>
        <v>The Number System</v>
      </c>
      <c r="D505" t="str">
        <f>TRIM('CLASSPLAN LIBRARY'!$E500)</f>
        <v>1</v>
      </c>
      <c r="E505" t="str">
        <f>TRIM('CLASSPLAN LIBRARY'!$F500)</f>
        <v>Polynomials</v>
      </c>
      <c r="F505" t="str">
        <f>TRIM('CLASSPLAN LIBRARY'!$G500)</f>
        <v>3</v>
      </c>
      <c r="G505" t="str">
        <f>TRIM('CLASSPLAN LIBRARY'!$H500)</f>
        <v>Adding and Subtracting Polynomials</v>
      </c>
      <c r="H505" s="1" t="str">
        <f t="shared" si="7"/>
        <v>7MathThe Number SystemPolynomialsAdding and Subtracting Polynomials</v>
      </c>
      <c r="I505" t="str">
        <f>'CLASSPLAN LIBRARY'!$I500</f>
        <v>MA07.01.03.03</v>
      </c>
    </row>
    <row r="506" spans="1:9">
      <c r="A506" t="str">
        <f>TRIM('CLASSPLAN LIBRARY'!$B501)</f>
        <v>7</v>
      </c>
      <c r="B506" t="str">
        <f>TRIM('CLASSPLAN LIBRARY'!$C501)</f>
        <v>Math</v>
      </c>
      <c r="C506" t="str">
        <f>TRIM('CLASSPLAN LIBRARY'!$D501)</f>
        <v>The Number System</v>
      </c>
      <c r="D506" t="str">
        <f>TRIM('CLASSPLAN LIBRARY'!$E501)</f>
        <v>1</v>
      </c>
      <c r="E506" t="str">
        <f>TRIM('CLASSPLAN LIBRARY'!$F501)</f>
        <v>Polynomials</v>
      </c>
      <c r="F506" t="str">
        <f>TRIM('CLASSPLAN LIBRARY'!$G501)</f>
        <v>3</v>
      </c>
      <c r="G506" t="str">
        <f>TRIM('CLASSPLAN LIBRARY'!$H501)</f>
        <v>Multiplying a Monomial and Polynomial</v>
      </c>
      <c r="H506" s="1" t="str">
        <f t="shared" si="7"/>
        <v>7MathThe Number SystemPolynomialsMultiplying a Monomial and Polynomial</v>
      </c>
      <c r="I506" t="str">
        <f>'CLASSPLAN LIBRARY'!$I501</f>
        <v>MA07.01.03.04</v>
      </c>
    </row>
    <row r="507" spans="1:9">
      <c r="A507" t="str">
        <f>TRIM('CLASSPLAN LIBRARY'!$B502)</f>
        <v>7</v>
      </c>
      <c r="B507" t="str">
        <f>TRIM('CLASSPLAN LIBRARY'!$C502)</f>
        <v>Math</v>
      </c>
      <c r="C507" t="str">
        <f>TRIM('CLASSPLAN LIBRARY'!$D502)</f>
        <v>The Number System</v>
      </c>
      <c r="D507" t="str">
        <f>TRIM('CLASSPLAN LIBRARY'!$E502)</f>
        <v>1</v>
      </c>
      <c r="E507" t="str">
        <f>TRIM('CLASSPLAN LIBRARY'!$F502)</f>
        <v>Polynomials</v>
      </c>
      <c r="F507" t="str">
        <f>TRIM('CLASSPLAN LIBRARY'!$G502)</f>
        <v>3</v>
      </c>
      <c r="G507" t="str">
        <f>TRIM('CLASSPLAN LIBRARY'!$H502)</f>
        <v>Multiplying Polynomials</v>
      </c>
      <c r="H507" s="1" t="str">
        <f t="shared" si="7"/>
        <v>7MathThe Number SystemPolynomialsMultiplying Polynomials</v>
      </c>
      <c r="I507" t="str">
        <f>'CLASSPLAN LIBRARY'!$I502</f>
        <v>MA07.01.03.05</v>
      </c>
    </row>
    <row r="508" spans="1:9">
      <c r="A508" t="e">
        <f>TRIM('CLASSPLAN LIBRARY'!#REF!)</f>
        <v>#REF!</v>
      </c>
      <c r="B508" t="e">
        <f>TRIM('CLASSPLAN LIBRARY'!#REF!)</f>
        <v>#REF!</v>
      </c>
      <c r="C508" t="e">
        <f>TRIM('CLASSPLAN LIBRARY'!#REF!)</f>
        <v>#REF!</v>
      </c>
      <c r="D508" t="e">
        <f>TRIM('CLASSPLAN LIBRARY'!#REF!)</f>
        <v>#REF!</v>
      </c>
      <c r="E508" t="e">
        <f>TRIM('CLASSPLAN LIBRARY'!#REF!)</f>
        <v>#REF!</v>
      </c>
      <c r="F508" t="e">
        <f>TRIM('CLASSPLAN LIBRARY'!#REF!)</f>
        <v>#REF!</v>
      </c>
      <c r="G508" t="e">
        <f>TRIM('CLASSPLAN LIBRARY'!#REF!)</f>
        <v>#REF!</v>
      </c>
      <c r="H508" s="1" t="e">
        <f t="shared" si="7"/>
        <v>#REF!</v>
      </c>
      <c r="I508" t="e">
        <f>'CLASSPLAN LIBRARY'!#REF!</f>
        <v>#REF!</v>
      </c>
    </row>
    <row r="509" spans="1:9">
      <c r="A509" t="str">
        <f>TRIM('CLASSPLAN LIBRARY'!$B503)</f>
        <v>7</v>
      </c>
      <c r="B509" t="str">
        <f>TRIM('CLASSPLAN LIBRARY'!$C503)</f>
        <v>Math</v>
      </c>
      <c r="C509" t="str">
        <f>TRIM('CLASSPLAN LIBRARY'!$D503)</f>
        <v>The Number System</v>
      </c>
      <c r="D509" t="str">
        <f>TRIM('CLASSPLAN LIBRARY'!$E503)</f>
        <v>1</v>
      </c>
      <c r="E509" t="str">
        <f>TRIM('CLASSPLAN LIBRARY'!$F503)</f>
        <v>Polynomials</v>
      </c>
      <c r="F509" t="str">
        <f>TRIM('CLASSPLAN LIBRARY'!$G503)</f>
        <v>3</v>
      </c>
      <c r="G509" t="str">
        <f>TRIM('CLASSPLAN LIBRARY'!$H503)</f>
        <v>Solving Polynomial Equations</v>
      </c>
      <c r="H509" s="1" t="str">
        <f t="shared" si="7"/>
        <v>7MathThe Number SystemPolynomialsSolving Polynomial Equations</v>
      </c>
      <c r="I509" t="str">
        <f>'CLASSPLAN LIBRARY'!$I503</f>
        <v>MA07.01.03.07</v>
      </c>
    </row>
    <row r="510" spans="1:9">
      <c r="A510" t="str">
        <f>TRIM('CLASSPLAN LIBRARY'!$B504)</f>
        <v>7</v>
      </c>
      <c r="B510" t="str">
        <f>TRIM('CLASSPLAN LIBRARY'!$C504)</f>
        <v>Math</v>
      </c>
      <c r="C510" t="str">
        <f>TRIM('CLASSPLAN LIBRARY'!$D504)</f>
        <v>Expressions and Equations</v>
      </c>
      <c r="D510" t="str">
        <f>TRIM('CLASSPLAN LIBRARY'!$E504)</f>
        <v>2</v>
      </c>
      <c r="E510" t="str">
        <f>TRIM('CLASSPLAN LIBRARY'!$F504)</f>
        <v>-</v>
      </c>
      <c r="F510" t="str">
        <f>TRIM('CLASSPLAN LIBRARY'!$G504)</f>
        <v>-</v>
      </c>
      <c r="G510" t="str">
        <f>TRIM('CLASSPLAN LIBRARY'!$H504)</f>
        <v>-</v>
      </c>
      <c r="H510" s="1" t="str">
        <f t="shared" si="7"/>
        <v>7MathExpressions and Equations</v>
      </c>
      <c r="I510" t="str">
        <f>'CLASSPLAN LIBRARY'!$I504</f>
        <v>MA07.02.00.00</v>
      </c>
    </row>
    <row r="511" spans="1:9">
      <c r="A511" t="str">
        <f>TRIM('CLASSPLAN LIBRARY'!$B505)</f>
        <v>7</v>
      </c>
      <c r="B511" t="str">
        <f>TRIM('CLASSPLAN LIBRARY'!$C505)</f>
        <v>Math</v>
      </c>
      <c r="C511" t="str">
        <f>TRIM('CLASSPLAN LIBRARY'!$D505)</f>
        <v>Expressions and Equations</v>
      </c>
      <c r="D511" t="str">
        <f>TRIM('CLASSPLAN LIBRARY'!$E505)</f>
        <v>2</v>
      </c>
      <c r="E511" t="str">
        <f>TRIM('CLASSPLAN LIBRARY'!$F505)</f>
        <v>Operations in Algebra</v>
      </c>
      <c r="F511" t="str">
        <f>TRIM('CLASSPLAN LIBRARY'!$G505)</f>
        <v>1</v>
      </c>
      <c r="G511" t="str">
        <f>TRIM('CLASSPLAN LIBRARY'!$H505)</f>
        <v>-</v>
      </c>
      <c r="H511" s="1" t="str">
        <f t="shared" si="7"/>
        <v>7MathExpressions and EquationsOperations in Algebra</v>
      </c>
      <c r="I511" t="str">
        <f>'CLASSPLAN LIBRARY'!$I505</f>
        <v>MA07.02.01.00</v>
      </c>
    </row>
    <row r="512" spans="1:9">
      <c r="A512" t="str">
        <f>TRIM('CLASSPLAN LIBRARY'!$B506)</f>
        <v>7</v>
      </c>
      <c r="B512" t="str">
        <f>TRIM('CLASSPLAN LIBRARY'!$C506)</f>
        <v>Math</v>
      </c>
      <c r="C512" t="str">
        <f>TRIM('CLASSPLAN LIBRARY'!$D506)</f>
        <v>Expressions and Equations</v>
      </c>
      <c r="D512" t="str">
        <f>TRIM('CLASSPLAN LIBRARY'!$E506)</f>
        <v>2</v>
      </c>
      <c r="E512" t="str">
        <f>TRIM('CLASSPLAN LIBRARY'!$F506)</f>
        <v>Operations in Algebra</v>
      </c>
      <c r="F512" t="str">
        <f>TRIM('CLASSPLAN LIBRARY'!$G506)</f>
        <v>1</v>
      </c>
      <c r="G512" t="str">
        <f>TRIM('CLASSPLAN LIBRARY'!$H506)</f>
        <v>Translating Phrases into Expressions</v>
      </c>
      <c r="H512" s="1" t="str">
        <f t="shared" si="7"/>
        <v>7MathExpressions and EquationsOperations in AlgebraTranslating Phrases into Expressions</v>
      </c>
      <c r="I512" t="str">
        <f>'CLASSPLAN LIBRARY'!$I506</f>
        <v>MA07.02.01.01</v>
      </c>
    </row>
    <row r="513" spans="1:9">
      <c r="A513" t="str">
        <f>TRIM('CLASSPLAN LIBRARY'!$B507)</f>
        <v>7</v>
      </c>
      <c r="B513" t="str">
        <f>TRIM('CLASSPLAN LIBRARY'!$C507)</f>
        <v>Math</v>
      </c>
      <c r="C513" t="str">
        <f>TRIM('CLASSPLAN LIBRARY'!$D507)</f>
        <v>Expressions and Equations</v>
      </c>
      <c r="D513" t="str">
        <f>TRIM('CLASSPLAN LIBRARY'!$E507)</f>
        <v>2</v>
      </c>
      <c r="E513" t="str">
        <f>TRIM('CLASSPLAN LIBRARY'!$F507)</f>
        <v>Operations in Algebra</v>
      </c>
      <c r="F513" t="str">
        <f>TRIM('CLASSPLAN LIBRARY'!$G507)</f>
        <v>1</v>
      </c>
      <c r="G513" t="str">
        <f>TRIM('CLASSPLAN LIBRARY'!$H507)</f>
        <v>Combining Like Terms</v>
      </c>
      <c r="H513" s="1" t="str">
        <f t="shared" si="7"/>
        <v>7MathExpressions and EquationsOperations in AlgebraCombining Like Terms</v>
      </c>
      <c r="I513" t="str">
        <f>'CLASSPLAN LIBRARY'!$I507</f>
        <v>MA07.02.01.02</v>
      </c>
    </row>
    <row r="514" spans="1:9">
      <c r="A514" t="str">
        <f>TRIM('CLASSPLAN LIBRARY'!$B508)</f>
        <v>7</v>
      </c>
      <c r="B514" t="str">
        <f>TRIM('CLASSPLAN LIBRARY'!$C508)</f>
        <v>Math</v>
      </c>
      <c r="C514" t="str">
        <f>TRIM('CLASSPLAN LIBRARY'!$D508)</f>
        <v>Expressions and Equations</v>
      </c>
      <c r="D514" t="str">
        <f>TRIM('CLASSPLAN LIBRARY'!$E508)</f>
        <v>2</v>
      </c>
      <c r="E514" t="str">
        <f>TRIM('CLASSPLAN LIBRARY'!$F508)</f>
        <v>Operations in Algebra</v>
      </c>
      <c r="F514" t="str">
        <f>TRIM('CLASSPLAN LIBRARY'!$G508)</f>
        <v>1</v>
      </c>
      <c r="G514" t="str">
        <f>TRIM('CLASSPLAN LIBRARY'!$H508)</f>
        <v>Solving Equations with Mental Math</v>
      </c>
      <c r="H514" s="1" t="str">
        <f t="shared" ref="H514:H577" si="8">CONCATENATE(IF(A514&lt;&gt;"-",A514,""),IF(B514&lt;&gt;"-",B514,""),IF(C514&lt;&gt;"-",C514,""),IF(E514&lt;&gt;"-",E514,""),IF(G514&lt;&gt;"-",G514,""))</f>
        <v>7MathExpressions and EquationsOperations in AlgebraSolving Equations with Mental Math</v>
      </c>
      <c r="I514" t="str">
        <f>'CLASSPLAN LIBRARY'!$I508</f>
        <v>MA07.02.01.03</v>
      </c>
    </row>
    <row r="515" spans="1:9">
      <c r="A515" t="str">
        <f>TRIM('CLASSPLAN LIBRARY'!$B509)</f>
        <v>7</v>
      </c>
      <c r="B515" t="str">
        <f>TRIM('CLASSPLAN LIBRARY'!$C509)</f>
        <v>Math</v>
      </c>
      <c r="C515" t="str">
        <f>TRIM('CLASSPLAN LIBRARY'!$D509)</f>
        <v>Expressions and Equations</v>
      </c>
      <c r="D515" t="str">
        <f>TRIM('CLASSPLAN LIBRARY'!$E509)</f>
        <v>2</v>
      </c>
      <c r="E515" t="str">
        <f>TRIM('CLASSPLAN LIBRARY'!$F509)</f>
        <v>Operations in Algebra</v>
      </c>
      <c r="F515" t="str">
        <f>TRIM('CLASSPLAN LIBRARY'!$G509)</f>
        <v>1</v>
      </c>
      <c r="G515" t="str">
        <f>TRIM('CLASSPLAN LIBRARY'!$H509)</f>
        <v>Translating Sentences into Equations</v>
      </c>
      <c r="H515" s="1" t="str">
        <f t="shared" si="8"/>
        <v>7MathExpressions and EquationsOperations in AlgebraTranslating Sentences into Equations</v>
      </c>
      <c r="I515" t="str">
        <f>'CLASSPLAN LIBRARY'!$I509</f>
        <v>MA07.02.01.04</v>
      </c>
    </row>
    <row r="516" spans="1:9">
      <c r="A516" t="str">
        <f>TRIM('CLASSPLAN LIBRARY'!$B510)</f>
        <v>7</v>
      </c>
      <c r="B516" t="str">
        <f>TRIM('CLASSPLAN LIBRARY'!$C510)</f>
        <v>Math</v>
      </c>
      <c r="C516" t="str">
        <f>TRIM('CLASSPLAN LIBRARY'!$D510)</f>
        <v>Expressions and Equations</v>
      </c>
      <c r="D516" t="str">
        <f>TRIM('CLASSPLAN LIBRARY'!$E510)</f>
        <v>2</v>
      </c>
      <c r="E516" t="str">
        <f>TRIM('CLASSPLAN LIBRARY'!$F510)</f>
        <v>Operations in Algebra</v>
      </c>
      <c r="F516" t="str">
        <f>TRIM('CLASSPLAN LIBRARY'!$G510)</f>
        <v>1</v>
      </c>
      <c r="G516" t="str">
        <f>TRIM('CLASSPLAN LIBRARY'!$H510)</f>
        <v>Solving Addition and Subtraction Equations</v>
      </c>
      <c r="H516" s="1" t="str">
        <f t="shared" si="8"/>
        <v>7MathExpressions and EquationsOperations in AlgebraSolving Addition and Subtraction Equations</v>
      </c>
      <c r="I516" t="str">
        <f>'CLASSPLAN LIBRARY'!$I510</f>
        <v>MA07.02.01.05</v>
      </c>
    </row>
    <row r="517" spans="1:9">
      <c r="A517" t="str">
        <f>TRIM('CLASSPLAN LIBRARY'!$B511)</f>
        <v>7</v>
      </c>
      <c r="B517" t="str">
        <f>TRIM('CLASSPLAN LIBRARY'!$C511)</f>
        <v>Math</v>
      </c>
      <c r="C517" t="str">
        <f>TRIM('CLASSPLAN LIBRARY'!$D511)</f>
        <v>Expressions and Equations</v>
      </c>
      <c r="D517" t="str">
        <f>TRIM('CLASSPLAN LIBRARY'!$E511)</f>
        <v>2</v>
      </c>
      <c r="E517" t="str">
        <f>TRIM('CLASSPLAN LIBRARY'!$F511)</f>
        <v>Operations in Algebra</v>
      </c>
      <c r="F517" t="str">
        <f>TRIM('CLASSPLAN LIBRARY'!$G511)</f>
        <v>1</v>
      </c>
      <c r="G517" t="str">
        <f>TRIM('CLASSPLAN LIBRARY'!$H511)</f>
        <v>Solving Multiplication and Division Equations</v>
      </c>
      <c r="H517" s="1" t="str">
        <f t="shared" si="8"/>
        <v>7MathExpressions and EquationsOperations in AlgebraSolving Multiplication and Division Equations</v>
      </c>
      <c r="I517" t="str">
        <f>'CLASSPLAN LIBRARY'!$I511</f>
        <v>MA07.02.01.06</v>
      </c>
    </row>
    <row r="518" spans="1:9">
      <c r="A518" t="str">
        <f>TRIM('CLASSPLAN LIBRARY'!$B512)</f>
        <v>7</v>
      </c>
      <c r="B518" t="str">
        <f>TRIM('CLASSPLAN LIBRARY'!$C512)</f>
        <v>Math</v>
      </c>
      <c r="C518" t="str">
        <f>TRIM('CLASSPLAN LIBRARY'!$D512)</f>
        <v>Expressions and Equations</v>
      </c>
      <c r="D518" t="str">
        <f>TRIM('CLASSPLAN LIBRARY'!$E512)</f>
        <v>2</v>
      </c>
      <c r="E518" t="str">
        <f>TRIM('CLASSPLAN LIBRARY'!$F512)</f>
        <v>Operations in Algebra</v>
      </c>
      <c r="F518" t="str">
        <f>TRIM('CLASSPLAN LIBRARY'!$G512)</f>
        <v>1</v>
      </c>
      <c r="G518" t="str">
        <f>TRIM('CLASSPLAN LIBRARY'!$H512)</f>
        <v>A Problem Solving Plan</v>
      </c>
      <c r="H518" s="1" t="str">
        <f t="shared" si="8"/>
        <v>7MathExpressions and EquationsOperations in AlgebraA Problem Solving Plan</v>
      </c>
      <c r="I518" t="str">
        <f>'CLASSPLAN LIBRARY'!$I512</f>
        <v>MA07.02.01.07</v>
      </c>
    </row>
    <row r="519" spans="1:9">
      <c r="A519" t="str">
        <f>TRIM('CLASSPLAN LIBRARY'!$B513)</f>
        <v>7</v>
      </c>
      <c r="B519" t="str">
        <f>TRIM('CLASSPLAN LIBRARY'!$C513)</f>
        <v>Math</v>
      </c>
      <c r="C519" t="str">
        <f>TRIM('CLASSPLAN LIBRARY'!$D513)</f>
        <v>Expressions and Equations</v>
      </c>
      <c r="D519" t="str">
        <f>TRIM('CLASSPLAN LIBRARY'!$E513)</f>
        <v>2</v>
      </c>
      <c r="E519" t="str">
        <f>TRIM('CLASSPLAN LIBRARY'!$F513)</f>
        <v>Operations in Algebra</v>
      </c>
      <c r="F519" t="str">
        <f>TRIM('CLASSPLAN LIBRARY'!$G513)</f>
        <v>1</v>
      </c>
      <c r="G519" t="str">
        <f>TRIM('CLASSPLAN LIBRARY'!$H513)</f>
        <v>Solving Inequalities</v>
      </c>
      <c r="H519" s="1" t="str">
        <f t="shared" si="8"/>
        <v>7MathExpressions and EquationsOperations in AlgebraSolving Inequalities</v>
      </c>
      <c r="I519" t="str">
        <f>'CLASSPLAN LIBRARY'!$I513</f>
        <v>MA07.02.01.08</v>
      </c>
    </row>
    <row r="520" spans="1:9">
      <c r="A520" t="str">
        <f>TRIM('CLASSPLAN LIBRARY'!$B514)</f>
        <v>7</v>
      </c>
      <c r="B520" t="str">
        <f>TRIM('CLASSPLAN LIBRARY'!$C514)</f>
        <v>Math</v>
      </c>
      <c r="C520" t="str">
        <f>TRIM('CLASSPLAN LIBRARY'!$D514)</f>
        <v>Expressions and Equations</v>
      </c>
      <c r="D520" t="str">
        <f>TRIM('CLASSPLAN LIBRARY'!$E514)</f>
        <v>2</v>
      </c>
      <c r="E520" t="str">
        <f>TRIM('CLASSPLAN LIBRARY'!$F514)</f>
        <v>Operations with Integers</v>
      </c>
      <c r="F520" t="str">
        <f>TRIM('CLASSPLAN LIBRARY'!$G514)</f>
        <v>2</v>
      </c>
      <c r="G520" t="str">
        <f>TRIM('CLASSPLAN LIBRARY'!$H514)</f>
        <v>-</v>
      </c>
      <c r="H520" s="1" t="str">
        <f t="shared" si="8"/>
        <v>7MathExpressions and EquationsOperations with Integers</v>
      </c>
      <c r="I520" t="str">
        <f>'CLASSPLAN LIBRARY'!$I514</f>
        <v>MA07.02.02.00</v>
      </c>
    </row>
    <row r="521" spans="1:9">
      <c r="A521" t="str">
        <f>TRIM('CLASSPLAN LIBRARY'!$B515)</f>
        <v>7</v>
      </c>
      <c r="B521" t="str">
        <f>TRIM('CLASSPLAN LIBRARY'!$C515)</f>
        <v>Math</v>
      </c>
      <c r="C521" t="str">
        <f>TRIM('CLASSPLAN LIBRARY'!$D515)</f>
        <v>Expressions and Equations</v>
      </c>
      <c r="D521" t="str">
        <f>TRIM('CLASSPLAN LIBRARY'!$E515)</f>
        <v>2</v>
      </c>
      <c r="E521" t="str">
        <f>TRIM('CLASSPLAN LIBRARY'!$F515)</f>
        <v>Operations with Integers</v>
      </c>
      <c r="F521" t="str">
        <f>TRIM('CLASSPLAN LIBRARY'!$G515)</f>
        <v>2</v>
      </c>
      <c r="G521" t="str">
        <f>TRIM('CLASSPLAN LIBRARY'!$H515)</f>
        <v>Integers and Absolute Value</v>
      </c>
      <c r="H521" s="1" t="str">
        <f t="shared" si="8"/>
        <v>7MathExpressions and EquationsOperations with IntegersIntegers and Absolute Value</v>
      </c>
      <c r="I521" t="str">
        <f>'CLASSPLAN LIBRARY'!$I515</f>
        <v>MA07.02.02.01</v>
      </c>
    </row>
    <row r="522" spans="1:9">
      <c r="A522" t="str">
        <f>TRIM('CLASSPLAN LIBRARY'!$B516)</f>
        <v>7</v>
      </c>
      <c r="B522" t="str">
        <f>TRIM('CLASSPLAN LIBRARY'!$C516)</f>
        <v>Math</v>
      </c>
      <c r="C522" t="str">
        <f>TRIM('CLASSPLAN LIBRARY'!$D516)</f>
        <v>Expressions and Equations</v>
      </c>
      <c r="D522" t="str">
        <f>TRIM('CLASSPLAN LIBRARY'!$E516)</f>
        <v>2</v>
      </c>
      <c r="E522" t="str">
        <f>TRIM('CLASSPLAN LIBRARY'!$F516)</f>
        <v>Operations with Integers</v>
      </c>
      <c r="F522" t="str">
        <f>TRIM('CLASSPLAN LIBRARY'!$G516)</f>
        <v>2</v>
      </c>
      <c r="G522" t="str">
        <f>TRIM('CLASSPLAN LIBRARY'!$H516)</f>
        <v>Using a Number Line to Add Integers</v>
      </c>
      <c r="H522" s="1" t="str">
        <f t="shared" si="8"/>
        <v>7MathExpressions and EquationsOperations with IntegersUsing a Number Line to Add Integers</v>
      </c>
      <c r="I522" t="str">
        <f>'CLASSPLAN LIBRARY'!$I516</f>
        <v>MA07.02.02.02</v>
      </c>
    </row>
    <row r="523" spans="1:9">
      <c r="A523" t="str">
        <f>TRIM('CLASSPLAN LIBRARY'!$B517)</f>
        <v>7</v>
      </c>
      <c r="B523" t="str">
        <f>TRIM('CLASSPLAN LIBRARY'!$C517)</f>
        <v>Math</v>
      </c>
      <c r="C523" t="str">
        <f>TRIM('CLASSPLAN LIBRARY'!$D517)</f>
        <v>Expressions and Equations</v>
      </c>
      <c r="D523" t="str">
        <f>TRIM('CLASSPLAN LIBRARY'!$E517)</f>
        <v>2</v>
      </c>
      <c r="E523" t="str">
        <f>TRIM('CLASSPLAN LIBRARY'!$F517)</f>
        <v>Operations with Integers</v>
      </c>
      <c r="F523" t="str">
        <f>TRIM('CLASSPLAN LIBRARY'!$G517)</f>
        <v>2</v>
      </c>
      <c r="G523" t="str">
        <f>TRIM('CLASSPLAN LIBRARY'!$H517)</f>
        <v>Adding Integers</v>
      </c>
      <c r="H523" s="1" t="str">
        <f t="shared" si="8"/>
        <v>7MathExpressions and EquationsOperations with IntegersAdding Integers</v>
      </c>
      <c r="I523" t="str">
        <f>'CLASSPLAN LIBRARY'!$I517</f>
        <v>MA07.02.02.03</v>
      </c>
    </row>
    <row r="524" spans="1:9">
      <c r="A524" t="str">
        <f>TRIM('CLASSPLAN LIBRARY'!$B518)</f>
        <v>7</v>
      </c>
      <c r="B524" t="str">
        <f>TRIM('CLASSPLAN LIBRARY'!$C518)</f>
        <v>Math</v>
      </c>
      <c r="C524" t="str">
        <f>TRIM('CLASSPLAN LIBRARY'!$D518)</f>
        <v>Expressions and Equations</v>
      </c>
      <c r="D524" t="str">
        <f>TRIM('CLASSPLAN LIBRARY'!$E518)</f>
        <v>2</v>
      </c>
      <c r="E524" t="str">
        <f>TRIM('CLASSPLAN LIBRARY'!$F518)</f>
        <v>Operations with Integers</v>
      </c>
      <c r="F524" t="str">
        <f>TRIM('CLASSPLAN LIBRARY'!$G518)</f>
        <v>2</v>
      </c>
      <c r="G524" t="str">
        <f>TRIM('CLASSPLAN LIBRARY'!$H518)</f>
        <v>Subtracting Integers</v>
      </c>
      <c r="H524" s="1" t="str">
        <f t="shared" si="8"/>
        <v>7MathExpressions and EquationsOperations with IntegersSubtracting Integers</v>
      </c>
      <c r="I524" t="str">
        <f>'CLASSPLAN LIBRARY'!$I518</f>
        <v>MA07.02.02.04</v>
      </c>
    </row>
    <row r="525" spans="1:9">
      <c r="A525" t="str">
        <f>TRIM('CLASSPLAN LIBRARY'!$B519)</f>
        <v>7</v>
      </c>
      <c r="B525" t="str">
        <f>TRIM('CLASSPLAN LIBRARY'!$C519)</f>
        <v>Math</v>
      </c>
      <c r="C525" t="str">
        <f>TRIM('CLASSPLAN LIBRARY'!$D519)</f>
        <v>Expressions and Equations</v>
      </c>
      <c r="D525" t="str">
        <f>TRIM('CLASSPLAN LIBRARY'!$E519)</f>
        <v>2</v>
      </c>
      <c r="E525" t="str">
        <f>TRIM('CLASSPLAN LIBRARY'!$F519)</f>
        <v>Operations with Integers</v>
      </c>
      <c r="F525" t="str">
        <f>TRIM('CLASSPLAN LIBRARY'!$G519)</f>
        <v>2</v>
      </c>
      <c r="G525" t="str">
        <f>TRIM('CLASSPLAN LIBRARY'!$H519)</f>
        <v>Multiplying Integers</v>
      </c>
      <c r="H525" s="1" t="str">
        <f t="shared" si="8"/>
        <v>7MathExpressions and EquationsOperations with IntegersMultiplying Integers</v>
      </c>
      <c r="I525" t="str">
        <f>'CLASSPLAN LIBRARY'!$I519</f>
        <v>MA07.02.02.05</v>
      </c>
    </row>
    <row r="526" spans="1:9">
      <c r="A526" t="str">
        <f>TRIM('CLASSPLAN LIBRARY'!$B520)</f>
        <v>7</v>
      </c>
      <c r="B526" t="str">
        <f>TRIM('CLASSPLAN LIBRARY'!$C520)</f>
        <v>Math</v>
      </c>
      <c r="C526" t="str">
        <f>TRIM('CLASSPLAN LIBRARY'!$D520)</f>
        <v>Expressions and Equations</v>
      </c>
      <c r="D526" t="str">
        <f>TRIM('CLASSPLAN LIBRARY'!$E520)</f>
        <v>2</v>
      </c>
      <c r="E526" t="str">
        <f>TRIM('CLASSPLAN LIBRARY'!$F520)</f>
        <v>Operations with Integers</v>
      </c>
      <c r="F526" t="str">
        <f>TRIM('CLASSPLAN LIBRARY'!$G520)</f>
        <v>2</v>
      </c>
      <c r="G526" t="str">
        <f>TRIM('CLASSPLAN LIBRARY'!$H520)</f>
        <v>Dividing Integers</v>
      </c>
      <c r="H526" s="1" t="str">
        <f t="shared" si="8"/>
        <v>7MathExpressions and EquationsOperations with IntegersDividing Integers</v>
      </c>
      <c r="I526" t="str">
        <f>'CLASSPLAN LIBRARY'!$I520</f>
        <v>MA07.02.02.06</v>
      </c>
    </row>
    <row r="527" spans="1:9">
      <c r="A527" t="str">
        <f>TRIM('CLASSPLAN LIBRARY'!$B521)</f>
        <v>7</v>
      </c>
      <c r="B527" t="str">
        <f>TRIM('CLASSPLAN LIBRARY'!$C521)</f>
        <v>Math</v>
      </c>
      <c r="C527" t="str">
        <f>TRIM('CLASSPLAN LIBRARY'!$D521)</f>
        <v>Expressions and Equations</v>
      </c>
      <c r="D527" t="str">
        <f>TRIM('CLASSPLAN LIBRARY'!$E521)</f>
        <v>2</v>
      </c>
      <c r="E527" t="str">
        <f>TRIM('CLASSPLAN LIBRARY'!$F521)</f>
        <v>Operations with Integers</v>
      </c>
      <c r="F527" t="str">
        <f>TRIM('CLASSPLAN LIBRARY'!$G521)</f>
        <v>2</v>
      </c>
      <c r="G527" t="str">
        <f>TRIM('CLASSPLAN LIBRARY'!$H521)</f>
        <v>Solving Equations Involving Integers</v>
      </c>
      <c r="H527" s="1" t="str">
        <f t="shared" si="8"/>
        <v>7MathExpressions and EquationsOperations with IntegersSolving Equations Involving Integers</v>
      </c>
      <c r="I527" t="str">
        <f>'CLASSPLAN LIBRARY'!$I521</f>
        <v>MA07.02.02.07</v>
      </c>
    </row>
    <row r="528" spans="1:9">
      <c r="A528" t="str">
        <f>TRIM('CLASSPLAN LIBRARY'!$B522)</f>
        <v>7</v>
      </c>
      <c r="B528" t="str">
        <f>TRIM('CLASSPLAN LIBRARY'!$C522)</f>
        <v>Math</v>
      </c>
      <c r="C528" t="str">
        <f>TRIM('CLASSPLAN LIBRARY'!$D522)</f>
        <v>Expressions and Equations</v>
      </c>
      <c r="D528" t="str">
        <f>TRIM('CLASSPLAN LIBRARY'!$E522)</f>
        <v>2</v>
      </c>
      <c r="E528" t="str">
        <f>TRIM('CLASSPLAN LIBRARY'!$F522)</f>
        <v>Operations with Integers</v>
      </c>
      <c r="F528" t="str">
        <f>TRIM('CLASSPLAN LIBRARY'!$G522)</f>
        <v>2</v>
      </c>
      <c r="G528" t="str">
        <f>TRIM('CLASSPLAN LIBRARY'!$H522)</f>
        <v>The Coordinate Plane</v>
      </c>
      <c r="H528" s="1" t="str">
        <f t="shared" si="8"/>
        <v>7MathExpressions and EquationsOperations with IntegersThe Coordinate Plane</v>
      </c>
      <c r="I528" t="str">
        <f>'CLASSPLAN LIBRARY'!$I522</f>
        <v>MA07.02.02.08</v>
      </c>
    </row>
    <row r="529" spans="1:9">
      <c r="A529" t="str">
        <f>TRIM('CLASSPLAN LIBRARY'!$B523)</f>
        <v>7</v>
      </c>
      <c r="B529" t="str">
        <f>TRIM('CLASSPLAN LIBRARY'!$C523)</f>
        <v>Math</v>
      </c>
      <c r="C529" t="str">
        <f>TRIM('CLASSPLAN LIBRARY'!$D523)</f>
        <v>Expressions and Equations</v>
      </c>
      <c r="D529" t="str">
        <f>TRIM('CLASSPLAN LIBRARY'!$E523)</f>
        <v>2</v>
      </c>
      <c r="E529" t="str">
        <f>TRIM('CLASSPLAN LIBRARY'!$F523)</f>
        <v>Operations with Integers</v>
      </c>
      <c r="F529" t="str">
        <f>TRIM('CLASSPLAN LIBRARY'!$G523)</f>
        <v>2</v>
      </c>
      <c r="G529" t="str">
        <f>TRIM('CLASSPLAN LIBRARY'!$H523)</f>
        <v>Scatter Plots</v>
      </c>
      <c r="H529" s="1" t="str">
        <f t="shared" si="8"/>
        <v>7MathExpressions and EquationsOperations with IntegersScatter Plots</v>
      </c>
      <c r="I529" t="str">
        <f>'CLASSPLAN LIBRARY'!$I523</f>
        <v>MA07.02.02.09</v>
      </c>
    </row>
    <row r="530" spans="1:9">
      <c r="A530" t="str">
        <f>TRIM('CLASSPLAN LIBRARY'!$B524)</f>
        <v>7</v>
      </c>
      <c r="B530" t="str">
        <f>TRIM('CLASSPLAN LIBRARY'!$C524)</f>
        <v>Math</v>
      </c>
      <c r="C530" t="str">
        <f>TRIM('CLASSPLAN LIBRARY'!$D524)</f>
        <v>Expressions and Equations</v>
      </c>
      <c r="D530" t="str">
        <f>TRIM('CLASSPLAN LIBRARY'!$E524)</f>
        <v>2</v>
      </c>
      <c r="E530" t="str">
        <f>TRIM('CLASSPLAN LIBRARY'!$F524)</f>
        <v>Algebra and Equation Solving</v>
      </c>
      <c r="F530" t="str">
        <f>TRIM('CLASSPLAN LIBRARY'!$G524)</f>
        <v>3</v>
      </c>
      <c r="G530" t="str">
        <f>TRIM('CLASSPLAN LIBRARY'!$H524)</f>
        <v>-</v>
      </c>
      <c r="H530" s="1" t="str">
        <f t="shared" si="8"/>
        <v>7MathExpressions and EquationsAlgebra and Equation Solving</v>
      </c>
      <c r="I530" t="str">
        <f>'CLASSPLAN LIBRARY'!$I524</f>
        <v>MA07.02.03.00</v>
      </c>
    </row>
    <row r="531" spans="1:9">
      <c r="A531" t="str">
        <f>TRIM('CLASSPLAN LIBRARY'!$B525)</f>
        <v>7</v>
      </c>
      <c r="B531" t="str">
        <f>TRIM('CLASSPLAN LIBRARY'!$C525)</f>
        <v>Math</v>
      </c>
      <c r="C531" t="str">
        <f>TRIM('CLASSPLAN LIBRARY'!$D525)</f>
        <v>Expressions and Equations</v>
      </c>
      <c r="D531" t="str">
        <f>TRIM('CLASSPLAN LIBRARY'!$E525)</f>
        <v>2</v>
      </c>
      <c r="E531" t="str">
        <f>TRIM('CLASSPLAN LIBRARY'!$F525)</f>
        <v>Algebra and Equation Solving</v>
      </c>
      <c r="F531" t="str">
        <f>TRIM('CLASSPLAN LIBRARY'!$G525)</f>
        <v>3</v>
      </c>
      <c r="G531" t="str">
        <f>TRIM('CLASSPLAN LIBRARY'!$H525)</f>
        <v>Solving Two-Step Equations</v>
      </c>
      <c r="H531" s="1" t="str">
        <f t="shared" si="8"/>
        <v>7MathExpressions and EquationsAlgebra and Equation SolvingSolving Two-Step Equations</v>
      </c>
      <c r="I531" t="str">
        <f>'CLASSPLAN LIBRARY'!$I525</f>
        <v>MA07.02.03.01</v>
      </c>
    </row>
    <row r="532" spans="1:9">
      <c r="A532" t="str">
        <f>TRIM('CLASSPLAN LIBRARY'!$B526)</f>
        <v>7</v>
      </c>
      <c r="B532" t="str">
        <f>TRIM('CLASSPLAN LIBRARY'!$C526)</f>
        <v>Math</v>
      </c>
      <c r="C532" t="str">
        <f>TRIM('CLASSPLAN LIBRARY'!$D526)</f>
        <v>Expressions and Equations</v>
      </c>
      <c r="D532" t="str">
        <f>TRIM('CLASSPLAN LIBRARY'!$E526)</f>
        <v>2</v>
      </c>
      <c r="E532" t="str">
        <f>TRIM('CLASSPLAN LIBRARY'!$F526)</f>
        <v>Algebra and Equation Solving</v>
      </c>
      <c r="F532" t="str">
        <f>TRIM('CLASSPLAN LIBRARY'!$G526)</f>
        <v>3</v>
      </c>
      <c r="G532" t="str">
        <f>TRIM('CLASSPLAN LIBRARY'!$H526)</f>
        <v>Solving Equations Involving Negative Coefficients</v>
      </c>
      <c r="H532" s="1" t="str">
        <f t="shared" si="8"/>
        <v>7MathExpressions and EquationsAlgebra and Equation SolvingSolving Equations Involving Negative Coefficients</v>
      </c>
      <c r="I532" t="str">
        <f>'CLASSPLAN LIBRARY'!$I526</f>
        <v>MA07.02.03.02</v>
      </c>
    </row>
    <row r="533" spans="1:9">
      <c r="A533" t="str">
        <f>TRIM('CLASSPLAN LIBRARY'!$B527)</f>
        <v>7</v>
      </c>
      <c r="B533" t="str">
        <f>TRIM('CLASSPLAN LIBRARY'!$C527)</f>
        <v>Math</v>
      </c>
      <c r="C533" t="str">
        <f>TRIM('CLASSPLAN LIBRARY'!$D527)</f>
        <v>Expressions and Equations</v>
      </c>
      <c r="D533" t="str">
        <f>TRIM('CLASSPLAN LIBRARY'!$E527)</f>
        <v>2</v>
      </c>
      <c r="E533" t="str">
        <f>TRIM('CLASSPLAN LIBRARY'!$F527)</f>
        <v>Algebra and Equation Solving</v>
      </c>
      <c r="F533" t="str">
        <f>TRIM('CLASSPLAN LIBRARY'!$G527)</f>
        <v>3</v>
      </c>
      <c r="G533" t="str">
        <f>TRIM('CLASSPLAN LIBRARY'!$H527)</f>
        <v>Distributive Property</v>
      </c>
      <c r="H533" s="1" t="str">
        <f t="shared" si="8"/>
        <v>7MathExpressions and EquationsAlgebra and Equation SolvingDistributive Property</v>
      </c>
      <c r="I533" t="str">
        <f>'CLASSPLAN LIBRARY'!$I527</f>
        <v>MA07.02.03.03</v>
      </c>
    </row>
    <row r="534" spans="1:9">
      <c r="A534" t="str">
        <f>TRIM('CLASSPLAN LIBRARY'!$B528)</f>
        <v>7</v>
      </c>
      <c r="B534" t="str">
        <f>TRIM('CLASSPLAN LIBRARY'!$C528)</f>
        <v>Math</v>
      </c>
      <c r="C534" t="str">
        <f>TRIM('CLASSPLAN LIBRARY'!$D528)</f>
        <v>Expressions and Equations</v>
      </c>
      <c r="D534" t="str">
        <f>TRIM('CLASSPLAN LIBRARY'!$E528)</f>
        <v>2</v>
      </c>
      <c r="E534" t="str">
        <f>TRIM('CLASSPLAN LIBRARY'!$F528)</f>
        <v>Algebra and Equation Solving</v>
      </c>
      <c r="F534" t="str">
        <f>TRIM('CLASSPLAN LIBRARY'!$G528)</f>
        <v>3</v>
      </c>
      <c r="G534" t="str">
        <f>TRIM('CLASSPLAN LIBRARY'!$H528)</f>
        <v>Solving Equations with Variables on Both Sides</v>
      </c>
      <c r="H534" s="1" t="str">
        <f t="shared" si="8"/>
        <v>7MathExpressions and EquationsAlgebra and Equation SolvingSolving Equations with Variables on Both Sides</v>
      </c>
      <c r="I534" t="str">
        <f>'CLASSPLAN LIBRARY'!$I528</f>
        <v>MA07.02.03.04</v>
      </c>
    </row>
    <row r="535" spans="1:9">
      <c r="A535" t="str">
        <f>TRIM('CLASSPLAN LIBRARY'!$B529)</f>
        <v>7</v>
      </c>
      <c r="B535" t="str">
        <f>TRIM('CLASSPLAN LIBRARY'!$C529)</f>
        <v>Math</v>
      </c>
      <c r="C535" t="str">
        <f>TRIM('CLASSPLAN LIBRARY'!$D529)</f>
        <v>Expressions and Equations</v>
      </c>
      <c r="D535" t="str">
        <f>TRIM('CLASSPLAN LIBRARY'!$E529)</f>
        <v>2</v>
      </c>
      <c r="E535" t="str">
        <f>TRIM('CLASSPLAN LIBRARY'!$F529)</f>
        <v>Algebra and Equation Solving</v>
      </c>
      <c r="F535" t="str">
        <f>TRIM('CLASSPLAN LIBRARY'!$G529)</f>
        <v>3</v>
      </c>
      <c r="G535" t="str">
        <f>TRIM('CLASSPLAN LIBRARY'!$H529)</f>
        <v>Problem Solving Strategies</v>
      </c>
      <c r="H535" s="1" t="str">
        <f t="shared" si="8"/>
        <v>7MathExpressions and EquationsAlgebra and Equation SolvingProblem Solving Strategies</v>
      </c>
      <c r="I535" t="str">
        <f>'CLASSPLAN LIBRARY'!$I529</f>
        <v>MA07.02.03.05</v>
      </c>
    </row>
    <row r="536" spans="1:9">
      <c r="A536" t="str">
        <f>TRIM('CLASSPLAN LIBRARY'!$B530)</f>
        <v>7</v>
      </c>
      <c r="B536" t="str">
        <f>TRIM('CLASSPLAN LIBRARY'!$C530)</f>
        <v>Math</v>
      </c>
      <c r="C536" t="str">
        <f>TRIM('CLASSPLAN LIBRARY'!$D530)</f>
        <v>Expressions and Equations</v>
      </c>
      <c r="D536" t="str">
        <f>TRIM('CLASSPLAN LIBRARY'!$E530)</f>
        <v>2</v>
      </c>
      <c r="E536" t="str">
        <f>TRIM('CLASSPLAN LIBRARY'!$F530)</f>
        <v>Algebra and Equation Solving</v>
      </c>
      <c r="F536" t="str">
        <f>TRIM('CLASSPLAN LIBRARY'!$G530)</f>
        <v>3</v>
      </c>
      <c r="G536" t="str">
        <f>TRIM('CLASSPLAN LIBRARY'!$H530)</f>
        <v>Solving Equations Involving Decimals</v>
      </c>
      <c r="H536" s="1" t="str">
        <f t="shared" si="8"/>
        <v>7MathExpressions and EquationsAlgebra and Equation SolvingSolving Equations Involving Decimals</v>
      </c>
      <c r="I536" t="str">
        <f>'CLASSPLAN LIBRARY'!$I530</f>
        <v>MA07.02.03.06</v>
      </c>
    </row>
    <row r="537" spans="1:9">
      <c r="A537" t="str">
        <f>TRIM('CLASSPLAN LIBRARY'!$B531)</f>
        <v>7</v>
      </c>
      <c r="B537" t="str">
        <f>TRIM('CLASSPLAN LIBRARY'!$C531)</f>
        <v>Math</v>
      </c>
      <c r="C537" t="str">
        <f>TRIM('CLASSPLAN LIBRARY'!$D531)</f>
        <v>Expressions and Equations</v>
      </c>
      <c r="D537" t="str">
        <f>TRIM('CLASSPLAN LIBRARY'!$E531)</f>
        <v>2</v>
      </c>
      <c r="E537" t="str">
        <f>TRIM('CLASSPLAN LIBRARY'!$F531)</f>
        <v>Algebra and Equation Solving</v>
      </c>
      <c r="F537" t="str">
        <f>TRIM('CLASSPLAN LIBRARY'!$G531)</f>
        <v>3</v>
      </c>
      <c r="G537" t="str">
        <f>TRIM('CLASSPLAN LIBRARY'!$H531)</f>
        <v>Measures of Central Tendency</v>
      </c>
      <c r="H537" s="1" t="str">
        <f t="shared" si="8"/>
        <v>7MathExpressions and EquationsAlgebra and Equation SolvingMeasures of Central Tendency</v>
      </c>
      <c r="I537" t="str">
        <f>'CLASSPLAN LIBRARY'!$I531</f>
        <v>MA07.02.03.07</v>
      </c>
    </row>
    <row r="538" spans="1:9">
      <c r="A538" t="str">
        <f>TRIM('CLASSPLAN LIBRARY'!$B532)</f>
        <v>7</v>
      </c>
      <c r="B538" t="str">
        <f>TRIM('CLASSPLAN LIBRARY'!$C532)</f>
        <v>Math</v>
      </c>
      <c r="C538" t="str">
        <f>TRIM('CLASSPLAN LIBRARY'!$D532)</f>
        <v>Expressions and Equations</v>
      </c>
      <c r="D538" t="str">
        <f>TRIM('CLASSPLAN LIBRARY'!$E532)</f>
        <v>2</v>
      </c>
      <c r="E538" t="str">
        <f>TRIM('CLASSPLAN LIBRARY'!$F532)</f>
        <v>Operations with Rational Numbers</v>
      </c>
      <c r="F538" t="str">
        <f>TRIM('CLASSPLAN LIBRARY'!$G532)</f>
        <v>4</v>
      </c>
      <c r="G538" t="str">
        <f>TRIM('CLASSPLAN LIBRARY'!$H532)</f>
        <v>-</v>
      </c>
      <c r="H538" s="1" t="str">
        <f t="shared" si="8"/>
        <v>7MathExpressions and EquationsOperations with Rational Numbers</v>
      </c>
      <c r="I538" t="str">
        <f>'CLASSPLAN LIBRARY'!$I532</f>
        <v>MA07.02.04.00</v>
      </c>
    </row>
    <row r="539" spans="1:9">
      <c r="A539" t="str">
        <f>TRIM('CLASSPLAN LIBRARY'!$B533)</f>
        <v>7</v>
      </c>
      <c r="B539" t="str">
        <f>TRIM('CLASSPLAN LIBRARY'!$C533)</f>
        <v>Math</v>
      </c>
      <c r="C539" t="str">
        <f>TRIM('CLASSPLAN LIBRARY'!$D533)</f>
        <v>Expressions and Equations</v>
      </c>
      <c r="D539" t="str">
        <f>TRIM('CLASSPLAN LIBRARY'!$E533)</f>
        <v>2</v>
      </c>
      <c r="E539" t="str">
        <f>TRIM('CLASSPLAN LIBRARY'!$F533)</f>
        <v>Operations with Rational Numbers</v>
      </c>
      <c r="F539" t="str">
        <f>TRIM('CLASSPLAN LIBRARY'!$G533)</f>
        <v>4</v>
      </c>
      <c r="G539" t="str">
        <f>TRIM('CLASSPLAN LIBRARY'!$H533)</f>
        <v>Adding and Subtracting Fractions</v>
      </c>
      <c r="H539" s="1" t="str">
        <f t="shared" si="8"/>
        <v>7MathExpressions and EquationsOperations with Rational NumbersAdding and Subtracting Fractions</v>
      </c>
      <c r="I539" t="str">
        <f>'CLASSPLAN LIBRARY'!$I533</f>
        <v>MA07.02.04.01</v>
      </c>
    </row>
    <row r="540" spans="1:9">
      <c r="A540" t="str">
        <f>TRIM('CLASSPLAN LIBRARY'!$B534)</f>
        <v>7</v>
      </c>
      <c r="B540" t="str">
        <f>TRIM('CLASSPLAN LIBRARY'!$C534)</f>
        <v>Math</v>
      </c>
      <c r="C540" t="str">
        <f>TRIM('CLASSPLAN LIBRARY'!$D534)</f>
        <v>Expressions and Equations</v>
      </c>
      <c r="D540" t="str">
        <f>TRIM('CLASSPLAN LIBRARY'!$E534)</f>
        <v>2</v>
      </c>
      <c r="E540" t="str">
        <f>TRIM('CLASSPLAN LIBRARY'!$F534)</f>
        <v>Operations with Rational Numbers</v>
      </c>
      <c r="F540" t="str">
        <f>TRIM('CLASSPLAN LIBRARY'!$G534)</f>
        <v>4</v>
      </c>
      <c r="G540" t="str">
        <f>TRIM('CLASSPLAN LIBRARY'!$H534)</f>
        <v>Using a Least Common Denominator</v>
      </c>
      <c r="H540" s="1" t="str">
        <f t="shared" si="8"/>
        <v>7MathExpressions and EquationsOperations with Rational NumbersUsing a Least Common Denominator</v>
      </c>
      <c r="I540" t="str">
        <f>'CLASSPLAN LIBRARY'!$I534</f>
        <v>MA07.02.04.02</v>
      </c>
    </row>
    <row r="541" spans="1:9">
      <c r="A541" t="str">
        <f>TRIM('CLASSPLAN LIBRARY'!$B535)</f>
        <v>7</v>
      </c>
      <c r="B541" t="str">
        <f>TRIM('CLASSPLAN LIBRARY'!$C535)</f>
        <v>Math</v>
      </c>
      <c r="C541" t="str">
        <f>TRIM('CLASSPLAN LIBRARY'!$D535)</f>
        <v>Expressions and Equations</v>
      </c>
      <c r="D541" t="str">
        <f>TRIM('CLASSPLAN LIBRARY'!$E535)</f>
        <v>2</v>
      </c>
      <c r="E541" t="str">
        <f>TRIM('CLASSPLAN LIBRARY'!$F535)</f>
        <v>Operations with Rational Numbers</v>
      </c>
      <c r="F541" t="str">
        <f>TRIM('CLASSPLAN LIBRARY'!$G535)</f>
        <v>4</v>
      </c>
      <c r="G541" t="str">
        <f>TRIM('CLASSPLAN LIBRARY'!$H535)</f>
        <v>Multiplying Two Fractions</v>
      </c>
      <c r="H541" s="1" t="str">
        <f t="shared" si="8"/>
        <v>7MathExpressions and EquationsOperations with Rational NumbersMultiplying Two Fractions</v>
      </c>
      <c r="I541" t="str">
        <f>'CLASSPLAN LIBRARY'!$I535</f>
        <v>MA07.02.04.03</v>
      </c>
    </row>
    <row r="542" spans="1:9">
      <c r="A542" t="str">
        <f>TRIM('CLASSPLAN LIBRARY'!$B536)</f>
        <v>7</v>
      </c>
      <c r="B542" t="str">
        <f>TRIM('CLASSPLAN LIBRARY'!$C536)</f>
        <v>Math</v>
      </c>
      <c r="C542" t="str">
        <f>TRIM('CLASSPLAN LIBRARY'!$D536)</f>
        <v>Expressions and Equations</v>
      </c>
      <c r="D542" t="str">
        <f>TRIM('CLASSPLAN LIBRARY'!$E536)</f>
        <v>2</v>
      </c>
      <c r="E542" t="str">
        <f>TRIM('CLASSPLAN LIBRARY'!$F536)</f>
        <v>Operations with Rational Numbers</v>
      </c>
      <c r="F542" t="str">
        <f>TRIM('CLASSPLAN LIBRARY'!$G536)</f>
        <v>4</v>
      </c>
      <c r="G542" t="str">
        <f>TRIM('CLASSPLAN LIBRARY'!$H536)</f>
        <v>Multiplying with Percents</v>
      </c>
      <c r="H542" s="1" t="str">
        <f t="shared" si="8"/>
        <v>7MathExpressions and EquationsOperations with Rational NumbersMultiplying with Percents</v>
      </c>
      <c r="I542" t="str">
        <f>'CLASSPLAN LIBRARY'!$I536</f>
        <v>MA07.02.04.04</v>
      </c>
    </row>
    <row r="543" spans="1:9">
      <c r="A543" t="str">
        <f>TRIM('CLASSPLAN LIBRARY'!$B537)</f>
        <v>7</v>
      </c>
      <c r="B543" t="str">
        <f>TRIM('CLASSPLAN LIBRARY'!$C537)</f>
        <v>Math</v>
      </c>
      <c r="C543" t="str">
        <f>TRIM('CLASSPLAN LIBRARY'!$D537)</f>
        <v>Expressions and Equations</v>
      </c>
      <c r="D543" t="str">
        <f>TRIM('CLASSPLAN LIBRARY'!$E537)</f>
        <v>2</v>
      </c>
      <c r="E543" t="str">
        <f>TRIM('CLASSPLAN LIBRARY'!$F537)</f>
        <v>Operations with Rational Numbers</v>
      </c>
      <c r="F543" t="str">
        <f>TRIM('CLASSPLAN LIBRARY'!$G537)</f>
        <v>4</v>
      </c>
      <c r="G543" t="str">
        <f>TRIM('CLASSPLAN LIBRARY'!$H537)</f>
        <v>Dividing Two Fractions</v>
      </c>
      <c r="H543" s="1" t="str">
        <f t="shared" si="8"/>
        <v>7MathExpressions and EquationsOperations with Rational NumbersDividing Two Fractions</v>
      </c>
      <c r="I543" t="str">
        <f>'CLASSPLAN LIBRARY'!$I537</f>
        <v>MA07.02.04.05</v>
      </c>
    </row>
    <row r="544" spans="1:9">
      <c r="A544" t="str">
        <f>TRIM('CLASSPLAN LIBRARY'!$B538)</f>
        <v>7</v>
      </c>
      <c r="B544" t="str">
        <f>TRIM('CLASSPLAN LIBRARY'!$C538)</f>
        <v>Math</v>
      </c>
      <c r="C544" t="str">
        <f>TRIM('CLASSPLAN LIBRARY'!$D538)</f>
        <v>Expressions and Equations</v>
      </c>
      <c r="D544" t="str">
        <f>TRIM('CLASSPLAN LIBRARY'!$E538)</f>
        <v>2</v>
      </c>
      <c r="E544" t="str">
        <f>TRIM('CLASSPLAN LIBRARY'!$F538)</f>
        <v>Operations with Rational Numbers</v>
      </c>
      <c r="F544" t="str">
        <f>TRIM('CLASSPLAN LIBRARY'!$G538)</f>
        <v>4</v>
      </c>
      <c r="G544" t="str">
        <f>TRIM('CLASSPLAN LIBRARY'!$H538)</f>
        <v>Solving Equations with Rational Numbers</v>
      </c>
      <c r="H544" s="1" t="str">
        <f t="shared" si="8"/>
        <v>7MathExpressions and EquationsOperations with Rational NumbersSolving Equations with Rational Numbers</v>
      </c>
      <c r="I544" t="str">
        <f>'CLASSPLAN LIBRARY'!$I538</f>
        <v>MA07.02.04.06</v>
      </c>
    </row>
    <row r="545" spans="1:9">
      <c r="A545" t="str">
        <f>TRIM('CLASSPLAN LIBRARY'!$B539)</f>
        <v>7</v>
      </c>
      <c r="B545" t="str">
        <f>TRIM('CLASSPLAN LIBRARY'!$C539)</f>
        <v>Math</v>
      </c>
      <c r="C545" t="str">
        <f>TRIM('CLASSPLAN LIBRARY'!$D539)</f>
        <v>Expressions and Equations</v>
      </c>
      <c r="D545" t="str">
        <f>TRIM('CLASSPLAN LIBRARY'!$E539)</f>
        <v>2</v>
      </c>
      <c r="E545" t="str">
        <f>TRIM('CLASSPLAN LIBRARY'!$F539)</f>
        <v>Operations with Rational Numbers</v>
      </c>
      <c r="F545" t="str">
        <f>TRIM('CLASSPLAN LIBRARY'!$G539)</f>
        <v>4</v>
      </c>
      <c r="G545" t="str">
        <f>TRIM('CLASSPLAN LIBRARY'!$H539)</f>
        <v>Multiplying and Dividing Powers</v>
      </c>
      <c r="H545" s="1" t="str">
        <f t="shared" si="8"/>
        <v>7MathExpressions and EquationsOperations with Rational NumbersMultiplying and Dividing Powers</v>
      </c>
      <c r="I545" t="str">
        <f>'CLASSPLAN LIBRARY'!$I539</f>
        <v>MA07.02.04.07</v>
      </c>
    </row>
    <row r="546" spans="1:9">
      <c r="A546" t="str">
        <f>TRIM('CLASSPLAN LIBRARY'!$B540)</f>
        <v>7</v>
      </c>
      <c r="B546" t="str">
        <f>TRIM('CLASSPLAN LIBRARY'!$C540)</f>
        <v>Math</v>
      </c>
      <c r="C546" t="str">
        <f>TRIM('CLASSPLAN LIBRARY'!$D540)</f>
        <v>Expressions and Equations</v>
      </c>
      <c r="D546" t="str">
        <f>TRIM('CLASSPLAN LIBRARY'!$E540)</f>
        <v>2</v>
      </c>
      <c r="E546" t="str">
        <f>TRIM('CLASSPLAN LIBRARY'!$F540)</f>
        <v>Operations with Rational Numbers</v>
      </c>
      <c r="F546" t="str">
        <f>TRIM('CLASSPLAN LIBRARY'!$G540)</f>
        <v>4</v>
      </c>
      <c r="G546" t="str">
        <f>TRIM('CLASSPLAN LIBRARY'!$H540)</f>
        <v>Negative and Zero Exponents</v>
      </c>
      <c r="H546" s="1" t="str">
        <f t="shared" si="8"/>
        <v>7MathExpressions and EquationsOperations with Rational NumbersNegative and Zero Exponents</v>
      </c>
      <c r="I546" t="str">
        <f>'CLASSPLAN LIBRARY'!$I540</f>
        <v>MA07.02.04.08</v>
      </c>
    </row>
    <row r="547" spans="1:9">
      <c r="A547" t="str">
        <f>TRIM('CLASSPLAN LIBRARY'!$B541)</f>
        <v>7</v>
      </c>
      <c r="B547" t="str">
        <f>TRIM('CLASSPLAN LIBRARY'!$C541)</f>
        <v>Math</v>
      </c>
      <c r="C547" t="str">
        <f>TRIM('CLASSPLAN LIBRARY'!$D541)</f>
        <v>Expressions and Equations</v>
      </c>
      <c r="D547" t="str">
        <f>TRIM('CLASSPLAN LIBRARY'!$E541)</f>
        <v>2</v>
      </c>
      <c r="E547" t="str">
        <f>TRIM('CLASSPLAN LIBRARY'!$F541)</f>
        <v>Operations with Rational Numbers</v>
      </c>
      <c r="F547" t="str">
        <f>TRIM('CLASSPLAN LIBRARY'!$G541)</f>
        <v>4</v>
      </c>
      <c r="G547" t="str">
        <f>TRIM('CLASSPLAN LIBRARY'!$H541)</f>
        <v>Scientific Notation</v>
      </c>
      <c r="H547" s="1" t="str">
        <f t="shared" si="8"/>
        <v>7MathExpressions and EquationsOperations with Rational NumbersScientific Notation</v>
      </c>
      <c r="I547" t="str">
        <f>'CLASSPLAN LIBRARY'!$I541</f>
        <v>MA07.02.04.09</v>
      </c>
    </row>
    <row r="548" spans="1:9">
      <c r="A548" t="str">
        <f>TRIM('CLASSPLAN LIBRARY'!$B542)</f>
        <v>7</v>
      </c>
      <c r="B548" t="str">
        <f>TRIM('CLASSPLAN LIBRARY'!$C542)</f>
        <v>Math</v>
      </c>
      <c r="C548" t="str">
        <f>TRIM('CLASSPLAN LIBRARY'!$D542)</f>
        <v>Expressions and Equations</v>
      </c>
      <c r="D548" t="str">
        <f>TRIM('CLASSPLAN LIBRARY'!$E542)</f>
        <v>2</v>
      </c>
      <c r="E548" t="str">
        <f>TRIM('CLASSPLAN LIBRARY'!$F542)</f>
        <v>Graphing Linear Equations and Inequalities</v>
      </c>
      <c r="F548" t="str">
        <f>TRIM('CLASSPLAN LIBRARY'!$G542)</f>
        <v>5</v>
      </c>
      <c r="G548" t="str">
        <f>TRIM('CLASSPLAN LIBRARY'!$H542)</f>
        <v>-</v>
      </c>
      <c r="H548" s="1" t="str">
        <f t="shared" si="8"/>
        <v>7MathExpressions and EquationsGraphing Linear Equations and Inequalities</v>
      </c>
      <c r="I548" t="str">
        <f>'CLASSPLAN LIBRARY'!$I542</f>
        <v>MA07.02.05.00</v>
      </c>
    </row>
    <row r="549" spans="1:9">
      <c r="A549" t="str">
        <f>TRIM('CLASSPLAN LIBRARY'!$B543)</f>
        <v>7</v>
      </c>
      <c r="B549" t="str">
        <f>TRIM('CLASSPLAN LIBRARY'!$C543)</f>
        <v>Math</v>
      </c>
      <c r="C549" t="str">
        <f>TRIM('CLASSPLAN LIBRARY'!$D543)</f>
        <v>Expressions and Equations</v>
      </c>
      <c r="D549" t="str">
        <f>TRIM('CLASSPLAN LIBRARY'!$E543)</f>
        <v>2</v>
      </c>
      <c r="E549" t="str">
        <f>TRIM('CLASSPLAN LIBRARY'!$F543)</f>
        <v>Graphing Linear Equations and Inequalities</v>
      </c>
      <c r="F549" t="str">
        <f>TRIM('CLASSPLAN LIBRARY'!$G543)</f>
        <v>5</v>
      </c>
      <c r="G549" t="str">
        <f>TRIM('CLASSPLAN LIBRARY'!$H543)</f>
        <v>Functions</v>
      </c>
      <c r="H549" s="1" t="str">
        <f t="shared" si="8"/>
        <v>7MathExpressions and EquationsGraphing Linear Equations and InequalitiesFunctions</v>
      </c>
      <c r="I549" t="str">
        <f>'CLASSPLAN LIBRARY'!$I543</f>
        <v>MA07.02.05.01</v>
      </c>
    </row>
    <row r="550" spans="1:9">
      <c r="A550" t="str">
        <f>TRIM('CLASSPLAN LIBRARY'!$B544)</f>
        <v>7</v>
      </c>
      <c r="B550" t="str">
        <f>TRIM('CLASSPLAN LIBRARY'!$C544)</f>
        <v>Math</v>
      </c>
      <c r="C550" t="str">
        <f>TRIM('CLASSPLAN LIBRARY'!$D544)</f>
        <v>Expressions and Equations</v>
      </c>
      <c r="D550" t="str">
        <f>TRIM('CLASSPLAN LIBRARY'!$E544)</f>
        <v>2</v>
      </c>
      <c r="E550" t="str">
        <f>TRIM('CLASSPLAN LIBRARY'!$F544)</f>
        <v>Graphing Linear Equations and Inequalities</v>
      </c>
      <c r="F550" t="str">
        <f>TRIM('CLASSPLAN LIBRARY'!$G544)</f>
        <v>5</v>
      </c>
      <c r="G550" t="str">
        <f>TRIM('CLASSPLAN LIBRARY'!$H544)</f>
        <v>Linear Equations and Linear Functions</v>
      </c>
      <c r="H550" s="1" t="str">
        <f t="shared" si="8"/>
        <v>7MathExpressions and EquationsGraphing Linear Equations and InequalitiesLinear Equations and Linear Functions</v>
      </c>
      <c r="I550" t="str">
        <f>'CLASSPLAN LIBRARY'!$I544</f>
        <v>MA07.02.05.02</v>
      </c>
    </row>
    <row r="551" spans="1:9">
      <c r="A551" t="str">
        <f>TRIM('CLASSPLAN LIBRARY'!$B545)</f>
        <v>7</v>
      </c>
      <c r="B551" t="str">
        <f>TRIM('CLASSPLAN LIBRARY'!$C545)</f>
        <v>Math</v>
      </c>
      <c r="C551" t="str">
        <f>TRIM('CLASSPLAN LIBRARY'!$D545)</f>
        <v>Expressions and Equations</v>
      </c>
      <c r="D551" t="str">
        <f>TRIM('CLASSPLAN LIBRARY'!$E545)</f>
        <v>2</v>
      </c>
      <c r="E551" t="str">
        <f>TRIM('CLASSPLAN LIBRARY'!$F545)</f>
        <v>Graphing Linear Equations and Inequalities</v>
      </c>
      <c r="F551" t="str">
        <f>TRIM('CLASSPLAN LIBRARY'!$G545)</f>
        <v>5</v>
      </c>
      <c r="G551" t="str">
        <f>TRIM('CLASSPLAN LIBRARY'!$H545)</f>
        <v>Graphs of Linear Functions</v>
      </c>
      <c r="H551" s="1" t="str">
        <f t="shared" si="8"/>
        <v>7MathExpressions and EquationsGraphing Linear Equations and InequalitiesGraphs of Linear Functions</v>
      </c>
      <c r="I551" t="str">
        <f>'CLASSPLAN LIBRARY'!$I545</f>
        <v>MA07.02.05.03</v>
      </c>
    </row>
    <row r="552" spans="1:9">
      <c r="A552" t="str">
        <f>TRIM('CLASSPLAN LIBRARY'!$B546)</f>
        <v>7</v>
      </c>
      <c r="B552" t="str">
        <f>TRIM('CLASSPLAN LIBRARY'!$C546)</f>
        <v>Math</v>
      </c>
      <c r="C552" t="str">
        <f>TRIM('CLASSPLAN LIBRARY'!$D546)</f>
        <v>Expressions and Equations</v>
      </c>
      <c r="D552" t="str">
        <f>TRIM('CLASSPLAN LIBRARY'!$E546)</f>
        <v>2</v>
      </c>
      <c r="E552" t="str">
        <f>TRIM('CLASSPLAN LIBRARY'!$F546)</f>
        <v>Graphing Linear Equations and Inequalities</v>
      </c>
      <c r="F552" t="str">
        <f>TRIM('CLASSPLAN LIBRARY'!$G546)</f>
        <v>5</v>
      </c>
      <c r="G552" t="str">
        <f>TRIM('CLASSPLAN LIBRARY'!$H546)</f>
        <v>Graphing Lines Using Intercepts</v>
      </c>
      <c r="H552" s="1" t="str">
        <f t="shared" si="8"/>
        <v>7MathExpressions and EquationsGraphing Linear Equations and InequalitiesGraphing Lines Using Intercepts</v>
      </c>
      <c r="I552" t="str">
        <f>'CLASSPLAN LIBRARY'!$I546</f>
        <v>MA07.02.05.04</v>
      </c>
    </row>
    <row r="553" spans="1:9">
      <c r="A553" t="str">
        <f>TRIM('CLASSPLAN LIBRARY'!$B547)</f>
        <v>7</v>
      </c>
      <c r="B553" t="str">
        <f>TRIM('CLASSPLAN LIBRARY'!$C547)</f>
        <v>Math</v>
      </c>
      <c r="C553" t="str">
        <f>TRIM('CLASSPLAN LIBRARY'!$D547)</f>
        <v>Expressions and Equations</v>
      </c>
      <c r="D553" t="str">
        <f>TRIM('CLASSPLAN LIBRARY'!$E547)</f>
        <v>2</v>
      </c>
      <c r="E553" t="str">
        <f>TRIM('CLASSPLAN LIBRARY'!$F547)</f>
        <v>Graphing Linear Equations and Inequalities</v>
      </c>
      <c r="F553" t="str">
        <f>TRIM('CLASSPLAN LIBRARY'!$G547)</f>
        <v>5</v>
      </c>
      <c r="G553" t="str">
        <f>TRIM('CLASSPLAN LIBRARY'!$H547)</f>
        <v>The Slope of a Line</v>
      </c>
      <c r="H553" s="1" t="str">
        <f t="shared" si="8"/>
        <v>7MathExpressions and EquationsGraphing Linear Equations and InequalitiesThe Slope of a Line</v>
      </c>
      <c r="I553" t="str">
        <f>'CLASSPLAN LIBRARY'!$I547</f>
        <v>MA07.02.05.05</v>
      </c>
    </row>
    <row r="554" spans="1:9">
      <c r="A554" t="str">
        <f>TRIM('CLASSPLAN LIBRARY'!$B548)</f>
        <v>7</v>
      </c>
      <c r="B554" t="str">
        <f>TRIM('CLASSPLAN LIBRARY'!$C548)</f>
        <v>Math</v>
      </c>
      <c r="C554" t="str">
        <f>TRIM('CLASSPLAN LIBRARY'!$D548)</f>
        <v>Expressions and Equations</v>
      </c>
      <c r="D554" t="str">
        <f>TRIM('CLASSPLAN LIBRARY'!$E548)</f>
        <v>2</v>
      </c>
      <c r="E554" t="str">
        <f>TRIM('CLASSPLAN LIBRARY'!$F548)</f>
        <v>Graphing Linear Equations and Inequalities</v>
      </c>
      <c r="F554" t="str">
        <f>TRIM('CLASSPLAN LIBRARY'!$G548)</f>
        <v>5</v>
      </c>
      <c r="G554" t="str">
        <f>TRIM('CLASSPLAN LIBRARY'!$H548)</f>
        <v>The Slope-Intercept Form</v>
      </c>
      <c r="H554" s="1" t="str">
        <f t="shared" si="8"/>
        <v>7MathExpressions and EquationsGraphing Linear Equations and InequalitiesThe Slope-Intercept Form</v>
      </c>
      <c r="I554" t="str">
        <f>'CLASSPLAN LIBRARY'!$I548</f>
        <v>MA07.02.05.06</v>
      </c>
    </row>
    <row r="555" spans="1:9">
      <c r="A555" t="str">
        <f>TRIM('CLASSPLAN LIBRARY'!$B549)</f>
        <v>7</v>
      </c>
      <c r="B555" t="str">
        <f>TRIM('CLASSPLAN LIBRARY'!$C549)</f>
        <v>Math</v>
      </c>
      <c r="C555" t="str">
        <f>TRIM('CLASSPLAN LIBRARY'!$D549)</f>
        <v>Expressions and Equations</v>
      </c>
      <c r="D555" t="str">
        <f>TRIM('CLASSPLAN LIBRARY'!$E549)</f>
        <v>2</v>
      </c>
      <c r="E555" t="str">
        <f>TRIM('CLASSPLAN LIBRARY'!$F549)</f>
        <v>Graphing Linear Equations and Inequalities</v>
      </c>
      <c r="F555" t="str">
        <f>TRIM('CLASSPLAN LIBRARY'!$G549)</f>
        <v>5</v>
      </c>
      <c r="G555" t="str">
        <f>TRIM('CLASSPLAN LIBRARY'!$H549)</f>
        <v>Problem Solving with Linear Equations</v>
      </c>
      <c r="H555" s="1" t="str">
        <f t="shared" si="8"/>
        <v>7MathExpressions and EquationsGraphing Linear Equations and InequalitiesProblem Solving with Linear Equations</v>
      </c>
      <c r="I555" t="str">
        <f>'CLASSPLAN LIBRARY'!$I549</f>
        <v>MA07.02.05.07</v>
      </c>
    </row>
    <row r="556" spans="1:9">
      <c r="A556" t="str">
        <f>TRIM('CLASSPLAN LIBRARY'!$B550)</f>
        <v>7</v>
      </c>
      <c r="B556" t="str">
        <f>TRIM('CLASSPLAN LIBRARY'!$C550)</f>
        <v>Math</v>
      </c>
      <c r="C556" t="str">
        <f>TRIM('CLASSPLAN LIBRARY'!$D550)</f>
        <v>Expressions and Equations</v>
      </c>
      <c r="D556" t="str">
        <f>TRIM('CLASSPLAN LIBRARY'!$E550)</f>
        <v>2</v>
      </c>
      <c r="E556" t="str">
        <f>TRIM('CLASSPLAN LIBRARY'!$F550)</f>
        <v>Graphing Linear Equations and Inequalities</v>
      </c>
      <c r="F556" t="str">
        <f>TRIM('CLASSPLAN LIBRARY'!$G550)</f>
        <v>5</v>
      </c>
      <c r="G556" t="str">
        <f>TRIM('CLASSPLAN LIBRARY'!$H550)</f>
        <v>Graphs of Linear Inequalities</v>
      </c>
      <c r="H556" s="1" t="str">
        <f t="shared" si="8"/>
        <v>7MathExpressions and EquationsGraphing Linear Equations and InequalitiesGraphs of Linear Inequalities</v>
      </c>
      <c r="I556" t="str">
        <f>'CLASSPLAN LIBRARY'!$I550</f>
        <v>MA07.02.05.08</v>
      </c>
    </row>
    <row r="557" spans="1:9">
      <c r="A557" t="str">
        <f>TRIM('CLASSPLAN LIBRARY'!$B551)</f>
        <v>7</v>
      </c>
      <c r="B557" t="str">
        <f>TRIM('CLASSPLAN LIBRARY'!$C551)</f>
        <v>Math</v>
      </c>
      <c r="C557" t="str">
        <f>TRIM('CLASSPLAN LIBRARY'!$D551)</f>
        <v>Expressions and Equations</v>
      </c>
      <c r="D557" t="str">
        <f>TRIM('CLASSPLAN LIBRARY'!$E551)</f>
        <v>2</v>
      </c>
      <c r="E557" t="str">
        <f>TRIM('CLASSPLAN LIBRARY'!$F551)</f>
        <v>Graphing Linear Equations and Inequalities</v>
      </c>
      <c r="F557" t="str">
        <f>TRIM('CLASSPLAN LIBRARY'!$G551)</f>
        <v>5</v>
      </c>
      <c r="G557" t="str">
        <f>TRIM('CLASSPLAN LIBRARY'!$H551)</f>
        <v>Systems of Equations and Inequalities</v>
      </c>
      <c r="H557" s="1" t="str">
        <f t="shared" si="8"/>
        <v>7MathExpressions and EquationsGraphing Linear Equations and InequalitiesSystems of Equations and Inequalities</v>
      </c>
      <c r="I557" t="str">
        <f>'CLASSPLAN LIBRARY'!$I551</f>
        <v>MA07.02.05.09</v>
      </c>
    </row>
    <row r="558" spans="1:9">
      <c r="A558" t="str">
        <f>TRIM('CLASSPLAN LIBRARY'!$B552)</f>
        <v>7</v>
      </c>
      <c r="B558" t="str">
        <f>TRIM('CLASSPLAN LIBRARY'!$C552)</f>
        <v>Math</v>
      </c>
      <c r="C558" t="str">
        <f>TRIM('CLASSPLAN LIBRARY'!$D552)</f>
        <v>Ratios and Proportional Relationships</v>
      </c>
      <c r="D558" t="str">
        <f>TRIM('CLASSPLAN LIBRARY'!$E552)</f>
        <v>3</v>
      </c>
      <c r="E558" t="str">
        <f>TRIM('CLASSPLAN LIBRARY'!$F552)</f>
        <v>-</v>
      </c>
      <c r="F558" t="str">
        <f>TRIM('CLASSPLAN LIBRARY'!$G552)</f>
        <v>-</v>
      </c>
      <c r="G558" t="str">
        <f>TRIM('CLASSPLAN LIBRARY'!$H552)</f>
        <v>-</v>
      </c>
      <c r="H558" s="1" t="str">
        <f t="shared" si="8"/>
        <v>7MathRatios and Proportional Relationships</v>
      </c>
      <c r="I558" t="str">
        <f>'CLASSPLAN LIBRARY'!$I552</f>
        <v>MA07.03.00.00</v>
      </c>
    </row>
    <row r="559" spans="1:9">
      <c r="A559" t="str">
        <f>TRIM('CLASSPLAN LIBRARY'!$B553)</f>
        <v>7</v>
      </c>
      <c r="B559" t="str">
        <f>TRIM('CLASSPLAN LIBRARY'!$C553)</f>
        <v>Math</v>
      </c>
      <c r="C559" t="str">
        <f>TRIM('CLASSPLAN LIBRARY'!$D553)</f>
        <v>Ratios and Proportional Relationships</v>
      </c>
      <c r="D559" t="str">
        <f>TRIM('CLASSPLAN LIBRARY'!$E553)</f>
        <v>3</v>
      </c>
      <c r="E559" t="str">
        <f>TRIM('CLASSPLAN LIBRARY'!$F553)</f>
        <v>Rational Numbers and Percents</v>
      </c>
      <c r="F559" t="str">
        <f>TRIM('CLASSPLAN LIBRARY'!$G553)</f>
        <v>1</v>
      </c>
      <c r="G559" t="str">
        <f>TRIM('CLASSPLAN LIBRARY'!$H553)</f>
        <v>-</v>
      </c>
      <c r="H559" s="1" t="str">
        <f t="shared" si="8"/>
        <v>7MathRatios and Proportional RelationshipsRational Numbers and Percents</v>
      </c>
      <c r="I559" t="str">
        <f>'CLASSPLAN LIBRARY'!$I553</f>
        <v>MA07.03.01.00</v>
      </c>
    </row>
    <row r="560" spans="1:9">
      <c r="A560" t="str">
        <f>TRIM('CLASSPLAN LIBRARY'!$B554)</f>
        <v>7</v>
      </c>
      <c r="B560" t="str">
        <f>TRIM('CLASSPLAN LIBRARY'!$C554)</f>
        <v>Math</v>
      </c>
      <c r="C560" t="str">
        <f>TRIM('CLASSPLAN LIBRARY'!$D554)</f>
        <v>Ratios and Proportional Relationships</v>
      </c>
      <c r="D560" t="str">
        <f>TRIM('CLASSPLAN LIBRARY'!$E554)</f>
        <v>3</v>
      </c>
      <c r="E560" t="str">
        <f>TRIM('CLASSPLAN LIBRARY'!$F554)</f>
        <v>Rational Numbers and Percents</v>
      </c>
      <c r="F560" t="str">
        <f>TRIM('CLASSPLAN LIBRARY'!$G554)</f>
        <v>1</v>
      </c>
      <c r="G560" t="str">
        <f>TRIM('CLASSPLAN LIBRARY'!$H554)</f>
        <v>Factoring Numbers and Expressions</v>
      </c>
      <c r="H560" s="1" t="str">
        <f t="shared" si="8"/>
        <v>7MathRatios and Proportional RelationshipsRational Numbers and PercentsFactoring Numbers and Expressions</v>
      </c>
      <c r="I560" t="str">
        <f>'CLASSPLAN LIBRARY'!$I554</f>
        <v>MA07.03.01.01</v>
      </c>
    </row>
    <row r="561" spans="1:9">
      <c r="A561" t="str">
        <f>TRIM('CLASSPLAN LIBRARY'!$B555)</f>
        <v>7</v>
      </c>
      <c r="B561" t="str">
        <f>TRIM('CLASSPLAN LIBRARY'!$C555)</f>
        <v>Math</v>
      </c>
      <c r="C561" t="str">
        <f>TRIM('CLASSPLAN LIBRARY'!$D555)</f>
        <v>Ratios and Proportional Relationships</v>
      </c>
      <c r="D561" t="str">
        <f>TRIM('CLASSPLAN LIBRARY'!$E555)</f>
        <v>3</v>
      </c>
      <c r="E561" t="str">
        <f>TRIM('CLASSPLAN LIBRARY'!$F555)</f>
        <v>Rational Numbers and Percents</v>
      </c>
      <c r="F561" t="str">
        <f>TRIM('CLASSPLAN LIBRARY'!$G555)</f>
        <v>1</v>
      </c>
      <c r="G561" t="str">
        <f>TRIM('CLASSPLAN LIBRARY'!$H555)</f>
        <v>Greatest Common Factor</v>
      </c>
      <c r="H561" s="1" t="str">
        <f t="shared" si="8"/>
        <v>7MathRatios and Proportional RelationshipsRational Numbers and PercentsGreatest Common Factor</v>
      </c>
      <c r="I561" t="str">
        <f>'CLASSPLAN LIBRARY'!$I555</f>
        <v>MA07.03.01.02</v>
      </c>
    </row>
    <row r="562" spans="1:9">
      <c r="A562" t="str">
        <f>TRIM('CLASSPLAN LIBRARY'!$B556)</f>
        <v>7</v>
      </c>
      <c r="B562" t="str">
        <f>TRIM('CLASSPLAN LIBRARY'!$C556)</f>
        <v>Math</v>
      </c>
      <c r="C562" t="str">
        <f>TRIM('CLASSPLAN LIBRARY'!$D556)</f>
        <v>Ratios and Proportional Relationships</v>
      </c>
      <c r="D562" t="str">
        <f>TRIM('CLASSPLAN LIBRARY'!$E556)</f>
        <v>3</v>
      </c>
      <c r="E562" t="str">
        <f>TRIM('CLASSPLAN LIBRARY'!$F556)</f>
        <v>Rational Numbers and Percents</v>
      </c>
      <c r="F562" t="str">
        <f>TRIM('CLASSPLAN LIBRARY'!$G556)</f>
        <v>1</v>
      </c>
      <c r="G562" t="str">
        <f>TRIM('CLASSPLAN LIBRARY'!$H556)</f>
        <v>Least Common Multiple</v>
      </c>
      <c r="H562" s="1" t="str">
        <f t="shared" si="8"/>
        <v>7MathRatios and Proportional RelationshipsRational Numbers and PercentsLeast Common Multiple</v>
      </c>
      <c r="I562" t="str">
        <f>'CLASSPLAN LIBRARY'!$I556</f>
        <v>MA07.03.01.03</v>
      </c>
    </row>
    <row r="563" spans="1:9">
      <c r="A563" t="str">
        <f>TRIM('CLASSPLAN LIBRARY'!$B557)</f>
        <v>7</v>
      </c>
      <c r="B563" t="str">
        <f>TRIM('CLASSPLAN LIBRARY'!$C557)</f>
        <v>Math</v>
      </c>
      <c r="C563" t="str">
        <f>TRIM('CLASSPLAN LIBRARY'!$D557)</f>
        <v>Ratios and Proportional Relationships</v>
      </c>
      <c r="D563" t="str">
        <f>TRIM('CLASSPLAN LIBRARY'!$E557)</f>
        <v>3</v>
      </c>
      <c r="E563" t="str">
        <f>TRIM('CLASSPLAN LIBRARY'!$F557)</f>
        <v>Rational Numbers and Percents</v>
      </c>
      <c r="F563" t="str">
        <f>TRIM('CLASSPLAN LIBRARY'!$G557)</f>
        <v>1</v>
      </c>
      <c r="G563" t="str">
        <f>TRIM('CLASSPLAN LIBRARY'!$H557)</f>
        <v>Simplifying and Comparing Fractions</v>
      </c>
      <c r="H563" s="1" t="str">
        <f t="shared" si="8"/>
        <v>7MathRatios and Proportional RelationshipsRational Numbers and PercentsSimplifying and Comparing Fractions</v>
      </c>
      <c r="I563" t="str">
        <f>'CLASSPLAN LIBRARY'!$I557</f>
        <v>MA07.03.01.04</v>
      </c>
    </row>
    <row r="564" spans="1:9">
      <c r="A564" t="str">
        <f>TRIM('CLASSPLAN LIBRARY'!$B558)</f>
        <v>7</v>
      </c>
      <c r="B564" t="str">
        <f>TRIM('CLASSPLAN LIBRARY'!$C558)</f>
        <v>Math</v>
      </c>
      <c r="C564" t="str">
        <f>TRIM('CLASSPLAN LIBRARY'!$D558)</f>
        <v>Ratios and Proportional Relationships</v>
      </c>
      <c r="D564" t="str">
        <f>TRIM('CLASSPLAN LIBRARY'!$E558)</f>
        <v>3</v>
      </c>
      <c r="E564" t="str">
        <f>TRIM('CLASSPLAN LIBRARY'!$F558)</f>
        <v>Rational Numbers and Percents</v>
      </c>
      <c r="F564" t="str">
        <f>TRIM('CLASSPLAN LIBRARY'!$G558)</f>
        <v>1</v>
      </c>
      <c r="G564" t="str">
        <f>TRIM('CLASSPLAN LIBRARY'!$H558)</f>
        <v>Rational Numbers and Decimals</v>
      </c>
      <c r="H564" s="1" t="str">
        <f t="shared" si="8"/>
        <v>7MathRatios and Proportional RelationshipsRational Numbers and PercentsRational Numbers and Decimals</v>
      </c>
      <c r="I564" t="str">
        <f>'CLASSPLAN LIBRARY'!$I558</f>
        <v>MA07.03.01.05</v>
      </c>
    </row>
    <row r="565" spans="1:9">
      <c r="A565" t="str">
        <f>TRIM('CLASSPLAN LIBRARY'!$B559)</f>
        <v>7</v>
      </c>
      <c r="B565" t="str">
        <f>TRIM('CLASSPLAN LIBRARY'!$C559)</f>
        <v>Math</v>
      </c>
      <c r="C565" t="str">
        <f>TRIM('CLASSPLAN LIBRARY'!$D559)</f>
        <v>Ratios and Proportional Relationships</v>
      </c>
      <c r="D565" t="str">
        <f>TRIM('CLASSPLAN LIBRARY'!$E559)</f>
        <v>3</v>
      </c>
      <c r="E565" t="str">
        <f>TRIM('CLASSPLAN LIBRARY'!$F559)</f>
        <v>Rational Numbers and Percents</v>
      </c>
      <c r="F565" t="str">
        <f>TRIM('CLASSPLAN LIBRARY'!$G559)</f>
        <v>1</v>
      </c>
      <c r="G565" t="str">
        <f>TRIM('CLASSPLAN LIBRARY'!$H559)</f>
        <v>Percent and Decimals</v>
      </c>
      <c r="H565" s="1" t="str">
        <f t="shared" si="8"/>
        <v>7MathRatios and Proportional RelationshipsRational Numbers and PercentsPercent and Decimals</v>
      </c>
      <c r="I565" t="str">
        <f>'CLASSPLAN LIBRARY'!$I559</f>
        <v>MA07.03.01.06</v>
      </c>
    </row>
    <row r="566" spans="1:9">
      <c r="A566" t="str">
        <f>TRIM('CLASSPLAN LIBRARY'!$B560)</f>
        <v>7</v>
      </c>
      <c r="B566" t="str">
        <f>TRIM('CLASSPLAN LIBRARY'!$C560)</f>
        <v>Math</v>
      </c>
      <c r="C566" t="str">
        <f>TRIM('CLASSPLAN LIBRARY'!$D560)</f>
        <v>Ratios and Proportional Relationships</v>
      </c>
      <c r="D566" t="str">
        <f>TRIM('CLASSPLAN LIBRARY'!$E560)</f>
        <v>3</v>
      </c>
      <c r="E566" t="str">
        <f>TRIM('CLASSPLAN LIBRARY'!$F560)</f>
        <v>Rational Numbers and Percents</v>
      </c>
      <c r="F566" t="str">
        <f>TRIM('CLASSPLAN LIBRARY'!$G560)</f>
        <v>1</v>
      </c>
      <c r="G566" t="str">
        <f>TRIM('CLASSPLAN LIBRARY'!$H560)</f>
        <v>Percents and Fractions</v>
      </c>
      <c r="H566" s="1" t="str">
        <f t="shared" si="8"/>
        <v>7MathRatios and Proportional RelationshipsRational Numbers and PercentsPercents and Fractions</v>
      </c>
      <c r="I566" t="str">
        <f>'CLASSPLAN LIBRARY'!$I560</f>
        <v>MA07.03.01.07</v>
      </c>
    </row>
    <row r="567" spans="1:9">
      <c r="A567" t="str">
        <f>TRIM('CLASSPLAN LIBRARY'!$B561)</f>
        <v>7</v>
      </c>
      <c r="B567" t="str">
        <f>TRIM('CLASSPLAN LIBRARY'!$C561)</f>
        <v>Math</v>
      </c>
      <c r="C567" t="str">
        <f>TRIM('CLASSPLAN LIBRARY'!$D561)</f>
        <v>Ratios and Proportional Relationships</v>
      </c>
      <c r="D567" t="str">
        <f>TRIM('CLASSPLAN LIBRARY'!$E561)</f>
        <v>3</v>
      </c>
      <c r="E567" t="str">
        <f>TRIM('CLASSPLAN LIBRARY'!$F561)</f>
        <v>Rational Numbers and Percents</v>
      </c>
      <c r="F567" t="str">
        <f>TRIM('CLASSPLAN LIBRARY'!$G561)</f>
        <v>1</v>
      </c>
      <c r="G567" t="str">
        <f>TRIM('CLASSPLAN LIBRARY'!$H561)</f>
        <v>Stem-and-Leaf Plots</v>
      </c>
      <c r="H567" s="1" t="str">
        <f t="shared" si="8"/>
        <v>7MathRatios and Proportional RelationshipsRational Numbers and PercentsStem-and-Leaf Plots</v>
      </c>
      <c r="I567" t="str">
        <f>'CLASSPLAN LIBRARY'!$I561</f>
        <v>MA07.03.01.08</v>
      </c>
    </row>
    <row r="568" spans="1:9">
      <c r="A568" t="str">
        <f>TRIM('CLASSPLAN LIBRARY'!$B562)</f>
        <v>7</v>
      </c>
      <c r="B568" t="str">
        <f>TRIM('CLASSPLAN LIBRARY'!$C562)</f>
        <v>Math</v>
      </c>
      <c r="C568" t="str">
        <f>TRIM('CLASSPLAN LIBRARY'!$D562)</f>
        <v>Ratios and Proportional Relationships</v>
      </c>
      <c r="D568" t="str">
        <f>TRIM('CLASSPLAN LIBRARY'!$E562)</f>
        <v>3</v>
      </c>
      <c r="E568" t="str">
        <f>TRIM('CLASSPLAN LIBRARY'!$F562)</f>
        <v>Proportional Reasoning</v>
      </c>
      <c r="F568" t="str">
        <f>TRIM('CLASSPLAN LIBRARY'!$G562)</f>
        <v>2</v>
      </c>
      <c r="G568" t="str">
        <f>TRIM('CLASSPLAN LIBRARY'!$H562)</f>
        <v>-</v>
      </c>
      <c r="H568" s="1" t="str">
        <f t="shared" si="8"/>
        <v>7MathRatios and Proportional RelationshipsProportional Reasoning</v>
      </c>
      <c r="I568" t="str">
        <f>'CLASSPLAN LIBRARY'!$I562</f>
        <v>MA07.03.02.00</v>
      </c>
    </row>
    <row r="569" spans="1:9">
      <c r="A569" t="str">
        <f>TRIM('CLASSPLAN LIBRARY'!$B563)</f>
        <v>7</v>
      </c>
      <c r="B569" t="str">
        <f>TRIM('CLASSPLAN LIBRARY'!$C563)</f>
        <v>Math</v>
      </c>
      <c r="C569" t="str">
        <f>TRIM('CLASSPLAN LIBRARY'!$D563)</f>
        <v>Ratios and Proportional Relationships</v>
      </c>
      <c r="D569" t="str">
        <f>TRIM('CLASSPLAN LIBRARY'!$E563)</f>
        <v>3</v>
      </c>
      <c r="E569" t="str">
        <f>TRIM('CLASSPLAN LIBRARY'!$F563)</f>
        <v>Proportional Reasoning</v>
      </c>
      <c r="F569" t="str">
        <f>TRIM('CLASSPLAN LIBRARY'!$G563)</f>
        <v>2</v>
      </c>
      <c r="G569" t="str">
        <f>TRIM('CLASSPLAN LIBRARY'!$H563)</f>
        <v>Ratios and Rates</v>
      </c>
      <c r="H569" s="1" t="str">
        <f t="shared" si="8"/>
        <v>7MathRatios and Proportional RelationshipsProportional ReasoningRatios and Rates</v>
      </c>
      <c r="I569" t="str">
        <f>'CLASSPLAN LIBRARY'!$I563</f>
        <v>MA07.03.02.01</v>
      </c>
    </row>
    <row r="570" spans="1:9">
      <c r="A570" t="str">
        <f>TRIM('CLASSPLAN LIBRARY'!$B564)</f>
        <v>7</v>
      </c>
      <c r="B570" t="str">
        <f>TRIM('CLASSPLAN LIBRARY'!$C564)</f>
        <v>Math</v>
      </c>
      <c r="C570" t="str">
        <f>TRIM('CLASSPLAN LIBRARY'!$D564)</f>
        <v>Ratios and Proportional Relationships</v>
      </c>
      <c r="D570" t="str">
        <f>TRIM('CLASSPLAN LIBRARY'!$E564)</f>
        <v>3</v>
      </c>
      <c r="E570" t="str">
        <f>TRIM('CLASSPLAN LIBRARY'!$F564)</f>
        <v>Proportional Reasoning</v>
      </c>
      <c r="F570" t="str">
        <f>TRIM('CLASSPLAN LIBRARY'!$G564)</f>
        <v>2</v>
      </c>
      <c r="G570" t="str">
        <f>TRIM('CLASSPLAN LIBRARY'!$H564)</f>
        <v>Writing and Solving Proportions</v>
      </c>
      <c r="H570" s="1" t="str">
        <f t="shared" si="8"/>
        <v>7MathRatios and Proportional RelationshipsProportional ReasoningWriting and Solving Proportions</v>
      </c>
      <c r="I570" t="str">
        <f>'CLASSPLAN LIBRARY'!$I564</f>
        <v>MA07.03.02.02</v>
      </c>
    </row>
    <row r="571" spans="1:9">
      <c r="A571" t="str">
        <f>TRIM('CLASSPLAN LIBRARY'!$B565)</f>
        <v>7</v>
      </c>
      <c r="B571" t="str">
        <f>TRIM('CLASSPLAN LIBRARY'!$C565)</f>
        <v>Math</v>
      </c>
      <c r="C571" t="str">
        <f>TRIM('CLASSPLAN LIBRARY'!$D565)</f>
        <v>Ratios and Proportional Relationships</v>
      </c>
      <c r="D571" t="str">
        <f>TRIM('CLASSPLAN LIBRARY'!$E565)</f>
        <v>3</v>
      </c>
      <c r="E571" t="str">
        <f>TRIM('CLASSPLAN LIBRARY'!$F565)</f>
        <v>Proportional Reasoning</v>
      </c>
      <c r="F571" t="str">
        <f>TRIM('CLASSPLAN LIBRARY'!$G565)</f>
        <v>2</v>
      </c>
      <c r="G571" t="str">
        <f>TRIM('CLASSPLAN LIBRARY'!$H565)</f>
        <v>Scale Drawings and Models</v>
      </c>
      <c r="H571" s="1" t="str">
        <f t="shared" si="8"/>
        <v>7MathRatios and Proportional RelationshipsProportional ReasoningScale Drawings and Models</v>
      </c>
      <c r="I571" t="str">
        <f>'CLASSPLAN LIBRARY'!$I565</f>
        <v>MA07.03.02.03</v>
      </c>
    </row>
    <row r="572" spans="1:9">
      <c r="A572" t="str">
        <f>TRIM('CLASSPLAN LIBRARY'!$B566)</f>
        <v>7</v>
      </c>
      <c r="B572" t="str">
        <f>TRIM('CLASSPLAN LIBRARY'!$C566)</f>
        <v>Math</v>
      </c>
      <c r="C572" t="str">
        <f>TRIM('CLASSPLAN LIBRARY'!$D566)</f>
        <v>Ratios and Proportional Relationships</v>
      </c>
      <c r="D572" t="str">
        <f>TRIM('CLASSPLAN LIBRARY'!$E566)</f>
        <v>3</v>
      </c>
      <c r="E572" t="str">
        <f>TRIM('CLASSPLAN LIBRARY'!$F566)</f>
        <v>Proportional Reasoning</v>
      </c>
      <c r="F572" t="str">
        <f>TRIM('CLASSPLAN LIBRARY'!$G566)</f>
        <v>2</v>
      </c>
      <c r="G572" t="str">
        <f>TRIM('CLASSPLAN LIBRARY'!$H566)</f>
        <v>Probability</v>
      </c>
      <c r="H572" s="1" t="str">
        <f t="shared" si="8"/>
        <v>7MathRatios and Proportional RelationshipsProportional ReasoningProbability</v>
      </c>
      <c r="I572" t="str">
        <f>'CLASSPLAN LIBRARY'!$I566</f>
        <v>MA07.03.02.04</v>
      </c>
    </row>
    <row r="573" spans="1:9">
      <c r="A573" t="str">
        <f>TRIM('CLASSPLAN LIBRARY'!$B567)</f>
        <v>7</v>
      </c>
      <c r="B573" t="str">
        <f>TRIM('CLASSPLAN LIBRARY'!$C567)</f>
        <v>Math</v>
      </c>
      <c r="C573" t="str">
        <f>TRIM('CLASSPLAN LIBRARY'!$D567)</f>
        <v>Ratios and Proportional Relationships</v>
      </c>
      <c r="D573" t="str">
        <f>TRIM('CLASSPLAN LIBRARY'!$E567)</f>
        <v>3</v>
      </c>
      <c r="E573" t="str">
        <f>TRIM('CLASSPLAN LIBRARY'!$F567)</f>
        <v>Proportional Reasoning</v>
      </c>
      <c r="F573" t="str">
        <f>TRIM('CLASSPLAN LIBRARY'!$G567)</f>
        <v>2</v>
      </c>
      <c r="G573" t="str">
        <f>TRIM('CLASSPLAN LIBRARY'!$H567)</f>
        <v>Solving Percent Problems</v>
      </c>
      <c r="H573" s="1" t="str">
        <f t="shared" si="8"/>
        <v>7MathRatios and Proportional RelationshipsProportional ReasoningSolving Percent Problems</v>
      </c>
      <c r="I573" t="str">
        <f>'CLASSPLAN LIBRARY'!$I567</f>
        <v>MA07.03.02.05</v>
      </c>
    </row>
    <row r="574" spans="1:9">
      <c r="A574" t="str">
        <f>TRIM('CLASSPLAN LIBRARY'!$B568)</f>
        <v>7</v>
      </c>
      <c r="B574" t="str">
        <f>TRIM('CLASSPLAN LIBRARY'!$C568)</f>
        <v>Math</v>
      </c>
      <c r="C574" t="str">
        <f>TRIM('CLASSPLAN LIBRARY'!$D568)</f>
        <v>Ratios and Proportional Relationships</v>
      </c>
      <c r="D574" t="str">
        <f>TRIM('CLASSPLAN LIBRARY'!$E568)</f>
        <v>3</v>
      </c>
      <c r="E574" t="str">
        <f>TRIM('CLASSPLAN LIBRARY'!$F568)</f>
        <v>Proportional Reasoning</v>
      </c>
      <c r="F574" t="str">
        <f>TRIM('CLASSPLAN LIBRARY'!$G568)</f>
        <v>2</v>
      </c>
      <c r="G574" t="str">
        <f>TRIM('CLASSPLAN LIBRARY'!$H568)</f>
        <v>Percent of Increase or Decrease</v>
      </c>
      <c r="H574" s="1" t="str">
        <f t="shared" si="8"/>
        <v>7MathRatios and Proportional RelationshipsProportional ReasoningPercent of Increase or Decrease</v>
      </c>
      <c r="I574" t="str">
        <f>'CLASSPLAN LIBRARY'!$I568</f>
        <v>MA07.03.02.06</v>
      </c>
    </row>
    <row r="575" spans="1:9">
      <c r="A575" t="str">
        <f>TRIM('CLASSPLAN LIBRARY'!$B569)</f>
        <v>7</v>
      </c>
      <c r="B575" t="str">
        <f>TRIM('CLASSPLAN LIBRARY'!$C569)</f>
        <v>Math</v>
      </c>
      <c r="C575" t="str">
        <f>TRIM('CLASSPLAN LIBRARY'!$D569)</f>
        <v>Ratios and Proportional Relationships</v>
      </c>
      <c r="D575" t="str">
        <f>TRIM('CLASSPLAN LIBRARY'!$E569)</f>
        <v>3</v>
      </c>
      <c r="E575" t="str">
        <f>TRIM('CLASSPLAN LIBRARY'!$F569)</f>
        <v>Proportional Reasoning</v>
      </c>
      <c r="F575" t="str">
        <f>TRIM('CLASSPLAN LIBRARY'!$G569)</f>
        <v>2</v>
      </c>
      <c r="G575" t="str">
        <f>TRIM('CLASSPLAN LIBRARY'!$H569)</f>
        <v>Simple Interest</v>
      </c>
      <c r="H575" s="1" t="str">
        <f t="shared" si="8"/>
        <v>7MathRatios and Proportional RelationshipsProportional ReasoningSimple Interest</v>
      </c>
      <c r="I575" t="str">
        <f>'CLASSPLAN LIBRARY'!$I569</f>
        <v>MA07.03.02.07</v>
      </c>
    </row>
    <row r="576" spans="1:9">
      <c r="A576" t="str">
        <f>TRIM('CLASSPLAN LIBRARY'!$B570)</f>
        <v>7</v>
      </c>
      <c r="B576" t="str">
        <f>TRIM('CLASSPLAN LIBRARY'!$C570)</f>
        <v>Math</v>
      </c>
      <c r="C576" t="str">
        <f>TRIM('CLASSPLAN LIBRARY'!$D570)</f>
        <v>Ratios and Proportional Relationships</v>
      </c>
      <c r="D576" t="str">
        <f>TRIM('CLASSPLAN LIBRARY'!$E570)</f>
        <v>3</v>
      </c>
      <c r="E576" t="str">
        <f>TRIM('CLASSPLAN LIBRARY'!$F570)</f>
        <v>Proportional Reasoning</v>
      </c>
      <c r="F576" t="str">
        <f>TRIM('CLASSPLAN LIBRARY'!$G570)</f>
        <v>2</v>
      </c>
      <c r="G576" t="str">
        <f>TRIM('CLASSPLAN LIBRARY'!$H570)</f>
        <v>Discount, Markup, Tips and Sales Tax</v>
      </c>
      <c r="H576" s="1" t="str">
        <f t="shared" si="8"/>
        <v>7MathRatios and Proportional RelationshipsProportional ReasoningDiscount, Markup, Tips and Sales Tax</v>
      </c>
      <c r="I576" t="str">
        <f>'CLASSPLAN LIBRARY'!$I570</f>
        <v>MA07.03.02.08</v>
      </c>
    </row>
    <row r="577" spans="1:9">
      <c r="A577" t="str">
        <f>TRIM('CLASSPLAN LIBRARY'!$B571)</f>
        <v>7</v>
      </c>
      <c r="B577" t="str">
        <f>TRIM('CLASSPLAN LIBRARY'!$C571)</f>
        <v>Math</v>
      </c>
      <c r="C577" t="str">
        <f>TRIM('CLASSPLAN LIBRARY'!$D571)</f>
        <v>Ratios and Proportional Relationships</v>
      </c>
      <c r="D577" t="str">
        <f>TRIM('CLASSPLAN LIBRARY'!$E571)</f>
        <v>3</v>
      </c>
      <c r="E577" t="str">
        <f>TRIM('CLASSPLAN LIBRARY'!$F571)</f>
        <v>Proportional Reasoning</v>
      </c>
      <c r="F577" t="str">
        <f>TRIM('CLASSPLAN LIBRARY'!$G571)</f>
        <v>2</v>
      </c>
      <c r="G577" t="str">
        <f>TRIM('CLASSPLAN LIBRARY'!$H571)</f>
        <v>Compound Interest</v>
      </c>
      <c r="H577" s="1" t="str">
        <f t="shared" si="8"/>
        <v>7MathRatios and Proportional RelationshipsProportional ReasoningCompound Interest</v>
      </c>
      <c r="I577" t="str">
        <f>'CLASSPLAN LIBRARY'!$I571</f>
        <v>MA07.03.02.09</v>
      </c>
    </row>
    <row r="578" spans="1:9">
      <c r="A578" t="str">
        <f>TRIM('CLASSPLAN LIBRARY'!$B572)</f>
        <v>7</v>
      </c>
      <c r="B578" t="str">
        <f>TRIM('CLASSPLAN LIBRARY'!$C572)</f>
        <v>Math</v>
      </c>
      <c r="C578" t="str">
        <f>TRIM('CLASSPLAN LIBRARY'!$D572)</f>
        <v>Geometry</v>
      </c>
      <c r="D578" t="str">
        <f>TRIM('CLASSPLAN LIBRARY'!$E572)</f>
        <v>4</v>
      </c>
      <c r="E578" t="str">
        <f>TRIM('CLASSPLAN LIBRARY'!$F572)</f>
        <v>-</v>
      </c>
      <c r="F578" t="str">
        <f>TRIM('CLASSPLAN LIBRARY'!$G572)</f>
        <v>-</v>
      </c>
      <c r="G578" t="str">
        <f>TRIM('CLASSPLAN LIBRARY'!$H572)</f>
        <v>-</v>
      </c>
      <c r="H578" s="1" t="str">
        <f t="shared" ref="H578:H641" si="9">CONCATENATE(IF(A578&lt;&gt;"-",A578,""),IF(B578&lt;&gt;"-",B578,""),IF(C578&lt;&gt;"-",C578,""),IF(E578&lt;&gt;"-",E578,""),IF(G578&lt;&gt;"-",G578,""))</f>
        <v>7MathGeometry</v>
      </c>
      <c r="I578" t="str">
        <f>'CLASSPLAN LIBRARY'!$I572</f>
        <v>MA07.04.00.00</v>
      </c>
    </row>
    <row r="579" spans="1:9">
      <c r="A579" t="str">
        <f>TRIM('CLASSPLAN LIBRARY'!$B573)</f>
        <v>7</v>
      </c>
      <c r="B579" t="str">
        <f>TRIM('CLASSPLAN LIBRARY'!$C573)</f>
        <v>Math</v>
      </c>
      <c r="C579" t="str">
        <f>TRIM('CLASSPLAN LIBRARY'!$D573)</f>
        <v>Geometry</v>
      </c>
      <c r="D579" t="str">
        <f>TRIM('CLASSPLAN LIBRARY'!$E573)</f>
        <v>4</v>
      </c>
      <c r="E579" t="str">
        <f>TRIM('CLASSPLAN LIBRARY'!$F573)</f>
        <v>Geometry Concepts</v>
      </c>
      <c r="F579" t="str">
        <f>TRIM('CLASSPLAN LIBRARY'!$G573)</f>
        <v>1</v>
      </c>
      <c r="G579" t="str">
        <f>TRIM('CLASSPLAN LIBRARY'!$H573)</f>
        <v>-</v>
      </c>
      <c r="H579" s="1" t="str">
        <f t="shared" si="9"/>
        <v>7MathGeometryGeometry Concepts</v>
      </c>
      <c r="I579" t="str">
        <f>'CLASSPLAN LIBRARY'!$I573</f>
        <v>MA07.04.01.00</v>
      </c>
    </row>
    <row r="580" spans="1:9">
      <c r="A580" t="str">
        <f>TRIM('CLASSPLAN LIBRARY'!$B574)</f>
        <v>7</v>
      </c>
      <c r="B580" t="str">
        <f>TRIM('CLASSPLAN LIBRARY'!$C574)</f>
        <v>Math</v>
      </c>
      <c r="C580" t="str">
        <f>TRIM('CLASSPLAN LIBRARY'!$D574)</f>
        <v>Geometry</v>
      </c>
      <c r="D580" t="str">
        <f>TRIM('CLASSPLAN LIBRARY'!$E574)</f>
        <v>4</v>
      </c>
      <c r="E580" t="str">
        <f>TRIM('CLASSPLAN LIBRARY'!$F574)</f>
        <v>Geometry Concepts</v>
      </c>
      <c r="F580" t="str">
        <f>TRIM('CLASSPLAN LIBRARY'!$G574)</f>
        <v>1</v>
      </c>
      <c r="G580" t="str">
        <f>TRIM('CLASSPLAN LIBRARY'!$H574)</f>
        <v>Points, Lines, and Planes</v>
      </c>
      <c r="H580" s="1" t="str">
        <f t="shared" si="9"/>
        <v>7MathGeometryGeometry ConceptsPoints, Lines, and Planes</v>
      </c>
      <c r="I580" t="str">
        <f>'CLASSPLAN LIBRARY'!$I574</f>
        <v>MA07.04.01.01</v>
      </c>
    </row>
    <row r="581" spans="1:9">
      <c r="A581" t="str">
        <f>TRIM('CLASSPLAN LIBRARY'!$B575)</f>
        <v>7</v>
      </c>
      <c r="B581" t="str">
        <f>TRIM('CLASSPLAN LIBRARY'!$C575)</f>
        <v>Math</v>
      </c>
      <c r="C581" t="str">
        <f>TRIM('CLASSPLAN LIBRARY'!$D575)</f>
        <v>Geometry</v>
      </c>
      <c r="D581" t="str">
        <f>TRIM('CLASSPLAN LIBRARY'!$E575)</f>
        <v>4</v>
      </c>
      <c r="E581" t="str">
        <f>TRIM('CLASSPLAN LIBRARY'!$F575)</f>
        <v>Geometry Concepts</v>
      </c>
      <c r="F581" t="str">
        <f>TRIM('CLASSPLAN LIBRARY'!$G575)</f>
        <v>1</v>
      </c>
      <c r="G581" t="str">
        <f>TRIM('CLASSPLAN LIBRARY'!$H575)</f>
        <v>Naming, Measuring, and Drawing Angles</v>
      </c>
      <c r="H581" s="1" t="str">
        <f t="shared" si="9"/>
        <v>7MathGeometryGeometry ConceptsNaming, Measuring, and Drawing Angles</v>
      </c>
      <c r="I581" t="str">
        <f>'CLASSPLAN LIBRARY'!$I575</f>
        <v>MA07.04.01.02</v>
      </c>
    </row>
    <row r="582" spans="1:9">
      <c r="A582" t="str">
        <f>TRIM('CLASSPLAN LIBRARY'!$B576)</f>
        <v>7</v>
      </c>
      <c r="B582" t="str">
        <f>TRIM('CLASSPLAN LIBRARY'!$C576)</f>
        <v>Math</v>
      </c>
      <c r="C582" t="str">
        <f>TRIM('CLASSPLAN LIBRARY'!$D576)</f>
        <v>Geometry</v>
      </c>
      <c r="D582" t="str">
        <f>TRIM('CLASSPLAN LIBRARY'!$E576)</f>
        <v>4</v>
      </c>
      <c r="E582" t="str">
        <f>TRIM('CLASSPLAN LIBRARY'!$F576)</f>
        <v>Geometry Concepts</v>
      </c>
      <c r="F582" t="str">
        <f>TRIM('CLASSPLAN LIBRARY'!$G576)</f>
        <v>1</v>
      </c>
      <c r="G582" t="str">
        <f>TRIM('CLASSPLAN LIBRARY'!$H576)</f>
        <v>Parallel and Perpendicular Lines</v>
      </c>
      <c r="H582" s="1" t="str">
        <f t="shared" si="9"/>
        <v>7MathGeometryGeometry ConceptsParallel and Perpendicular Lines</v>
      </c>
      <c r="I582" t="str">
        <f>'CLASSPLAN LIBRARY'!$I576</f>
        <v>MA07.04.01.03</v>
      </c>
    </row>
    <row r="583" spans="1:9">
      <c r="A583" t="str">
        <f>TRIM('CLASSPLAN LIBRARY'!$B577)</f>
        <v>7</v>
      </c>
      <c r="B583" t="str">
        <f>TRIM('CLASSPLAN LIBRARY'!$C577)</f>
        <v>Math</v>
      </c>
      <c r="C583" t="str">
        <f>TRIM('CLASSPLAN LIBRARY'!$D577)</f>
        <v>Geometry</v>
      </c>
      <c r="D583" t="str">
        <f>TRIM('CLASSPLAN LIBRARY'!$E577)</f>
        <v>4</v>
      </c>
      <c r="E583" t="str">
        <f>TRIM('CLASSPLAN LIBRARY'!$F577)</f>
        <v>Geometry Concepts</v>
      </c>
      <c r="F583" t="str">
        <f>TRIM('CLASSPLAN LIBRARY'!$G577)</f>
        <v>1</v>
      </c>
      <c r="G583" t="str">
        <f>TRIM('CLASSPLAN LIBRARY'!$H577)</f>
        <v>Triangles and Quadrilaterals</v>
      </c>
      <c r="H583" s="1" t="str">
        <f t="shared" si="9"/>
        <v>7MathGeometryGeometry ConceptsTriangles and Quadrilaterals</v>
      </c>
      <c r="I583" t="str">
        <f>'CLASSPLAN LIBRARY'!$I577</f>
        <v>MA07.04.01.04</v>
      </c>
    </row>
    <row r="584" spans="1:9">
      <c r="A584" t="str">
        <f>TRIM('CLASSPLAN LIBRARY'!$B578)</f>
        <v>7</v>
      </c>
      <c r="B584" t="str">
        <f>TRIM('CLASSPLAN LIBRARY'!$C578)</f>
        <v>Math</v>
      </c>
      <c r="C584" t="str">
        <f>TRIM('CLASSPLAN LIBRARY'!$D578)</f>
        <v>Geometry</v>
      </c>
      <c r="D584" t="str">
        <f>TRIM('CLASSPLAN LIBRARY'!$E578)</f>
        <v>4</v>
      </c>
      <c r="E584" t="str">
        <f>TRIM('CLASSPLAN LIBRARY'!$F578)</f>
        <v>Geometry Concepts</v>
      </c>
      <c r="F584" t="str">
        <f>TRIM('CLASSPLAN LIBRARY'!$G578)</f>
        <v>1</v>
      </c>
      <c r="G584" t="str">
        <f>TRIM('CLASSPLAN LIBRARY'!$H578)</f>
        <v>Quadrilaterals and Other Polygons</v>
      </c>
      <c r="H584" s="1" t="str">
        <f t="shared" si="9"/>
        <v>7MathGeometryGeometry ConceptsQuadrilaterals and Other Polygons</v>
      </c>
      <c r="I584" t="str">
        <f>'CLASSPLAN LIBRARY'!$I578</f>
        <v>MA07.04.01.05</v>
      </c>
    </row>
    <row r="585" spans="1:9">
      <c r="A585" t="str">
        <f>TRIM('CLASSPLAN LIBRARY'!$B579)</f>
        <v>7</v>
      </c>
      <c r="B585" t="str">
        <f>TRIM('CLASSPLAN LIBRARY'!$C579)</f>
        <v>Math</v>
      </c>
      <c r="C585" t="str">
        <f>TRIM('CLASSPLAN LIBRARY'!$D579)</f>
        <v>Geometry</v>
      </c>
      <c r="D585" t="str">
        <f>TRIM('CLASSPLAN LIBRARY'!$E579)</f>
        <v>4</v>
      </c>
      <c r="E585" t="str">
        <f>TRIM('CLASSPLAN LIBRARY'!$F579)</f>
        <v>Geometry Concepts</v>
      </c>
      <c r="F585" t="str">
        <f>TRIM('CLASSPLAN LIBRARY'!$G579)</f>
        <v>1</v>
      </c>
      <c r="G585" t="str">
        <f>TRIM('CLASSPLAN LIBRARY'!$H579)</f>
        <v>Areas of Polygons</v>
      </c>
      <c r="H585" s="1" t="str">
        <f t="shared" si="9"/>
        <v>7MathGeometryGeometry ConceptsAreas of Polygons</v>
      </c>
      <c r="I585" t="str">
        <f>'CLASSPLAN LIBRARY'!$I579</f>
        <v>MA07.04.01.06</v>
      </c>
    </row>
    <row r="586" spans="1:9">
      <c r="A586" t="str">
        <f>TRIM('CLASSPLAN LIBRARY'!$B580)</f>
        <v>7</v>
      </c>
      <c r="B586" t="str">
        <f>TRIM('CLASSPLAN LIBRARY'!$C580)</f>
        <v>Math</v>
      </c>
      <c r="C586" t="str">
        <f>TRIM('CLASSPLAN LIBRARY'!$D580)</f>
        <v>Geometry</v>
      </c>
      <c r="D586" t="str">
        <f>TRIM('CLASSPLAN LIBRARY'!$E580)</f>
        <v>4</v>
      </c>
      <c r="E586" t="str">
        <f>TRIM('CLASSPLAN LIBRARY'!$F580)</f>
        <v>Geometry Concepts</v>
      </c>
      <c r="F586" t="str">
        <f>TRIM('CLASSPLAN LIBRARY'!$G580)</f>
        <v>1</v>
      </c>
      <c r="G586" t="str">
        <f>TRIM('CLASSPLAN LIBRARY'!$H580)</f>
        <v>Line Reflections</v>
      </c>
      <c r="H586" s="1" t="str">
        <f t="shared" si="9"/>
        <v>7MathGeometryGeometry ConceptsLine Reflections</v>
      </c>
      <c r="I586" t="str">
        <f>'CLASSPLAN LIBRARY'!$I580</f>
        <v>MA07.04.01.07</v>
      </c>
    </row>
    <row r="587" spans="1:9">
      <c r="A587" t="str">
        <f>TRIM('CLASSPLAN LIBRARY'!$B581)</f>
        <v>7</v>
      </c>
      <c r="B587" t="str">
        <f>TRIM('CLASSPLAN LIBRARY'!$C581)</f>
        <v>Math</v>
      </c>
      <c r="C587" t="str">
        <f>TRIM('CLASSPLAN LIBRARY'!$D581)</f>
        <v>Geometry</v>
      </c>
      <c r="D587" t="str">
        <f>TRIM('CLASSPLAN LIBRARY'!$E581)</f>
        <v>4</v>
      </c>
      <c r="E587" t="str">
        <f>TRIM('CLASSPLAN LIBRARY'!$F581)</f>
        <v>Geometry Concepts</v>
      </c>
      <c r="F587" t="str">
        <f>TRIM('CLASSPLAN LIBRARY'!$G581)</f>
        <v>1</v>
      </c>
      <c r="G587" t="str">
        <f>TRIM('CLASSPLAN LIBRARY'!$H581)</f>
        <v>Translations</v>
      </c>
      <c r="H587" s="1" t="str">
        <f t="shared" si="9"/>
        <v>7MathGeometryGeometry ConceptsTranslations</v>
      </c>
      <c r="I587" t="str">
        <f>'CLASSPLAN LIBRARY'!$I581</f>
        <v>MA07.04.01.08</v>
      </c>
    </row>
    <row r="588" spans="1:9">
      <c r="A588" t="str">
        <f>TRIM('CLASSPLAN LIBRARY'!$B582)</f>
        <v>7</v>
      </c>
      <c r="B588" t="str">
        <f>TRIM('CLASSPLAN LIBRARY'!$C582)</f>
        <v>Math</v>
      </c>
      <c r="C588" t="str">
        <f>TRIM('CLASSPLAN LIBRARY'!$D582)</f>
        <v>Geometry</v>
      </c>
      <c r="D588" t="str">
        <f>TRIM('CLASSPLAN LIBRARY'!$E582)</f>
        <v>4</v>
      </c>
      <c r="E588" t="str">
        <f>TRIM('CLASSPLAN LIBRARY'!$F582)</f>
        <v>Geometry Concepts</v>
      </c>
      <c r="F588" t="str">
        <f>TRIM('CLASSPLAN LIBRARY'!$G582)</f>
        <v>1</v>
      </c>
      <c r="G588" t="str">
        <f>TRIM('CLASSPLAN LIBRARY'!$H582)</f>
        <v>Similarity</v>
      </c>
      <c r="H588" s="1" t="str">
        <f t="shared" si="9"/>
        <v>7MathGeometryGeometry ConceptsSimilarity</v>
      </c>
      <c r="I588" t="str">
        <f>'CLASSPLAN LIBRARY'!$I582</f>
        <v>MA07.04.01.09</v>
      </c>
    </row>
    <row r="589" spans="1:9">
      <c r="A589" t="str">
        <f>TRIM('CLASSPLAN LIBRARY'!$B583)</f>
        <v>7</v>
      </c>
      <c r="B589" t="str">
        <f>TRIM('CLASSPLAN LIBRARY'!$C583)</f>
        <v>Math</v>
      </c>
      <c r="C589" t="str">
        <f>TRIM('CLASSPLAN LIBRARY'!$D583)</f>
        <v>Geometry</v>
      </c>
      <c r="D589" t="str">
        <f>TRIM('CLASSPLAN LIBRARY'!$E583)</f>
        <v>4</v>
      </c>
      <c r="E589" t="str">
        <f>TRIM('CLASSPLAN LIBRARY'!$F583)</f>
        <v>Geometry and Measurement</v>
      </c>
      <c r="F589" t="str">
        <f>TRIM('CLASSPLAN LIBRARY'!$G583)</f>
        <v>2</v>
      </c>
      <c r="G589" t="str">
        <f>TRIM('CLASSPLAN LIBRARY'!$H583)</f>
        <v>-</v>
      </c>
      <c r="H589" s="1" t="str">
        <f t="shared" si="9"/>
        <v>7MathGeometryGeometry and Measurement</v>
      </c>
      <c r="I589" t="str">
        <f>'CLASSPLAN LIBRARY'!$I583</f>
        <v>MA07.04.02.00</v>
      </c>
    </row>
    <row r="590" spans="1:9">
      <c r="A590" t="str">
        <f>TRIM('CLASSPLAN LIBRARY'!$B584)</f>
        <v>7</v>
      </c>
      <c r="B590" t="str">
        <f>TRIM('CLASSPLAN LIBRARY'!$C584)</f>
        <v>Math</v>
      </c>
      <c r="C590" t="str">
        <f>TRIM('CLASSPLAN LIBRARY'!$D584)</f>
        <v>Geometry</v>
      </c>
      <c r="D590" t="str">
        <f>TRIM('CLASSPLAN LIBRARY'!$E584)</f>
        <v>4</v>
      </c>
      <c r="E590" t="str">
        <f>TRIM('CLASSPLAN LIBRARY'!$F584)</f>
        <v>Geometry and Measurement</v>
      </c>
      <c r="F590" t="str">
        <f>TRIM('CLASSPLAN LIBRARY'!$G584)</f>
        <v>2</v>
      </c>
      <c r="G590" t="str">
        <f>TRIM('CLASSPLAN LIBRARY'!$H584)</f>
        <v>Circumference and Area of a Circle</v>
      </c>
      <c r="H590" s="1" t="str">
        <f t="shared" si="9"/>
        <v>7MathGeometryGeometry and MeasurementCircumference and Area of a Circle</v>
      </c>
      <c r="I590" t="str">
        <f>'CLASSPLAN LIBRARY'!$I584</f>
        <v>MA07.04.02.01</v>
      </c>
    </row>
    <row r="591" spans="1:9">
      <c r="A591" t="str">
        <f>TRIM('CLASSPLAN LIBRARY'!$B585)</f>
        <v>7</v>
      </c>
      <c r="B591" t="str">
        <f>TRIM('CLASSPLAN LIBRARY'!$C585)</f>
        <v>Math</v>
      </c>
      <c r="C591" t="str">
        <f>TRIM('CLASSPLAN LIBRARY'!$D585)</f>
        <v>Geometry</v>
      </c>
      <c r="D591" t="str">
        <f>TRIM('CLASSPLAN LIBRARY'!$E585)</f>
        <v>4</v>
      </c>
      <c r="E591" t="str">
        <f>TRIM('CLASSPLAN LIBRARY'!$F585)</f>
        <v>Geometry and Measurement</v>
      </c>
      <c r="F591" t="str">
        <f>TRIM('CLASSPLAN LIBRARY'!$G585)</f>
        <v>2</v>
      </c>
      <c r="G591" t="str">
        <f>TRIM('CLASSPLAN LIBRARY'!$H585)</f>
        <v>Three-Dimensional Figures</v>
      </c>
      <c r="H591" s="1" t="str">
        <f t="shared" si="9"/>
        <v>7MathGeometryGeometry and MeasurementThree-Dimensional Figures</v>
      </c>
      <c r="I591" t="str">
        <f>'CLASSPLAN LIBRARY'!$I585</f>
        <v>MA07.04.02.02</v>
      </c>
    </row>
    <row r="592" spans="1:9">
      <c r="A592" t="str">
        <f>TRIM('CLASSPLAN LIBRARY'!$B586)</f>
        <v>7</v>
      </c>
      <c r="B592" t="str">
        <f>TRIM('CLASSPLAN LIBRARY'!$C586)</f>
        <v>Math</v>
      </c>
      <c r="C592" t="str">
        <f>TRIM('CLASSPLAN LIBRARY'!$D586)</f>
        <v>Geometry</v>
      </c>
      <c r="D592" t="str">
        <f>TRIM('CLASSPLAN LIBRARY'!$E586)</f>
        <v>4</v>
      </c>
      <c r="E592" t="str">
        <f>TRIM('CLASSPLAN LIBRARY'!$F586)</f>
        <v>Geometry and Measurement</v>
      </c>
      <c r="F592" t="str">
        <f>TRIM('CLASSPLAN LIBRARY'!$G586)</f>
        <v>2</v>
      </c>
      <c r="G592" t="str">
        <f>TRIM('CLASSPLAN LIBRARY'!$H586)</f>
        <v>Surface Area of Prisms and Cylinders</v>
      </c>
      <c r="H592" s="1" t="str">
        <f t="shared" si="9"/>
        <v>7MathGeometryGeometry and MeasurementSurface Area of Prisms and Cylinders</v>
      </c>
      <c r="I592" t="str">
        <f>'CLASSPLAN LIBRARY'!$I586</f>
        <v>MA07.04.02.03</v>
      </c>
    </row>
    <row r="593" spans="1:9">
      <c r="A593" t="str">
        <f>TRIM('CLASSPLAN LIBRARY'!$B587)</f>
        <v>7</v>
      </c>
      <c r="B593" t="str">
        <f>TRIM('CLASSPLAN LIBRARY'!$C587)</f>
        <v>Math</v>
      </c>
      <c r="C593" t="str">
        <f>TRIM('CLASSPLAN LIBRARY'!$D587)</f>
        <v>Geometry</v>
      </c>
      <c r="D593" t="str">
        <f>TRIM('CLASSPLAN LIBRARY'!$E587)</f>
        <v>4</v>
      </c>
      <c r="E593" t="str">
        <f>TRIM('CLASSPLAN LIBRARY'!$F587)</f>
        <v>Geometry and Measurement</v>
      </c>
      <c r="F593" t="str">
        <f>TRIM('CLASSPLAN LIBRARY'!$G587)</f>
        <v>2</v>
      </c>
      <c r="G593" t="str">
        <f>TRIM('CLASSPLAN LIBRARY'!$H587)</f>
        <v>Volume of Prisms</v>
      </c>
      <c r="H593" s="1" t="str">
        <f t="shared" si="9"/>
        <v>7MathGeometryGeometry and MeasurementVolume of Prisms</v>
      </c>
      <c r="I593" t="str">
        <f>'CLASSPLAN LIBRARY'!$I587</f>
        <v>MA07.04.02.04</v>
      </c>
    </row>
    <row r="594" spans="1:9">
      <c r="A594" t="str">
        <f>TRIM('CLASSPLAN LIBRARY'!$B588)</f>
        <v>7</v>
      </c>
      <c r="B594" t="str">
        <f>TRIM('CLASSPLAN LIBRARY'!$C588)</f>
        <v>Math</v>
      </c>
      <c r="C594" t="str">
        <f>TRIM('CLASSPLAN LIBRARY'!$D588)</f>
        <v>Geometry</v>
      </c>
      <c r="D594" t="str">
        <f>TRIM('CLASSPLAN LIBRARY'!$E588)</f>
        <v>4</v>
      </c>
      <c r="E594" t="str">
        <f>TRIM('CLASSPLAN LIBRARY'!$F588)</f>
        <v>Geometry and Measurement</v>
      </c>
      <c r="F594" t="str">
        <f>TRIM('CLASSPLAN LIBRARY'!$G588)</f>
        <v>2</v>
      </c>
      <c r="G594" t="str">
        <f>TRIM('CLASSPLAN LIBRARY'!$H588)</f>
        <v>Volume of Cylinders</v>
      </c>
      <c r="H594" s="1" t="str">
        <f t="shared" si="9"/>
        <v>7MathGeometryGeometry and MeasurementVolume of Cylinders</v>
      </c>
      <c r="I594" t="str">
        <f>'CLASSPLAN LIBRARY'!$I588</f>
        <v>MA07.04.02.05</v>
      </c>
    </row>
    <row r="595" spans="1:9">
      <c r="A595" t="str">
        <f>TRIM('CLASSPLAN LIBRARY'!$B589)</f>
        <v>7</v>
      </c>
      <c r="B595" t="str">
        <f>TRIM('CLASSPLAN LIBRARY'!$C589)</f>
        <v>Math</v>
      </c>
      <c r="C595" t="str">
        <f>TRIM('CLASSPLAN LIBRARY'!$D589)</f>
        <v>Geometry</v>
      </c>
      <c r="D595" t="str">
        <f>TRIM('CLASSPLAN LIBRARY'!$E589)</f>
        <v>4</v>
      </c>
      <c r="E595" t="str">
        <f>TRIM('CLASSPLAN LIBRARY'!$F589)</f>
        <v>Geometry and Measurement</v>
      </c>
      <c r="F595" t="str">
        <f>TRIM('CLASSPLAN LIBRARY'!$G589)</f>
        <v>2</v>
      </c>
      <c r="G595" t="str">
        <f>TRIM('CLASSPLAN LIBRARY'!$H589)</f>
        <v>Volumes of Pyramids and Cones</v>
      </c>
      <c r="H595" s="1" t="str">
        <f t="shared" si="9"/>
        <v>7MathGeometryGeometry and MeasurementVolumes of Pyramids and Cones</v>
      </c>
      <c r="I595" t="str">
        <f>'CLASSPLAN LIBRARY'!$I589</f>
        <v>MA07.04.02.06</v>
      </c>
    </row>
    <row r="596" spans="1:9">
      <c r="A596" t="str">
        <f>TRIM('CLASSPLAN LIBRARY'!$B590)</f>
        <v>7</v>
      </c>
      <c r="B596" t="str">
        <f>TRIM('CLASSPLAN LIBRARY'!$C590)</f>
        <v>Math</v>
      </c>
      <c r="C596" t="str">
        <f>TRIM('CLASSPLAN LIBRARY'!$D590)</f>
        <v>Geometry</v>
      </c>
      <c r="D596" t="str">
        <f>TRIM('CLASSPLAN LIBRARY'!$E590)</f>
        <v>4</v>
      </c>
      <c r="E596" t="str">
        <f>TRIM('CLASSPLAN LIBRARY'!$F590)</f>
        <v>Geometry and Measurement</v>
      </c>
      <c r="F596" t="str">
        <f>TRIM('CLASSPLAN LIBRARY'!$G590)</f>
        <v>2</v>
      </c>
      <c r="G596" t="str">
        <f>TRIM('CLASSPLAN LIBRARY'!$H590)</f>
        <v>Volume of a Sphere</v>
      </c>
      <c r="H596" s="1" t="str">
        <f t="shared" si="9"/>
        <v>7MathGeometryGeometry and MeasurementVolume of a Sphere</v>
      </c>
      <c r="I596" t="str">
        <f>'CLASSPLAN LIBRARY'!$I590</f>
        <v>MA07.04.02.07</v>
      </c>
    </row>
    <row r="597" spans="1:9">
      <c r="A597" t="str">
        <f>TRIM('CLASSPLAN LIBRARY'!$B591)</f>
        <v>7</v>
      </c>
      <c r="B597" t="str">
        <f>TRIM('CLASSPLAN LIBRARY'!$C591)</f>
        <v>Math</v>
      </c>
      <c r="C597" t="str">
        <f>TRIM('CLASSPLAN LIBRARY'!$D591)</f>
        <v>Geometry</v>
      </c>
      <c r="D597" t="str">
        <f>TRIM('CLASSPLAN LIBRARY'!$E591)</f>
        <v>4</v>
      </c>
      <c r="E597" t="str">
        <f>TRIM('CLASSPLAN LIBRARY'!$F591)</f>
        <v>Geometry and Measurement</v>
      </c>
      <c r="F597" t="str">
        <f>TRIM('CLASSPLAN LIBRARY'!$G591)</f>
        <v>2</v>
      </c>
      <c r="G597" t="str">
        <f>TRIM('CLASSPLAN LIBRARY'!$H591)</f>
        <v>Views of Solids</v>
      </c>
      <c r="H597" s="1" t="str">
        <f t="shared" si="9"/>
        <v>7MathGeometryGeometry and MeasurementViews of Solids</v>
      </c>
      <c r="I597" t="str">
        <f>'CLASSPLAN LIBRARY'!$I591</f>
        <v>MA07.04.02.08</v>
      </c>
    </row>
    <row r="598" spans="1:9">
      <c r="A598" t="str">
        <f>TRIM('CLASSPLAN LIBRARY'!$B592)</f>
        <v>8</v>
      </c>
      <c r="B598" t="str">
        <f>TRIM('CLASSPLAN LIBRARY'!$C592)</f>
        <v>-</v>
      </c>
      <c r="C598" t="str">
        <f>TRIM('CLASSPLAN LIBRARY'!$D592)</f>
        <v>-</v>
      </c>
      <c r="D598" t="str">
        <f>TRIM('CLASSPLAN LIBRARY'!$E592)</f>
        <v>-</v>
      </c>
      <c r="E598" t="str">
        <f>TRIM('CLASSPLAN LIBRARY'!$F592)</f>
        <v>-</v>
      </c>
      <c r="F598" t="str">
        <f>TRIM('CLASSPLAN LIBRARY'!$G592)</f>
        <v>-</v>
      </c>
      <c r="G598" t="str">
        <f>TRIM('CLASSPLAN LIBRARY'!$H592)</f>
        <v>-</v>
      </c>
      <c r="H598" s="1" t="str">
        <f t="shared" si="9"/>
        <v>8</v>
      </c>
      <c r="I598" t="str">
        <f>'CLASSPLAN LIBRARY'!$I592</f>
        <v>08.00.00.00</v>
      </c>
    </row>
    <row r="599" spans="1:9">
      <c r="A599" t="str">
        <f>TRIM('CLASSPLAN LIBRARY'!$B593)</f>
        <v>8</v>
      </c>
      <c r="B599" t="str">
        <f>TRIM('CLASSPLAN LIBRARY'!$C593)</f>
        <v>Science</v>
      </c>
      <c r="C599" t="str">
        <f>TRIM('CLASSPLAN LIBRARY'!$D593)</f>
        <v>-</v>
      </c>
      <c r="D599" t="str">
        <f>TRIM('CLASSPLAN LIBRARY'!$E593)</f>
        <v>-</v>
      </c>
      <c r="E599" t="str">
        <f>TRIM('CLASSPLAN LIBRARY'!$F593)</f>
        <v>-</v>
      </c>
      <c r="F599" t="str">
        <f>TRIM('CLASSPLAN LIBRARY'!$G593)</f>
        <v>-</v>
      </c>
      <c r="G599" t="str">
        <f>TRIM('CLASSPLAN LIBRARY'!$H593)</f>
        <v>-</v>
      </c>
      <c r="H599" s="1" t="str">
        <f t="shared" si="9"/>
        <v>8Science</v>
      </c>
      <c r="I599" t="str">
        <f>'CLASSPLAN LIBRARY'!$I593</f>
        <v>SC08.00.00.00</v>
      </c>
    </row>
    <row r="600" spans="1:9">
      <c r="A600" t="str">
        <f>TRIM('CLASSPLAN LIBRARY'!$B594)</f>
        <v>8</v>
      </c>
      <c r="B600" t="str">
        <f>TRIM('CLASSPLAN LIBRARY'!$C594)</f>
        <v>Science</v>
      </c>
      <c r="C600" t="str">
        <f>TRIM('CLASSPLAN LIBRARY'!$D594)</f>
        <v>Physical Sciences</v>
      </c>
      <c r="D600" t="str">
        <f>TRIM('CLASSPLAN LIBRARY'!$E594)</f>
        <v>1</v>
      </c>
      <c r="E600" t="str">
        <f>TRIM('CLASSPLAN LIBRARY'!$F594)</f>
        <v>-</v>
      </c>
      <c r="F600" t="str">
        <f>TRIM('CLASSPLAN LIBRARY'!$G594)</f>
        <v>-</v>
      </c>
      <c r="G600" t="str">
        <f>TRIM('CLASSPLAN LIBRARY'!$H594)</f>
        <v>-</v>
      </c>
      <c r="H600" s="1" t="str">
        <f t="shared" si="9"/>
        <v>8SciencePhysical Sciences</v>
      </c>
      <c r="I600" t="str">
        <f>'CLASSPLAN LIBRARY'!$I594</f>
        <v>SC08.01.00.00</v>
      </c>
    </row>
    <row r="601" spans="1:9">
      <c r="A601" t="str">
        <f>TRIM('CLASSPLAN LIBRARY'!$B595)</f>
        <v>8</v>
      </c>
      <c r="B601" t="str">
        <f>TRIM('CLASSPLAN LIBRARY'!$C595)</f>
        <v>Science</v>
      </c>
      <c r="C601" t="str">
        <f>TRIM('CLASSPLAN LIBRARY'!$D595)</f>
        <v>Physical Sciences</v>
      </c>
      <c r="D601" t="str">
        <f>TRIM('CLASSPLAN LIBRARY'!$E595)</f>
        <v>1</v>
      </c>
      <c r="E601" t="str">
        <f>TRIM('CLASSPLAN LIBRARY'!$F595)</f>
        <v>Introduction to Physical Science</v>
      </c>
      <c r="F601" t="str">
        <f>TRIM('CLASSPLAN LIBRARY'!$G595)</f>
        <v>1</v>
      </c>
      <c r="G601" t="str">
        <f>TRIM('CLASSPLAN LIBRARY'!$H595)</f>
        <v>-</v>
      </c>
      <c r="H601" s="1" t="str">
        <f t="shared" si="9"/>
        <v>8SciencePhysical SciencesIntroduction to Physical Science</v>
      </c>
      <c r="I601" t="str">
        <f>'CLASSPLAN LIBRARY'!$I595</f>
        <v>SC08.01.01.00</v>
      </c>
    </row>
    <row r="602" spans="1:9">
      <c r="A602" t="str">
        <f>TRIM('CLASSPLAN LIBRARY'!$B596)</f>
        <v>8</v>
      </c>
      <c r="B602" t="str">
        <f>TRIM('CLASSPLAN LIBRARY'!$C596)</f>
        <v>Science</v>
      </c>
      <c r="C602" t="str">
        <f>TRIM('CLASSPLAN LIBRARY'!$D596)</f>
        <v>Physical Sciences</v>
      </c>
      <c r="D602" t="str">
        <f>TRIM('CLASSPLAN LIBRARY'!$E596)</f>
        <v>1</v>
      </c>
      <c r="E602" t="str">
        <f>TRIM('CLASSPLAN LIBRARY'!$F596)</f>
        <v>Introduction to Physical Science</v>
      </c>
      <c r="F602" t="str">
        <f>TRIM('CLASSPLAN LIBRARY'!$G596)</f>
        <v>1</v>
      </c>
      <c r="G602" t="str">
        <f>TRIM('CLASSPLAN LIBRARY'!$H596)</f>
        <v>Definition of Physical Science</v>
      </c>
      <c r="H602" s="1" t="str">
        <f t="shared" si="9"/>
        <v>8SciencePhysical SciencesIntroduction to Physical ScienceDefinition of Physical Science</v>
      </c>
      <c r="I602" t="str">
        <f>'CLASSPLAN LIBRARY'!$I596</f>
        <v>SC08.01.01.01</v>
      </c>
    </row>
    <row r="603" spans="1:9">
      <c r="A603" t="str">
        <f>TRIM('CLASSPLAN LIBRARY'!$B597)</f>
        <v>8</v>
      </c>
      <c r="B603" t="str">
        <f>TRIM('CLASSPLAN LIBRARY'!$C597)</f>
        <v>Science</v>
      </c>
      <c r="C603" t="str">
        <f>TRIM('CLASSPLAN LIBRARY'!$D597)</f>
        <v>Physical Sciences</v>
      </c>
      <c r="D603" t="str">
        <f>TRIM('CLASSPLAN LIBRARY'!$E597)</f>
        <v>1</v>
      </c>
      <c r="E603" t="str">
        <f>TRIM('CLASSPLAN LIBRARY'!$F597)</f>
        <v>Introduction to Physical Science</v>
      </c>
      <c r="F603" t="str">
        <f>TRIM('CLASSPLAN LIBRARY'!$G597)</f>
        <v>1</v>
      </c>
      <c r="G603" t="str">
        <f>TRIM('CLASSPLAN LIBRARY'!$H597)</f>
        <v>Scientific Inquiry</v>
      </c>
      <c r="H603" s="1" t="str">
        <f t="shared" si="9"/>
        <v>8SciencePhysical SciencesIntroduction to Physical ScienceScientific Inquiry</v>
      </c>
      <c r="I603" t="str">
        <f>'CLASSPLAN LIBRARY'!$I597</f>
        <v>SC08.01.01.02</v>
      </c>
    </row>
    <row r="604" spans="1:9">
      <c r="A604" t="str">
        <f>TRIM('CLASSPLAN LIBRARY'!$B598)</f>
        <v>8</v>
      </c>
      <c r="B604" t="str">
        <f>TRIM('CLASSPLAN LIBRARY'!$C598)</f>
        <v>Science</v>
      </c>
      <c r="C604" t="str">
        <f>TRIM('CLASSPLAN LIBRARY'!$D598)</f>
        <v>Physical Sciences</v>
      </c>
      <c r="D604" t="str">
        <f>TRIM('CLASSPLAN LIBRARY'!$E598)</f>
        <v>1</v>
      </c>
      <c r="E604" t="str">
        <f>TRIM('CLASSPLAN LIBRARY'!$F598)</f>
        <v>Introduction to Physical Science</v>
      </c>
      <c r="F604" t="str">
        <f>TRIM('CLASSPLAN LIBRARY'!$G598)</f>
        <v>1</v>
      </c>
      <c r="G604" t="str">
        <f>TRIM('CLASSPLAN LIBRARY'!$H598)</f>
        <v>Measurement</v>
      </c>
      <c r="H604" s="1" t="str">
        <f t="shared" si="9"/>
        <v>8SciencePhysical SciencesIntroduction to Physical ScienceMeasurement</v>
      </c>
      <c r="I604" t="str">
        <f>'CLASSPLAN LIBRARY'!$I598</f>
        <v>SC08.01.01.03</v>
      </c>
    </row>
    <row r="605" spans="1:9">
      <c r="A605" t="str">
        <f>TRIM('CLASSPLAN LIBRARY'!$B599)</f>
        <v>8</v>
      </c>
      <c r="B605" t="str">
        <f>TRIM('CLASSPLAN LIBRARY'!$C599)</f>
        <v>Science</v>
      </c>
      <c r="C605" t="str">
        <f>TRIM('CLASSPLAN LIBRARY'!$D599)</f>
        <v>Physical Sciences</v>
      </c>
      <c r="D605" t="str">
        <f>TRIM('CLASSPLAN LIBRARY'!$E599)</f>
        <v>1</v>
      </c>
      <c r="E605" t="str">
        <f>TRIM('CLASSPLAN LIBRARY'!$F599)</f>
        <v>Introduction to Physical Science</v>
      </c>
      <c r="F605" t="str">
        <f>TRIM('CLASSPLAN LIBRARY'!$G599)</f>
        <v>1</v>
      </c>
      <c r="G605" t="str">
        <f>TRIM('CLASSPLAN LIBRARY'!$H599)</f>
        <v>Mathematics and Science</v>
      </c>
      <c r="H605" s="1" t="str">
        <f t="shared" si="9"/>
        <v>8SciencePhysical SciencesIntroduction to Physical ScienceMathematics and Science</v>
      </c>
      <c r="I605" t="str">
        <f>'CLASSPLAN LIBRARY'!$I599</f>
        <v>SC08.01.01.04</v>
      </c>
    </row>
    <row r="606" spans="1:9">
      <c r="A606" t="str">
        <f>TRIM('CLASSPLAN LIBRARY'!$B600)</f>
        <v>8</v>
      </c>
      <c r="B606" t="str">
        <f>TRIM('CLASSPLAN LIBRARY'!$C600)</f>
        <v>Science</v>
      </c>
      <c r="C606" t="str">
        <f>TRIM('CLASSPLAN LIBRARY'!$D600)</f>
        <v>Physical Sciences</v>
      </c>
      <c r="D606" t="str">
        <f>TRIM('CLASSPLAN LIBRARY'!$E600)</f>
        <v>1</v>
      </c>
      <c r="E606" t="str">
        <f>TRIM('CLASSPLAN LIBRARY'!$F600)</f>
        <v>Introduction to Physical Science</v>
      </c>
      <c r="F606" t="str">
        <f>TRIM('CLASSPLAN LIBRARY'!$G600)</f>
        <v>1</v>
      </c>
      <c r="G606" t="str">
        <f>TRIM('CLASSPLAN LIBRARY'!$H600)</f>
        <v>Graphs in Science</v>
      </c>
      <c r="H606" s="1" t="str">
        <f t="shared" si="9"/>
        <v>8SciencePhysical SciencesIntroduction to Physical ScienceGraphs in Science</v>
      </c>
      <c r="I606" t="str">
        <f>'CLASSPLAN LIBRARY'!$I600</f>
        <v>SC08.01.01.05</v>
      </c>
    </row>
    <row r="607" spans="1:9">
      <c r="A607" t="str">
        <f>TRIM('CLASSPLAN LIBRARY'!$B601)</f>
        <v>8</v>
      </c>
      <c r="B607" t="str">
        <f>TRIM('CLASSPLAN LIBRARY'!$C601)</f>
        <v>Science</v>
      </c>
      <c r="C607" t="str">
        <f>TRIM('CLASSPLAN LIBRARY'!$D601)</f>
        <v>Physical Sciences</v>
      </c>
      <c r="D607" t="str">
        <f>TRIM('CLASSPLAN LIBRARY'!$E601)</f>
        <v>1</v>
      </c>
      <c r="E607" t="str">
        <f>TRIM('CLASSPLAN LIBRARY'!$F601)</f>
        <v>Introduction to Physical Science</v>
      </c>
      <c r="F607" t="str">
        <f>TRIM('CLASSPLAN LIBRARY'!$G601)</f>
        <v>1</v>
      </c>
      <c r="G607" t="str">
        <f>TRIM('CLASSPLAN LIBRARY'!$H601)</f>
        <v>Science Laboratory Safety</v>
      </c>
      <c r="H607" s="1" t="str">
        <f t="shared" si="9"/>
        <v>8SciencePhysical SciencesIntroduction to Physical ScienceScience Laboratory Safety</v>
      </c>
      <c r="I607" t="str">
        <f>'CLASSPLAN LIBRARY'!$I601</f>
        <v>SC08.01.01.06</v>
      </c>
    </row>
    <row r="608" spans="1:9">
      <c r="A608" t="str">
        <f>TRIM('CLASSPLAN LIBRARY'!$B602)</f>
        <v>8</v>
      </c>
      <c r="B608" t="str">
        <f>TRIM('CLASSPLAN LIBRARY'!$C602)</f>
        <v>Science</v>
      </c>
      <c r="C608" t="str">
        <f>TRIM('CLASSPLAN LIBRARY'!$D602)</f>
        <v>Structure of Matter</v>
      </c>
      <c r="D608" t="str">
        <f>TRIM('CLASSPLAN LIBRARY'!$E602)</f>
        <v>2</v>
      </c>
      <c r="E608" t="str">
        <f>TRIM('CLASSPLAN LIBRARY'!$F602)</f>
        <v>-</v>
      </c>
      <c r="F608" t="str">
        <f>TRIM('CLASSPLAN LIBRARY'!$G602)</f>
        <v>-</v>
      </c>
      <c r="G608" t="str">
        <f>TRIM('CLASSPLAN LIBRARY'!$H602)</f>
        <v>-</v>
      </c>
      <c r="H608" s="1" t="str">
        <f t="shared" si="9"/>
        <v>8ScienceStructure of Matter</v>
      </c>
      <c r="I608" t="str">
        <f>'CLASSPLAN LIBRARY'!$I602</f>
        <v>SC08.02.00.00</v>
      </c>
    </row>
    <row r="609" spans="1:9">
      <c r="A609" t="str">
        <f>TRIM('CLASSPLAN LIBRARY'!$B603)</f>
        <v>8</v>
      </c>
      <c r="B609" t="str">
        <f>TRIM('CLASSPLAN LIBRARY'!$C603)</f>
        <v>Science</v>
      </c>
      <c r="C609" t="str">
        <f>TRIM('CLASSPLAN LIBRARY'!$D603)</f>
        <v>Structure of Matter</v>
      </c>
      <c r="D609" t="str">
        <f>TRIM('CLASSPLAN LIBRARY'!$E603)</f>
        <v>2</v>
      </c>
      <c r="E609" t="str">
        <f>TRIM('CLASSPLAN LIBRARY'!$F603)</f>
        <v>Elements and the Periodic Table</v>
      </c>
      <c r="F609" t="str">
        <f>TRIM('CLASSPLAN LIBRARY'!$G603)</f>
        <v>1</v>
      </c>
      <c r="G609" t="str">
        <f>TRIM('CLASSPLAN LIBRARY'!$H603)</f>
        <v>-</v>
      </c>
      <c r="H609" s="1" t="str">
        <f t="shared" si="9"/>
        <v>8ScienceStructure of MatterElements and the Periodic Table</v>
      </c>
      <c r="I609" t="str">
        <f>'CLASSPLAN LIBRARY'!$I603</f>
        <v>SC08.02.01.00</v>
      </c>
    </row>
    <row r="610" spans="1:9">
      <c r="A610" t="str">
        <f>TRIM('CLASSPLAN LIBRARY'!$B604)</f>
        <v>8</v>
      </c>
      <c r="B610" t="str">
        <f>TRIM('CLASSPLAN LIBRARY'!$C604)</f>
        <v>Science</v>
      </c>
      <c r="C610" t="str">
        <f>TRIM('CLASSPLAN LIBRARY'!$D604)</f>
        <v>Structure of Matter</v>
      </c>
      <c r="D610" t="str">
        <f>TRIM('CLASSPLAN LIBRARY'!$E604)</f>
        <v>2</v>
      </c>
      <c r="E610" t="str">
        <f>TRIM('CLASSPLAN LIBRARY'!$F604)</f>
        <v>Elements and the Periodic Table</v>
      </c>
      <c r="F610" t="str">
        <f>TRIM('CLASSPLAN LIBRARY'!$G604)</f>
        <v>1</v>
      </c>
      <c r="G610" t="str">
        <f>TRIM('CLASSPLAN LIBRARY'!$H604)</f>
        <v>Introduction to Atoms</v>
      </c>
      <c r="H610" s="1" t="str">
        <f t="shared" si="9"/>
        <v>8ScienceStructure of MatterElements and the Periodic TableIntroduction to Atoms</v>
      </c>
      <c r="I610" t="str">
        <f>'CLASSPLAN LIBRARY'!$I604</f>
        <v>SC08.02.01.01</v>
      </c>
    </row>
    <row r="611" spans="1:9">
      <c r="A611" t="str">
        <f>TRIM('CLASSPLAN LIBRARY'!$B605)</f>
        <v>8</v>
      </c>
      <c r="B611" t="str">
        <f>TRIM('CLASSPLAN LIBRARY'!$C605)</f>
        <v>Science</v>
      </c>
      <c r="C611" t="str">
        <f>TRIM('CLASSPLAN LIBRARY'!$D605)</f>
        <v>Structure of Matter</v>
      </c>
      <c r="D611" t="str">
        <f>TRIM('CLASSPLAN LIBRARY'!$E605)</f>
        <v>2</v>
      </c>
      <c r="E611" t="str">
        <f>TRIM('CLASSPLAN LIBRARY'!$F605)</f>
        <v>Elements and the Periodic Table</v>
      </c>
      <c r="F611" t="str">
        <f>TRIM('CLASSPLAN LIBRARY'!$G605)</f>
        <v>1</v>
      </c>
      <c r="G611" t="str">
        <f>TRIM('CLASSPLAN LIBRARY'!$H605)</f>
        <v>Organizing the Elements</v>
      </c>
      <c r="H611" s="1" t="str">
        <f t="shared" si="9"/>
        <v>8ScienceStructure of MatterElements and the Periodic TableOrganizing the Elements</v>
      </c>
      <c r="I611" t="str">
        <f>'CLASSPLAN LIBRARY'!$I605</f>
        <v>SC08.02.01.02</v>
      </c>
    </row>
    <row r="612" spans="1:9">
      <c r="A612" t="str">
        <f>TRIM('CLASSPLAN LIBRARY'!$B606)</f>
        <v>8</v>
      </c>
      <c r="B612" t="str">
        <f>TRIM('CLASSPLAN LIBRARY'!$C606)</f>
        <v>Science</v>
      </c>
      <c r="C612" t="str">
        <f>TRIM('CLASSPLAN LIBRARY'!$D606)</f>
        <v>Structure of Matter</v>
      </c>
      <c r="D612" t="str">
        <f>TRIM('CLASSPLAN LIBRARY'!$E606)</f>
        <v>2</v>
      </c>
      <c r="E612" t="str">
        <f>TRIM('CLASSPLAN LIBRARY'!$F606)</f>
        <v>Elements and the Periodic Table</v>
      </c>
      <c r="F612" t="str">
        <f>TRIM('CLASSPLAN LIBRARY'!$G606)</f>
        <v>1</v>
      </c>
      <c r="G612" t="str">
        <f>TRIM('CLASSPLAN LIBRARY'!$H606)</f>
        <v>Metals</v>
      </c>
      <c r="H612" s="1" t="str">
        <f t="shared" si="9"/>
        <v>8ScienceStructure of MatterElements and the Periodic TableMetals</v>
      </c>
      <c r="I612" t="str">
        <f>'CLASSPLAN LIBRARY'!$I606</f>
        <v>SC08.02.01.03</v>
      </c>
    </row>
    <row r="613" spans="1:9">
      <c r="A613" t="str">
        <f>TRIM('CLASSPLAN LIBRARY'!$B607)</f>
        <v>8</v>
      </c>
      <c r="B613" t="str">
        <f>TRIM('CLASSPLAN LIBRARY'!$C607)</f>
        <v>Science</v>
      </c>
      <c r="C613" t="str">
        <f>TRIM('CLASSPLAN LIBRARY'!$D607)</f>
        <v>Structure of Matter</v>
      </c>
      <c r="D613" t="str">
        <f>TRIM('CLASSPLAN LIBRARY'!$E607)</f>
        <v>2</v>
      </c>
      <c r="E613" t="str">
        <f>TRIM('CLASSPLAN LIBRARY'!$F607)</f>
        <v>Elements and the Periodic Table</v>
      </c>
      <c r="F613" t="str">
        <f>TRIM('CLASSPLAN LIBRARY'!$G607)</f>
        <v>1</v>
      </c>
      <c r="G613" t="str">
        <f>TRIM('CLASSPLAN LIBRARY'!$H607)</f>
        <v>Nonmetals, Inert Gases, and Semimetals</v>
      </c>
      <c r="H613" s="1" t="str">
        <f t="shared" si="9"/>
        <v>8ScienceStructure of MatterElements and the Periodic TableNonmetals, Inert Gases, and Semimetals</v>
      </c>
      <c r="I613" t="str">
        <f>'CLASSPLAN LIBRARY'!$I607</f>
        <v>SC08.02.01.04</v>
      </c>
    </row>
    <row r="614" spans="1:9">
      <c r="A614" t="str">
        <f>TRIM('CLASSPLAN LIBRARY'!$B608)</f>
        <v>8</v>
      </c>
      <c r="B614" t="str">
        <f>TRIM('CLASSPLAN LIBRARY'!$C608)</f>
        <v>Science</v>
      </c>
      <c r="C614" t="str">
        <f>TRIM('CLASSPLAN LIBRARY'!$D608)</f>
        <v>Structure of Matter</v>
      </c>
      <c r="D614" t="str">
        <f>TRIM('CLASSPLAN LIBRARY'!$E608)</f>
        <v>2</v>
      </c>
      <c r="E614" t="str">
        <f>TRIM('CLASSPLAN LIBRARY'!$F608)</f>
        <v>Elements and the Periodic Table</v>
      </c>
      <c r="F614" t="str">
        <f>TRIM('CLASSPLAN LIBRARY'!$G608)</f>
        <v>1</v>
      </c>
      <c r="G614" t="str">
        <f>TRIM('CLASSPLAN LIBRARY'!$H608)</f>
        <v>Radioactive Elements</v>
      </c>
      <c r="H614" s="1" t="str">
        <f t="shared" si="9"/>
        <v>8ScienceStructure of MatterElements and the Periodic TableRadioactive Elements</v>
      </c>
      <c r="I614" t="str">
        <f>'CLASSPLAN LIBRARY'!$I608</f>
        <v>SC08.02.01.05</v>
      </c>
    </row>
    <row r="615" spans="1:9">
      <c r="A615" t="str">
        <f>TRIM('CLASSPLAN LIBRARY'!$B609)</f>
        <v>8</v>
      </c>
      <c r="B615" t="str">
        <f>TRIM('CLASSPLAN LIBRARY'!$C609)</f>
        <v>Science</v>
      </c>
      <c r="C615" t="str">
        <f>TRIM('CLASSPLAN LIBRARY'!$D609)</f>
        <v>Structure of Matter</v>
      </c>
      <c r="D615" t="str">
        <f>TRIM('CLASSPLAN LIBRARY'!$E609)</f>
        <v>2</v>
      </c>
      <c r="E615" t="str">
        <f>TRIM('CLASSPLAN LIBRARY'!$F609)</f>
        <v>The Nature of Matter</v>
      </c>
      <c r="F615" t="str">
        <f>TRIM('CLASSPLAN LIBRARY'!$G609)</f>
        <v>2</v>
      </c>
      <c r="G615" t="str">
        <f>TRIM('CLASSPLAN LIBRARY'!$H609)</f>
        <v>-</v>
      </c>
      <c r="H615" s="1" t="str">
        <f t="shared" si="9"/>
        <v>8ScienceStructure of MatterThe Nature of Matter</v>
      </c>
      <c r="I615" t="str">
        <f>'CLASSPLAN LIBRARY'!$I609</f>
        <v>SC08.02.02.00</v>
      </c>
    </row>
    <row r="616" spans="1:9">
      <c r="A616" t="str">
        <f>TRIM('CLASSPLAN LIBRARY'!$B610)</f>
        <v>8</v>
      </c>
      <c r="B616" t="str">
        <f>TRIM('CLASSPLAN LIBRARY'!$C610)</f>
        <v>Science</v>
      </c>
      <c r="C616" t="str">
        <f>TRIM('CLASSPLAN LIBRARY'!$D610)</f>
        <v>Structure of Matter</v>
      </c>
      <c r="D616" t="str">
        <f>TRIM('CLASSPLAN LIBRARY'!$E610)</f>
        <v>2</v>
      </c>
      <c r="E616" t="str">
        <f>TRIM('CLASSPLAN LIBRARY'!$F610)</f>
        <v>The Nature of Matter</v>
      </c>
      <c r="F616" t="str">
        <f>TRIM('CLASSPLAN LIBRARY'!$G610)</f>
        <v>2</v>
      </c>
      <c r="G616" t="str">
        <f>TRIM('CLASSPLAN LIBRARY'!$H610)</f>
        <v>Describing Matter</v>
      </c>
      <c r="H616" s="1" t="str">
        <f t="shared" si="9"/>
        <v>8ScienceStructure of MatterThe Nature of MatterDescribing Matter</v>
      </c>
      <c r="I616" t="str">
        <f>'CLASSPLAN LIBRARY'!$I610</f>
        <v>SC08.02.02.01</v>
      </c>
    </row>
    <row r="617" spans="1:9">
      <c r="A617" t="str">
        <f>TRIM('CLASSPLAN LIBRARY'!$B611)</f>
        <v>8</v>
      </c>
      <c r="B617" t="str">
        <f>TRIM('CLASSPLAN LIBRARY'!$C611)</f>
        <v>Science</v>
      </c>
      <c r="C617" t="str">
        <f>TRIM('CLASSPLAN LIBRARY'!$D611)</f>
        <v>Structure of Matter</v>
      </c>
      <c r="D617" t="str">
        <f>TRIM('CLASSPLAN LIBRARY'!$E611)</f>
        <v>2</v>
      </c>
      <c r="E617" t="str">
        <f>TRIM('CLASSPLAN LIBRARY'!$F611)</f>
        <v>The Nature of Matter</v>
      </c>
      <c r="F617" t="str">
        <f>TRIM('CLASSPLAN LIBRARY'!$G611)</f>
        <v>2</v>
      </c>
      <c r="G617" t="str">
        <f>TRIM('CLASSPLAN LIBRARY'!$H611)</f>
        <v>Changes in Matter</v>
      </c>
      <c r="H617" s="1" t="str">
        <f t="shared" si="9"/>
        <v>8ScienceStructure of MatterThe Nature of MatterChanges in Matter</v>
      </c>
      <c r="I617" t="str">
        <f>'CLASSPLAN LIBRARY'!$I611</f>
        <v>SC08.02.02.02</v>
      </c>
    </row>
    <row r="618" spans="1:9">
      <c r="A618" t="str">
        <f>TRIM('CLASSPLAN LIBRARY'!$B612)</f>
        <v>8</v>
      </c>
      <c r="B618" t="str">
        <f>TRIM('CLASSPLAN LIBRARY'!$C612)</f>
        <v>Science</v>
      </c>
      <c r="C618" t="str">
        <f>TRIM('CLASSPLAN LIBRARY'!$D612)</f>
        <v>Structure of Matter</v>
      </c>
      <c r="D618" t="str">
        <f>TRIM('CLASSPLAN LIBRARY'!$E612)</f>
        <v>2</v>
      </c>
      <c r="E618" t="str">
        <f>TRIM('CLASSPLAN LIBRARY'!$F612)</f>
        <v>The Nature of Matter</v>
      </c>
      <c r="F618" t="str">
        <f>TRIM('CLASSPLAN LIBRARY'!$G612)</f>
        <v>2</v>
      </c>
      <c r="G618" t="str">
        <f>TRIM('CLASSPLAN LIBRARY'!$H612)</f>
        <v>Energy and Matter</v>
      </c>
      <c r="H618" s="1" t="str">
        <f t="shared" si="9"/>
        <v>8ScienceStructure of MatterThe Nature of MatterEnergy and Matter</v>
      </c>
      <c r="I618" t="str">
        <f>'CLASSPLAN LIBRARY'!$I612</f>
        <v>SC08.02.02.03</v>
      </c>
    </row>
    <row r="619" spans="1:9">
      <c r="A619" t="str">
        <f>TRIM('CLASSPLAN LIBRARY'!$B613)</f>
        <v>8</v>
      </c>
      <c r="B619" t="str">
        <f>TRIM('CLASSPLAN LIBRARY'!$C613)</f>
        <v>Science</v>
      </c>
      <c r="C619" t="str">
        <f>TRIM('CLASSPLAN LIBRARY'!$D613)</f>
        <v>Structure of Matter</v>
      </c>
      <c r="D619" t="str">
        <f>TRIM('CLASSPLAN LIBRARY'!$E613)</f>
        <v>2</v>
      </c>
      <c r="E619" t="str">
        <f>TRIM('CLASSPLAN LIBRARY'!$F613)</f>
        <v>Solids, Liquids, and Gases</v>
      </c>
      <c r="F619" t="str">
        <f>TRIM('CLASSPLAN LIBRARY'!$G613)</f>
        <v>3</v>
      </c>
      <c r="G619" t="str">
        <f>TRIM('CLASSPLAN LIBRARY'!$H613)</f>
        <v>-</v>
      </c>
      <c r="H619" s="1" t="str">
        <f t="shared" si="9"/>
        <v>8ScienceStructure of MatterSolids, Liquids, and Gases</v>
      </c>
      <c r="I619" t="str">
        <f>'CLASSPLAN LIBRARY'!$I613</f>
        <v>SC08.02.03.00</v>
      </c>
    </row>
    <row r="620" spans="1:9">
      <c r="A620" t="str">
        <f>TRIM('CLASSPLAN LIBRARY'!$B614)</f>
        <v>8</v>
      </c>
      <c r="B620" t="str">
        <f>TRIM('CLASSPLAN LIBRARY'!$C614)</f>
        <v>Science</v>
      </c>
      <c r="C620" t="str">
        <f>TRIM('CLASSPLAN LIBRARY'!$D614)</f>
        <v>Structure of Matter</v>
      </c>
      <c r="D620" t="str">
        <f>TRIM('CLASSPLAN LIBRARY'!$E614)</f>
        <v>2</v>
      </c>
      <c r="E620" t="str">
        <f>TRIM('CLASSPLAN LIBRARY'!$F614)</f>
        <v>Solids, Liquids, and Gases</v>
      </c>
      <c r="F620" t="str">
        <f>TRIM('CLASSPLAN LIBRARY'!$G614)</f>
        <v>3</v>
      </c>
      <c r="G620" t="str">
        <f>TRIM('CLASSPLAN LIBRARY'!$H614)</f>
        <v>States of Matter</v>
      </c>
      <c r="H620" s="1" t="str">
        <f t="shared" si="9"/>
        <v>8ScienceStructure of MatterSolids, Liquids, and GasesStates of Matter</v>
      </c>
      <c r="I620" t="str">
        <f>'CLASSPLAN LIBRARY'!$I614</f>
        <v>SC08.02.03.01</v>
      </c>
    </row>
    <row r="621" spans="1:9">
      <c r="A621" t="str">
        <f>TRIM('CLASSPLAN LIBRARY'!$B615)</f>
        <v>8</v>
      </c>
      <c r="B621" t="str">
        <f>TRIM('CLASSPLAN LIBRARY'!$C615)</f>
        <v>Science</v>
      </c>
      <c r="C621" t="str">
        <f>TRIM('CLASSPLAN LIBRARY'!$D615)</f>
        <v>Structure of Matter</v>
      </c>
      <c r="D621" t="str">
        <f>TRIM('CLASSPLAN LIBRARY'!$E615)</f>
        <v>2</v>
      </c>
      <c r="E621" t="str">
        <f>TRIM('CLASSPLAN LIBRARY'!$F615)</f>
        <v>Solids, Liquids, and Gases</v>
      </c>
      <c r="F621" t="str">
        <f>TRIM('CLASSPLAN LIBRARY'!$G615)</f>
        <v>3</v>
      </c>
      <c r="G621" t="str">
        <f>TRIM('CLASSPLAN LIBRARY'!$H615)</f>
        <v>Changes of State</v>
      </c>
      <c r="H621" s="1" t="str">
        <f t="shared" si="9"/>
        <v>8ScienceStructure of MatterSolids, Liquids, and GasesChanges of State</v>
      </c>
      <c r="I621" t="str">
        <f>'CLASSPLAN LIBRARY'!$I615</f>
        <v>SC08.02.03.02</v>
      </c>
    </row>
    <row r="622" spans="1:9">
      <c r="A622" t="str">
        <f>TRIM('CLASSPLAN LIBRARY'!$B616)</f>
        <v>8</v>
      </c>
      <c r="B622" t="str">
        <f>TRIM('CLASSPLAN LIBRARY'!$C616)</f>
        <v>Science</v>
      </c>
      <c r="C622" t="str">
        <f>TRIM('CLASSPLAN LIBRARY'!$D616)</f>
        <v>Structure of Matter</v>
      </c>
      <c r="D622" t="str">
        <f>TRIM('CLASSPLAN LIBRARY'!$E616)</f>
        <v>2</v>
      </c>
      <c r="E622" t="str">
        <f>TRIM('CLASSPLAN LIBRARY'!$F616)</f>
        <v>Solids, Liquids, and Gases</v>
      </c>
      <c r="F622" t="str">
        <f>TRIM('CLASSPLAN LIBRARY'!$G616)</f>
        <v>3</v>
      </c>
      <c r="G622" t="str">
        <f>TRIM('CLASSPLAN LIBRARY'!$H616)</f>
        <v>The Behavior of Gases</v>
      </c>
      <c r="H622" s="1" t="str">
        <f t="shared" si="9"/>
        <v>8ScienceStructure of MatterSolids, Liquids, and GasesThe Behavior of Gases</v>
      </c>
      <c r="I622" t="str">
        <f>'CLASSPLAN LIBRARY'!$I616</f>
        <v>SC08.02.03.03</v>
      </c>
    </row>
    <row r="623" spans="1:9">
      <c r="A623" t="str">
        <f>TRIM('CLASSPLAN LIBRARY'!$B617)</f>
        <v>8</v>
      </c>
      <c r="B623" t="str">
        <f>TRIM('CLASSPLAN LIBRARY'!$C617)</f>
        <v>Science</v>
      </c>
      <c r="C623" t="str">
        <f>TRIM('CLASSPLAN LIBRARY'!$D617)</f>
        <v>Structure of Matter</v>
      </c>
      <c r="D623" t="str">
        <f>TRIM('CLASSPLAN LIBRARY'!$E617)</f>
        <v>2</v>
      </c>
      <c r="E623" t="str">
        <f>TRIM('CLASSPLAN LIBRARY'!$F617)</f>
        <v>Carbon Chemistry</v>
      </c>
      <c r="F623" t="str">
        <f>TRIM('CLASSPLAN LIBRARY'!$G617)</f>
        <v>4</v>
      </c>
      <c r="G623" t="str">
        <f>TRIM('CLASSPLAN LIBRARY'!$H617)</f>
        <v>-</v>
      </c>
      <c r="H623" s="1" t="str">
        <f t="shared" si="9"/>
        <v>8ScienceStructure of MatterCarbon Chemistry</v>
      </c>
      <c r="I623" t="str">
        <f>'CLASSPLAN LIBRARY'!$I617</f>
        <v>SC08.02.04.00</v>
      </c>
    </row>
    <row r="624" spans="1:9">
      <c r="A624" t="str">
        <f>TRIM('CLASSPLAN LIBRARY'!$B618)</f>
        <v>8</v>
      </c>
      <c r="B624" t="str">
        <f>TRIM('CLASSPLAN LIBRARY'!$C618)</f>
        <v>Science</v>
      </c>
      <c r="C624" t="str">
        <f>TRIM('CLASSPLAN LIBRARY'!$D618)</f>
        <v>Structure of Matter</v>
      </c>
      <c r="D624" t="str">
        <f>TRIM('CLASSPLAN LIBRARY'!$E618)</f>
        <v>2</v>
      </c>
      <c r="E624" t="str">
        <f>TRIM('CLASSPLAN LIBRARY'!$F618)</f>
        <v>Carbon Chemistry</v>
      </c>
      <c r="F624" t="str">
        <f>TRIM('CLASSPLAN LIBRARY'!$G618)</f>
        <v>4</v>
      </c>
      <c r="G624" t="str">
        <f>TRIM('CLASSPLAN LIBRARY'!$H618)</f>
        <v>Properties of Carbon</v>
      </c>
      <c r="H624" s="1" t="str">
        <f t="shared" si="9"/>
        <v>8ScienceStructure of MatterCarbon ChemistryProperties of Carbon</v>
      </c>
      <c r="I624" t="str">
        <f>'CLASSPLAN LIBRARY'!$I618</f>
        <v>SC08.02.04.01</v>
      </c>
    </row>
    <row r="625" spans="1:9">
      <c r="A625" t="str">
        <f>TRIM('CLASSPLAN LIBRARY'!$B619)</f>
        <v>8</v>
      </c>
      <c r="B625" t="str">
        <f>TRIM('CLASSPLAN LIBRARY'!$C619)</f>
        <v>Science</v>
      </c>
      <c r="C625" t="str">
        <f>TRIM('CLASSPLAN LIBRARY'!$D619)</f>
        <v>Structure of Matter</v>
      </c>
      <c r="D625" t="str">
        <f>TRIM('CLASSPLAN LIBRARY'!$E619)</f>
        <v>2</v>
      </c>
      <c r="E625" t="str">
        <f>TRIM('CLASSPLAN LIBRARY'!$F619)</f>
        <v>Carbon Chemistry</v>
      </c>
      <c r="F625" t="str">
        <f>TRIM('CLASSPLAN LIBRARY'!$G619)</f>
        <v>4</v>
      </c>
      <c r="G625" t="str">
        <f>TRIM('CLASSPLAN LIBRARY'!$H619)</f>
        <v>Carbon Compounds</v>
      </c>
      <c r="H625" s="1" t="str">
        <f t="shared" si="9"/>
        <v>8ScienceStructure of MatterCarbon ChemistryCarbon Compounds</v>
      </c>
      <c r="I625" t="str">
        <f>'CLASSPLAN LIBRARY'!$I619</f>
        <v>SC08.02.04.02</v>
      </c>
    </row>
    <row r="626" spans="1:9">
      <c r="A626" t="str">
        <f>TRIM('CLASSPLAN LIBRARY'!$B620)</f>
        <v>8</v>
      </c>
      <c r="B626" t="str">
        <f>TRIM('CLASSPLAN LIBRARY'!$C620)</f>
        <v>Science</v>
      </c>
      <c r="C626" t="str">
        <f>TRIM('CLASSPLAN LIBRARY'!$D620)</f>
        <v>Structure of Matter</v>
      </c>
      <c r="D626" t="str">
        <f>TRIM('CLASSPLAN LIBRARY'!$E620)</f>
        <v>2</v>
      </c>
      <c r="E626" t="str">
        <f>TRIM('CLASSPLAN LIBRARY'!$F620)</f>
        <v>Carbon Chemistry</v>
      </c>
      <c r="F626" t="str">
        <f>TRIM('CLASSPLAN LIBRARY'!$G620)</f>
        <v>4</v>
      </c>
      <c r="G626" t="str">
        <f>TRIM('CLASSPLAN LIBRARY'!$H620)</f>
        <v>Polymers and Composites</v>
      </c>
      <c r="H626" s="1" t="str">
        <f t="shared" si="9"/>
        <v>8ScienceStructure of MatterCarbon ChemistryPolymers and Composites</v>
      </c>
      <c r="I626" t="str">
        <f>'CLASSPLAN LIBRARY'!$I620</f>
        <v>SC08.02.04.03</v>
      </c>
    </row>
    <row r="627" spans="1:9">
      <c r="A627" t="str">
        <f>TRIM('CLASSPLAN LIBRARY'!$B621)</f>
        <v>8</v>
      </c>
      <c r="B627" t="str">
        <f>TRIM('CLASSPLAN LIBRARY'!$C621)</f>
        <v>Science</v>
      </c>
      <c r="C627" t="str">
        <f>TRIM('CLASSPLAN LIBRARY'!$D621)</f>
        <v>Structure of Matter</v>
      </c>
      <c r="D627" t="str">
        <f>TRIM('CLASSPLAN LIBRARY'!$E621)</f>
        <v>2</v>
      </c>
      <c r="E627" t="str">
        <f>TRIM('CLASSPLAN LIBRARY'!$F621)</f>
        <v>Carbon Chemistry</v>
      </c>
      <c r="F627" t="str">
        <f>TRIM('CLASSPLAN LIBRARY'!$G621)</f>
        <v>4</v>
      </c>
      <c r="G627" t="str">
        <f>TRIM('CLASSPLAN LIBRARY'!$H621)</f>
        <v>Life With Carbon</v>
      </c>
      <c r="H627" s="1" t="str">
        <f t="shared" si="9"/>
        <v>8ScienceStructure of MatterCarbon ChemistryLife With Carbon</v>
      </c>
      <c r="I627" t="str">
        <f>'CLASSPLAN LIBRARY'!$I621</f>
        <v>SC08.02.04.04</v>
      </c>
    </row>
    <row r="628" spans="1:9">
      <c r="A628" t="str">
        <f>TRIM('CLASSPLAN LIBRARY'!$B622)</f>
        <v>8</v>
      </c>
      <c r="B628" t="str">
        <f>TRIM('CLASSPLAN LIBRARY'!$C622)</f>
        <v>Science</v>
      </c>
      <c r="C628" t="str">
        <f>TRIM('CLASSPLAN LIBRARY'!$D622)</f>
        <v>Motion</v>
      </c>
      <c r="D628" t="str">
        <f>TRIM('CLASSPLAN LIBRARY'!$E622)</f>
        <v>3</v>
      </c>
      <c r="E628" t="str">
        <f>TRIM('CLASSPLAN LIBRARY'!$F622)</f>
        <v>-</v>
      </c>
      <c r="F628" t="str">
        <f>TRIM('CLASSPLAN LIBRARY'!$G622)</f>
        <v>-</v>
      </c>
      <c r="G628" t="str">
        <f>TRIM('CLASSPLAN LIBRARY'!$H622)</f>
        <v>-</v>
      </c>
      <c r="H628" s="1" t="str">
        <f t="shared" si="9"/>
        <v>8ScienceMotion</v>
      </c>
      <c r="I628" t="str">
        <f>'CLASSPLAN LIBRARY'!$I622</f>
        <v>SC08.03.00.00</v>
      </c>
    </row>
    <row r="629" spans="1:9">
      <c r="A629" t="str">
        <f>TRIM('CLASSPLAN LIBRARY'!$B623)</f>
        <v>8</v>
      </c>
      <c r="B629" t="str">
        <f>TRIM('CLASSPLAN LIBRARY'!$C623)</f>
        <v>Science</v>
      </c>
      <c r="C629" t="str">
        <f>TRIM('CLASSPLAN LIBRARY'!$D623)</f>
        <v>Motion</v>
      </c>
      <c r="D629" t="str">
        <f>TRIM('CLASSPLAN LIBRARY'!$E623)</f>
        <v>3</v>
      </c>
      <c r="E629" t="str">
        <f>TRIM('CLASSPLAN LIBRARY'!$F623)</f>
        <v>Energy</v>
      </c>
      <c r="F629" t="str">
        <f>TRIM('CLASSPLAN LIBRARY'!$G623)</f>
        <v>1</v>
      </c>
      <c r="G629" t="str">
        <f>TRIM('CLASSPLAN LIBRARY'!$H623)</f>
        <v>-</v>
      </c>
      <c r="H629" s="1" t="str">
        <f t="shared" si="9"/>
        <v>8ScienceMotionEnergy</v>
      </c>
      <c r="I629" t="str">
        <f>'CLASSPLAN LIBRARY'!$I623</f>
        <v>SC08.03.01.00</v>
      </c>
    </row>
    <row r="630" spans="1:9">
      <c r="A630" t="str">
        <f>TRIM('CLASSPLAN LIBRARY'!$B624)</f>
        <v>8</v>
      </c>
      <c r="B630" t="str">
        <f>TRIM('CLASSPLAN LIBRARY'!$C624)</f>
        <v>Science</v>
      </c>
      <c r="C630" t="str">
        <f>TRIM('CLASSPLAN LIBRARY'!$D624)</f>
        <v>Motion</v>
      </c>
      <c r="D630" t="str">
        <f>TRIM('CLASSPLAN LIBRARY'!$E624)</f>
        <v>3</v>
      </c>
      <c r="E630" t="str">
        <f>TRIM('CLASSPLAN LIBRARY'!$F624)</f>
        <v>Energy</v>
      </c>
      <c r="F630" t="str">
        <f>TRIM('CLASSPLAN LIBRARY'!$G624)</f>
        <v>1</v>
      </c>
      <c r="G630" t="str">
        <f>TRIM('CLASSPLAN LIBRARY'!$H624)</f>
        <v>Introduction to Energy</v>
      </c>
      <c r="H630" s="1" t="str">
        <f t="shared" si="9"/>
        <v>8ScienceMotionEnergyIntroduction to Energy</v>
      </c>
      <c r="I630" t="str">
        <f>'CLASSPLAN LIBRARY'!$I624</f>
        <v>SC08.03.01.01</v>
      </c>
    </row>
    <row r="631" spans="1:9">
      <c r="A631" t="str">
        <f>TRIM('CLASSPLAN LIBRARY'!$B625)</f>
        <v>8</v>
      </c>
      <c r="B631" t="str">
        <f>TRIM('CLASSPLAN LIBRARY'!$C625)</f>
        <v>Science</v>
      </c>
      <c r="C631" t="str">
        <f>TRIM('CLASSPLAN LIBRARY'!$D625)</f>
        <v>Motion</v>
      </c>
      <c r="D631" t="str">
        <f>TRIM('CLASSPLAN LIBRARY'!$E625)</f>
        <v>3</v>
      </c>
      <c r="E631" t="str">
        <f>TRIM('CLASSPLAN LIBRARY'!$F625)</f>
        <v>Energy</v>
      </c>
      <c r="F631" t="str">
        <f>TRIM('CLASSPLAN LIBRARY'!$G625)</f>
        <v>1</v>
      </c>
      <c r="G631" t="str">
        <f>TRIM('CLASSPLAN LIBRARY'!$H625)</f>
        <v>Kinetic Energy</v>
      </c>
      <c r="H631" s="1" t="str">
        <f t="shared" si="9"/>
        <v>8ScienceMotionEnergyKinetic Energy</v>
      </c>
      <c r="I631" t="str">
        <f>'CLASSPLAN LIBRARY'!$I625</f>
        <v>SC08.03.01.02</v>
      </c>
    </row>
    <row r="632" spans="1:9">
      <c r="A632" t="str">
        <f>TRIM('CLASSPLAN LIBRARY'!$B626)</f>
        <v>8</v>
      </c>
      <c r="B632" t="str">
        <f>TRIM('CLASSPLAN LIBRARY'!$C626)</f>
        <v>Science</v>
      </c>
      <c r="C632" t="str">
        <f>TRIM('CLASSPLAN LIBRARY'!$D626)</f>
        <v>Motion</v>
      </c>
      <c r="D632" t="str">
        <f>TRIM('CLASSPLAN LIBRARY'!$E626)</f>
        <v>3</v>
      </c>
      <c r="E632" t="str">
        <f>TRIM('CLASSPLAN LIBRARY'!$F626)</f>
        <v>Energy</v>
      </c>
      <c r="F632" t="str">
        <f>TRIM('CLASSPLAN LIBRARY'!$G626)</f>
        <v>1</v>
      </c>
      <c r="G632" t="str">
        <f>TRIM('CLASSPLAN LIBRARY'!$H626)</f>
        <v>Potential Energy</v>
      </c>
      <c r="H632" s="1" t="str">
        <f t="shared" si="9"/>
        <v>8ScienceMotionEnergyPotential Energy</v>
      </c>
      <c r="I632" t="str">
        <f>'CLASSPLAN LIBRARY'!$I626</f>
        <v>SC08.03.01.03</v>
      </c>
    </row>
    <row r="633" spans="1:9">
      <c r="A633" t="str">
        <f>TRIM('CLASSPLAN LIBRARY'!$B627)</f>
        <v>8</v>
      </c>
      <c r="B633" t="str">
        <f>TRIM('CLASSPLAN LIBRARY'!$C627)</f>
        <v>Science</v>
      </c>
      <c r="C633" t="str">
        <f>TRIM('CLASSPLAN LIBRARY'!$D627)</f>
        <v>Motion</v>
      </c>
      <c r="D633" t="str">
        <f>TRIM('CLASSPLAN LIBRARY'!$E627)</f>
        <v>3</v>
      </c>
      <c r="E633" t="str">
        <f>TRIM('CLASSPLAN LIBRARY'!$F627)</f>
        <v>Motion</v>
      </c>
      <c r="F633" t="str">
        <f>TRIM('CLASSPLAN LIBRARY'!$G627)</f>
        <v>2</v>
      </c>
      <c r="G633" t="str">
        <f>TRIM('CLASSPLAN LIBRARY'!$H627)</f>
        <v>-</v>
      </c>
      <c r="H633" s="1" t="str">
        <f t="shared" si="9"/>
        <v>8ScienceMotionMotion</v>
      </c>
      <c r="I633" t="str">
        <f>'CLASSPLAN LIBRARY'!$I627</f>
        <v>SC08.03.02.00</v>
      </c>
    </row>
    <row r="634" spans="1:9">
      <c r="A634" t="str">
        <f>TRIM('CLASSPLAN LIBRARY'!$B628)</f>
        <v>8</v>
      </c>
      <c r="B634" t="str">
        <f>TRIM('CLASSPLAN LIBRARY'!$C628)</f>
        <v>Science</v>
      </c>
      <c r="C634" t="str">
        <f>TRIM('CLASSPLAN LIBRARY'!$D628)</f>
        <v>Motion</v>
      </c>
      <c r="D634" t="str">
        <f>TRIM('CLASSPLAN LIBRARY'!$E628)</f>
        <v>3</v>
      </c>
      <c r="E634" t="str">
        <f>TRIM('CLASSPLAN LIBRARY'!$F628)</f>
        <v>Motion</v>
      </c>
      <c r="F634" t="str">
        <f>TRIM('CLASSPLAN LIBRARY'!$G628)</f>
        <v>2</v>
      </c>
      <c r="G634" t="str">
        <f>TRIM('CLASSPLAN LIBRARY'!$H628)</f>
        <v>Relative Position</v>
      </c>
      <c r="H634" s="1" t="str">
        <f t="shared" si="9"/>
        <v>8ScienceMotionMotionRelative Position</v>
      </c>
      <c r="I634" t="str">
        <f>'CLASSPLAN LIBRARY'!$I628</f>
        <v>SC08.03.02.01</v>
      </c>
    </row>
    <row r="635" spans="1:9">
      <c r="A635" t="str">
        <f>TRIM('CLASSPLAN LIBRARY'!$B629)</f>
        <v>8</v>
      </c>
      <c r="B635" t="str">
        <f>TRIM('CLASSPLAN LIBRARY'!$C629)</f>
        <v>Science</v>
      </c>
      <c r="C635" t="str">
        <f>TRIM('CLASSPLAN LIBRARY'!$D629)</f>
        <v>Motion</v>
      </c>
      <c r="D635" t="str">
        <f>TRIM('CLASSPLAN LIBRARY'!$E629)</f>
        <v>3</v>
      </c>
      <c r="E635" t="str">
        <f>TRIM('CLASSPLAN LIBRARY'!$F629)</f>
        <v>Motion</v>
      </c>
      <c r="F635" t="str">
        <f>TRIM('CLASSPLAN LIBRARY'!$G629)</f>
        <v>2</v>
      </c>
      <c r="G635" t="str">
        <f>TRIM('CLASSPLAN LIBRARY'!$H629)</f>
        <v>Average Speed</v>
      </c>
      <c r="H635" s="1" t="str">
        <f t="shared" si="9"/>
        <v>8ScienceMotionMotionAverage Speed</v>
      </c>
      <c r="I635" t="str">
        <f>'CLASSPLAN LIBRARY'!$I629</f>
        <v>SC08.03.02.02</v>
      </c>
    </row>
    <row r="636" spans="1:9">
      <c r="A636" t="str">
        <f>TRIM('CLASSPLAN LIBRARY'!$B630)</f>
        <v>8</v>
      </c>
      <c r="B636" t="str">
        <f>TRIM('CLASSPLAN LIBRARY'!$C630)</f>
        <v>Science</v>
      </c>
      <c r="C636" t="str">
        <f>TRIM('CLASSPLAN LIBRARY'!$D630)</f>
        <v>Motion</v>
      </c>
      <c r="D636" t="str">
        <f>TRIM('CLASSPLAN LIBRARY'!$E630)</f>
        <v>3</v>
      </c>
      <c r="E636" t="str">
        <f>TRIM('CLASSPLAN LIBRARY'!$F630)</f>
        <v>Motion</v>
      </c>
      <c r="F636" t="str">
        <f>TRIM('CLASSPLAN LIBRARY'!$G630)</f>
        <v>2</v>
      </c>
      <c r="G636" t="str">
        <f>TRIM('CLASSPLAN LIBRARY'!$H630)</f>
        <v>Vectors</v>
      </c>
      <c r="H636" s="1" t="str">
        <f t="shared" si="9"/>
        <v>8ScienceMotionMotionVectors</v>
      </c>
      <c r="I636" t="str">
        <f>'CLASSPLAN LIBRARY'!$I630</f>
        <v>SC08.03.02.03</v>
      </c>
    </row>
    <row r="637" spans="1:9">
      <c r="A637" t="str">
        <f>TRIM('CLASSPLAN LIBRARY'!$B631)</f>
        <v>8</v>
      </c>
      <c r="B637" t="str">
        <f>TRIM('CLASSPLAN LIBRARY'!$C631)</f>
        <v>Science</v>
      </c>
      <c r="C637" t="str">
        <f>TRIM('CLASSPLAN LIBRARY'!$D631)</f>
        <v>Motion</v>
      </c>
      <c r="D637" t="str">
        <f>TRIM('CLASSPLAN LIBRARY'!$E631)</f>
        <v>3</v>
      </c>
      <c r="E637" t="str">
        <f>TRIM('CLASSPLAN LIBRARY'!$F631)</f>
        <v>Motion</v>
      </c>
      <c r="F637" t="str">
        <f>TRIM('CLASSPLAN LIBRARY'!$G631)</f>
        <v>2</v>
      </c>
      <c r="G637" t="str">
        <f>TRIM('CLASSPLAN LIBRARY'!$H631)</f>
        <v>Velocity</v>
      </c>
      <c r="H637" s="1" t="str">
        <f t="shared" si="9"/>
        <v>8ScienceMotionMotionVelocity</v>
      </c>
      <c r="I637" t="str">
        <f>'CLASSPLAN LIBRARY'!$I631</f>
        <v>SC08.03.02.04</v>
      </c>
    </row>
    <row r="638" spans="1:9">
      <c r="A638" t="str">
        <f>TRIM('CLASSPLAN LIBRARY'!$B632)</f>
        <v>8</v>
      </c>
      <c r="B638" t="str">
        <f>TRIM('CLASSPLAN LIBRARY'!$C632)</f>
        <v>Science</v>
      </c>
      <c r="C638" t="str">
        <f>TRIM('CLASSPLAN LIBRARY'!$D632)</f>
        <v>Motion</v>
      </c>
      <c r="D638" t="str">
        <f>TRIM('CLASSPLAN LIBRARY'!$E632)</f>
        <v>3</v>
      </c>
      <c r="E638" t="str">
        <f>TRIM('CLASSPLAN LIBRARY'!$F632)</f>
        <v>Motion</v>
      </c>
      <c r="F638" t="str">
        <f>TRIM('CLASSPLAN LIBRARY'!$G632)</f>
        <v>2</v>
      </c>
      <c r="G638" t="str">
        <f>TRIM('CLASSPLAN LIBRARY'!$H632)</f>
        <v>Changes in Velocity</v>
      </c>
      <c r="H638" s="1" t="str">
        <f t="shared" si="9"/>
        <v>8ScienceMotionMotionChanges in Velocity</v>
      </c>
      <c r="I638" t="str">
        <f>'CLASSPLAN LIBRARY'!$I632</f>
        <v>SC08.03.02.05</v>
      </c>
    </row>
    <row r="639" spans="1:9">
      <c r="A639" t="str">
        <f>TRIM('CLASSPLAN LIBRARY'!$B633)</f>
        <v>8</v>
      </c>
      <c r="B639" t="str">
        <f>TRIM('CLASSPLAN LIBRARY'!$C633)</f>
        <v>Science</v>
      </c>
      <c r="C639" t="str">
        <f>TRIM('CLASSPLAN LIBRARY'!$D633)</f>
        <v>Motion</v>
      </c>
      <c r="D639" t="str">
        <f>TRIM('CLASSPLAN LIBRARY'!$E633)</f>
        <v>3</v>
      </c>
      <c r="E639" t="str">
        <f>TRIM('CLASSPLAN LIBRARY'!$F633)</f>
        <v>Motion</v>
      </c>
      <c r="F639" t="str">
        <f>TRIM('CLASSPLAN LIBRARY'!$G633)</f>
        <v>2</v>
      </c>
      <c r="G639" t="str">
        <f>TRIM('CLASSPLAN LIBRARY'!$H633)</f>
        <v>Acceleration</v>
      </c>
      <c r="H639" s="1" t="str">
        <f t="shared" si="9"/>
        <v>8ScienceMotionMotionAcceleration</v>
      </c>
      <c r="I639" t="str">
        <f>'CLASSPLAN LIBRARY'!$I633</f>
        <v>SC08.03.02.06</v>
      </c>
    </row>
    <row r="640" spans="1:9">
      <c r="A640" t="str">
        <f>TRIM('CLASSPLAN LIBRARY'!$B634)</f>
        <v>8</v>
      </c>
      <c r="B640" t="str">
        <f>TRIM('CLASSPLAN LIBRARY'!$C634)</f>
        <v>Science</v>
      </c>
      <c r="C640" t="str">
        <f>TRIM('CLASSPLAN LIBRARY'!$D634)</f>
        <v>Motion</v>
      </c>
      <c r="D640" t="str">
        <f>TRIM('CLASSPLAN LIBRARY'!$E634)</f>
        <v>3</v>
      </c>
      <c r="E640" t="str">
        <f>TRIM('CLASSPLAN LIBRARY'!$F634)</f>
        <v>Motion</v>
      </c>
      <c r="F640" t="str">
        <f>TRIM('CLASSPLAN LIBRARY'!$G634)</f>
        <v>2</v>
      </c>
      <c r="G640" t="str">
        <f>TRIM('CLASSPLAN LIBRARY'!$H634)</f>
        <v>Calculating and Graphing Acceleration</v>
      </c>
      <c r="H640" s="1" t="str">
        <f t="shared" si="9"/>
        <v>8ScienceMotionMotionCalculating and Graphing Acceleration</v>
      </c>
      <c r="I640" t="str">
        <f>'CLASSPLAN LIBRARY'!$I634</f>
        <v>SC08.03.02.07</v>
      </c>
    </row>
    <row r="641" spans="1:9">
      <c r="A641" t="str">
        <f>TRIM('CLASSPLAN LIBRARY'!$B635)</f>
        <v>8</v>
      </c>
      <c r="B641" t="str">
        <f>TRIM('CLASSPLAN LIBRARY'!$C635)</f>
        <v>Science</v>
      </c>
      <c r="C641" t="str">
        <f>TRIM('CLASSPLAN LIBRARY'!$D635)</f>
        <v>Reactions</v>
      </c>
      <c r="D641" t="str">
        <f>TRIM('CLASSPLAN LIBRARY'!$E635)</f>
        <v>4</v>
      </c>
      <c r="E641" t="str">
        <f>TRIM('CLASSPLAN LIBRARY'!$F635)</f>
        <v/>
      </c>
      <c r="F641" t="str">
        <f>TRIM('CLASSPLAN LIBRARY'!$G635)</f>
        <v>-</v>
      </c>
      <c r="G641" t="str">
        <f>TRIM('CLASSPLAN LIBRARY'!$H635)</f>
        <v>-</v>
      </c>
      <c r="H641" s="1" t="str">
        <f t="shared" si="9"/>
        <v>8ScienceReactions</v>
      </c>
      <c r="I641" t="str">
        <f>'CLASSPLAN LIBRARY'!$I635</f>
        <v>SC08.04.00.0-1</v>
      </c>
    </row>
    <row r="642" spans="1:9">
      <c r="A642" t="str">
        <f>TRIM('CLASSPLAN LIBRARY'!$B636)</f>
        <v>8</v>
      </c>
      <c r="B642" t="str">
        <f>TRIM('CLASSPLAN LIBRARY'!$C636)</f>
        <v>Science</v>
      </c>
      <c r="C642" t="str">
        <f>TRIM('CLASSPLAN LIBRARY'!$D636)</f>
        <v>Reactions</v>
      </c>
      <c r="D642" t="str">
        <f>TRIM('CLASSPLAN LIBRARY'!$E636)</f>
        <v>4</v>
      </c>
      <c r="E642" t="str">
        <f>TRIM('CLASSPLAN LIBRARY'!$F636)</f>
        <v>Atoms and Bonding</v>
      </c>
      <c r="F642" t="str">
        <f>TRIM('CLASSPLAN LIBRARY'!$G636)</f>
        <v>1</v>
      </c>
      <c r="G642" t="str">
        <f>TRIM('CLASSPLAN LIBRARY'!$H636)</f>
        <v>-</v>
      </c>
      <c r="H642" s="1" t="str">
        <f t="shared" ref="H642:H705" si="10">CONCATENATE(IF(A642&lt;&gt;"-",A642,""),IF(B642&lt;&gt;"-",B642,""),IF(C642&lt;&gt;"-",C642,""),IF(E642&lt;&gt;"-",E642,""),IF(G642&lt;&gt;"-",G642,""))</f>
        <v>8ScienceReactionsAtoms and Bonding</v>
      </c>
      <c r="I642" t="str">
        <f>'CLASSPLAN LIBRARY'!$I636</f>
        <v>SC08.04.01.00</v>
      </c>
    </row>
    <row r="643" spans="1:9">
      <c r="A643" t="str">
        <f>TRIM('CLASSPLAN LIBRARY'!$B637)</f>
        <v>8</v>
      </c>
      <c r="B643" t="str">
        <f>TRIM('CLASSPLAN LIBRARY'!$C637)</f>
        <v>Science</v>
      </c>
      <c r="C643" t="str">
        <f>TRIM('CLASSPLAN LIBRARY'!$D637)</f>
        <v>Reactions</v>
      </c>
      <c r="D643" t="str">
        <f>TRIM('CLASSPLAN LIBRARY'!$E637)</f>
        <v>4</v>
      </c>
      <c r="E643" t="str">
        <f>TRIM('CLASSPLAN LIBRARY'!$F637)</f>
        <v>Atoms and Bonding</v>
      </c>
      <c r="F643" t="str">
        <f>TRIM('CLASSPLAN LIBRARY'!$G637)</f>
        <v>1</v>
      </c>
      <c r="G643" t="str">
        <f>TRIM('CLASSPLAN LIBRARY'!$H637)</f>
        <v>Atoms, Bonding, and the Periodic Table</v>
      </c>
      <c r="H643" s="1" t="str">
        <f t="shared" si="10"/>
        <v>8ScienceReactionsAtoms and BondingAtoms, Bonding, and the Periodic Table</v>
      </c>
      <c r="I643" t="str">
        <f>'CLASSPLAN LIBRARY'!$I637</f>
        <v>SC08.04.01.01</v>
      </c>
    </row>
    <row r="644" spans="1:9">
      <c r="A644" t="str">
        <f>TRIM('CLASSPLAN LIBRARY'!$B638)</f>
        <v>8</v>
      </c>
      <c r="B644" t="str">
        <f>TRIM('CLASSPLAN LIBRARY'!$C638)</f>
        <v>Science</v>
      </c>
      <c r="C644" t="str">
        <f>TRIM('CLASSPLAN LIBRARY'!$D638)</f>
        <v>Reactions</v>
      </c>
      <c r="D644" t="str">
        <f>TRIM('CLASSPLAN LIBRARY'!$E638)</f>
        <v>4</v>
      </c>
      <c r="E644" t="str">
        <f>TRIM('CLASSPLAN LIBRARY'!$F638)</f>
        <v>Atoms and Bonding</v>
      </c>
      <c r="F644" t="str">
        <f>TRIM('CLASSPLAN LIBRARY'!$G638)</f>
        <v>1</v>
      </c>
      <c r="G644" t="str">
        <f>TRIM('CLASSPLAN LIBRARY'!$H638)</f>
        <v>Ionic Bonds</v>
      </c>
      <c r="H644" s="1" t="str">
        <f t="shared" si="10"/>
        <v>8ScienceReactionsAtoms and BondingIonic Bonds</v>
      </c>
      <c r="I644" t="str">
        <f>'CLASSPLAN LIBRARY'!$I638</f>
        <v>SC08.04.01.02</v>
      </c>
    </row>
    <row r="645" spans="1:9">
      <c r="A645" t="str">
        <f>TRIM('CLASSPLAN LIBRARY'!$B639)</f>
        <v>8</v>
      </c>
      <c r="B645" t="str">
        <f>TRIM('CLASSPLAN LIBRARY'!$C639)</f>
        <v>Science</v>
      </c>
      <c r="C645" t="str">
        <f>TRIM('CLASSPLAN LIBRARY'!$D639)</f>
        <v>Reactions</v>
      </c>
      <c r="D645" t="str">
        <f>TRIM('CLASSPLAN LIBRARY'!$E639)</f>
        <v>4</v>
      </c>
      <c r="E645" t="str">
        <f>TRIM('CLASSPLAN LIBRARY'!$F639)</f>
        <v>Atoms and Bonding</v>
      </c>
      <c r="F645" t="str">
        <f>TRIM('CLASSPLAN LIBRARY'!$G639)</f>
        <v>1</v>
      </c>
      <c r="G645" t="str">
        <f>TRIM('CLASSPLAN LIBRARY'!$H639)</f>
        <v>Covalent Bonds</v>
      </c>
      <c r="H645" s="1" t="str">
        <f t="shared" si="10"/>
        <v>8ScienceReactionsAtoms and BondingCovalent Bonds</v>
      </c>
      <c r="I645" t="str">
        <f>'CLASSPLAN LIBRARY'!$I639</f>
        <v>SC08.04.01.03</v>
      </c>
    </row>
    <row r="646" spans="1:9">
      <c r="A646" t="str">
        <f>TRIM('CLASSPLAN LIBRARY'!$B640)</f>
        <v>8</v>
      </c>
      <c r="B646" t="str">
        <f>TRIM('CLASSPLAN LIBRARY'!$C640)</f>
        <v>Science</v>
      </c>
      <c r="C646" t="str">
        <f>TRIM('CLASSPLAN LIBRARY'!$D640)</f>
        <v>Reactions</v>
      </c>
      <c r="D646" t="str">
        <f>TRIM('CLASSPLAN LIBRARY'!$E640)</f>
        <v>4</v>
      </c>
      <c r="E646" t="str">
        <f>TRIM('CLASSPLAN LIBRARY'!$F640)</f>
        <v>Atoms and Bonding</v>
      </c>
      <c r="F646" t="str">
        <f>TRIM('CLASSPLAN LIBRARY'!$G640)</f>
        <v>1</v>
      </c>
      <c r="G646" t="str">
        <f>TRIM('CLASSPLAN LIBRARY'!$H640)</f>
        <v>Bonding in Metals</v>
      </c>
      <c r="H646" s="1" t="str">
        <f t="shared" si="10"/>
        <v>8ScienceReactionsAtoms and BondingBonding in Metals</v>
      </c>
      <c r="I646" t="str">
        <f>'CLASSPLAN LIBRARY'!$I640</f>
        <v>SC08.04.01.04</v>
      </c>
    </row>
    <row r="647" spans="1:9">
      <c r="A647" t="str">
        <f>TRIM('CLASSPLAN LIBRARY'!$B641)</f>
        <v>8</v>
      </c>
      <c r="B647" t="str">
        <f>TRIM('CLASSPLAN LIBRARY'!$C641)</f>
        <v>Science</v>
      </c>
      <c r="C647" t="str">
        <f>TRIM('CLASSPLAN LIBRARY'!$D641)</f>
        <v>Reactions</v>
      </c>
      <c r="D647" t="str">
        <f>TRIM('CLASSPLAN LIBRARY'!$E641)</f>
        <v>4</v>
      </c>
      <c r="E647" t="str">
        <f>TRIM('CLASSPLAN LIBRARY'!$F641)</f>
        <v>Chemical Reactions</v>
      </c>
      <c r="F647" t="str">
        <f>TRIM('CLASSPLAN LIBRARY'!$G641)</f>
        <v>2</v>
      </c>
      <c r="G647" t="str">
        <f>TRIM('CLASSPLAN LIBRARY'!$H641)</f>
        <v>-</v>
      </c>
      <c r="H647" s="1" t="str">
        <f t="shared" si="10"/>
        <v>8ScienceReactionsChemical Reactions</v>
      </c>
      <c r="I647" t="str">
        <f>'CLASSPLAN LIBRARY'!$I641</f>
        <v>SC08.04.02.00</v>
      </c>
    </row>
    <row r="648" spans="1:9">
      <c r="A648" t="str">
        <f>TRIM('CLASSPLAN LIBRARY'!$B642)</f>
        <v>8</v>
      </c>
      <c r="B648" t="str">
        <f>TRIM('CLASSPLAN LIBRARY'!$C642)</f>
        <v>Science</v>
      </c>
      <c r="C648" t="str">
        <f>TRIM('CLASSPLAN LIBRARY'!$D642)</f>
        <v>Reactions</v>
      </c>
      <c r="D648" t="str">
        <f>TRIM('CLASSPLAN LIBRARY'!$E642)</f>
        <v>4</v>
      </c>
      <c r="E648" t="str">
        <f>TRIM('CLASSPLAN LIBRARY'!$F642)</f>
        <v>Chemical Reactions</v>
      </c>
      <c r="F648" t="str">
        <f>TRIM('CLASSPLAN LIBRARY'!$G642)</f>
        <v>2</v>
      </c>
      <c r="G648" t="str">
        <f>TRIM('CLASSPLAN LIBRARY'!$H642)</f>
        <v>Observing Chemical Change</v>
      </c>
      <c r="H648" s="1" t="str">
        <f t="shared" si="10"/>
        <v>8ScienceReactionsChemical ReactionsObserving Chemical Change</v>
      </c>
      <c r="I648" t="str">
        <f>'CLASSPLAN LIBRARY'!$I642</f>
        <v>SC08.04.02.01</v>
      </c>
    </row>
    <row r="649" spans="1:9">
      <c r="A649" t="str">
        <f>TRIM('CLASSPLAN LIBRARY'!$B643)</f>
        <v>8</v>
      </c>
      <c r="B649" t="str">
        <f>TRIM('CLASSPLAN LIBRARY'!$C643)</f>
        <v>Science</v>
      </c>
      <c r="C649" t="str">
        <f>TRIM('CLASSPLAN LIBRARY'!$D643)</f>
        <v>Reactions</v>
      </c>
      <c r="D649" t="str">
        <f>TRIM('CLASSPLAN LIBRARY'!$E643)</f>
        <v>4</v>
      </c>
      <c r="E649" t="str">
        <f>TRIM('CLASSPLAN LIBRARY'!$F643)</f>
        <v>Chemical Reactions</v>
      </c>
      <c r="F649" t="str">
        <f>TRIM('CLASSPLAN LIBRARY'!$G643)</f>
        <v>2</v>
      </c>
      <c r="G649" t="str">
        <f>TRIM('CLASSPLAN LIBRARY'!$H643)</f>
        <v>Describing Chemical Reactions</v>
      </c>
      <c r="H649" s="1" t="str">
        <f t="shared" si="10"/>
        <v>8ScienceReactionsChemical ReactionsDescribing Chemical Reactions</v>
      </c>
      <c r="I649" t="str">
        <f>'CLASSPLAN LIBRARY'!$I643</f>
        <v>SC08.04.02.02</v>
      </c>
    </row>
    <row r="650" spans="1:9">
      <c r="A650" t="str">
        <f>TRIM('CLASSPLAN LIBRARY'!$B644)</f>
        <v>8</v>
      </c>
      <c r="B650" t="str">
        <f>TRIM('CLASSPLAN LIBRARY'!$C644)</f>
        <v>Science</v>
      </c>
      <c r="C650" t="str">
        <f>TRIM('CLASSPLAN LIBRARY'!$D644)</f>
        <v>Reactions</v>
      </c>
      <c r="D650" t="str">
        <f>TRIM('CLASSPLAN LIBRARY'!$E644)</f>
        <v>4</v>
      </c>
      <c r="E650" t="str">
        <f>TRIM('CLASSPLAN LIBRARY'!$F644)</f>
        <v>Chemical Reactions</v>
      </c>
      <c r="F650" t="str">
        <f>TRIM('CLASSPLAN LIBRARY'!$G644)</f>
        <v>2</v>
      </c>
      <c r="G650" t="str">
        <f>TRIM('CLASSPLAN LIBRARY'!$H644)</f>
        <v>Controlling Chemical Reactions</v>
      </c>
      <c r="H650" s="1" t="str">
        <f t="shared" si="10"/>
        <v>8ScienceReactionsChemical ReactionsControlling Chemical Reactions</v>
      </c>
      <c r="I650" t="str">
        <f>'CLASSPLAN LIBRARY'!$I644</f>
        <v>SC08.04.02.03</v>
      </c>
    </row>
    <row r="651" spans="1:9">
      <c r="A651" t="str">
        <f>TRIM('CLASSPLAN LIBRARY'!$B645)</f>
        <v>8</v>
      </c>
      <c r="B651" t="str">
        <f>TRIM('CLASSPLAN LIBRARY'!$C645)</f>
        <v>Science</v>
      </c>
      <c r="C651" t="str">
        <f>TRIM('CLASSPLAN LIBRARY'!$D645)</f>
        <v>Reactions</v>
      </c>
      <c r="D651" t="str">
        <f>TRIM('CLASSPLAN LIBRARY'!$E645)</f>
        <v>4</v>
      </c>
      <c r="E651" t="str">
        <f>TRIM('CLASSPLAN LIBRARY'!$F645)</f>
        <v>Chemical Reactions</v>
      </c>
      <c r="F651" t="str">
        <f>TRIM('CLASSPLAN LIBRARY'!$G645)</f>
        <v>2</v>
      </c>
      <c r="G651" t="str">
        <f>TRIM('CLASSPLAN LIBRARY'!$H645)</f>
        <v>Fire and Fire Safety</v>
      </c>
      <c r="H651" s="1" t="str">
        <f t="shared" si="10"/>
        <v>8ScienceReactionsChemical ReactionsFire and Fire Safety</v>
      </c>
      <c r="I651" t="str">
        <f>'CLASSPLAN LIBRARY'!$I645</f>
        <v>SC08.04.02.04</v>
      </c>
    </row>
    <row r="652" spans="1:9">
      <c r="A652" t="str">
        <f>TRIM('CLASSPLAN LIBRARY'!$B646)</f>
        <v>8</v>
      </c>
      <c r="B652" t="str">
        <f>TRIM('CLASSPLAN LIBRARY'!$C646)</f>
        <v>Science</v>
      </c>
      <c r="C652" t="str">
        <f>TRIM('CLASSPLAN LIBRARY'!$D646)</f>
        <v>Reactions</v>
      </c>
      <c r="D652" t="str">
        <f>TRIM('CLASSPLAN LIBRARY'!$E646)</f>
        <v>4</v>
      </c>
      <c r="E652" t="str">
        <f>TRIM('CLASSPLAN LIBRARY'!$F646)</f>
        <v>Acids, Bases, and Solutions</v>
      </c>
      <c r="F652" t="str">
        <f>TRIM('CLASSPLAN LIBRARY'!$G646)</f>
        <v>3</v>
      </c>
      <c r="G652" t="str">
        <f>TRIM('CLASSPLAN LIBRARY'!$H646)</f>
        <v>-</v>
      </c>
      <c r="H652" s="1" t="str">
        <f t="shared" si="10"/>
        <v>8ScienceReactionsAcids, Bases, and Solutions</v>
      </c>
      <c r="I652" t="str">
        <f>'CLASSPLAN LIBRARY'!$I646</f>
        <v>SC08.04.03.00</v>
      </c>
    </row>
    <row r="653" spans="1:9">
      <c r="A653" t="str">
        <f>TRIM('CLASSPLAN LIBRARY'!$B647)</f>
        <v>8</v>
      </c>
      <c r="B653" t="str">
        <f>TRIM('CLASSPLAN LIBRARY'!$C647)</f>
        <v>Science</v>
      </c>
      <c r="C653" t="str">
        <f>TRIM('CLASSPLAN LIBRARY'!$D647)</f>
        <v>Reactions</v>
      </c>
      <c r="D653" t="str">
        <f>TRIM('CLASSPLAN LIBRARY'!$E647)</f>
        <v>4</v>
      </c>
      <c r="E653" t="str">
        <f>TRIM('CLASSPLAN LIBRARY'!$F647)</f>
        <v>Acids, Bases, and Solutions</v>
      </c>
      <c r="F653" t="str">
        <f>TRIM('CLASSPLAN LIBRARY'!$G647)</f>
        <v>3</v>
      </c>
      <c r="G653" t="str">
        <f>TRIM('CLASSPLAN LIBRARY'!$H647)</f>
        <v>Understanding Solutions</v>
      </c>
      <c r="H653" s="1" t="str">
        <f t="shared" si="10"/>
        <v>8ScienceReactionsAcids, Bases, and SolutionsUnderstanding Solutions</v>
      </c>
      <c r="I653" t="str">
        <f>'CLASSPLAN LIBRARY'!$I647</f>
        <v>SC08.04.03.01</v>
      </c>
    </row>
    <row r="654" spans="1:9">
      <c r="A654" t="str">
        <f>TRIM('CLASSPLAN LIBRARY'!$B648)</f>
        <v>8</v>
      </c>
      <c r="B654" t="str">
        <f>TRIM('CLASSPLAN LIBRARY'!$C648)</f>
        <v>Science</v>
      </c>
      <c r="C654" t="str">
        <f>TRIM('CLASSPLAN LIBRARY'!$D648)</f>
        <v>Reactions</v>
      </c>
      <c r="D654" t="str">
        <f>TRIM('CLASSPLAN LIBRARY'!$E648)</f>
        <v>4</v>
      </c>
      <c r="E654" t="str">
        <f>TRIM('CLASSPLAN LIBRARY'!$F648)</f>
        <v>Acids, Bases, and Solutions</v>
      </c>
      <c r="F654" t="str">
        <f>TRIM('CLASSPLAN LIBRARY'!$G648)</f>
        <v>3</v>
      </c>
      <c r="G654" t="str">
        <f>TRIM('CLASSPLAN LIBRARY'!$H648)</f>
        <v>Concentration and Solubility</v>
      </c>
      <c r="H654" s="1" t="str">
        <f t="shared" si="10"/>
        <v>8ScienceReactionsAcids, Bases, and SolutionsConcentration and Solubility</v>
      </c>
      <c r="I654" t="str">
        <f>'CLASSPLAN LIBRARY'!$I648</f>
        <v>SC08.04.03.02</v>
      </c>
    </row>
    <row r="655" spans="1:9">
      <c r="A655" t="str">
        <f>TRIM('CLASSPLAN LIBRARY'!$B649)</f>
        <v>8</v>
      </c>
      <c r="B655" t="str">
        <f>TRIM('CLASSPLAN LIBRARY'!$C649)</f>
        <v>Science</v>
      </c>
      <c r="C655" t="str">
        <f>TRIM('CLASSPLAN LIBRARY'!$D649)</f>
        <v>Reactions</v>
      </c>
      <c r="D655" t="str">
        <f>TRIM('CLASSPLAN LIBRARY'!$E649)</f>
        <v>4</v>
      </c>
      <c r="E655" t="str">
        <f>TRIM('CLASSPLAN LIBRARY'!$F649)</f>
        <v>Acids, Bases, and Solutions</v>
      </c>
      <c r="F655" t="str">
        <f>TRIM('CLASSPLAN LIBRARY'!$G649)</f>
        <v>3</v>
      </c>
      <c r="G655" t="str">
        <f>TRIM('CLASSPLAN LIBRARY'!$H649)</f>
        <v>Describing Acids and Bases</v>
      </c>
      <c r="H655" s="1" t="str">
        <f t="shared" si="10"/>
        <v>8ScienceReactionsAcids, Bases, and SolutionsDescribing Acids and Bases</v>
      </c>
      <c r="I655" t="str">
        <f>'CLASSPLAN LIBRARY'!$I649</f>
        <v>SC08.04.03.03</v>
      </c>
    </row>
    <row r="656" spans="1:9">
      <c r="A656" t="str">
        <f>TRIM('CLASSPLAN LIBRARY'!$B650)</f>
        <v>8</v>
      </c>
      <c r="B656" t="str">
        <f>TRIM('CLASSPLAN LIBRARY'!$C650)</f>
        <v>Science</v>
      </c>
      <c r="C656" t="str">
        <f>TRIM('CLASSPLAN LIBRARY'!$D650)</f>
        <v>Reactions</v>
      </c>
      <c r="D656" t="str">
        <f>TRIM('CLASSPLAN LIBRARY'!$E650)</f>
        <v>4</v>
      </c>
      <c r="E656" t="str">
        <f>TRIM('CLASSPLAN LIBRARY'!$F650)</f>
        <v>Acids, Bases, and Solutions</v>
      </c>
      <c r="F656" t="str">
        <f>TRIM('CLASSPLAN LIBRARY'!$G650)</f>
        <v>3</v>
      </c>
      <c r="G656" t="str">
        <f>TRIM('CLASSPLAN LIBRARY'!$H650)</f>
        <v>Acids and Bases in Solution</v>
      </c>
      <c r="H656" s="1" t="str">
        <f t="shared" si="10"/>
        <v>8ScienceReactionsAcids, Bases, and SolutionsAcids and Bases in Solution</v>
      </c>
      <c r="I656" t="str">
        <f>'CLASSPLAN LIBRARY'!$I650</f>
        <v>SC08.04.03.04</v>
      </c>
    </row>
    <row r="657" spans="1:9">
      <c r="A657" t="str">
        <f>TRIM('CLASSPLAN LIBRARY'!$B651)</f>
        <v>8</v>
      </c>
      <c r="B657" t="str">
        <f>TRIM('CLASSPLAN LIBRARY'!$C651)</f>
        <v>Science</v>
      </c>
      <c r="C657" t="str">
        <f>TRIM('CLASSPLAN LIBRARY'!$D651)</f>
        <v>Forces</v>
      </c>
      <c r="D657" t="str">
        <f>TRIM('CLASSPLAN LIBRARY'!$E651)</f>
        <v>5</v>
      </c>
      <c r="E657" t="str">
        <f>TRIM('CLASSPLAN LIBRARY'!$F651)</f>
        <v>-</v>
      </c>
      <c r="F657" t="str">
        <f>TRIM('CLASSPLAN LIBRARY'!$G651)</f>
        <v>-</v>
      </c>
      <c r="G657" t="str">
        <f>TRIM('CLASSPLAN LIBRARY'!$H651)</f>
        <v>-</v>
      </c>
      <c r="H657" s="1" t="str">
        <f t="shared" si="10"/>
        <v>8ScienceForces</v>
      </c>
      <c r="I657" t="str">
        <f>'CLASSPLAN LIBRARY'!$I651</f>
        <v>SC08.05.00.00</v>
      </c>
    </row>
    <row r="658" spans="1:9">
      <c r="A658" t="str">
        <f>TRIM('CLASSPLAN LIBRARY'!$B652)</f>
        <v>8</v>
      </c>
      <c r="B658" t="str">
        <f>TRIM('CLASSPLAN LIBRARY'!$C652)</f>
        <v>Science</v>
      </c>
      <c r="C658" t="str">
        <f>TRIM('CLASSPLAN LIBRARY'!$D652)</f>
        <v>Forces</v>
      </c>
      <c r="D658" t="str">
        <f>TRIM('CLASSPLAN LIBRARY'!$E652)</f>
        <v>5</v>
      </c>
      <c r="E658" t="str">
        <f>TRIM('CLASSPLAN LIBRARY'!$F652)</f>
        <v>Forces</v>
      </c>
      <c r="F658" t="str">
        <f>TRIM('CLASSPLAN LIBRARY'!$G652)</f>
        <v>1</v>
      </c>
      <c r="G658" t="str">
        <f>TRIM('CLASSPLAN LIBRARY'!$H652)</f>
        <v>-</v>
      </c>
      <c r="H658" s="1" t="str">
        <f t="shared" si="10"/>
        <v>8ScienceForcesForces</v>
      </c>
      <c r="I658" t="str">
        <f>'CLASSPLAN LIBRARY'!$I652</f>
        <v>SC08.05.01.00</v>
      </c>
    </row>
    <row r="659" spans="1:9">
      <c r="A659" t="str">
        <f>TRIM('CLASSPLAN LIBRARY'!$B653)</f>
        <v>8</v>
      </c>
      <c r="B659" t="str">
        <f>TRIM('CLASSPLAN LIBRARY'!$C653)</f>
        <v>Science</v>
      </c>
      <c r="C659" t="str">
        <f>TRIM('CLASSPLAN LIBRARY'!$D653)</f>
        <v>Forces</v>
      </c>
      <c r="D659" t="str">
        <f>TRIM('CLASSPLAN LIBRARY'!$E653)</f>
        <v>5</v>
      </c>
      <c r="E659" t="str">
        <f>TRIM('CLASSPLAN LIBRARY'!$F653)</f>
        <v>Forces</v>
      </c>
      <c r="F659" t="str">
        <f>TRIM('CLASSPLAN LIBRARY'!$G653)</f>
        <v>1</v>
      </c>
      <c r="G659" t="str">
        <f>TRIM('CLASSPLAN LIBRARY'!$H653)</f>
        <v>Introduction to Forces</v>
      </c>
      <c r="H659" s="1" t="str">
        <f t="shared" si="10"/>
        <v>8ScienceForcesForcesIntroduction to Forces</v>
      </c>
      <c r="I659" t="str">
        <f>'CLASSPLAN LIBRARY'!$I653</f>
        <v>SC08.05.01.01</v>
      </c>
    </row>
    <row r="660" spans="1:9">
      <c r="A660" t="str">
        <f>TRIM('CLASSPLAN LIBRARY'!$B654)</f>
        <v>8</v>
      </c>
      <c r="B660" t="str">
        <f>TRIM('CLASSPLAN LIBRARY'!$C654)</f>
        <v>Science</v>
      </c>
      <c r="C660" t="str">
        <f>TRIM('CLASSPLAN LIBRARY'!$D654)</f>
        <v>Forces</v>
      </c>
      <c r="D660" t="str">
        <f>TRIM('CLASSPLAN LIBRARY'!$E654)</f>
        <v>5</v>
      </c>
      <c r="E660" t="str">
        <f>TRIM('CLASSPLAN LIBRARY'!$F654)</f>
        <v>Forces</v>
      </c>
      <c r="F660" t="str">
        <f>TRIM('CLASSPLAN LIBRARY'!$G654)</f>
        <v>1</v>
      </c>
      <c r="G660" t="str">
        <f>TRIM('CLASSPLAN LIBRARY'!$H654)</f>
        <v>Combining Forces</v>
      </c>
      <c r="H660" s="1" t="str">
        <f t="shared" si="10"/>
        <v>8ScienceForcesForcesCombining Forces</v>
      </c>
      <c r="I660" t="str">
        <f>'CLASSPLAN LIBRARY'!$I654</f>
        <v>SC08.05.01.02</v>
      </c>
    </row>
    <row r="661" spans="1:9">
      <c r="A661" t="str">
        <f>TRIM('CLASSPLAN LIBRARY'!$B655)</f>
        <v>8</v>
      </c>
      <c r="B661" t="str">
        <f>TRIM('CLASSPLAN LIBRARY'!$C655)</f>
        <v>Science</v>
      </c>
      <c r="C661" t="str">
        <f>TRIM('CLASSPLAN LIBRARY'!$D655)</f>
        <v>Forces</v>
      </c>
      <c r="D661" t="str">
        <f>TRIM('CLASSPLAN LIBRARY'!$E655)</f>
        <v>5</v>
      </c>
      <c r="E661" t="str">
        <f>TRIM('CLASSPLAN LIBRARY'!$F655)</f>
        <v>Forces</v>
      </c>
      <c r="F661" t="str">
        <f>TRIM('CLASSPLAN LIBRARY'!$G655)</f>
        <v>1</v>
      </c>
      <c r="G661" t="str">
        <f>TRIM('CLASSPLAN LIBRARY'!$H655)</f>
        <v>Friction</v>
      </c>
      <c r="H661" s="1" t="str">
        <f t="shared" si="10"/>
        <v>8ScienceForcesForcesFriction</v>
      </c>
      <c r="I661" t="str">
        <f>'CLASSPLAN LIBRARY'!$I655</f>
        <v>SC08.05.01.03</v>
      </c>
    </row>
    <row r="662" spans="1:9">
      <c r="A662" t="str">
        <f>TRIM('CLASSPLAN LIBRARY'!$B656)</f>
        <v>8</v>
      </c>
      <c r="B662" t="str">
        <f>TRIM('CLASSPLAN LIBRARY'!$C656)</f>
        <v>Science</v>
      </c>
      <c r="C662" t="str">
        <f>TRIM('CLASSPLAN LIBRARY'!$D656)</f>
        <v>Forces</v>
      </c>
      <c r="D662" t="str">
        <f>TRIM('CLASSPLAN LIBRARY'!$E656)</f>
        <v>5</v>
      </c>
      <c r="E662" t="str">
        <f>TRIM('CLASSPLAN LIBRARY'!$F656)</f>
        <v>Forces</v>
      </c>
      <c r="F662" t="str">
        <f>TRIM('CLASSPLAN LIBRARY'!$G656)</f>
        <v>1</v>
      </c>
      <c r="G662" t="str">
        <f>TRIM('CLASSPLAN LIBRARY'!$H656)</f>
        <v>Gravity</v>
      </c>
      <c r="H662" s="1" t="str">
        <f t="shared" si="10"/>
        <v>8ScienceForcesForcesGravity</v>
      </c>
      <c r="I662" t="str">
        <f>'CLASSPLAN LIBRARY'!$I656</f>
        <v>SC08.05.01.04</v>
      </c>
    </row>
    <row r="663" spans="1:9">
      <c r="A663" t="str">
        <f>TRIM('CLASSPLAN LIBRARY'!$B657)</f>
        <v>8</v>
      </c>
      <c r="B663" t="str">
        <f>TRIM('CLASSPLAN LIBRARY'!$C657)</f>
        <v>Science</v>
      </c>
      <c r="C663" t="str">
        <f>TRIM('CLASSPLAN LIBRARY'!$D657)</f>
        <v>Forces</v>
      </c>
      <c r="D663" t="str">
        <f>TRIM('CLASSPLAN LIBRARY'!$E657)</f>
        <v>5</v>
      </c>
      <c r="E663" t="str">
        <f>TRIM('CLASSPLAN LIBRARY'!$F657)</f>
        <v>Forces</v>
      </c>
      <c r="F663" t="str">
        <f>TRIM('CLASSPLAN LIBRARY'!$G657)</f>
        <v>1</v>
      </c>
      <c r="G663" t="str">
        <f>TRIM('CLASSPLAN LIBRARY'!$H657)</f>
        <v>Gravity and Motion</v>
      </c>
      <c r="H663" s="1" t="str">
        <f t="shared" si="10"/>
        <v>8ScienceForcesForcesGravity and Motion</v>
      </c>
      <c r="I663" t="str">
        <f>'CLASSPLAN LIBRARY'!$I657</f>
        <v>SC08.05.01.05</v>
      </c>
    </row>
    <row r="664" spans="1:9">
      <c r="A664" t="str">
        <f>TRIM('CLASSPLAN LIBRARY'!$B658)</f>
        <v>8</v>
      </c>
      <c r="B664" t="str">
        <f>TRIM('CLASSPLAN LIBRARY'!$C658)</f>
        <v>Science</v>
      </c>
      <c r="C664" t="str">
        <f>TRIM('CLASSPLAN LIBRARY'!$D658)</f>
        <v>Forces</v>
      </c>
      <c r="D664" t="str">
        <f>TRIM('CLASSPLAN LIBRARY'!$E658)</f>
        <v>5</v>
      </c>
      <c r="E664" t="str">
        <f>TRIM('CLASSPLAN LIBRARY'!$F658)</f>
        <v>Forces</v>
      </c>
      <c r="F664" t="str">
        <f>TRIM('CLASSPLAN LIBRARY'!$G658)</f>
        <v>1</v>
      </c>
      <c r="G664" t="str">
        <f>TRIM('CLASSPLAN LIBRARY'!$H658)</f>
        <v>Elastic Forces</v>
      </c>
      <c r="H664" s="1" t="str">
        <f t="shared" si="10"/>
        <v>8ScienceForcesForcesElastic Forces</v>
      </c>
      <c r="I664" t="str">
        <f>'CLASSPLAN LIBRARY'!$I658</f>
        <v>SC08.05.01.06</v>
      </c>
    </row>
    <row r="665" spans="1:9">
      <c r="A665" t="str">
        <f>TRIM('CLASSPLAN LIBRARY'!$B659)</f>
        <v>8</v>
      </c>
      <c r="B665" t="str">
        <f>TRIM('CLASSPLAN LIBRARY'!$C659)</f>
        <v>Science</v>
      </c>
      <c r="C665" t="str">
        <f>TRIM('CLASSPLAN LIBRARY'!$D659)</f>
        <v>Forces</v>
      </c>
      <c r="D665" t="str">
        <f>TRIM('CLASSPLAN LIBRARY'!$E659)</f>
        <v>5</v>
      </c>
      <c r="E665" t="str">
        <f>TRIM('CLASSPLAN LIBRARY'!$F659)</f>
        <v>Forces</v>
      </c>
      <c r="F665" t="str">
        <f>TRIM('CLASSPLAN LIBRARY'!$G659)</f>
        <v>1</v>
      </c>
      <c r="G665" t="str">
        <f>TRIM('CLASSPLAN LIBRARY'!$H659)</f>
        <v>Newton's First Law of Motion</v>
      </c>
      <c r="H665" s="1" t="str">
        <f t="shared" si="10"/>
        <v>8ScienceForcesForcesNewton's First Law of Motion</v>
      </c>
      <c r="I665" t="str">
        <f>'CLASSPLAN LIBRARY'!$I659</f>
        <v>SC08.05.01.07</v>
      </c>
    </row>
    <row r="666" spans="1:9">
      <c r="A666" t="str">
        <f>TRIM('CLASSPLAN LIBRARY'!$B660)</f>
        <v>8</v>
      </c>
      <c r="B666" t="str">
        <f>TRIM('CLASSPLAN LIBRARY'!$C660)</f>
        <v>Science</v>
      </c>
      <c r="C666" t="str">
        <f>TRIM('CLASSPLAN LIBRARY'!$D660)</f>
        <v>Forces</v>
      </c>
      <c r="D666" t="str">
        <f>TRIM('CLASSPLAN LIBRARY'!$E660)</f>
        <v>5</v>
      </c>
      <c r="E666" t="str">
        <f>TRIM('CLASSPLAN LIBRARY'!$F660)</f>
        <v>Forces</v>
      </c>
      <c r="F666" t="str">
        <f>TRIM('CLASSPLAN LIBRARY'!$G660)</f>
        <v>1</v>
      </c>
      <c r="G666" t="str">
        <f>TRIM('CLASSPLAN LIBRARY'!$H660)</f>
        <v>Newton's Third Law of Motion</v>
      </c>
      <c r="H666" s="1" t="str">
        <f t="shared" si="10"/>
        <v>8ScienceForcesForcesNewton's Third Law of Motion</v>
      </c>
      <c r="I666" t="str">
        <f>'CLASSPLAN LIBRARY'!$I660</f>
        <v>SC08.05.01.08</v>
      </c>
    </row>
    <row r="667" spans="1:9">
      <c r="A667" t="str">
        <f>TRIM('CLASSPLAN LIBRARY'!$B661)</f>
        <v>8</v>
      </c>
      <c r="B667" t="str">
        <f>TRIM('CLASSPLAN LIBRARY'!$C661)</f>
        <v>Science</v>
      </c>
      <c r="C667" t="str">
        <f>TRIM('CLASSPLAN LIBRARY'!$D661)</f>
        <v>Forces</v>
      </c>
      <c r="D667" t="str">
        <f>TRIM('CLASSPLAN LIBRARY'!$E661)</f>
        <v>5</v>
      </c>
      <c r="E667" t="str">
        <f>TRIM('CLASSPLAN LIBRARY'!$F661)</f>
        <v>Forces</v>
      </c>
      <c r="F667" t="str">
        <f>TRIM('CLASSPLAN LIBRARY'!$G661)</f>
        <v>1</v>
      </c>
      <c r="G667" t="str">
        <f>TRIM('CLASSPLAN LIBRARY'!$H661)</f>
        <v>Newton's Second Law of Motion</v>
      </c>
      <c r="H667" s="1" t="str">
        <f t="shared" si="10"/>
        <v>8ScienceForcesForcesNewton's Second Law of Motion</v>
      </c>
      <c r="I667" t="str">
        <f>'CLASSPLAN LIBRARY'!$I661</f>
        <v>SC08.05.01.09</v>
      </c>
    </row>
    <row r="668" spans="1:9">
      <c r="A668" t="str">
        <f>TRIM('CLASSPLAN LIBRARY'!$B662)</f>
        <v>8</v>
      </c>
      <c r="B668" t="str">
        <f>TRIM('CLASSPLAN LIBRARY'!$C662)</f>
        <v>Science</v>
      </c>
      <c r="C668" t="str">
        <f>TRIM('CLASSPLAN LIBRARY'!$D662)</f>
        <v>Forces</v>
      </c>
      <c r="D668" t="str">
        <f>TRIM('CLASSPLAN LIBRARY'!$E662)</f>
        <v>5</v>
      </c>
      <c r="E668" t="str">
        <f>TRIM('CLASSPLAN LIBRARY'!$F662)</f>
        <v>Fluid Force</v>
      </c>
      <c r="F668" t="str">
        <f>TRIM('CLASSPLAN LIBRARY'!$G662)</f>
        <v>2</v>
      </c>
      <c r="G668" t="str">
        <f>TRIM('CLASSPLAN LIBRARY'!$H662)</f>
        <v>-</v>
      </c>
      <c r="H668" s="1" t="str">
        <f t="shared" si="10"/>
        <v>8ScienceForcesFluid Force</v>
      </c>
      <c r="I668" t="str">
        <f>'CLASSPLAN LIBRARY'!$I662</f>
        <v>SC08.05.02.00</v>
      </c>
    </row>
    <row r="669" spans="1:9">
      <c r="A669" t="str">
        <f>TRIM('CLASSPLAN LIBRARY'!$B663)</f>
        <v>8</v>
      </c>
      <c r="B669" t="str">
        <f>TRIM('CLASSPLAN LIBRARY'!$C663)</f>
        <v>Science</v>
      </c>
      <c r="C669" t="str">
        <f>TRIM('CLASSPLAN LIBRARY'!$D663)</f>
        <v>Forces</v>
      </c>
      <c r="D669" t="str">
        <f>TRIM('CLASSPLAN LIBRARY'!$E663)</f>
        <v>5</v>
      </c>
      <c r="E669" t="str">
        <f>TRIM('CLASSPLAN LIBRARY'!$F663)</f>
        <v>Fluid Force</v>
      </c>
      <c r="F669" t="str">
        <f>TRIM('CLASSPLAN LIBRARY'!$G663)</f>
        <v>2</v>
      </c>
      <c r="G669" t="str">
        <f>TRIM('CLASSPLAN LIBRARY'!$H663)</f>
        <v>Will it Float?</v>
      </c>
      <c r="H669" s="1" t="str">
        <f t="shared" si="10"/>
        <v>8ScienceForcesFluid ForceWill it Float?</v>
      </c>
      <c r="I669" t="str">
        <f>'CLASSPLAN LIBRARY'!$I663</f>
        <v>SC08.05.02.01</v>
      </c>
    </row>
    <row r="670" spans="1:9">
      <c r="A670" t="str">
        <f>TRIM('CLASSPLAN LIBRARY'!$B664)</f>
        <v>8</v>
      </c>
      <c r="B670" t="str">
        <f>TRIM('CLASSPLAN LIBRARY'!$C664)</f>
        <v>Science</v>
      </c>
      <c r="C670" t="str">
        <f>TRIM('CLASSPLAN LIBRARY'!$D664)</f>
        <v>Forces</v>
      </c>
      <c r="D670" t="str">
        <f>TRIM('CLASSPLAN LIBRARY'!$E664)</f>
        <v>5</v>
      </c>
      <c r="E670" t="str">
        <f>TRIM('CLASSPLAN LIBRARY'!$F664)</f>
        <v>Fluid Force</v>
      </c>
      <c r="F670" t="str">
        <f>TRIM('CLASSPLAN LIBRARY'!$G664)</f>
        <v>2</v>
      </c>
      <c r="G670" t="str">
        <f>TRIM('CLASSPLAN LIBRARY'!$H664)</f>
        <v>Pressure</v>
      </c>
      <c r="H670" s="1" t="str">
        <f t="shared" si="10"/>
        <v>8ScienceForcesFluid ForcePressure</v>
      </c>
      <c r="I670" t="str">
        <f>'CLASSPLAN LIBRARY'!$I664</f>
        <v>SC08.05.02.02</v>
      </c>
    </row>
    <row r="671" spans="1:9">
      <c r="A671" t="e">
        <f>TRIM('CLASSPLAN LIBRARY'!#REF!)</f>
        <v>#REF!</v>
      </c>
      <c r="B671" t="e">
        <f>TRIM('CLASSPLAN LIBRARY'!#REF!)</f>
        <v>#REF!</v>
      </c>
      <c r="C671" t="e">
        <f>TRIM('CLASSPLAN LIBRARY'!#REF!)</f>
        <v>#REF!</v>
      </c>
      <c r="D671" t="e">
        <f>TRIM('CLASSPLAN LIBRARY'!#REF!)</f>
        <v>#REF!</v>
      </c>
      <c r="E671" t="e">
        <f>TRIM('CLASSPLAN LIBRARY'!#REF!)</f>
        <v>#REF!</v>
      </c>
      <c r="F671" t="e">
        <f>TRIM('CLASSPLAN LIBRARY'!#REF!)</f>
        <v>#REF!</v>
      </c>
      <c r="G671" t="e">
        <f>TRIM('CLASSPLAN LIBRARY'!#REF!)</f>
        <v>#REF!</v>
      </c>
      <c r="H671" s="1" t="e">
        <f t="shared" si="10"/>
        <v>#REF!</v>
      </c>
      <c r="I671" t="e">
        <f>'CLASSPLAN LIBRARY'!#REF!</f>
        <v>#REF!</v>
      </c>
    </row>
    <row r="672" spans="1:9">
      <c r="A672" t="str">
        <f>TRIM('CLASSPLAN LIBRARY'!$B665)</f>
        <v>8</v>
      </c>
      <c r="B672" t="str">
        <f>TRIM('CLASSPLAN LIBRARY'!$C665)</f>
        <v>Science</v>
      </c>
      <c r="C672" t="str">
        <f>TRIM('CLASSPLAN LIBRARY'!$D665)</f>
        <v>Forces</v>
      </c>
      <c r="D672" t="str">
        <f>TRIM('CLASSPLAN LIBRARY'!$E665)</f>
        <v>5</v>
      </c>
      <c r="E672" t="str">
        <f>TRIM('CLASSPLAN LIBRARY'!$F665)</f>
        <v>Fluid Force</v>
      </c>
      <c r="F672" t="str">
        <f>TRIM('CLASSPLAN LIBRARY'!$G665)</f>
        <v>2</v>
      </c>
      <c r="G672" t="str">
        <f>TRIM('CLASSPLAN LIBRARY'!$H665)</f>
        <v>Bernoulli's Principle</v>
      </c>
      <c r="H672" s="1" t="str">
        <f t="shared" si="10"/>
        <v>8ScienceForcesFluid ForceBernoulli's Principle</v>
      </c>
      <c r="I672" t="str">
        <f>'CLASSPLAN LIBRARY'!$I665</f>
        <v>SC08.05.02.04</v>
      </c>
    </row>
    <row r="673" spans="1:9">
      <c r="A673" t="str">
        <f>TRIM('CLASSPLAN LIBRARY'!$B666)</f>
        <v>8</v>
      </c>
      <c r="B673" t="str">
        <f>TRIM('CLASSPLAN LIBRARY'!$C666)</f>
        <v>Science</v>
      </c>
      <c r="C673" t="str">
        <f>TRIM('CLASSPLAN LIBRARY'!$D666)</f>
        <v>Forces</v>
      </c>
      <c r="D673" t="str">
        <f>TRIM('CLASSPLAN LIBRARY'!$E666)</f>
        <v>5</v>
      </c>
      <c r="E673" t="str">
        <f>TRIM('CLASSPLAN LIBRARY'!$F666)</f>
        <v>Fluid Force</v>
      </c>
      <c r="F673" t="str">
        <f>TRIM('CLASSPLAN LIBRARY'!$G666)</f>
        <v>2</v>
      </c>
      <c r="G673" t="str">
        <f>TRIM('CLASSPLAN LIBRARY'!$H666)</f>
        <v>Buoyant Force</v>
      </c>
      <c r="H673" s="1" t="str">
        <f t="shared" si="10"/>
        <v>8ScienceForcesFluid ForceBuoyant Force</v>
      </c>
      <c r="I673" t="str">
        <f>'CLASSPLAN LIBRARY'!$I666</f>
        <v>SC08.05.02.05</v>
      </c>
    </row>
    <row r="674" spans="1:9">
      <c r="A674" t="str">
        <f>TRIM('CLASSPLAN LIBRARY'!$B667)</f>
        <v>8</v>
      </c>
      <c r="B674" t="str">
        <f>TRIM('CLASSPLAN LIBRARY'!$C667)</f>
        <v>Science</v>
      </c>
      <c r="C674" t="str">
        <f>TRIM('CLASSPLAN LIBRARY'!$D667)</f>
        <v>Earth Sciences</v>
      </c>
      <c r="D674" t="str">
        <f>TRIM('CLASSPLAN LIBRARY'!$E667)</f>
        <v>6</v>
      </c>
      <c r="E674" t="str">
        <f>TRIM('CLASSPLAN LIBRARY'!$F667)</f>
        <v>-</v>
      </c>
      <c r="F674" t="str">
        <f>TRIM('CLASSPLAN LIBRARY'!$G667)</f>
        <v>-</v>
      </c>
      <c r="G674" t="str">
        <f>TRIM('CLASSPLAN LIBRARY'!$H667)</f>
        <v>-</v>
      </c>
      <c r="H674" s="1" t="str">
        <f t="shared" si="10"/>
        <v>8ScienceEarth Sciences</v>
      </c>
      <c r="I674" t="str">
        <f>'CLASSPLAN LIBRARY'!$I667</f>
        <v>SC08.06.00.00</v>
      </c>
    </row>
    <row r="675" spans="1:9">
      <c r="A675" t="str">
        <f>TRIM('CLASSPLAN LIBRARY'!$B668)</f>
        <v>8</v>
      </c>
      <c r="B675" t="str">
        <f>TRIM('CLASSPLAN LIBRARY'!$C668)</f>
        <v>Science</v>
      </c>
      <c r="C675" t="str">
        <f>TRIM('CLASSPLAN LIBRARY'!$D668)</f>
        <v>Earth Sciences</v>
      </c>
      <c r="D675" t="str">
        <f>TRIM('CLASSPLAN LIBRARY'!$E668)</f>
        <v>6</v>
      </c>
      <c r="E675" t="str">
        <f>TRIM('CLASSPLAN LIBRARY'!$F668)</f>
        <v>Earth, Moon, and Sun</v>
      </c>
      <c r="F675" t="str">
        <f>TRIM('CLASSPLAN LIBRARY'!$G668)</f>
        <v>1</v>
      </c>
      <c r="G675" t="str">
        <f>TRIM('CLASSPLAN LIBRARY'!$H668)</f>
        <v>-</v>
      </c>
      <c r="H675" s="1" t="str">
        <f t="shared" si="10"/>
        <v>8ScienceEarth SciencesEarth, Moon, and Sun</v>
      </c>
      <c r="I675" t="str">
        <f>'CLASSPLAN LIBRARY'!$I668</f>
        <v>SC08.06.01.00</v>
      </c>
    </row>
    <row r="676" spans="1:9">
      <c r="A676" t="str">
        <f>TRIM('CLASSPLAN LIBRARY'!$B669)</f>
        <v>8</v>
      </c>
      <c r="B676" t="str">
        <f>TRIM('CLASSPLAN LIBRARY'!$C669)</f>
        <v>Science</v>
      </c>
      <c r="C676" t="str">
        <f>TRIM('CLASSPLAN LIBRARY'!$D669)</f>
        <v>Earth Sciences</v>
      </c>
      <c r="D676" t="str">
        <f>TRIM('CLASSPLAN LIBRARY'!$E669)</f>
        <v>6</v>
      </c>
      <c r="E676" t="str">
        <f>TRIM('CLASSPLAN LIBRARY'!$F669)</f>
        <v>Earth, Moon, and Sun</v>
      </c>
      <c r="F676" t="str">
        <f>TRIM('CLASSPLAN LIBRARY'!$G669)</f>
        <v>1</v>
      </c>
      <c r="G676" t="str">
        <f>TRIM('CLASSPLAN LIBRARY'!$H669)</f>
        <v>Earth in Space</v>
      </c>
      <c r="H676" s="1" t="str">
        <f t="shared" si="10"/>
        <v>8ScienceEarth SciencesEarth, Moon, and SunEarth in Space</v>
      </c>
      <c r="I676" t="str">
        <f>'CLASSPLAN LIBRARY'!$I669</f>
        <v>SC08.06.01.01</v>
      </c>
    </row>
    <row r="677" spans="1:9">
      <c r="A677" t="str">
        <f>TRIM('CLASSPLAN LIBRARY'!$B670)</f>
        <v>8</v>
      </c>
      <c r="B677" t="str">
        <f>TRIM('CLASSPLAN LIBRARY'!$C670)</f>
        <v>Science</v>
      </c>
      <c r="C677" t="str">
        <f>TRIM('CLASSPLAN LIBRARY'!$D670)</f>
        <v>Earth Sciences</v>
      </c>
      <c r="D677" t="str">
        <f>TRIM('CLASSPLAN LIBRARY'!$E670)</f>
        <v>6</v>
      </c>
      <c r="E677" t="str">
        <f>TRIM('CLASSPLAN LIBRARY'!$F670)</f>
        <v>Earth, Moon, and Sun</v>
      </c>
      <c r="F677" t="str">
        <f>TRIM('CLASSPLAN LIBRARY'!$G670)</f>
        <v>1</v>
      </c>
      <c r="G677" t="str">
        <f>TRIM('CLASSPLAN LIBRARY'!$H670)</f>
        <v>Gravity and Motion</v>
      </c>
      <c r="H677" s="1" t="str">
        <f t="shared" si="10"/>
        <v>8ScienceEarth SciencesEarth, Moon, and SunGravity and Motion</v>
      </c>
      <c r="I677" t="str">
        <f>'CLASSPLAN LIBRARY'!$I670</f>
        <v>SC08.06.01.02</v>
      </c>
    </row>
    <row r="678" spans="1:9">
      <c r="A678" t="str">
        <f>TRIM('CLASSPLAN LIBRARY'!$B671)</f>
        <v>8</v>
      </c>
      <c r="B678" t="str">
        <f>TRIM('CLASSPLAN LIBRARY'!$C671)</f>
        <v>Science</v>
      </c>
      <c r="C678" t="str">
        <f>TRIM('CLASSPLAN LIBRARY'!$D671)</f>
        <v>Earth Sciences</v>
      </c>
      <c r="D678" t="str">
        <f>TRIM('CLASSPLAN LIBRARY'!$E671)</f>
        <v>6</v>
      </c>
      <c r="E678" t="str">
        <f>TRIM('CLASSPLAN LIBRARY'!$F671)</f>
        <v>Earth, Moon, and Sun</v>
      </c>
      <c r="F678" t="str">
        <f>TRIM('CLASSPLAN LIBRARY'!$G671)</f>
        <v>1</v>
      </c>
      <c r="G678" t="str">
        <f>TRIM('CLASSPLAN LIBRARY'!$H671)</f>
        <v>Phases, Eclipses, and Tides</v>
      </c>
      <c r="H678" s="1" t="str">
        <f t="shared" si="10"/>
        <v>8ScienceEarth SciencesEarth, Moon, and SunPhases, Eclipses, and Tides</v>
      </c>
      <c r="I678" t="str">
        <f>'CLASSPLAN LIBRARY'!$I671</f>
        <v>SC08.06.01.03</v>
      </c>
    </row>
    <row r="679" spans="1:9">
      <c r="A679" t="str">
        <f>TRIM('CLASSPLAN LIBRARY'!$B672)</f>
        <v>8</v>
      </c>
      <c r="B679" t="str">
        <f>TRIM('CLASSPLAN LIBRARY'!$C672)</f>
        <v>Science</v>
      </c>
      <c r="C679" t="str">
        <f>TRIM('CLASSPLAN LIBRARY'!$D672)</f>
        <v>Earth Sciences</v>
      </c>
      <c r="D679" t="str">
        <f>TRIM('CLASSPLAN LIBRARY'!$E672)</f>
        <v>6</v>
      </c>
      <c r="E679" t="str">
        <f>TRIM('CLASSPLAN LIBRARY'!$F672)</f>
        <v>Earth, Moon, and Sun</v>
      </c>
      <c r="F679" t="str">
        <f>TRIM('CLASSPLAN LIBRARY'!$G672)</f>
        <v>1</v>
      </c>
      <c r="G679" t="str">
        <f>TRIM('CLASSPLAN LIBRARY'!$H672)</f>
        <v>Earth's Moon</v>
      </c>
      <c r="H679" s="1" t="str">
        <f t="shared" si="10"/>
        <v>8ScienceEarth SciencesEarth, Moon, and SunEarth's Moon</v>
      </c>
      <c r="I679" t="str">
        <f>'CLASSPLAN LIBRARY'!$I672</f>
        <v>SC08.06.01.04</v>
      </c>
    </row>
    <row r="680" spans="1:9">
      <c r="A680" t="str">
        <f>TRIM('CLASSPLAN LIBRARY'!$B673)</f>
        <v>8</v>
      </c>
      <c r="B680" t="str">
        <f>TRIM('CLASSPLAN LIBRARY'!$C673)</f>
        <v>Science</v>
      </c>
      <c r="C680" t="str">
        <f>TRIM('CLASSPLAN LIBRARY'!$D673)</f>
        <v>Earth Sciences</v>
      </c>
      <c r="D680" t="str">
        <f>TRIM('CLASSPLAN LIBRARY'!$E673)</f>
        <v>6</v>
      </c>
      <c r="E680" t="str">
        <f>TRIM('CLASSPLAN LIBRARY'!$F673)</f>
        <v>Exploring Space</v>
      </c>
      <c r="F680" t="str">
        <f>TRIM('CLASSPLAN LIBRARY'!$G673)</f>
        <v>2</v>
      </c>
      <c r="G680" t="str">
        <f>TRIM('CLASSPLAN LIBRARY'!$H673)</f>
        <v>-</v>
      </c>
      <c r="H680" s="1" t="str">
        <f t="shared" si="10"/>
        <v>8ScienceEarth SciencesExploring Space</v>
      </c>
      <c r="I680" t="str">
        <f>'CLASSPLAN LIBRARY'!$I673</f>
        <v>SC08.06.02.00</v>
      </c>
    </row>
    <row r="681" spans="1:9">
      <c r="A681" t="str">
        <f>TRIM('CLASSPLAN LIBRARY'!$B674)</f>
        <v>8</v>
      </c>
      <c r="B681" t="str">
        <f>TRIM('CLASSPLAN LIBRARY'!$C674)</f>
        <v>Science</v>
      </c>
      <c r="C681" t="str">
        <f>TRIM('CLASSPLAN LIBRARY'!$D674)</f>
        <v>Earth Sciences</v>
      </c>
      <c r="D681" t="str">
        <f>TRIM('CLASSPLAN LIBRARY'!$E674)</f>
        <v>6</v>
      </c>
      <c r="E681" t="str">
        <f>TRIM('CLASSPLAN LIBRARY'!$F674)</f>
        <v>Exploring Space</v>
      </c>
      <c r="F681" t="str">
        <f>TRIM('CLASSPLAN LIBRARY'!$G674)</f>
        <v>2</v>
      </c>
      <c r="G681" t="str">
        <f>TRIM('CLASSPLAN LIBRARY'!$H674)</f>
        <v>The Science of Rockets</v>
      </c>
      <c r="H681" s="1" t="str">
        <f t="shared" si="10"/>
        <v>8ScienceEarth SciencesExploring SpaceThe Science of Rockets</v>
      </c>
      <c r="I681" t="str">
        <f>'CLASSPLAN LIBRARY'!$I674</f>
        <v>SC08.06.02.01</v>
      </c>
    </row>
    <row r="682" spans="1:9">
      <c r="A682" t="str">
        <f>TRIM('CLASSPLAN LIBRARY'!$B675)</f>
        <v>8</v>
      </c>
      <c r="B682" t="str">
        <f>TRIM('CLASSPLAN LIBRARY'!$C675)</f>
        <v>Science</v>
      </c>
      <c r="C682" t="str">
        <f>TRIM('CLASSPLAN LIBRARY'!$D675)</f>
        <v>Earth Sciences</v>
      </c>
      <c r="D682" t="str">
        <f>TRIM('CLASSPLAN LIBRARY'!$E675)</f>
        <v>6</v>
      </c>
      <c r="E682" t="str">
        <f>TRIM('CLASSPLAN LIBRARY'!$F675)</f>
        <v>Exploring Space</v>
      </c>
      <c r="F682" t="str">
        <f>TRIM('CLASSPLAN LIBRARY'!$G675)</f>
        <v>2</v>
      </c>
      <c r="G682" t="str">
        <f>TRIM('CLASSPLAN LIBRARY'!$H675)</f>
        <v>The Space Program</v>
      </c>
      <c r="H682" s="1" t="str">
        <f t="shared" si="10"/>
        <v>8ScienceEarth SciencesExploring SpaceThe Space Program</v>
      </c>
      <c r="I682" t="str">
        <f>'CLASSPLAN LIBRARY'!$I675</f>
        <v>SC08.06.02.02</v>
      </c>
    </row>
    <row r="683" spans="1:9">
      <c r="A683" t="str">
        <f>TRIM('CLASSPLAN LIBRARY'!$B676)</f>
        <v>8</v>
      </c>
      <c r="B683" t="str">
        <f>TRIM('CLASSPLAN LIBRARY'!$C676)</f>
        <v>Science</v>
      </c>
      <c r="C683" t="str">
        <f>TRIM('CLASSPLAN LIBRARY'!$D676)</f>
        <v>Earth Sciences</v>
      </c>
      <c r="D683" t="str">
        <f>TRIM('CLASSPLAN LIBRARY'!$E676)</f>
        <v>6</v>
      </c>
      <c r="E683" t="str">
        <f>TRIM('CLASSPLAN LIBRARY'!$F676)</f>
        <v>Exploring Space</v>
      </c>
      <c r="F683" t="str">
        <f>TRIM('CLASSPLAN LIBRARY'!$G676)</f>
        <v>2</v>
      </c>
      <c r="G683" t="str">
        <f>TRIM('CLASSPLAN LIBRARY'!$H676)</f>
        <v>Exploring Space Today</v>
      </c>
      <c r="H683" s="1" t="str">
        <f t="shared" si="10"/>
        <v>8ScienceEarth SciencesExploring SpaceExploring Space Today</v>
      </c>
      <c r="I683" t="str">
        <f>'CLASSPLAN LIBRARY'!$I676</f>
        <v>SC08.06.02.03</v>
      </c>
    </row>
    <row r="684" spans="1:9">
      <c r="A684" t="str">
        <f>TRIM('CLASSPLAN LIBRARY'!$B677)</f>
        <v>8</v>
      </c>
      <c r="B684" t="str">
        <f>TRIM('CLASSPLAN LIBRARY'!$C677)</f>
        <v>Science</v>
      </c>
      <c r="C684" t="str">
        <f>TRIM('CLASSPLAN LIBRARY'!$D677)</f>
        <v>Earth Sciences</v>
      </c>
      <c r="D684" t="str">
        <f>TRIM('CLASSPLAN LIBRARY'!$E677)</f>
        <v>6</v>
      </c>
      <c r="E684" t="str">
        <f>TRIM('CLASSPLAN LIBRARY'!$F677)</f>
        <v>Exploring Space</v>
      </c>
      <c r="F684" t="str">
        <f>TRIM('CLASSPLAN LIBRARY'!$G677)</f>
        <v>2</v>
      </c>
      <c r="G684" t="str">
        <f>TRIM('CLASSPLAN LIBRARY'!$H677)</f>
        <v>Using Space Science on Earth</v>
      </c>
      <c r="H684" s="1" t="str">
        <f t="shared" si="10"/>
        <v>8ScienceEarth SciencesExploring SpaceUsing Space Science on Earth</v>
      </c>
      <c r="I684" t="str">
        <f>'CLASSPLAN LIBRARY'!$I677</f>
        <v>SC08.06.02.04</v>
      </c>
    </row>
    <row r="685" spans="1:9">
      <c r="A685" t="str">
        <f>TRIM('CLASSPLAN LIBRARY'!$B678)</f>
        <v>8</v>
      </c>
      <c r="B685" t="str">
        <f>TRIM('CLASSPLAN LIBRARY'!$C678)</f>
        <v>Science</v>
      </c>
      <c r="C685" t="str">
        <f>TRIM('CLASSPLAN LIBRARY'!$D678)</f>
        <v>Earth Sciences</v>
      </c>
      <c r="D685" t="str">
        <f>TRIM('CLASSPLAN LIBRARY'!$E678)</f>
        <v>6</v>
      </c>
      <c r="E685" t="str">
        <f>TRIM('CLASSPLAN LIBRARY'!$F678)</f>
        <v>The Solar System</v>
      </c>
      <c r="F685" t="str">
        <f>TRIM('CLASSPLAN LIBRARY'!$G678)</f>
        <v>3</v>
      </c>
      <c r="G685" t="str">
        <f>TRIM('CLASSPLAN LIBRARY'!$H678)</f>
        <v>-</v>
      </c>
      <c r="H685" s="1" t="str">
        <f t="shared" si="10"/>
        <v>8ScienceEarth SciencesThe Solar System</v>
      </c>
      <c r="I685" t="str">
        <f>'CLASSPLAN LIBRARY'!$I678</f>
        <v>SC08.06.03.04</v>
      </c>
    </row>
    <row r="686" spans="1:9">
      <c r="A686" t="str">
        <f>TRIM('CLASSPLAN LIBRARY'!$B679)</f>
        <v>8</v>
      </c>
      <c r="B686" t="str">
        <f>TRIM('CLASSPLAN LIBRARY'!$C679)</f>
        <v>Science</v>
      </c>
      <c r="C686" t="str">
        <f>TRIM('CLASSPLAN LIBRARY'!$D679)</f>
        <v>Earth Sciences</v>
      </c>
      <c r="D686" t="str">
        <f>TRIM('CLASSPLAN LIBRARY'!$E679)</f>
        <v>6</v>
      </c>
      <c r="E686" t="str">
        <f>TRIM('CLASSPLAN LIBRARY'!$F679)</f>
        <v>The Solar System</v>
      </c>
      <c r="F686" t="str">
        <f>TRIM('CLASSPLAN LIBRARY'!$G679)</f>
        <v>3</v>
      </c>
      <c r="G686" t="str">
        <f>TRIM('CLASSPLAN LIBRARY'!$H679)</f>
        <v>Observing the Solar System</v>
      </c>
      <c r="H686" s="1" t="str">
        <f t="shared" si="10"/>
        <v>8ScienceEarth SciencesThe Solar SystemObserving the Solar System</v>
      </c>
      <c r="I686" t="str">
        <f>'CLASSPLAN LIBRARY'!$I679</f>
        <v>SC08.06.03.05</v>
      </c>
    </row>
    <row r="687" spans="1:9">
      <c r="A687" t="str">
        <f>TRIM('CLASSPLAN LIBRARY'!$B680)</f>
        <v>8</v>
      </c>
      <c r="B687" t="str">
        <f>TRIM('CLASSPLAN LIBRARY'!$C680)</f>
        <v>Science</v>
      </c>
      <c r="C687" t="str">
        <f>TRIM('CLASSPLAN LIBRARY'!$D680)</f>
        <v>Earth Sciences</v>
      </c>
      <c r="D687" t="str">
        <f>TRIM('CLASSPLAN LIBRARY'!$E680)</f>
        <v>6</v>
      </c>
      <c r="E687" t="str">
        <f>TRIM('CLASSPLAN LIBRARY'!$F680)</f>
        <v>The Solar System</v>
      </c>
      <c r="F687" t="str">
        <f>TRIM('CLASSPLAN LIBRARY'!$G680)</f>
        <v>3</v>
      </c>
      <c r="G687" t="str">
        <f>TRIM('CLASSPLAN LIBRARY'!$H680)</f>
        <v>The Sun</v>
      </c>
      <c r="H687" s="1" t="str">
        <f t="shared" si="10"/>
        <v>8ScienceEarth SciencesThe Solar SystemThe Sun</v>
      </c>
      <c r="I687" t="str">
        <f>'CLASSPLAN LIBRARY'!$I680</f>
        <v>SC08.06.03.06</v>
      </c>
    </row>
    <row r="688" spans="1:9">
      <c r="A688" t="str">
        <f>TRIM('CLASSPLAN LIBRARY'!$B681)</f>
        <v>8</v>
      </c>
      <c r="B688" t="str">
        <f>TRIM('CLASSPLAN LIBRARY'!$C681)</f>
        <v>Science</v>
      </c>
      <c r="C688" t="str">
        <f>TRIM('CLASSPLAN LIBRARY'!$D681)</f>
        <v>Earth Sciences</v>
      </c>
      <c r="D688" t="str">
        <f>TRIM('CLASSPLAN LIBRARY'!$E681)</f>
        <v>6</v>
      </c>
      <c r="E688" t="str">
        <f>TRIM('CLASSPLAN LIBRARY'!$F681)</f>
        <v>The Solar System</v>
      </c>
      <c r="F688" t="str">
        <f>TRIM('CLASSPLAN LIBRARY'!$G681)</f>
        <v>3</v>
      </c>
      <c r="G688" t="str">
        <f>TRIM('CLASSPLAN LIBRARY'!$H681)</f>
        <v>The Inner Planets</v>
      </c>
      <c r="H688" s="1" t="str">
        <f t="shared" si="10"/>
        <v>8ScienceEarth SciencesThe Solar SystemThe Inner Planets</v>
      </c>
      <c r="I688" t="str">
        <f>'CLASSPLAN LIBRARY'!$I681</f>
        <v>SC08.06.03.07</v>
      </c>
    </row>
    <row r="689" spans="1:9">
      <c r="A689" t="str">
        <f>TRIM('CLASSPLAN LIBRARY'!$B682)</f>
        <v>8</v>
      </c>
      <c r="B689" t="str">
        <f>TRIM('CLASSPLAN LIBRARY'!$C682)</f>
        <v>Science</v>
      </c>
      <c r="C689" t="str">
        <f>TRIM('CLASSPLAN LIBRARY'!$D682)</f>
        <v>Earth Sciences</v>
      </c>
      <c r="D689" t="str">
        <f>TRIM('CLASSPLAN LIBRARY'!$E682)</f>
        <v>6</v>
      </c>
      <c r="E689" t="str">
        <f>TRIM('CLASSPLAN LIBRARY'!$F682)</f>
        <v>The Solar System</v>
      </c>
      <c r="F689" t="str">
        <f>TRIM('CLASSPLAN LIBRARY'!$G682)</f>
        <v>3</v>
      </c>
      <c r="G689" t="str">
        <f>TRIM('CLASSPLAN LIBRARY'!$H682)</f>
        <v>The Outer Planets</v>
      </c>
      <c r="H689" s="1" t="str">
        <f t="shared" si="10"/>
        <v>8ScienceEarth SciencesThe Solar SystemThe Outer Planets</v>
      </c>
      <c r="I689" t="str">
        <f>'CLASSPLAN LIBRARY'!$I682</f>
        <v>SC08.06.03.08</v>
      </c>
    </row>
    <row r="690" spans="1:9">
      <c r="A690" t="str">
        <f>TRIM('CLASSPLAN LIBRARY'!$B683)</f>
        <v>8</v>
      </c>
      <c r="B690" t="str">
        <f>TRIM('CLASSPLAN LIBRARY'!$C683)</f>
        <v>Science</v>
      </c>
      <c r="C690" t="str">
        <f>TRIM('CLASSPLAN LIBRARY'!$D683)</f>
        <v>Earth Sciences</v>
      </c>
      <c r="D690" t="str">
        <f>TRIM('CLASSPLAN LIBRARY'!$E683)</f>
        <v>6</v>
      </c>
      <c r="E690" t="str">
        <f>TRIM('CLASSPLAN LIBRARY'!$F683)</f>
        <v>The Solar System</v>
      </c>
      <c r="F690" t="str">
        <f>TRIM('CLASSPLAN LIBRARY'!$G683)</f>
        <v>3</v>
      </c>
      <c r="G690" t="str">
        <f>TRIM('CLASSPLAN LIBRARY'!$H683)</f>
        <v>Comets, Asteroids, and Meteors</v>
      </c>
      <c r="H690" s="1" t="str">
        <f t="shared" si="10"/>
        <v>8ScienceEarth SciencesThe Solar SystemComets, Asteroids, and Meteors</v>
      </c>
      <c r="I690" t="str">
        <f>'CLASSPLAN LIBRARY'!$I683</f>
        <v>SC08.06.03.09</v>
      </c>
    </row>
    <row r="691" spans="1:9">
      <c r="A691" t="str">
        <f>TRIM('CLASSPLAN LIBRARY'!$B684)</f>
        <v>8</v>
      </c>
      <c r="B691" t="str">
        <f>TRIM('CLASSPLAN LIBRARY'!$C684)</f>
        <v>Science</v>
      </c>
      <c r="C691" t="str">
        <f>TRIM('CLASSPLAN LIBRARY'!$D684)</f>
        <v>Earth Sciences</v>
      </c>
      <c r="D691" t="str">
        <f>TRIM('CLASSPLAN LIBRARY'!$E684)</f>
        <v>6</v>
      </c>
      <c r="E691" t="str">
        <f>TRIM('CLASSPLAN LIBRARY'!$F684)</f>
        <v>The Solar System</v>
      </c>
      <c r="F691" t="str">
        <f>TRIM('CLASSPLAN LIBRARY'!$G684)</f>
        <v>3</v>
      </c>
      <c r="G691" t="str">
        <f>TRIM('CLASSPLAN LIBRARY'!$H684)</f>
        <v>Is There Life Beyond Earth?</v>
      </c>
      <c r="H691" s="1" t="str">
        <f t="shared" si="10"/>
        <v>8ScienceEarth SciencesThe Solar SystemIs There Life Beyond Earth?</v>
      </c>
      <c r="I691" t="str">
        <f>'CLASSPLAN LIBRARY'!$I684</f>
        <v>SC08.06.03.10</v>
      </c>
    </row>
    <row r="692" spans="1:9">
      <c r="A692" t="str">
        <f>TRIM('CLASSPLAN LIBRARY'!$B685)</f>
        <v>8</v>
      </c>
      <c r="B692" t="str">
        <f>TRIM('CLASSPLAN LIBRARY'!$C685)</f>
        <v>Science</v>
      </c>
      <c r="C692" t="str">
        <f>TRIM('CLASSPLAN LIBRARY'!$D685)</f>
        <v>Earth Sciences</v>
      </c>
      <c r="D692" t="str">
        <f>TRIM('CLASSPLAN LIBRARY'!$E685)</f>
        <v>6</v>
      </c>
      <c r="E692" t="str">
        <f>TRIM('CLASSPLAN LIBRARY'!$F685)</f>
        <v>The Solar System</v>
      </c>
      <c r="F692" t="str">
        <f>TRIM('CLASSPLAN LIBRARY'!$G685)</f>
        <v>3</v>
      </c>
      <c r="G692" t="str">
        <f>TRIM('CLASSPLAN LIBRARY'!$H685)</f>
        <v>Planet Formation</v>
      </c>
      <c r="H692" s="1" t="str">
        <f t="shared" si="10"/>
        <v>8ScienceEarth SciencesThe Solar SystemPlanet Formation</v>
      </c>
      <c r="I692" t="str">
        <f>'CLASSPLAN LIBRARY'!$I685</f>
        <v>SC08.06.03.11</v>
      </c>
    </row>
    <row r="693" spans="1:9">
      <c r="A693" t="str">
        <f>TRIM('CLASSPLAN LIBRARY'!$B686)</f>
        <v>8</v>
      </c>
      <c r="B693" t="str">
        <f>TRIM('CLASSPLAN LIBRARY'!$C686)</f>
        <v>Science</v>
      </c>
      <c r="C693" t="str">
        <f>TRIM('CLASSPLAN LIBRARY'!$D686)</f>
        <v>Earth Sciences</v>
      </c>
      <c r="D693" t="str">
        <f>TRIM('CLASSPLAN LIBRARY'!$E686)</f>
        <v>6</v>
      </c>
      <c r="E693" t="str">
        <f>TRIM('CLASSPLAN LIBRARY'!$F686)</f>
        <v>Stars, Galaxies, and the Universe</v>
      </c>
      <c r="F693" t="str">
        <f>TRIM('CLASSPLAN LIBRARY'!$G686)</f>
        <v>4</v>
      </c>
      <c r="G693" t="str">
        <f>TRIM('CLASSPLAN LIBRARY'!$H686)</f>
        <v>-</v>
      </c>
      <c r="H693" s="1" t="str">
        <f t="shared" si="10"/>
        <v>8ScienceEarth SciencesStars, Galaxies, and the Universe</v>
      </c>
      <c r="I693" t="str">
        <f>'CLASSPLAN LIBRARY'!$I686</f>
        <v>SC08.06.04.00</v>
      </c>
    </row>
    <row r="694" spans="1:9">
      <c r="A694" t="str">
        <f>TRIM('CLASSPLAN LIBRARY'!$B687)</f>
        <v>8</v>
      </c>
      <c r="B694" t="str">
        <f>TRIM('CLASSPLAN LIBRARY'!$C687)</f>
        <v>Science</v>
      </c>
      <c r="C694" t="str">
        <f>TRIM('CLASSPLAN LIBRARY'!$D687)</f>
        <v>Earth Sciences</v>
      </c>
      <c r="D694" t="str">
        <f>TRIM('CLASSPLAN LIBRARY'!$E687)</f>
        <v>6</v>
      </c>
      <c r="E694" t="str">
        <f>TRIM('CLASSPLAN LIBRARY'!$F687)</f>
        <v>Stars, Galaxies, and the Universe</v>
      </c>
      <c r="F694" t="str">
        <f>TRIM('CLASSPLAN LIBRARY'!$G687)</f>
        <v>4</v>
      </c>
      <c r="G694" t="str">
        <f>TRIM('CLASSPLAN LIBRARY'!$H687)</f>
        <v>Telescopes</v>
      </c>
      <c r="H694" s="1" t="str">
        <f t="shared" si="10"/>
        <v>8ScienceEarth SciencesStars, Galaxies, and the UniverseTelescopes</v>
      </c>
      <c r="I694" t="str">
        <f>'CLASSPLAN LIBRARY'!$I687</f>
        <v>SC08.06.04.01</v>
      </c>
    </row>
    <row r="695" spans="1:9">
      <c r="A695" t="str">
        <f>TRIM('CLASSPLAN LIBRARY'!$B688)</f>
        <v>8</v>
      </c>
      <c r="B695" t="str">
        <f>TRIM('CLASSPLAN LIBRARY'!$C688)</f>
        <v>Science</v>
      </c>
      <c r="C695" t="str">
        <f>TRIM('CLASSPLAN LIBRARY'!$D688)</f>
        <v>Earth Sciences</v>
      </c>
      <c r="D695" t="str">
        <f>TRIM('CLASSPLAN LIBRARY'!$E688)</f>
        <v>6</v>
      </c>
      <c r="E695" t="str">
        <f>TRIM('CLASSPLAN LIBRARY'!$F688)</f>
        <v>Stars, Galaxies, and the Universe</v>
      </c>
      <c r="F695" t="str">
        <f>TRIM('CLASSPLAN LIBRARY'!$G688)</f>
        <v>4</v>
      </c>
      <c r="G695" t="str">
        <f>TRIM('CLASSPLAN LIBRARY'!$H688)</f>
        <v>Characteristics of Stars</v>
      </c>
      <c r="H695" s="1" t="str">
        <f t="shared" si="10"/>
        <v>8ScienceEarth SciencesStars, Galaxies, and the UniverseCharacteristics of Stars</v>
      </c>
      <c r="I695" t="str">
        <f>'CLASSPLAN LIBRARY'!$I688</f>
        <v>SC08.06.04.02</v>
      </c>
    </row>
    <row r="696" spans="1:9">
      <c r="A696" t="str">
        <f>TRIM('CLASSPLAN LIBRARY'!$B689)</f>
        <v>8</v>
      </c>
      <c r="B696" t="str">
        <f>TRIM('CLASSPLAN LIBRARY'!$C689)</f>
        <v>Science</v>
      </c>
      <c r="C696" t="str">
        <f>TRIM('CLASSPLAN LIBRARY'!$D689)</f>
        <v>Earth Sciences</v>
      </c>
      <c r="D696" t="str">
        <f>TRIM('CLASSPLAN LIBRARY'!$E689)</f>
        <v>6</v>
      </c>
      <c r="E696" t="str">
        <f>TRIM('CLASSPLAN LIBRARY'!$F689)</f>
        <v>Stars, Galaxies, and the Universe</v>
      </c>
      <c r="F696" t="str">
        <f>TRIM('CLASSPLAN LIBRARY'!$G689)</f>
        <v>4</v>
      </c>
      <c r="G696" t="str">
        <f>TRIM('CLASSPLAN LIBRARY'!$H689)</f>
        <v>Lives of Stars</v>
      </c>
      <c r="H696" s="1" t="str">
        <f t="shared" si="10"/>
        <v>8ScienceEarth SciencesStars, Galaxies, and the UniverseLives of Stars</v>
      </c>
      <c r="I696" t="str">
        <f>'CLASSPLAN LIBRARY'!$I689</f>
        <v>SC08.06.04.03</v>
      </c>
    </row>
    <row r="697" spans="1:9">
      <c r="A697" t="str">
        <f>TRIM('CLASSPLAN LIBRARY'!$B690)</f>
        <v>8</v>
      </c>
      <c r="B697" t="str">
        <f>TRIM('CLASSPLAN LIBRARY'!$C690)</f>
        <v>Science</v>
      </c>
      <c r="C697" t="str">
        <f>TRIM('CLASSPLAN LIBRARY'!$D690)</f>
        <v>Earth Sciences</v>
      </c>
      <c r="D697" t="str">
        <f>TRIM('CLASSPLAN LIBRARY'!$E690)</f>
        <v>6</v>
      </c>
      <c r="E697" t="str">
        <f>TRIM('CLASSPLAN LIBRARY'!$F690)</f>
        <v>Stars, Galaxies, and the Universe</v>
      </c>
      <c r="F697" t="str">
        <f>TRIM('CLASSPLAN LIBRARY'!$G690)</f>
        <v>4</v>
      </c>
      <c r="G697" t="str">
        <f>TRIM('CLASSPLAN LIBRARY'!$H690)</f>
        <v>Star Systems and Galaxies</v>
      </c>
      <c r="H697" s="1" t="str">
        <f t="shared" si="10"/>
        <v>8ScienceEarth SciencesStars, Galaxies, and the UniverseStar Systems and Galaxies</v>
      </c>
      <c r="I697" t="str">
        <f>'CLASSPLAN LIBRARY'!$I690</f>
        <v>SC08.06.04.04</v>
      </c>
    </row>
    <row r="698" spans="1:9">
      <c r="A698" t="str">
        <f>TRIM('CLASSPLAN LIBRARY'!$B691)</f>
        <v>8</v>
      </c>
      <c r="B698" t="str">
        <f>TRIM('CLASSPLAN LIBRARY'!$C691)</f>
        <v>Science</v>
      </c>
      <c r="C698" t="str">
        <f>TRIM('CLASSPLAN LIBRARY'!$D691)</f>
        <v>Earth Sciences</v>
      </c>
      <c r="D698" t="str">
        <f>TRIM('CLASSPLAN LIBRARY'!$E691)</f>
        <v>6</v>
      </c>
      <c r="E698" t="str">
        <f>TRIM('CLASSPLAN LIBRARY'!$F691)</f>
        <v>Stars, Galaxies, and the Universe</v>
      </c>
      <c r="F698" t="str">
        <f>TRIM('CLASSPLAN LIBRARY'!$G691)</f>
        <v>4</v>
      </c>
      <c r="G698" t="str">
        <f>TRIM('CLASSPLAN LIBRARY'!$H691)</f>
        <v>The Expanding Universe</v>
      </c>
      <c r="H698" s="1" t="str">
        <f t="shared" si="10"/>
        <v>8ScienceEarth SciencesStars, Galaxies, and the UniverseThe Expanding Universe</v>
      </c>
      <c r="I698" t="str">
        <f>'CLASSPLAN LIBRARY'!$I691</f>
        <v>SC08.06.04.05</v>
      </c>
    </row>
    <row r="699" spans="1:9">
      <c r="A699" t="str">
        <f>TRIM('CLASSPLAN LIBRARY'!$B692)</f>
        <v>8</v>
      </c>
      <c r="B699" t="str">
        <f>TRIM('CLASSPLAN LIBRARY'!$C692)</f>
        <v>Math</v>
      </c>
      <c r="C699" t="str">
        <f>TRIM('CLASSPLAN LIBRARY'!$D692)</f>
        <v>-</v>
      </c>
      <c r="D699" t="str">
        <f>TRIM('CLASSPLAN LIBRARY'!$E692)</f>
        <v>-</v>
      </c>
      <c r="E699" t="str">
        <f>TRIM('CLASSPLAN LIBRARY'!$F692)</f>
        <v>-</v>
      </c>
      <c r="F699" t="str">
        <f>TRIM('CLASSPLAN LIBRARY'!$G692)</f>
        <v>-</v>
      </c>
      <c r="G699" t="str">
        <f>TRIM('CLASSPLAN LIBRARY'!$H692)</f>
        <v>-</v>
      </c>
      <c r="H699" s="1" t="str">
        <f t="shared" si="10"/>
        <v>8Math</v>
      </c>
      <c r="I699" t="str">
        <f>'CLASSPLAN LIBRARY'!$I692</f>
        <v>MA08.00.00.00</v>
      </c>
    </row>
    <row r="700" spans="1:9">
      <c r="A700" t="str">
        <f>TRIM('CLASSPLAN LIBRARY'!$B693)</f>
        <v>8</v>
      </c>
      <c r="B700" t="str">
        <f>TRIM('CLASSPLAN LIBRARY'!$C693)</f>
        <v>Math</v>
      </c>
      <c r="C700" t="str">
        <f>TRIM('CLASSPLAN LIBRARY'!$D693)</f>
        <v>The Number System</v>
      </c>
      <c r="D700" t="str">
        <f>TRIM('CLASSPLAN LIBRARY'!$E693)</f>
        <v>1</v>
      </c>
      <c r="E700" t="str">
        <f>TRIM('CLASSPLAN LIBRARY'!$F693)</f>
        <v>-</v>
      </c>
      <c r="F700" t="str">
        <f>TRIM('CLASSPLAN LIBRARY'!$G693)</f>
        <v>-</v>
      </c>
      <c r="G700" t="str">
        <f>TRIM('CLASSPLAN LIBRARY'!$H693)</f>
        <v>-</v>
      </c>
      <c r="H700" s="1" t="str">
        <f t="shared" si="10"/>
        <v>8MathThe Number System</v>
      </c>
      <c r="I700" t="str">
        <f>'CLASSPLAN LIBRARY'!$I693</f>
        <v>MA08.01.00.00</v>
      </c>
    </row>
    <row r="701" spans="1:9">
      <c r="A701" t="str">
        <f>TRIM('CLASSPLAN LIBRARY'!$B694)</f>
        <v>8</v>
      </c>
      <c r="B701" t="str">
        <f>TRIM('CLASSPLAN LIBRARY'!$C694)</f>
        <v>Math</v>
      </c>
      <c r="C701" t="str">
        <f>TRIM('CLASSPLAN LIBRARY'!$D694)</f>
        <v>The Number System</v>
      </c>
      <c r="D701" t="str">
        <f>TRIM('CLASSPLAN LIBRARY'!$E694)</f>
        <v>1</v>
      </c>
      <c r="E701" t="str">
        <f>TRIM('CLASSPLAN LIBRARY'!$F694)</f>
        <v>Connections to Algebra</v>
      </c>
      <c r="F701" t="str">
        <f>TRIM('CLASSPLAN LIBRARY'!$G694)</f>
        <v>1</v>
      </c>
      <c r="G701" t="str">
        <f>TRIM('CLASSPLAN LIBRARY'!$H694)</f>
        <v>-</v>
      </c>
      <c r="H701" s="1" t="str">
        <f t="shared" si="10"/>
        <v>8MathThe Number SystemConnections to Algebra</v>
      </c>
      <c r="I701" t="str">
        <f>'CLASSPLAN LIBRARY'!$I694</f>
        <v>MA08.01.01.00</v>
      </c>
    </row>
    <row r="702" spans="1:9">
      <c r="A702" t="str">
        <f>TRIM('CLASSPLAN LIBRARY'!$B695)</f>
        <v>8</v>
      </c>
      <c r="B702" t="str">
        <f>TRIM('CLASSPLAN LIBRARY'!$C695)</f>
        <v>Math</v>
      </c>
      <c r="C702" t="str">
        <f>TRIM('CLASSPLAN LIBRARY'!$D695)</f>
        <v>The Number System</v>
      </c>
      <c r="D702" t="str">
        <f>TRIM('CLASSPLAN LIBRARY'!$E695)</f>
        <v>1</v>
      </c>
      <c r="E702" t="str">
        <f>TRIM('CLASSPLAN LIBRARY'!$F695)</f>
        <v>Connections to Algebra</v>
      </c>
      <c r="F702" t="str">
        <f>TRIM('CLASSPLAN LIBRARY'!$G695)</f>
        <v>1</v>
      </c>
      <c r="G702" t="str">
        <f>TRIM('CLASSPLAN LIBRARY'!$H695)</f>
        <v>Variables in Algebra</v>
      </c>
      <c r="H702" s="1" t="str">
        <f t="shared" si="10"/>
        <v>8MathThe Number SystemConnections to AlgebraVariables in Algebra</v>
      </c>
      <c r="I702" t="str">
        <f>'CLASSPLAN LIBRARY'!$I695</f>
        <v>MA08.01.01.01</v>
      </c>
    </row>
    <row r="703" spans="1:9">
      <c r="A703" t="str">
        <f>TRIM('CLASSPLAN LIBRARY'!$B696)</f>
        <v>8</v>
      </c>
      <c r="B703" t="str">
        <f>TRIM('CLASSPLAN LIBRARY'!$C696)</f>
        <v>Math</v>
      </c>
      <c r="C703" t="str">
        <f>TRIM('CLASSPLAN LIBRARY'!$D696)</f>
        <v>The Number System</v>
      </c>
      <c r="D703" t="str">
        <f>TRIM('CLASSPLAN LIBRARY'!$E696)</f>
        <v>1</v>
      </c>
      <c r="E703" t="str">
        <f>TRIM('CLASSPLAN LIBRARY'!$F696)</f>
        <v>Connections to Algebra</v>
      </c>
      <c r="F703" t="str">
        <f>TRIM('CLASSPLAN LIBRARY'!$G696)</f>
        <v>1</v>
      </c>
      <c r="G703" t="str">
        <f>TRIM('CLASSPLAN LIBRARY'!$H696)</f>
        <v>Powers and Exponents</v>
      </c>
      <c r="H703" s="1" t="str">
        <f t="shared" si="10"/>
        <v>8MathThe Number SystemConnections to AlgebraPowers and Exponents</v>
      </c>
      <c r="I703" t="str">
        <f>'CLASSPLAN LIBRARY'!$I696</f>
        <v>MA08.01.01.02</v>
      </c>
    </row>
    <row r="704" spans="1:9">
      <c r="A704" t="str">
        <f>TRIM('CLASSPLAN LIBRARY'!$B697)</f>
        <v>8</v>
      </c>
      <c r="B704" t="str">
        <f>TRIM('CLASSPLAN LIBRARY'!$C697)</f>
        <v>Math</v>
      </c>
      <c r="C704" t="str">
        <f>TRIM('CLASSPLAN LIBRARY'!$D697)</f>
        <v>The Number System</v>
      </c>
      <c r="D704" t="str">
        <f>TRIM('CLASSPLAN LIBRARY'!$E697)</f>
        <v>1</v>
      </c>
      <c r="E704" t="str">
        <f>TRIM('CLASSPLAN LIBRARY'!$F697)</f>
        <v>Connections to Algebra</v>
      </c>
      <c r="F704" t="str">
        <f>TRIM('CLASSPLAN LIBRARY'!$G697)</f>
        <v>1</v>
      </c>
      <c r="G704" t="str">
        <f>TRIM('CLASSPLAN LIBRARY'!$H697)</f>
        <v>Order of Operations</v>
      </c>
      <c r="H704" s="1" t="str">
        <f t="shared" si="10"/>
        <v>8MathThe Number SystemConnections to AlgebraOrder of Operations</v>
      </c>
      <c r="I704" t="str">
        <f>'CLASSPLAN LIBRARY'!$I697</f>
        <v>MA08.01.01.03</v>
      </c>
    </row>
    <row r="705" spans="1:9">
      <c r="A705" t="str">
        <f>TRIM('CLASSPLAN LIBRARY'!$B698)</f>
        <v>8</v>
      </c>
      <c r="B705" t="str">
        <f>TRIM('CLASSPLAN LIBRARY'!$C698)</f>
        <v>Math</v>
      </c>
      <c r="C705" t="str">
        <f>TRIM('CLASSPLAN LIBRARY'!$D698)</f>
        <v>The Number System</v>
      </c>
      <c r="D705" t="str">
        <f>TRIM('CLASSPLAN LIBRARY'!$E698)</f>
        <v>1</v>
      </c>
      <c r="E705" t="str">
        <f>TRIM('CLASSPLAN LIBRARY'!$F698)</f>
        <v>Connections to Algebra</v>
      </c>
      <c r="F705" t="str">
        <f>TRIM('CLASSPLAN LIBRARY'!$G698)</f>
        <v>1</v>
      </c>
      <c r="G705" t="str">
        <f>TRIM('CLASSPLAN LIBRARY'!$H698)</f>
        <v>Equations and Inequalities</v>
      </c>
      <c r="H705" s="1" t="str">
        <f t="shared" si="10"/>
        <v>8MathThe Number SystemConnections to AlgebraEquations and Inequalities</v>
      </c>
      <c r="I705" t="str">
        <f>'CLASSPLAN LIBRARY'!$I698</f>
        <v>MA08.01.01.04</v>
      </c>
    </row>
    <row r="706" spans="1:9">
      <c r="A706" t="str">
        <f>TRIM('CLASSPLAN LIBRARY'!$B699)</f>
        <v>8</v>
      </c>
      <c r="B706" t="str">
        <f>TRIM('CLASSPLAN LIBRARY'!$C699)</f>
        <v>Math</v>
      </c>
      <c r="C706" t="str">
        <f>TRIM('CLASSPLAN LIBRARY'!$D699)</f>
        <v>The Number System</v>
      </c>
      <c r="D706" t="str">
        <f>TRIM('CLASSPLAN LIBRARY'!$E699)</f>
        <v>1</v>
      </c>
      <c r="E706" t="str">
        <f>TRIM('CLASSPLAN LIBRARY'!$F699)</f>
        <v>Connections to Algebra</v>
      </c>
      <c r="F706" t="str">
        <f>TRIM('CLASSPLAN LIBRARY'!$G699)</f>
        <v>1</v>
      </c>
      <c r="G706" t="str">
        <f>TRIM('CLASSPLAN LIBRARY'!$H699)</f>
        <v>Translating Words into Mathematical Symbols</v>
      </c>
      <c r="H706" s="1" t="str">
        <f t="shared" ref="H706:H769" si="11">CONCATENATE(IF(A706&lt;&gt;"-",A706,""),IF(B706&lt;&gt;"-",B706,""),IF(C706&lt;&gt;"-",C706,""),IF(E706&lt;&gt;"-",E706,""),IF(G706&lt;&gt;"-",G706,""))</f>
        <v>8MathThe Number SystemConnections to AlgebraTranslating Words into Mathematical Symbols</v>
      </c>
      <c r="I706" t="str">
        <f>'CLASSPLAN LIBRARY'!$I699</f>
        <v>MA08.01.01.05</v>
      </c>
    </row>
    <row r="707" spans="1:9">
      <c r="A707" t="str">
        <f>TRIM('CLASSPLAN LIBRARY'!$B700)</f>
        <v>8</v>
      </c>
      <c r="B707" t="str">
        <f>TRIM('CLASSPLAN LIBRARY'!$C700)</f>
        <v>Math</v>
      </c>
      <c r="C707" t="str">
        <f>TRIM('CLASSPLAN LIBRARY'!$D700)</f>
        <v>The Number System</v>
      </c>
      <c r="D707" t="str">
        <f>TRIM('CLASSPLAN LIBRARY'!$E700)</f>
        <v>1</v>
      </c>
      <c r="E707" t="str">
        <f>TRIM('CLASSPLAN LIBRARY'!$F700)</f>
        <v>Connections to Algebra</v>
      </c>
      <c r="F707" t="str">
        <f>TRIM('CLASSPLAN LIBRARY'!$G700)</f>
        <v>1</v>
      </c>
      <c r="G707" t="str">
        <f>TRIM('CLASSPLAN LIBRARY'!$H700)</f>
        <v>A Problem Solving Plan Using Models</v>
      </c>
      <c r="H707" s="1" t="str">
        <f t="shared" si="11"/>
        <v>8MathThe Number SystemConnections to AlgebraA Problem Solving Plan Using Models</v>
      </c>
      <c r="I707" t="str">
        <f>'CLASSPLAN LIBRARY'!$I700</f>
        <v>MA08.01.01.06</v>
      </c>
    </row>
    <row r="708" spans="1:9">
      <c r="A708" t="str">
        <f>TRIM('CLASSPLAN LIBRARY'!$B701)</f>
        <v>8</v>
      </c>
      <c r="B708" t="str">
        <f>TRIM('CLASSPLAN LIBRARY'!$C701)</f>
        <v>Math</v>
      </c>
      <c r="C708" t="str">
        <f>TRIM('CLASSPLAN LIBRARY'!$D701)</f>
        <v>The Number System</v>
      </c>
      <c r="D708" t="str">
        <f>TRIM('CLASSPLAN LIBRARY'!$E701)</f>
        <v>1</v>
      </c>
      <c r="E708" t="str">
        <f>TRIM('CLASSPLAN LIBRARY'!$F701)</f>
        <v>Connections to Algebra</v>
      </c>
      <c r="F708" t="str">
        <f>TRIM('CLASSPLAN LIBRARY'!$G701)</f>
        <v>1</v>
      </c>
      <c r="G708" t="str">
        <f>TRIM('CLASSPLAN LIBRARY'!$H701)</f>
        <v>Tables and Graphs</v>
      </c>
      <c r="H708" s="1" t="str">
        <f t="shared" si="11"/>
        <v>8MathThe Number SystemConnections to AlgebraTables and Graphs</v>
      </c>
      <c r="I708" t="str">
        <f>'CLASSPLAN LIBRARY'!$I701</f>
        <v>MA08.01.01.07</v>
      </c>
    </row>
    <row r="709" spans="1:9">
      <c r="A709" t="str">
        <f>TRIM('CLASSPLAN LIBRARY'!$B702)</f>
        <v>8</v>
      </c>
      <c r="B709" t="str">
        <f>TRIM('CLASSPLAN LIBRARY'!$C702)</f>
        <v>Math</v>
      </c>
      <c r="C709" t="str">
        <f>TRIM('CLASSPLAN LIBRARY'!$D702)</f>
        <v>The Number System</v>
      </c>
      <c r="D709" t="str">
        <f>TRIM('CLASSPLAN LIBRARY'!$E702)</f>
        <v>1</v>
      </c>
      <c r="E709" t="str">
        <f>TRIM('CLASSPLAN LIBRARY'!$F702)</f>
        <v>Connections to Algebra</v>
      </c>
      <c r="F709" t="str">
        <f>TRIM('CLASSPLAN LIBRARY'!$G702)</f>
        <v>1</v>
      </c>
      <c r="G709" t="str">
        <f>TRIM('CLASSPLAN LIBRARY'!$H702)</f>
        <v>In Introduction to Functions</v>
      </c>
      <c r="H709" s="1" t="str">
        <f t="shared" si="11"/>
        <v>8MathThe Number SystemConnections to AlgebraIn Introduction to Functions</v>
      </c>
      <c r="I709" t="str">
        <f>'CLASSPLAN LIBRARY'!$I702</f>
        <v>MA08.01.01.08</v>
      </c>
    </row>
    <row r="710" spans="1:9">
      <c r="A710" t="str">
        <f>TRIM('CLASSPLAN LIBRARY'!$B703)</f>
        <v>8</v>
      </c>
      <c r="B710" t="str">
        <f>TRIM('CLASSPLAN LIBRARY'!$C703)</f>
        <v>Math</v>
      </c>
      <c r="C710" t="str">
        <f>TRIM('CLASSPLAN LIBRARY'!$D703)</f>
        <v>The Number System</v>
      </c>
      <c r="D710" t="str">
        <f>TRIM('CLASSPLAN LIBRARY'!$E703)</f>
        <v>1</v>
      </c>
      <c r="E710" t="str">
        <f>TRIM('CLASSPLAN LIBRARY'!$F703)</f>
        <v>Properties of Real Numbers</v>
      </c>
      <c r="F710" t="str">
        <f>TRIM('CLASSPLAN LIBRARY'!$G703)</f>
        <v>2</v>
      </c>
      <c r="G710" t="str">
        <f>TRIM('CLASSPLAN LIBRARY'!$H703)</f>
        <v>-</v>
      </c>
      <c r="H710" s="1" t="str">
        <f t="shared" si="11"/>
        <v>8MathThe Number SystemProperties of Real Numbers</v>
      </c>
      <c r="I710" t="str">
        <f>'CLASSPLAN LIBRARY'!$I703</f>
        <v>MA08.01.02.00</v>
      </c>
    </row>
    <row r="711" spans="1:9">
      <c r="A711" t="str">
        <f>TRIM('CLASSPLAN LIBRARY'!$B704)</f>
        <v>8</v>
      </c>
      <c r="B711" t="str">
        <f>TRIM('CLASSPLAN LIBRARY'!$C704)</f>
        <v>Math</v>
      </c>
      <c r="C711" t="str">
        <f>TRIM('CLASSPLAN LIBRARY'!$D704)</f>
        <v>The Number System</v>
      </c>
      <c r="D711" t="str">
        <f>TRIM('CLASSPLAN LIBRARY'!$E704)</f>
        <v>1</v>
      </c>
      <c r="E711" t="str">
        <f>TRIM('CLASSPLAN LIBRARY'!$F704)</f>
        <v>Properties of Real Numbers</v>
      </c>
      <c r="F711" t="str">
        <f>TRIM('CLASSPLAN LIBRARY'!$G704)</f>
        <v>2</v>
      </c>
      <c r="G711" t="str">
        <f>TRIM('CLASSPLAN LIBRARY'!$H704)</f>
        <v>The Real Number Line</v>
      </c>
      <c r="H711" s="1" t="str">
        <f t="shared" si="11"/>
        <v>8MathThe Number SystemProperties of Real NumbersThe Real Number Line</v>
      </c>
      <c r="I711" t="str">
        <f>'CLASSPLAN LIBRARY'!$I704</f>
        <v>MA08.01.02.01</v>
      </c>
    </row>
    <row r="712" spans="1:9">
      <c r="A712" t="str">
        <f>TRIM('CLASSPLAN LIBRARY'!$B705)</f>
        <v>8</v>
      </c>
      <c r="B712" t="str">
        <f>TRIM('CLASSPLAN LIBRARY'!$C705)</f>
        <v>Math</v>
      </c>
      <c r="C712" t="str">
        <f>TRIM('CLASSPLAN LIBRARY'!$D705)</f>
        <v>The Number System</v>
      </c>
      <c r="D712" t="str">
        <f>TRIM('CLASSPLAN LIBRARY'!$E705)</f>
        <v>1</v>
      </c>
      <c r="E712" t="str">
        <f>TRIM('CLASSPLAN LIBRARY'!$F705)</f>
        <v>Properties of Real Numbers</v>
      </c>
      <c r="F712" t="str">
        <f>TRIM('CLASSPLAN LIBRARY'!$G705)</f>
        <v>2</v>
      </c>
      <c r="G712" t="str">
        <f>TRIM('CLASSPLAN LIBRARY'!$H705)</f>
        <v>Absolute Value</v>
      </c>
      <c r="H712" s="1" t="str">
        <f t="shared" si="11"/>
        <v>8MathThe Number SystemProperties of Real NumbersAbsolute Value</v>
      </c>
      <c r="I712" t="str">
        <f>'CLASSPLAN LIBRARY'!$I705</f>
        <v>MA08.01.02.02</v>
      </c>
    </row>
    <row r="713" spans="1:9">
      <c r="A713" t="str">
        <f>TRIM('CLASSPLAN LIBRARY'!$B706)</f>
        <v>8</v>
      </c>
      <c r="B713" t="str">
        <f>TRIM('CLASSPLAN LIBRARY'!$C706)</f>
        <v>Math</v>
      </c>
      <c r="C713" t="str">
        <f>TRIM('CLASSPLAN LIBRARY'!$D706)</f>
        <v>The Number System</v>
      </c>
      <c r="D713" t="str">
        <f>TRIM('CLASSPLAN LIBRARY'!$E706)</f>
        <v>1</v>
      </c>
      <c r="E713" t="str">
        <f>TRIM('CLASSPLAN LIBRARY'!$F706)</f>
        <v>Properties of Real Numbers</v>
      </c>
      <c r="F713" t="str">
        <f>TRIM('CLASSPLAN LIBRARY'!$G706)</f>
        <v>2</v>
      </c>
      <c r="G713" t="str">
        <f>TRIM('CLASSPLAN LIBRARY'!$H706)</f>
        <v>Adding Real Numbers</v>
      </c>
      <c r="H713" s="1" t="str">
        <f t="shared" si="11"/>
        <v>8MathThe Number SystemProperties of Real NumbersAdding Real Numbers</v>
      </c>
      <c r="I713" t="str">
        <f>'CLASSPLAN LIBRARY'!$I706</f>
        <v>MA08.01.02.03</v>
      </c>
    </row>
    <row r="714" spans="1:9">
      <c r="A714" t="str">
        <f>TRIM('CLASSPLAN LIBRARY'!$B707)</f>
        <v>8</v>
      </c>
      <c r="B714" t="str">
        <f>TRIM('CLASSPLAN LIBRARY'!$C707)</f>
        <v>Math</v>
      </c>
      <c r="C714" t="str">
        <f>TRIM('CLASSPLAN LIBRARY'!$D707)</f>
        <v>The Number System</v>
      </c>
      <c r="D714" t="str">
        <f>TRIM('CLASSPLAN LIBRARY'!$E707)</f>
        <v>1</v>
      </c>
      <c r="E714" t="str">
        <f>TRIM('CLASSPLAN LIBRARY'!$F707)</f>
        <v>Properties of Real Numbers</v>
      </c>
      <c r="F714" t="str">
        <f>TRIM('CLASSPLAN LIBRARY'!$G707)</f>
        <v>2</v>
      </c>
      <c r="G714" t="str">
        <f>TRIM('CLASSPLAN LIBRARY'!$H707)</f>
        <v>Subtracting Real Numbers</v>
      </c>
      <c r="H714" s="1" t="str">
        <f t="shared" si="11"/>
        <v>8MathThe Number SystemProperties of Real NumbersSubtracting Real Numbers</v>
      </c>
      <c r="I714" t="str">
        <f>'CLASSPLAN LIBRARY'!$I707</f>
        <v>MA08.01.02.04</v>
      </c>
    </row>
    <row r="715" spans="1:9">
      <c r="A715" t="str">
        <f>TRIM('CLASSPLAN LIBRARY'!$B708)</f>
        <v>8</v>
      </c>
      <c r="B715" t="str">
        <f>TRIM('CLASSPLAN LIBRARY'!$C708)</f>
        <v>Math</v>
      </c>
      <c r="C715" t="str">
        <f>TRIM('CLASSPLAN LIBRARY'!$D708)</f>
        <v>The Number System</v>
      </c>
      <c r="D715" t="str">
        <f>TRIM('CLASSPLAN LIBRARY'!$E708)</f>
        <v>1</v>
      </c>
      <c r="E715" t="str">
        <f>TRIM('CLASSPLAN LIBRARY'!$F708)</f>
        <v>Properties of Real Numbers</v>
      </c>
      <c r="F715" t="str">
        <f>TRIM('CLASSPLAN LIBRARY'!$G708)</f>
        <v>2</v>
      </c>
      <c r="G715" t="str">
        <f>TRIM('CLASSPLAN LIBRARY'!$H708)</f>
        <v>Multiplying Real Numbers</v>
      </c>
      <c r="H715" s="1" t="str">
        <f t="shared" si="11"/>
        <v>8MathThe Number SystemProperties of Real NumbersMultiplying Real Numbers</v>
      </c>
      <c r="I715" t="str">
        <f>'CLASSPLAN LIBRARY'!$I708</f>
        <v>MA08.01.02.05</v>
      </c>
    </row>
    <row r="716" spans="1:9">
      <c r="A716" t="str">
        <f>TRIM('CLASSPLAN LIBRARY'!$B709)</f>
        <v>8</v>
      </c>
      <c r="B716" t="str">
        <f>TRIM('CLASSPLAN LIBRARY'!$C709)</f>
        <v>Math</v>
      </c>
      <c r="C716" t="str">
        <f>TRIM('CLASSPLAN LIBRARY'!$D709)</f>
        <v>The Number System</v>
      </c>
      <c r="D716" t="str">
        <f>TRIM('CLASSPLAN LIBRARY'!$E709)</f>
        <v>1</v>
      </c>
      <c r="E716" t="str">
        <f>TRIM('CLASSPLAN LIBRARY'!$F709)</f>
        <v>Properties of Real Numbers</v>
      </c>
      <c r="F716" t="str">
        <f>TRIM('CLASSPLAN LIBRARY'!$G709)</f>
        <v>2</v>
      </c>
      <c r="G716" t="str">
        <f>TRIM('CLASSPLAN LIBRARY'!$H709)</f>
        <v>Distibutive Property</v>
      </c>
      <c r="H716" s="1" t="str">
        <f t="shared" si="11"/>
        <v>8MathThe Number SystemProperties of Real NumbersDistibutive Property</v>
      </c>
      <c r="I716" t="str">
        <f>'CLASSPLAN LIBRARY'!$I709</f>
        <v>MA08.01.02.06</v>
      </c>
    </row>
    <row r="717" spans="1:9">
      <c r="A717" t="str">
        <f>TRIM('CLASSPLAN LIBRARY'!$B710)</f>
        <v>8</v>
      </c>
      <c r="B717" t="str">
        <f>TRIM('CLASSPLAN LIBRARY'!$C710)</f>
        <v>Math</v>
      </c>
      <c r="C717" t="str">
        <f>TRIM('CLASSPLAN LIBRARY'!$D710)</f>
        <v>The Number System</v>
      </c>
      <c r="D717" t="str">
        <f>TRIM('CLASSPLAN LIBRARY'!$E710)</f>
        <v>1</v>
      </c>
      <c r="E717" t="str">
        <f>TRIM('CLASSPLAN LIBRARY'!$F710)</f>
        <v>Properties of Real Numbers</v>
      </c>
      <c r="F717" t="str">
        <f>TRIM('CLASSPLAN LIBRARY'!$G710)</f>
        <v>2</v>
      </c>
      <c r="G717" t="str">
        <f>TRIM('CLASSPLAN LIBRARY'!$H710)</f>
        <v>Combining Like Terms</v>
      </c>
      <c r="H717" s="1" t="str">
        <f t="shared" si="11"/>
        <v>8MathThe Number SystemProperties of Real NumbersCombining Like Terms</v>
      </c>
      <c r="I717" t="str">
        <f>'CLASSPLAN LIBRARY'!$I710</f>
        <v>MA08.01.02.07</v>
      </c>
    </row>
    <row r="718" spans="1:9">
      <c r="A718" t="str">
        <f>TRIM('CLASSPLAN LIBRARY'!$B711)</f>
        <v>8</v>
      </c>
      <c r="B718" t="str">
        <f>TRIM('CLASSPLAN LIBRARY'!$C711)</f>
        <v>Math</v>
      </c>
      <c r="C718" t="str">
        <f>TRIM('CLASSPLAN LIBRARY'!$D711)</f>
        <v>The Number System</v>
      </c>
      <c r="D718" t="str">
        <f>TRIM('CLASSPLAN LIBRARY'!$E711)</f>
        <v>1</v>
      </c>
      <c r="E718" t="str">
        <f>TRIM('CLASSPLAN LIBRARY'!$F711)</f>
        <v>Properties of Real Numbers</v>
      </c>
      <c r="F718" t="str">
        <f>TRIM('CLASSPLAN LIBRARY'!$G711)</f>
        <v>2</v>
      </c>
      <c r="G718" t="str">
        <f>TRIM('CLASSPLAN LIBRARY'!$H711)</f>
        <v>Dividing Real Numbers</v>
      </c>
      <c r="H718" s="1" t="str">
        <f t="shared" si="11"/>
        <v>8MathThe Number SystemProperties of Real NumbersDividing Real Numbers</v>
      </c>
      <c r="I718" t="str">
        <f>'CLASSPLAN LIBRARY'!$I711</f>
        <v>MA08.01.02.08</v>
      </c>
    </row>
    <row r="719" spans="1:9">
      <c r="A719" t="str">
        <f>TRIM('CLASSPLAN LIBRARY'!$B712)</f>
        <v>8</v>
      </c>
      <c r="B719" t="str">
        <f>TRIM('CLASSPLAN LIBRARY'!$C712)</f>
        <v>Math</v>
      </c>
      <c r="C719" t="str">
        <f>TRIM('CLASSPLAN LIBRARY'!$D712)</f>
        <v>Expressions and Equations</v>
      </c>
      <c r="D719" t="str">
        <f>TRIM('CLASSPLAN LIBRARY'!$E712)</f>
        <v>2</v>
      </c>
      <c r="E719" t="str">
        <f>TRIM('CLASSPLAN LIBRARY'!$F712)</f>
        <v>-</v>
      </c>
      <c r="F719" t="str">
        <f>TRIM('CLASSPLAN LIBRARY'!$G712)</f>
        <v>-</v>
      </c>
      <c r="G719" t="str">
        <f>TRIM('CLASSPLAN LIBRARY'!$H712)</f>
        <v>-</v>
      </c>
      <c r="H719" s="1" t="str">
        <f t="shared" si="11"/>
        <v>8MathExpressions and Equations</v>
      </c>
      <c r="I719" t="str">
        <f>'CLASSPLAN LIBRARY'!$I712</f>
        <v>MA08.02.00.00</v>
      </c>
    </row>
    <row r="720" spans="1:9">
      <c r="A720" t="str">
        <f>TRIM('CLASSPLAN LIBRARY'!$B713)</f>
        <v>8</v>
      </c>
      <c r="B720" t="str">
        <f>TRIM('CLASSPLAN LIBRARY'!$C713)</f>
        <v>Math</v>
      </c>
      <c r="C720" t="str">
        <f>TRIM('CLASSPLAN LIBRARY'!$D713)</f>
        <v>Expressions and Equations</v>
      </c>
      <c r="D720" t="str">
        <f>TRIM('CLASSPLAN LIBRARY'!$E713)</f>
        <v>2</v>
      </c>
      <c r="E720" t="str">
        <f>TRIM('CLASSPLAN LIBRARY'!$F713)</f>
        <v>Solving Linear Equations</v>
      </c>
      <c r="F720" t="str">
        <f>TRIM('CLASSPLAN LIBRARY'!$G713)</f>
        <v>1</v>
      </c>
      <c r="G720" t="str">
        <f>TRIM('CLASSPLAN LIBRARY'!$H713)</f>
        <v>-</v>
      </c>
      <c r="H720" s="1" t="str">
        <f t="shared" si="11"/>
        <v>8MathExpressions and EquationsSolving Linear Equations</v>
      </c>
      <c r="I720" t="str">
        <f>'CLASSPLAN LIBRARY'!$I713</f>
        <v>MA08.02.01.00</v>
      </c>
    </row>
    <row r="721" spans="1:9">
      <c r="A721" t="str">
        <f>TRIM('CLASSPLAN LIBRARY'!$B714)</f>
        <v>8</v>
      </c>
      <c r="B721" t="str">
        <f>TRIM('CLASSPLAN LIBRARY'!$C714)</f>
        <v>Math</v>
      </c>
      <c r="C721" t="str">
        <f>TRIM('CLASSPLAN LIBRARY'!$D714)</f>
        <v>Expressions and Equations</v>
      </c>
      <c r="D721" t="str">
        <f>TRIM('CLASSPLAN LIBRARY'!$E714)</f>
        <v>2</v>
      </c>
      <c r="E721" t="str">
        <f>TRIM('CLASSPLAN LIBRARY'!$F714)</f>
        <v>Solving Linear Equations</v>
      </c>
      <c r="F721" t="str">
        <f>TRIM('CLASSPLAN LIBRARY'!$G714)</f>
        <v>1</v>
      </c>
      <c r="G721" t="str">
        <f>TRIM('CLASSPLAN LIBRARY'!$H714)</f>
        <v>Solving Addition and Subtraction Equations</v>
      </c>
      <c r="H721" s="1" t="str">
        <f t="shared" si="11"/>
        <v>8MathExpressions and EquationsSolving Linear EquationsSolving Addition and Subtraction Equations</v>
      </c>
      <c r="I721" t="str">
        <f>'CLASSPLAN LIBRARY'!$I714</f>
        <v>MA08.02.01.01</v>
      </c>
    </row>
    <row r="722" spans="1:9">
      <c r="A722" t="str">
        <f>TRIM('CLASSPLAN LIBRARY'!$B715)</f>
        <v>8</v>
      </c>
      <c r="B722" t="str">
        <f>TRIM('CLASSPLAN LIBRARY'!$C715)</f>
        <v>Math</v>
      </c>
      <c r="C722" t="str">
        <f>TRIM('CLASSPLAN LIBRARY'!$D715)</f>
        <v>Expressions and Equations</v>
      </c>
      <c r="D722" t="str">
        <f>TRIM('CLASSPLAN LIBRARY'!$E715)</f>
        <v>2</v>
      </c>
      <c r="E722" t="str">
        <f>TRIM('CLASSPLAN LIBRARY'!$F715)</f>
        <v>Solving Linear Equations</v>
      </c>
      <c r="F722" t="str">
        <f>TRIM('CLASSPLAN LIBRARY'!$G715)</f>
        <v>1</v>
      </c>
      <c r="G722" t="str">
        <f>TRIM('CLASSPLAN LIBRARY'!$H715)</f>
        <v>Solving Multiplication and Division Equations</v>
      </c>
      <c r="H722" s="1" t="str">
        <f t="shared" si="11"/>
        <v>8MathExpressions and EquationsSolving Linear EquationsSolving Multiplication and Division Equations</v>
      </c>
      <c r="I722" t="str">
        <f>'CLASSPLAN LIBRARY'!$I715</f>
        <v>MA08.02.01.02</v>
      </c>
    </row>
    <row r="723" spans="1:9">
      <c r="A723" t="str">
        <f>TRIM('CLASSPLAN LIBRARY'!$B716)</f>
        <v>8</v>
      </c>
      <c r="B723" t="str">
        <f>TRIM('CLASSPLAN LIBRARY'!$C716)</f>
        <v>Math</v>
      </c>
      <c r="C723" t="str">
        <f>TRIM('CLASSPLAN LIBRARY'!$D716)</f>
        <v>Expressions and Equations</v>
      </c>
      <c r="D723" t="str">
        <f>TRIM('CLASSPLAN LIBRARY'!$E716)</f>
        <v>2</v>
      </c>
      <c r="E723" t="str">
        <f>TRIM('CLASSPLAN LIBRARY'!$F716)</f>
        <v>Solving Linear Equations</v>
      </c>
      <c r="F723" t="str">
        <f>TRIM('CLASSPLAN LIBRARY'!$G716)</f>
        <v>1</v>
      </c>
      <c r="G723" t="str">
        <f>TRIM('CLASSPLAN LIBRARY'!$H716)</f>
        <v>Solving Multi-Step Equations</v>
      </c>
      <c r="H723" s="1" t="str">
        <f t="shared" si="11"/>
        <v>8MathExpressions and EquationsSolving Linear EquationsSolving Multi-Step Equations</v>
      </c>
      <c r="I723" t="str">
        <f>'CLASSPLAN LIBRARY'!$I716</f>
        <v>MA08.02.01.03</v>
      </c>
    </row>
    <row r="724" spans="1:9">
      <c r="A724" t="str">
        <f>TRIM('CLASSPLAN LIBRARY'!$B717)</f>
        <v>8</v>
      </c>
      <c r="B724" t="str">
        <f>TRIM('CLASSPLAN LIBRARY'!$C717)</f>
        <v>Math</v>
      </c>
      <c r="C724" t="str">
        <f>TRIM('CLASSPLAN LIBRARY'!$D717)</f>
        <v>Expressions and Equations</v>
      </c>
      <c r="D724" t="str">
        <f>TRIM('CLASSPLAN LIBRARY'!$E717)</f>
        <v>2</v>
      </c>
      <c r="E724" t="str">
        <f>TRIM('CLASSPLAN LIBRARY'!$F717)</f>
        <v>Solving Linear Equations</v>
      </c>
      <c r="F724" t="str">
        <f>TRIM('CLASSPLAN LIBRARY'!$G717)</f>
        <v>1</v>
      </c>
      <c r="G724" t="str">
        <f>TRIM('CLASSPLAN LIBRARY'!$H717)</f>
        <v>Solving Equations with Variables on Both Sides</v>
      </c>
      <c r="H724" s="1" t="str">
        <f t="shared" si="11"/>
        <v>8MathExpressions and EquationsSolving Linear EquationsSolving Equations with Variables on Both Sides</v>
      </c>
      <c r="I724" t="str">
        <f>'CLASSPLAN LIBRARY'!$I717</f>
        <v>MA08.02.01.04</v>
      </c>
    </row>
    <row r="725" spans="1:9">
      <c r="A725" t="e">
        <f>TRIM('CLASSPLAN LIBRARY'!#REF!)</f>
        <v>#REF!</v>
      </c>
      <c r="B725" t="e">
        <f>TRIM('CLASSPLAN LIBRARY'!#REF!)</f>
        <v>#REF!</v>
      </c>
      <c r="C725" t="e">
        <f>TRIM('CLASSPLAN LIBRARY'!#REF!)</f>
        <v>#REF!</v>
      </c>
      <c r="D725" t="e">
        <f>TRIM('CLASSPLAN LIBRARY'!#REF!)</f>
        <v>#REF!</v>
      </c>
      <c r="E725" t="e">
        <f>TRIM('CLASSPLAN LIBRARY'!#REF!)</f>
        <v>#REF!</v>
      </c>
      <c r="F725" t="e">
        <f>TRIM('CLASSPLAN LIBRARY'!#REF!)</f>
        <v>#REF!</v>
      </c>
      <c r="G725" t="e">
        <f>TRIM('CLASSPLAN LIBRARY'!#REF!)</f>
        <v>#REF!</v>
      </c>
      <c r="H725" s="1" t="e">
        <f t="shared" si="11"/>
        <v>#REF!</v>
      </c>
      <c r="I725" t="e">
        <f>'CLASSPLAN LIBRARY'!#REF!</f>
        <v>#REF!</v>
      </c>
    </row>
    <row r="726" spans="1:9">
      <c r="A726" t="str">
        <f>TRIM('CLASSPLAN LIBRARY'!$B718)</f>
        <v>8</v>
      </c>
      <c r="B726" t="str">
        <f>TRIM('CLASSPLAN LIBRARY'!$C718)</f>
        <v>Math</v>
      </c>
      <c r="C726" t="str">
        <f>TRIM('CLASSPLAN LIBRARY'!$D718)</f>
        <v>Expressions and Equations</v>
      </c>
      <c r="D726" t="str">
        <f>TRIM('CLASSPLAN LIBRARY'!$E718)</f>
        <v>2</v>
      </c>
      <c r="E726" t="str">
        <f>TRIM('CLASSPLAN LIBRARY'!$F718)</f>
        <v>Solving Linear Equations</v>
      </c>
      <c r="F726" t="str">
        <f>TRIM('CLASSPLAN LIBRARY'!$G718)</f>
        <v>1</v>
      </c>
      <c r="G726" t="str">
        <f>TRIM('CLASSPLAN LIBRARY'!$H718)</f>
        <v>Formulas</v>
      </c>
      <c r="H726" s="1" t="str">
        <f t="shared" si="11"/>
        <v>8MathExpressions and EquationsSolving Linear EquationsFormulas</v>
      </c>
      <c r="I726" t="str">
        <f>'CLASSPLAN LIBRARY'!$I718</f>
        <v>MA08.02.01.06</v>
      </c>
    </row>
    <row r="727" spans="1:9">
      <c r="A727" t="str">
        <f>TRIM('CLASSPLAN LIBRARY'!$B719)</f>
        <v>8</v>
      </c>
      <c r="B727" t="str">
        <f>TRIM('CLASSPLAN LIBRARY'!$C719)</f>
        <v>Math</v>
      </c>
      <c r="C727" t="str">
        <f>TRIM('CLASSPLAN LIBRARY'!$D719)</f>
        <v>Expressions and Equations</v>
      </c>
      <c r="D727" t="str">
        <f>TRIM('CLASSPLAN LIBRARY'!$E719)</f>
        <v>2</v>
      </c>
      <c r="E727" t="str">
        <f>TRIM('CLASSPLAN LIBRARY'!$F719)</f>
        <v>Solving Linear Equations</v>
      </c>
      <c r="F727" t="str">
        <f>TRIM('CLASSPLAN LIBRARY'!$G719)</f>
        <v>1</v>
      </c>
      <c r="G727" t="str">
        <f>TRIM('CLASSPLAN LIBRARY'!$H719)</f>
        <v>Ratios and Rates</v>
      </c>
      <c r="H727" s="1" t="str">
        <f t="shared" si="11"/>
        <v>8MathExpressions and EquationsSolving Linear EquationsRatios and Rates</v>
      </c>
      <c r="I727" t="str">
        <f>'CLASSPLAN LIBRARY'!$I719</f>
        <v>MA08.02.01.07</v>
      </c>
    </row>
    <row r="728" spans="1:9">
      <c r="A728" t="str">
        <f>TRIM('CLASSPLAN LIBRARY'!$B720)</f>
        <v>8</v>
      </c>
      <c r="B728" t="str">
        <f>TRIM('CLASSPLAN LIBRARY'!$C720)</f>
        <v>Math</v>
      </c>
      <c r="C728" t="str">
        <f>TRIM('CLASSPLAN LIBRARY'!$D720)</f>
        <v>Expressions and Equations</v>
      </c>
      <c r="D728" t="str">
        <f>TRIM('CLASSPLAN LIBRARY'!$E720)</f>
        <v>2</v>
      </c>
      <c r="E728" t="str">
        <f>TRIM('CLASSPLAN LIBRARY'!$F720)</f>
        <v>Solving Linear Equations</v>
      </c>
      <c r="F728" t="str">
        <f>TRIM('CLASSPLAN LIBRARY'!$G720)</f>
        <v>1</v>
      </c>
      <c r="G728" t="str">
        <f>TRIM('CLASSPLAN LIBRARY'!$H720)</f>
        <v>Percents</v>
      </c>
      <c r="H728" s="1" t="str">
        <f t="shared" si="11"/>
        <v>8MathExpressions and EquationsSolving Linear EquationsPercents</v>
      </c>
      <c r="I728" t="str">
        <f>'CLASSPLAN LIBRARY'!$I720</f>
        <v>MA08.02.01.08</v>
      </c>
    </row>
    <row r="729" spans="1:9">
      <c r="A729" t="str">
        <f>TRIM('CLASSPLAN LIBRARY'!$B721)</f>
        <v>8</v>
      </c>
      <c r="B729" t="str">
        <f>TRIM('CLASSPLAN LIBRARY'!$C721)</f>
        <v>Math</v>
      </c>
      <c r="C729" t="str">
        <f>TRIM('CLASSPLAN LIBRARY'!$D721)</f>
        <v>Expressions and Equations</v>
      </c>
      <c r="D729" t="str">
        <f>TRIM('CLASSPLAN LIBRARY'!$E721)</f>
        <v>2</v>
      </c>
      <c r="E729" t="str">
        <f>TRIM('CLASSPLAN LIBRARY'!$F721)</f>
        <v>Graphing Linear Equations and Functions</v>
      </c>
      <c r="F729" t="str">
        <f>TRIM('CLASSPLAN LIBRARY'!$G721)</f>
        <v>2</v>
      </c>
      <c r="G729" t="str">
        <f>TRIM('CLASSPLAN LIBRARY'!$H721)</f>
        <v>-</v>
      </c>
      <c r="H729" s="1" t="str">
        <f t="shared" si="11"/>
        <v>8MathExpressions and EquationsGraphing Linear Equations and Functions</v>
      </c>
      <c r="I729" t="str">
        <f>'CLASSPLAN LIBRARY'!$I721</f>
        <v>MA08.02.02.00</v>
      </c>
    </row>
    <row r="730" spans="1:9">
      <c r="A730" t="str">
        <f>TRIM('CLASSPLAN LIBRARY'!$B722)</f>
        <v>8</v>
      </c>
      <c r="B730" t="str">
        <f>TRIM('CLASSPLAN LIBRARY'!$C722)</f>
        <v>Math</v>
      </c>
      <c r="C730" t="str">
        <f>TRIM('CLASSPLAN LIBRARY'!$D722)</f>
        <v>Expressions and Equations</v>
      </c>
      <c r="D730" t="str">
        <f>TRIM('CLASSPLAN LIBRARY'!$E722)</f>
        <v>2</v>
      </c>
      <c r="E730" t="str">
        <f>TRIM('CLASSPLAN LIBRARY'!$F722)</f>
        <v>Graphing Linear Equations and Functions</v>
      </c>
      <c r="F730" t="str">
        <f>TRIM('CLASSPLAN LIBRARY'!$G722)</f>
        <v>2</v>
      </c>
      <c r="G730" t="str">
        <f>TRIM('CLASSPLAN LIBRARY'!$H722)</f>
        <v>The Coordinate Plane</v>
      </c>
      <c r="H730" s="1" t="str">
        <f t="shared" si="11"/>
        <v>8MathExpressions and EquationsGraphing Linear Equations and FunctionsThe Coordinate Plane</v>
      </c>
      <c r="I730" t="str">
        <f>'CLASSPLAN LIBRARY'!$I722</f>
        <v>MA08.02.02.01</v>
      </c>
    </row>
    <row r="731" spans="1:9">
      <c r="A731" t="str">
        <f>TRIM('CLASSPLAN LIBRARY'!$B723)</f>
        <v>8</v>
      </c>
      <c r="B731" t="str">
        <f>TRIM('CLASSPLAN LIBRARY'!$C723)</f>
        <v>Math</v>
      </c>
      <c r="C731" t="str">
        <f>TRIM('CLASSPLAN LIBRARY'!$D723)</f>
        <v>Expressions and Equations</v>
      </c>
      <c r="D731" t="str">
        <f>TRIM('CLASSPLAN LIBRARY'!$E723)</f>
        <v>2</v>
      </c>
      <c r="E731" t="str">
        <f>TRIM('CLASSPLAN LIBRARY'!$F723)</f>
        <v>Graphing Linear Equations and Functions</v>
      </c>
      <c r="F731" t="str">
        <f>TRIM('CLASSPLAN LIBRARY'!$G723)</f>
        <v>2</v>
      </c>
      <c r="G731" t="str">
        <f>TRIM('CLASSPLAN LIBRARY'!$H723)</f>
        <v>Graphing Linear Equations</v>
      </c>
      <c r="H731" s="1" t="str">
        <f t="shared" si="11"/>
        <v>8MathExpressions and EquationsGraphing Linear Equations and FunctionsGraphing Linear Equations</v>
      </c>
      <c r="I731" t="str">
        <f>'CLASSPLAN LIBRARY'!$I723</f>
        <v>MA08.02.02.02</v>
      </c>
    </row>
    <row r="732" spans="1:9">
      <c r="A732" t="str">
        <f>TRIM('CLASSPLAN LIBRARY'!$B724)</f>
        <v>8</v>
      </c>
      <c r="B732" t="str">
        <f>TRIM('CLASSPLAN LIBRARY'!$C724)</f>
        <v>Math</v>
      </c>
      <c r="C732" t="str">
        <f>TRIM('CLASSPLAN LIBRARY'!$D724)</f>
        <v>Expressions and Equations</v>
      </c>
      <c r="D732" t="str">
        <f>TRIM('CLASSPLAN LIBRARY'!$E724)</f>
        <v>2</v>
      </c>
      <c r="E732" t="str">
        <f>TRIM('CLASSPLAN LIBRARY'!$F724)</f>
        <v>Graphing Linear Equations and Functions</v>
      </c>
      <c r="F732" t="str">
        <f>TRIM('CLASSPLAN LIBRARY'!$G724)</f>
        <v>2</v>
      </c>
      <c r="G732" t="str">
        <f>TRIM('CLASSPLAN LIBRARY'!$H724)</f>
        <v>Graphing Horizontal and Vertical Lines</v>
      </c>
      <c r="H732" s="1" t="str">
        <f t="shared" si="11"/>
        <v>8MathExpressions and EquationsGraphing Linear Equations and FunctionsGraphing Horizontal and Vertical Lines</v>
      </c>
      <c r="I732" t="str">
        <f>'CLASSPLAN LIBRARY'!$I724</f>
        <v>MA08.02.02.03</v>
      </c>
    </row>
    <row r="733" spans="1:9">
      <c r="A733" t="str">
        <f>TRIM('CLASSPLAN LIBRARY'!$B725)</f>
        <v>8</v>
      </c>
      <c r="B733" t="str">
        <f>TRIM('CLASSPLAN LIBRARY'!$C725)</f>
        <v>Math</v>
      </c>
      <c r="C733" t="str">
        <f>TRIM('CLASSPLAN LIBRARY'!$D725)</f>
        <v>Expressions and Equations</v>
      </c>
      <c r="D733" t="str">
        <f>TRIM('CLASSPLAN LIBRARY'!$E725)</f>
        <v>2</v>
      </c>
      <c r="E733" t="str">
        <f>TRIM('CLASSPLAN LIBRARY'!$F725)</f>
        <v>Graphing Linear Equations and Functions</v>
      </c>
      <c r="F733" t="str">
        <f>TRIM('CLASSPLAN LIBRARY'!$G725)</f>
        <v>2</v>
      </c>
      <c r="G733" t="str">
        <f>TRIM('CLASSPLAN LIBRARY'!$H725)</f>
        <v>Graphing Lines Using Intercepts</v>
      </c>
      <c r="H733" s="1" t="str">
        <f t="shared" si="11"/>
        <v>8MathExpressions and EquationsGraphing Linear Equations and FunctionsGraphing Lines Using Intercepts</v>
      </c>
      <c r="I733" t="str">
        <f>'CLASSPLAN LIBRARY'!$I725</f>
        <v>MA08.02.02.04</v>
      </c>
    </row>
    <row r="734" spans="1:9">
      <c r="A734" t="str">
        <f>TRIM('CLASSPLAN LIBRARY'!$B726)</f>
        <v>8</v>
      </c>
      <c r="B734" t="str">
        <f>TRIM('CLASSPLAN LIBRARY'!$C726)</f>
        <v>Math</v>
      </c>
      <c r="C734" t="str">
        <f>TRIM('CLASSPLAN LIBRARY'!$D726)</f>
        <v>Expressions and Equations</v>
      </c>
      <c r="D734" t="str">
        <f>TRIM('CLASSPLAN LIBRARY'!$E726)</f>
        <v>2</v>
      </c>
      <c r="E734" t="str">
        <f>TRIM('CLASSPLAN LIBRARY'!$F726)</f>
        <v>Graphing Linear Equations and Functions</v>
      </c>
      <c r="F734" t="str">
        <f>TRIM('CLASSPLAN LIBRARY'!$G726)</f>
        <v>2</v>
      </c>
      <c r="G734" t="str">
        <f>TRIM('CLASSPLAN LIBRARY'!$H726)</f>
        <v>The Slope of a Line</v>
      </c>
      <c r="H734" s="1" t="str">
        <f t="shared" si="11"/>
        <v>8MathExpressions and EquationsGraphing Linear Equations and FunctionsThe Slope of a Line</v>
      </c>
      <c r="I734" t="str">
        <f>'CLASSPLAN LIBRARY'!$I726</f>
        <v>MA08.02.02.05</v>
      </c>
    </row>
    <row r="735" spans="1:9">
      <c r="A735" t="str">
        <f>TRIM('CLASSPLAN LIBRARY'!$B727)</f>
        <v>8</v>
      </c>
      <c r="B735" t="str">
        <f>TRIM('CLASSPLAN LIBRARY'!$C727)</f>
        <v>Math</v>
      </c>
      <c r="C735" t="str">
        <f>TRIM('CLASSPLAN LIBRARY'!$D727)</f>
        <v>Expressions and Equations</v>
      </c>
      <c r="D735" t="str">
        <f>TRIM('CLASSPLAN LIBRARY'!$E727)</f>
        <v>2</v>
      </c>
      <c r="E735" t="str">
        <f>TRIM('CLASSPLAN LIBRARY'!$F727)</f>
        <v>Graphing Linear Equations and Functions</v>
      </c>
      <c r="F735" t="str">
        <f>TRIM('CLASSPLAN LIBRARY'!$G727)</f>
        <v>2</v>
      </c>
      <c r="G735" t="str">
        <f>TRIM('CLASSPLAN LIBRARY'!$H727)</f>
        <v>Direct Variation</v>
      </c>
      <c r="H735" s="1" t="str">
        <f t="shared" si="11"/>
        <v>8MathExpressions and EquationsGraphing Linear Equations and FunctionsDirect Variation</v>
      </c>
      <c r="I735" t="str">
        <f>'CLASSPLAN LIBRARY'!$I727</f>
        <v>MA08.02.02.06</v>
      </c>
    </row>
    <row r="736" spans="1:9">
      <c r="A736" t="str">
        <f>TRIM('CLASSPLAN LIBRARY'!$B728)</f>
        <v>8</v>
      </c>
      <c r="B736" t="str">
        <f>TRIM('CLASSPLAN LIBRARY'!$C728)</f>
        <v>Math</v>
      </c>
      <c r="C736" t="str">
        <f>TRIM('CLASSPLAN LIBRARY'!$D728)</f>
        <v>Expressions and Equations</v>
      </c>
      <c r="D736" t="str">
        <f>TRIM('CLASSPLAN LIBRARY'!$E728)</f>
        <v>2</v>
      </c>
      <c r="E736" t="str">
        <f>TRIM('CLASSPLAN LIBRARY'!$F728)</f>
        <v>Graphing Linear Equations and Functions</v>
      </c>
      <c r="F736" t="str">
        <f>TRIM('CLASSPLAN LIBRARY'!$G728)</f>
        <v>2</v>
      </c>
      <c r="G736" t="str">
        <f>TRIM('CLASSPLAN LIBRARY'!$H728)</f>
        <v>Graphing Lines Using Slope-Intercept Form</v>
      </c>
      <c r="H736" s="1" t="str">
        <f t="shared" si="11"/>
        <v>8MathExpressions and EquationsGraphing Linear Equations and FunctionsGraphing Lines Using Slope-Intercept Form</v>
      </c>
      <c r="I736" t="str">
        <f>'CLASSPLAN LIBRARY'!$I728</f>
        <v>MA08.02.02.07</v>
      </c>
    </row>
    <row r="737" spans="1:9">
      <c r="A737" t="str">
        <f>TRIM('CLASSPLAN LIBRARY'!$B729)</f>
        <v>8</v>
      </c>
      <c r="B737" t="str">
        <f>TRIM('CLASSPLAN LIBRARY'!$C729)</f>
        <v>Math</v>
      </c>
      <c r="C737" t="str">
        <f>TRIM('CLASSPLAN LIBRARY'!$D729)</f>
        <v>Expressions and Equations</v>
      </c>
      <c r="D737" t="str">
        <f>TRIM('CLASSPLAN LIBRARY'!$E729)</f>
        <v>2</v>
      </c>
      <c r="E737" t="str">
        <f>TRIM('CLASSPLAN LIBRARY'!$F729)</f>
        <v>Graphing Linear Equations and Functions</v>
      </c>
      <c r="F737" t="str">
        <f>TRIM('CLASSPLAN LIBRARY'!$G729)</f>
        <v>2</v>
      </c>
      <c r="G737" t="str">
        <f>TRIM('CLASSPLAN LIBRARY'!$H729)</f>
        <v>Functions and Relations</v>
      </c>
      <c r="H737" s="1" t="str">
        <f t="shared" si="11"/>
        <v>8MathExpressions and EquationsGraphing Linear Equations and FunctionsFunctions and Relations</v>
      </c>
      <c r="I737" t="str">
        <f>'CLASSPLAN LIBRARY'!$I729</f>
        <v>MA08.02.02.08</v>
      </c>
    </row>
    <row r="738" spans="1:9">
      <c r="A738" t="str">
        <f>TRIM('CLASSPLAN LIBRARY'!$B730)</f>
        <v>8</v>
      </c>
      <c r="B738" t="str">
        <f>TRIM('CLASSPLAN LIBRARY'!$C730)</f>
        <v>Math</v>
      </c>
      <c r="C738" t="str">
        <f>TRIM('CLASSPLAN LIBRARY'!$D730)</f>
        <v>Expressions and Equations</v>
      </c>
      <c r="D738" t="str">
        <f>TRIM('CLASSPLAN LIBRARY'!$E730)</f>
        <v>2</v>
      </c>
      <c r="E738" t="str">
        <f>TRIM('CLASSPLAN LIBRARY'!$F730)</f>
        <v>Writing Linear Equations</v>
      </c>
      <c r="F738" t="str">
        <f>TRIM('CLASSPLAN LIBRARY'!$G730)</f>
        <v>3</v>
      </c>
      <c r="G738" t="str">
        <f>TRIM('CLASSPLAN LIBRARY'!$H730)</f>
        <v>-</v>
      </c>
      <c r="H738" s="1" t="str">
        <f t="shared" si="11"/>
        <v>8MathExpressions and EquationsWriting Linear Equations</v>
      </c>
      <c r="I738" t="str">
        <f>'CLASSPLAN LIBRARY'!$I730</f>
        <v>MA08.02.03.00</v>
      </c>
    </row>
    <row r="739" spans="1:9">
      <c r="A739" t="str">
        <f>TRIM('CLASSPLAN LIBRARY'!$B731)</f>
        <v>8</v>
      </c>
      <c r="B739" t="str">
        <f>TRIM('CLASSPLAN LIBRARY'!$C731)</f>
        <v>Math</v>
      </c>
      <c r="C739" t="str">
        <f>TRIM('CLASSPLAN LIBRARY'!$D731)</f>
        <v>Expressions and Equations</v>
      </c>
      <c r="D739" t="str">
        <f>TRIM('CLASSPLAN LIBRARY'!$E731)</f>
        <v>2</v>
      </c>
      <c r="E739" t="str">
        <f>TRIM('CLASSPLAN LIBRARY'!$F731)</f>
        <v>Writing Linear Equations</v>
      </c>
      <c r="F739" t="str">
        <f>TRIM('CLASSPLAN LIBRARY'!$G731)</f>
        <v>3</v>
      </c>
      <c r="G739" t="str">
        <f>TRIM('CLASSPLAN LIBRARY'!$H731)</f>
        <v>Slope-Intercept Form</v>
      </c>
      <c r="H739" s="1" t="str">
        <f t="shared" si="11"/>
        <v>8MathExpressions and EquationsWriting Linear EquationsSlope-Intercept Form</v>
      </c>
      <c r="I739" t="str">
        <f>'CLASSPLAN LIBRARY'!$I731</f>
        <v>MA08.02.03.01</v>
      </c>
    </row>
    <row r="740" spans="1:9">
      <c r="A740" t="str">
        <f>TRIM('CLASSPLAN LIBRARY'!$B732)</f>
        <v>8</v>
      </c>
      <c r="B740" t="str">
        <f>TRIM('CLASSPLAN LIBRARY'!$C732)</f>
        <v>Math</v>
      </c>
      <c r="C740" t="str">
        <f>TRIM('CLASSPLAN LIBRARY'!$D732)</f>
        <v>Expressions and Equations</v>
      </c>
      <c r="D740" t="str">
        <f>TRIM('CLASSPLAN LIBRARY'!$E732)</f>
        <v>2</v>
      </c>
      <c r="E740" t="str">
        <f>TRIM('CLASSPLAN LIBRARY'!$F732)</f>
        <v>Writing Linear Equations</v>
      </c>
      <c r="F740" t="str">
        <f>TRIM('CLASSPLAN LIBRARY'!$G732)</f>
        <v>3</v>
      </c>
      <c r="G740" t="str">
        <f>TRIM('CLASSPLAN LIBRARY'!$H732)</f>
        <v>Point-Slope Form</v>
      </c>
      <c r="H740" s="1" t="str">
        <f t="shared" si="11"/>
        <v>8MathExpressions and EquationsWriting Linear EquationsPoint-Slope Form</v>
      </c>
      <c r="I740" t="str">
        <f>'CLASSPLAN LIBRARY'!$I732</f>
        <v>MA08.02.03.02</v>
      </c>
    </row>
    <row r="741" spans="1:9">
      <c r="A741" t="str">
        <f>TRIM('CLASSPLAN LIBRARY'!$B733)</f>
        <v>8</v>
      </c>
      <c r="B741" t="str">
        <f>TRIM('CLASSPLAN LIBRARY'!$C733)</f>
        <v>Math</v>
      </c>
      <c r="C741" t="str">
        <f>TRIM('CLASSPLAN LIBRARY'!$D733)</f>
        <v>Expressions and Equations</v>
      </c>
      <c r="D741" t="str">
        <f>TRIM('CLASSPLAN LIBRARY'!$E733)</f>
        <v>2</v>
      </c>
      <c r="E741" t="str">
        <f>TRIM('CLASSPLAN LIBRARY'!$F733)</f>
        <v>Writing Linear Equations</v>
      </c>
      <c r="F741" t="str">
        <f>TRIM('CLASSPLAN LIBRARY'!$G733)</f>
        <v>3</v>
      </c>
      <c r="G741" t="str">
        <f>TRIM('CLASSPLAN LIBRARY'!$H733)</f>
        <v>Writing Linear Equations Given Two Points</v>
      </c>
      <c r="H741" s="1" t="str">
        <f t="shared" si="11"/>
        <v>8MathExpressions and EquationsWriting Linear EquationsWriting Linear Equations Given Two Points</v>
      </c>
      <c r="I741" t="str">
        <f>'CLASSPLAN LIBRARY'!$I733</f>
        <v>MA08.02.03.03</v>
      </c>
    </row>
    <row r="742" spans="1:9">
      <c r="A742" t="str">
        <f>TRIM('CLASSPLAN LIBRARY'!$B734)</f>
        <v>8</v>
      </c>
      <c r="B742" t="str">
        <f>TRIM('CLASSPLAN LIBRARY'!$C734)</f>
        <v>Math</v>
      </c>
      <c r="C742" t="str">
        <f>TRIM('CLASSPLAN LIBRARY'!$D734)</f>
        <v>Expressions and Equations</v>
      </c>
      <c r="D742" t="str">
        <f>TRIM('CLASSPLAN LIBRARY'!$E734)</f>
        <v>2</v>
      </c>
      <c r="E742" t="str">
        <f>TRIM('CLASSPLAN LIBRARY'!$F734)</f>
        <v>Writing Linear Equations</v>
      </c>
      <c r="F742" t="str">
        <f>TRIM('CLASSPLAN LIBRARY'!$G734)</f>
        <v>3</v>
      </c>
      <c r="G742" t="str">
        <f>TRIM('CLASSPLAN LIBRARY'!$H734)</f>
        <v>Standard Form</v>
      </c>
      <c r="H742" s="1" t="str">
        <f t="shared" si="11"/>
        <v>8MathExpressions and EquationsWriting Linear EquationsStandard Form</v>
      </c>
      <c r="I742" t="str">
        <f>'CLASSPLAN LIBRARY'!$I734</f>
        <v>MA08.02.03.04</v>
      </c>
    </row>
    <row r="743" spans="1:9">
      <c r="A743" t="str">
        <f>TRIM('CLASSPLAN LIBRARY'!$B735)</f>
        <v>8</v>
      </c>
      <c r="B743" t="str">
        <f>TRIM('CLASSPLAN LIBRARY'!$C735)</f>
        <v>Math</v>
      </c>
      <c r="C743" t="str">
        <f>TRIM('CLASSPLAN LIBRARY'!$D735)</f>
        <v>Expressions and Equations</v>
      </c>
      <c r="D743" t="str">
        <f>TRIM('CLASSPLAN LIBRARY'!$E735)</f>
        <v>2</v>
      </c>
      <c r="E743" t="str">
        <f>TRIM('CLASSPLAN LIBRARY'!$F735)</f>
        <v>Writing Linear Equations</v>
      </c>
      <c r="F743" t="str">
        <f>TRIM('CLASSPLAN LIBRARY'!$G735)</f>
        <v>3</v>
      </c>
      <c r="G743" t="str">
        <f>TRIM('CLASSPLAN LIBRARY'!$H735)</f>
        <v>Modeling with Linear Equations</v>
      </c>
      <c r="H743" s="1" t="str">
        <f t="shared" si="11"/>
        <v>8MathExpressions and EquationsWriting Linear EquationsModeling with Linear Equations</v>
      </c>
      <c r="I743" t="str">
        <f>'CLASSPLAN LIBRARY'!$I735</f>
        <v>MA08.02.03.05</v>
      </c>
    </row>
    <row r="744" spans="1:9">
      <c r="A744" t="str">
        <f>TRIM('CLASSPLAN LIBRARY'!$B736)</f>
        <v>8</v>
      </c>
      <c r="B744" t="str">
        <f>TRIM('CLASSPLAN LIBRARY'!$C736)</f>
        <v>Math</v>
      </c>
      <c r="C744" t="str">
        <f>TRIM('CLASSPLAN LIBRARY'!$D736)</f>
        <v>Expressions and Equations</v>
      </c>
      <c r="D744" t="str">
        <f>TRIM('CLASSPLAN LIBRARY'!$E736)</f>
        <v>2</v>
      </c>
      <c r="E744" t="str">
        <f>TRIM('CLASSPLAN LIBRARY'!$F736)</f>
        <v>Writing Linear Equations</v>
      </c>
      <c r="F744" t="str">
        <f>TRIM('CLASSPLAN LIBRARY'!$G736)</f>
        <v>3</v>
      </c>
      <c r="G744" t="str">
        <f>TRIM('CLASSPLAN LIBRARY'!$H736)</f>
        <v>Perpendicular Lines</v>
      </c>
      <c r="H744" s="1" t="str">
        <f t="shared" si="11"/>
        <v>8MathExpressions and EquationsWriting Linear EquationsPerpendicular Lines</v>
      </c>
      <c r="I744" t="str">
        <f>'CLASSPLAN LIBRARY'!$I736</f>
        <v>MA08.02.03.06</v>
      </c>
    </row>
    <row r="745" spans="1:9">
      <c r="A745" t="str">
        <f>TRIM('CLASSPLAN LIBRARY'!$B737)</f>
        <v>8</v>
      </c>
      <c r="B745" t="str">
        <f>TRIM('CLASSPLAN LIBRARY'!$C737)</f>
        <v>Math</v>
      </c>
      <c r="C745" t="str">
        <f>TRIM('CLASSPLAN LIBRARY'!$D737)</f>
        <v>Expressions and Equations</v>
      </c>
      <c r="D745" t="str">
        <f>TRIM('CLASSPLAN LIBRARY'!$E737)</f>
        <v>2</v>
      </c>
      <c r="E745" t="str">
        <f>TRIM('CLASSPLAN LIBRARY'!$F737)</f>
        <v>Solving and Graphing Linear Inequalities</v>
      </c>
      <c r="F745" t="str">
        <f>TRIM('CLASSPLAN LIBRARY'!$G737)</f>
        <v>4</v>
      </c>
      <c r="G745" t="str">
        <f>TRIM('CLASSPLAN LIBRARY'!$H737)</f>
        <v>-</v>
      </c>
      <c r="H745" s="1" t="str">
        <f t="shared" si="11"/>
        <v>8MathExpressions and EquationsSolving and Graphing Linear Inequalities</v>
      </c>
      <c r="I745" t="str">
        <f>'CLASSPLAN LIBRARY'!$I737</f>
        <v>MA08.02.04.00</v>
      </c>
    </row>
    <row r="746" spans="1:9">
      <c r="A746" t="str">
        <f>TRIM('CLASSPLAN LIBRARY'!$B738)</f>
        <v>8</v>
      </c>
      <c r="B746" t="str">
        <f>TRIM('CLASSPLAN LIBRARY'!$C738)</f>
        <v>Math</v>
      </c>
      <c r="C746" t="str">
        <f>TRIM('CLASSPLAN LIBRARY'!$D738)</f>
        <v>Expressions and Equations</v>
      </c>
      <c r="D746" t="str">
        <f>TRIM('CLASSPLAN LIBRARY'!$E738)</f>
        <v>2</v>
      </c>
      <c r="E746" t="str">
        <f>TRIM('CLASSPLAN LIBRARY'!$F738)</f>
        <v>Solving and Graphing Linear Inequalities</v>
      </c>
      <c r="F746" t="str">
        <f>TRIM('CLASSPLAN LIBRARY'!$G738)</f>
        <v>4</v>
      </c>
      <c r="G746" t="str">
        <f>TRIM('CLASSPLAN LIBRARY'!$H738)</f>
        <v>Solving Inequalities Using Addition or Subtraction</v>
      </c>
      <c r="H746" s="1" t="str">
        <f t="shared" si="11"/>
        <v>8MathExpressions and EquationsSolving and Graphing Linear InequalitiesSolving Inequalities Using Addition or Subtraction</v>
      </c>
      <c r="I746" t="str">
        <f>'CLASSPLAN LIBRARY'!$I738</f>
        <v>MA08.02.04.01</v>
      </c>
    </row>
    <row r="747" spans="1:9">
      <c r="A747" t="str">
        <f>TRIM('CLASSPLAN LIBRARY'!$B739)</f>
        <v>8</v>
      </c>
      <c r="B747" t="str">
        <f>TRIM('CLASSPLAN LIBRARY'!$C739)</f>
        <v>Math</v>
      </c>
      <c r="C747" t="str">
        <f>TRIM('CLASSPLAN LIBRARY'!$D739)</f>
        <v>Expressions and Equations</v>
      </c>
      <c r="D747" t="str">
        <f>TRIM('CLASSPLAN LIBRARY'!$E739)</f>
        <v>2</v>
      </c>
      <c r="E747" t="str">
        <f>TRIM('CLASSPLAN LIBRARY'!$F739)</f>
        <v>Solving and Graphing Linear Inequalities</v>
      </c>
      <c r="F747" t="str">
        <f>TRIM('CLASSPLAN LIBRARY'!$G739)</f>
        <v>4</v>
      </c>
      <c r="G747" t="str">
        <f>TRIM('CLASSPLAN LIBRARY'!$H739)</f>
        <v>Solving Inequalities Using Multiplication or Division</v>
      </c>
      <c r="H747" s="1" t="str">
        <f t="shared" si="11"/>
        <v>8MathExpressions and EquationsSolving and Graphing Linear InequalitiesSolving Inequalities Using Multiplication or Division</v>
      </c>
      <c r="I747" t="str">
        <f>'CLASSPLAN LIBRARY'!$I739</f>
        <v>MA08.02.04.02</v>
      </c>
    </row>
    <row r="748" spans="1:9">
      <c r="A748" t="str">
        <f>TRIM('CLASSPLAN LIBRARY'!$B740)</f>
        <v>8</v>
      </c>
      <c r="B748" t="str">
        <f>TRIM('CLASSPLAN LIBRARY'!$C740)</f>
        <v>Math</v>
      </c>
      <c r="C748" t="str">
        <f>TRIM('CLASSPLAN LIBRARY'!$D740)</f>
        <v>Expressions and Equations</v>
      </c>
      <c r="D748" t="str">
        <f>TRIM('CLASSPLAN LIBRARY'!$E740)</f>
        <v>2</v>
      </c>
      <c r="E748" t="str">
        <f>TRIM('CLASSPLAN LIBRARY'!$F740)</f>
        <v>Solving and Graphing Linear Inequalities</v>
      </c>
      <c r="F748" t="str">
        <f>TRIM('CLASSPLAN LIBRARY'!$G740)</f>
        <v>4</v>
      </c>
      <c r="G748" t="str">
        <f>TRIM('CLASSPLAN LIBRARY'!$H740)</f>
        <v>Solving Multi-Step Inequalities</v>
      </c>
      <c r="H748" s="1" t="str">
        <f t="shared" si="11"/>
        <v>8MathExpressions and EquationsSolving and Graphing Linear InequalitiesSolving Multi-Step Inequalities</v>
      </c>
      <c r="I748" t="str">
        <f>'CLASSPLAN LIBRARY'!$I740</f>
        <v>MA08.02.04.03</v>
      </c>
    </row>
    <row r="749" spans="1:9">
      <c r="A749" t="str">
        <f>TRIM('CLASSPLAN LIBRARY'!$B741)</f>
        <v>8</v>
      </c>
      <c r="B749" t="str">
        <f>TRIM('CLASSPLAN LIBRARY'!$C741)</f>
        <v>Math</v>
      </c>
      <c r="C749" t="str">
        <f>TRIM('CLASSPLAN LIBRARY'!$D741)</f>
        <v>Expressions and Equations</v>
      </c>
      <c r="D749" t="str">
        <f>TRIM('CLASSPLAN LIBRARY'!$E741)</f>
        <v>2</v>
      </c>
      <c r="E749" t="str">
        <f>TRIM('CLASSPLAN LIBRARY'!$F741)</f>
        <v>Solving and Graphing Linear Inequalities</v>
      </c>
      <c r="F749" t="str">
        <f>TRIM('CLASSPLAN LIBRARY'!$G741)</f>
        <v>4</v>
      </c>
      <c r="G749" t="str">
        <f>TRIM('CLASSPLAN LIBRARY'!$H741)</f>
        <v>Solving Compounds Inequalities Involving "And"</v>
      </c>
      <c r="H749" s="1" t="str">
        <f t="shared" si="11"/>
        <v>8MathExpressions and EquationsSolving and Graphing Linear InequalitiesSolving Compounds Inequalities Involving "And"</v>
      </c>
      <c r="I749" t="str">
        <f>'CLASSPLAN LIBRARY'!$I741</f>
        <v>MA08.02.04.04</v>
      </c>
    </row>
    <row r="750" spans="1:9">
      <c r="A750" t="str">
        <f>TRIM('CLASSPLAN LIBRARY'!$B742)</f>
        <v>8</v>
      </c>
      <c r="B750" t="str">
        <f>TRIM('CLASSPLAN LIBRARY'!$C742)</f>
        <v>Math</v>
      </c>
      <c r="C750" t="str">
        <f>TRIM('CLASSPLAN LIBRARY'!$D742)</f>
        <v>Expressions and Equations</v>
      </c>
      <c r="D750" t="str">
        <f>TRIM('CLASSPLAN LIBRARY'!$E742)</f>
        <v>2</v>
      </c>
      <c r="E750" t="str">
        <f>TRIM('CLASSPLAN LIBRARY'!$F742)</f>
        <v>Solving and Graphing Linear Inequalities</v>
      </c>
      <c r="F750" t="str">
        <f>TRIM('CLASSPLAN LIBRARY'!$G742)</f>
        <v>4</v>
      </c>
      <c r="G750" t="str">
        <f>TRIM('CLASSPLAN LIBRARY'!$H742)</f>
        <v>Solving Compounds Inequalities Involving "Or"</v>
      </c>
      <c r="H750" s="1" t="str">
        <f t="shared" si="11"/>
        <v>8MathExpressions and EquationsSolving and Graphing Linear InequalitiesSolving Compounds Inequalities Involving "Or"</v>
      </c>
      <c r="I750" t="str">
        <f>'CLASSPLAN LIBRARY'!$I742</f>
        <v>MA08.02.04.05</v>
      </c>
    </row>
    <row r="751" spans="1:9">
      <c r="A751" t="str">
        <f>TRIM('CLASSPLAN LIBRARY'!$B743)</f>
        <v>8</v>
      </c>
      <c r="B751" t="str">
        <f>TRIM('CLASSPLAN LIBRARY'!$C743)</f>
        <v>Math</v>
      </c>
      <c r="C751" t="str">
        <f>TRIM('CLASSPLAN LIBRARY'!$D743)</f>
        <v>Expressions and Equations</v>
      </c>
      <c r="D751" t="str">
        <f>TRIM('CLASSPLAN LIBRARY'!$E743)</f>
        <v>2</v>
      </c>
      <c r="E751" t="str">
        <f>TRIM('CLASSPLAN LIBRARY'!$F743)</f>
        <v>Solving and Graphing Linear Inequalities</v>
      </c>
      <c r="F751" t="str">
        <f>TRIM('CLASSPLAN LIBRARY'!$G743)</f>
        <v>4</v>
      </c>
      <c r="G751" t="str">
        <f>TRIM('CLASSPLAN LIBRARY'!$H743)</f>
        <v>Solving Absolute-Value Equations</v>
      </c>
      <c r="H751" s="1" t="str">
        <f t="shared" si="11"/>
        <v>8MathExpressions and EquationsSolving and Graphing Linear InequalitiesSolving Absolute-Value Equations</v>
      </c>
      <c r="I751" t="str">
        <f>'CLASSPLAN LIBRARY'!$I743</f>
        <v>MA08.02.04.06</v>
      </c>
    </row>
    <row r="752" spans="1:9">
      <c r="A752" t="str">
        <f>TRIM('CLASSPLAN LIBRARY'!$B744)</f>
        <v>8</v>
      </c>
      <c r="B752" t="str">
        <f>TRIM('CLASSPLAN LIBRARY'!$C744)</f>
        <v>Math</v>
      </c>
      <c r="C752" t="str">
        <f>TRIM('CLASSPLAN LIBRARY'!$D744)</f>
        <v>Expressions and Equations</v>
      </c>
      <c r="D752" t="str">
        <f>TRIM('CLASSPLAN LIBRARY'!$E744)</f>
        <v>2</v>
      </c>
      <c r="E752" t="str">
        <f>TRIM('CLASSPLAN LIBRARY'!$F744)</f>
        <v>Solving and Graphing Linear Inequalities</v>
      </c>
      <c r="F752" t="str">
        <f>TRIM('CLASSPLAN LIBRARY'!$G744)</f>
        <v>4</v>
      </c>
      <c r="G752" t="str">
        <f>TRIM('CLASSPLAN LIBRARY'!$H744)</f>
        <v>Solving Absolute-Value Inequalities</v>
      </c>
      <c r="H752" s="1" t="str">
        <f t="shared" si="11"/>
        <v>8MathExpressions and EquationsSolving and Graphing Linear InequalitiesSolving Absolute-Value Inequalities</v>
      </c>
      <c r="I752" t="str">
        <f>'CLASSPLAN LIBRARY'!$I744</f>
        <v>MA08.02.04.07</v>
      </c>
    </row>
    <row r="753" spans="1:9">
      <c r="A753" t="str">
        <f>TRIM('CLASSPLAN LIBRARY'!$B745)</f>
        <v>8</v>
      </c>
      <c r="B753" t="str">
        <f>TRIM('CLASSPLAN LIBRARY'!$C745)</f>
        <v>Math</v>
      </c>
      <c r="C753" t="str">
        <f>TRIM('CLASSPLAN LIBRARY'!$D745)</f>
        <v>Expressions and Equations</v>
      </c>
      <c r="D753" t="str">
        <f>TRIM('CLASSPLAN LIBRARY'!$E745)</f>
        <v>2</v>
      </c>
      <c r="E753" t="str">
        <f>TRIM('CLASSPLAN LIBRARY'!$F745)</f>
        <v>Solving and Graphing Linear Inequalities</v>
      </c>
      <c r="F753" t="str">
        <f>TRIM('CLASSPLAN LIBRARY'!$G745)</f>
        <v>4</v>
      </c>
      <c r="G753" t="str">
        <f>TRIM('CLASSPLAN LIBRARY'!$H745)</f>
        <v>Graphing Linear Inequalities in Two Variables</v>
      </c>
      <c r="H753" s="1" t="str">
        <f t="shared" si="11"/>
        <v>8MathExpressions and EquationsSolving and Graphing Linear InequalitiesGraphing Linear Inequalities in Two Variables</v>
      </c>
      <c r="I753" t="str">
        <f>'CLASSPLAN LIBRARY'!$I745</f>
        <v>MA08.02.04.08</v>
      </c>
    </row>
    <row r="754" spans="1:9">
      <c r="A754" t="str">
        <f>TRIM('CLASSPLAN LIBRARY'!$B746)</f>
        <v>8</v>
      </c>
      <c r="B754" t="str">
        <f>TRIM('CLASSPLAN LIBRARY'!$C746)</f>
        <v>Math</v>
      </c>
      <c r="C754" t="str">
        <f>TRIM('CLASSPLAN LIBRARY'!$D746)</f>
        <v>Expressions and Equations</v>
      </c>
      <c r="D754" t="str">
        <f>TRIM('CLASSPLAN LIBRARY'!$E746)</f>
        <v>2</v>
      </c>
      <c r="E754" t="str">
        <f>TRIM('CLASSPLAN LIBRARY'!$F746)</f>
        <v>Systems of Linear Equations and Inequalities</v>
      </c>
      <c r="F754" t="str">
        <f>TRIM('CLASSPLAN LIBRARY'!$G746)</f>
        <v>5</v>
      </c>
      <c r="G754" t="str">
        <f>TRIM('CLASSPLAN LIBRARY'!$H746)</f>
        <v>-</v>
      </c>
      <c r="H754" s="1" t="str">
        <f t="shared" si="11"/>
        <v>8MathExpressions and EquationsSystems of Linear Equations and Inequalities</v>
      </c>
      <c r="I754" t="str">
        <f>'CLASSPLAN LIBRARY'!$I746</f>
        <v>MA08.02.05.00</v>
      </c>
    </row>
    <row r="755" spans="1:9">
      <c r="A755" t="str">
        <f>TRIM('CLASSPLAN LIBRARY'!$B747)</f>
        <v>8</v>
      </c>
      <c r="B755" t="str">
        <f>TRIM('CLASSPLAN LIBRARY'!$C747)</f>
        <v>Math</v>
      </c>
      <c r="C755" t="str">
        <f>TRIM('CLASSPLAN LIBRARY'!$D747)</f>
        <v>Expressions and Equations</v>
      </c>
      <c r="D755" t="str">
        <f>TRIM('CLASSPLAN LIBRARY'!$E747)</f>
        <v>2</v>
      </c>
      <c r="E755" t="str">
        <f>TRIM('CLASSPLAN LIBRARY'!$F747)</f>
        <v>Systems of Linear Equations and Inequalities</v>
      </c>
      <c r="F755" t="str">
        <f>TRIM('CLASSPLAN LIBRARY'!$G747)</f>
        <v>5</v>
      </c>
      <c r="G755" t="str">
        <f>TRIM('CLASSPLAN LIBRARY'!$H747)</f>
        <v>Graphing Linear Systems</v>
      </c>
      <c r="H755" s="1" t="str">
        <f t="shared" si="11"/>
        <v>8MathExpressions and EquationsSystems of Linear Equations and InequalitiesGraphing Linear Systems</v>
      </c>
      <c r="I755" t="str">
        <f>'CLASSPLAN LIBRARY'!$I747</f>
        <v>MA08.02.05.01</v>
      </c>
    </row>
    <row r="756" spans="1:9">
      <c r="A756" t="str">
        <f>TRIM('CLASSPLAN LIBRARY'!$B748)</f>
        <v>8</v>
      </c>
      <c r="B756" t="str">
        <f>TRIM('CLASSPLAN LIBRARY'!$C748)</f>
        <v>Math</v>
      </c>
      <c r="C756" t="str">
        <f>TRIM('CLASSPLAN LIBRARY'!$D748)</f>
        <v>Expressions and Equations</v>
      </c>
      <c r="D756" t="str">
        <f>TRIM('CLASSPLAN LIBRARY'!$E748)</f>
        <v>2</v>
      </c>
      <c r="E756" t="str">
        <f>TRIM('CLASSPLAN LIBRARY'!$F748)</f>
        <v>Systems of Linear Equations and Inequalities</v>
      </c>
      <c r="F756" t="str">
        <f>TRIM('CLASSPLAN LIBRARY'!$G748)</f>
        <v>5</v>
      </c>
      <c r="G756" t="str">
        <f>TRIM('CLASSPLAN LIBRARY'!$H748)</f>
        <v>Solving Linear Systems by Substitution</v>
      </c>
      <c r="H756" s="1" t="str">
        <f t="shared" si="11"/>
        <v>8MathExpressions and EquationsSystems of Linear Equations and InequalitiesSolving Linear Systems by Substitution</v>
      </c>
      <c r="I756" t="str">
        <f>'CLASSPLAN LIBRARY'!$I748</f>
        <v>MA08.02.05.02</v>
      </c>
    </row>
    <row r="757" spans="1:9">
      <c r="A757" t="str">
        <f>TRIM('CLASSPLAN LIBRARY'!$B749)</f>
        <v>8</v>
      </c>
      <c r="B757" t="str">
        <f>TRIM('CLASSPLAN LIBRARY'!$C749)</f>
        <v>Math</v>
      </c>
      <c r="C757" t="str">
        <f>TRIM('CLASSPLAN LIBRARY'!$D749)</f>
        <v>Expressions and Equations</v>
      </c>
      <c r="D757" t="str">
        <f>TRIM('CLASSPLAN LIBRARY'!$E749)</f>
        <v>2</v>
      </c>
      <c r="E757" t="str">
        <f>TRIM('CLASSPLAN LIBRARY'!$F749)</f>
        <v>Systems of Linear Equations and Inequalities</v>
      </c>
      <c r="F757" t="str">
        <f>TRIM('CLASSPLAN LIBRARY'!$G749)</f>
        <v>5</v>
      </c>
      <c r="G757" t="str">
        <f>TRIM('CLASSPLAN LIBRARY'!$H749)</f>
        <v>Solving Linear Systems by Linear Combinations</v>
      </c>
      <c r="H757" s="1" t="str">
        <f t="shared" si="11"/>
        <v>8MathExpressions and EquationsSystems of Linear Equations and InequalitiesSolving Linear Systems by Linear Combinations</v>
      </c>
      <c r="I757" t="str">
        <f>'CLASSPLAN LIBRARY'!$I749</f>
        <v>MA08.02.05.03</v>
      </c>
    </row>
    <row r="758" spans="1:9">
      <c r="A758" t="str">
        <f>TRIM('CLASSPLAN LIBRARY'!$B750)</f>
        <v>8</v>
      </c>
      <c r="B758" t="str">
        <f>TRIM('CLASSPLAN LIBRARY'!$C750)</f>
        <v>Math</v>
      </c>
      <c r="C758" t="str">
        <f>TRIM('CLASSPLAN LIBRARY'!$D750)</f>
        <v>Expressions and Equations</v>
      </c>
      <c r="D758" t="str">
        <f>TRIM('CLASSPLAN LIBRARY'!$E750)</f>
        <v>2</v>
      </c>
      <c r="E758" t="str">
        <f>TRIM('CLASSPLAN LIBRARY'!$F750)</f>
        <v>Systems of Linear Equations and Inequalities</v>
      </c>
      <c r="F758" t="str">
        <f>TRIM('CLASSPLAN LIBRARY'!$G750)</f>
        <v>5</v>
      </c>
      <c r="G758" t="str">
        <f>TRIM('CLASSPLAN LIBRARY'!$H750)</f>
        <v>Linear Systems and Problem Solving</v>
      </c>
      <c r="H758" s="1" t="str">
        <f t="shared" si="11"/>
        <v>8MathExpressions and EquationsSystems of Linear Equations and InequalitiesLinear Systems and Problem Solving</v>
      </c>
      <c r="I758" t="str">
        <f>'CLASSPLAN LIBRARY'!$I750</f>
        <v>MA08.02.05.04</v>
      </c>
    </row>
    <row r="759" spans="1:9">
      <c r="A759" t="str">
        <f>TRIM('CLASSPLAN LIBRARY'!$B751)</f>
        <v>8</v>
      </c>
      <c r="B759" t="str">
        <f>TRIM('CLASSPLAN LIBRARY'!$C751)</f>
        <v>Math</v>
      </c>
      <c r="C759" t="str">
        <f>TRIM('CLASSPLAN LIBRARY'!$D751)</f>
        <v>Expressions and Equations</v>
      </c>
      <c r="D759" t="str">
        <f>TRIM('CLASSPLAN LIBRARY'!$E751)</f>
        <v>2</v>
      </c>
      <c r="E759" t="str">
        <f>TRIM('CLASSPLAN LIBRARY'!$F751)</f>
        <v>Systems of Linear Equations and Inequalities</v>
      </c>
      <c r="F759" t="str">
        <f>TRIM('CLASSPLAN LIBRARY'!$G751)</f>
        <v>5</v>
      </c>
      <c r="G759" t="str">
        <f>TRIM('CLASSPLAN LIBRARY'!$H751)</f>
        <v>Special Types of Linear Systems</v>
      </c>
      <c r="H759" s="1" t="str">
        <f t="shared" si="11"/>
        <v>8MathExpressions and EquationsSystems of Linear Equations and InequalitiesSpecial Types of Linear Systems</v>
      </c>
      <c r="I759" t="str">
        <f>'CLASSPLAN LIBRARY'!$I751</f>
        <v>MA08.02.05.05</v>
      </c>
    </row>
    <row r="760" spans="1:9">
      <c r="A760" t="str">
        <f>TRIM('CLASSPLAN LIBRARY'!$B752)</f>
        <v>8</v>
      </c>
      <c r="B760" t="str">
        <f>TRIM('CLASSPLAN LIBRARY'!$C752)</f>
        <v>Math</v>
      </c>
      <c r="C760" t="str">
        <f>TRIM('CLASSPLAN LIBRARY'!$D752)</f>
        <v>Expressions and Equations</v>
      </c>
      <c r="D760" t="str">
        <f>TRIM('CLASSPLAN LIBRARY'!$E752)</f>
        <v>2</v>
      </c>
      <c r="E760" t="str">
        <f>TRIM('CLASSPLAN LIBRARY'!$F752)</f>
        <v>Systems of Linear Equations and Inequalities</v>
      </c>
      <c r="F760" t="str">
        <f>TRIM('CLASSPLAN LIBRARY'!$G752)</f>
        <v>5</v>
      </c>
      <c r="G760" t="str">
        <f>TRIM('CLASSPLAN LIBRARY'!$H752)</f>
        <v>Systems of Linear Inequalities</v>
      </c>
      <c r="H760" s="1" t="str">
        <f t="shared" si="11"/>
        <v>8MathExpressions and EquationsSystems of Linear Equations and InequalitiesSystems of Linear Inequalities</v>
      </c>
      <c r="I760" t="str">
        <f>'CLASSPLAN LIBRARY'!$I752</f>
        <v>MA08.02.05.06</v>
      </c>
    </row>
    <row r="761" spans="1:9">
      <c r="A761" t="str">
        <f>TRIM('CLASSPLAN LIBRARY'!$B753)</f>
        <v>8</v>
      </c>
      <c r="B761" t="str">
        <f>TRIM('CLASSPLAN LIBRARY'!$C753)</f>
        <v>Math</v>
      </c>
      <c r="C761" t="str">
        <f>TRIM('CLASSPLAN LIBRARY'!$D753)</f>
        <v>Expressions and Equations</v>
      </c>
      <c r="D761" t="str">
        <f>TRIM('CLASSPLAN LIBRARY'!$E753)</f>
        <v>2</v>
      </c>
      <c r="E761" t="str">
        <f>TRIM('CLASSPLAN LIBRARY'!$F753)</f>
        <v>Exponents and Exponential Functions</v>
      </c>
      <c r="F761" t="str">
        <f>TRIM('CLASSPLAN LIBRARY'!$G753)</f>
        <v>6</v>
      </c>
      <c r="G761" t="str">
        <f>TRIM('CLASSPLAN LIBRARY'!$H753)</f>
        <v>-</v>
      </c>
      <c r="H761" s="1" t="str">
        <f t="shared" si="11"/>
        <v>8MathExpressions and EquationsExponents and Exponential Functions</v>
      </c>
      <c r="I761" t="str">
        <f>'CLASSPLAN LIBRARY'!$I753</f>
        <v>MA08.02.06.00</v>
      </c>
    </row>
    <row r="762" spans="1:9">
      <c r="A762" t="str">
        <f>TRIM('CLASSPLAN LIBRARY'!$B754)</f>
        <v>8</v>
      </c>
      <c r="B762" t="str">
        <f>TRIM('CLASSPLAN LIBRARY'!$C754)</f>
        <v>Math</v>
      </c>
      <c r="C762" t="str">
        <f>TRIM('CLASSPLAN LIBRARY'!$D754)</f>
        <v>Expressions and Equations</v>
      </c>
      <c r="D762" t="str">
        <f>TRIM('CLASSPLAN LIBRARY'!$E754)</f>
        <v>2</v>
      </c>
      <c r="E762" t="str">
        <f>TRIM('CLASSPLAN LIBRARY'!$F754)</f>
        <v>Exponents and Exponential Functions</v>
      </c>
      <c r="F762" t="str">
        <f>TRIM('CLASSPLAN LIBRARY'!$G754)</f>
        <v>6</v>
      </c>
      <c r="G762" t="str">
        <f>TRIM('CLASSPLAN LIBRARY'!$H754)</f>
        <v>Multiplication Properties of Exponents</v>
      </c>
      <c r="H762" s="1" t="str">
        <f t="shared" si="11"/>
        <v>8MathExpressions and EquationsExponents and Exponential FunctionsMultiplication Properties of Exponents</v>
      </c>
      <c r="I762" t="str">
        <f>'CLASSPLAN LIBRARY'!$I754</f>
        <v>MA08.02.06.01</v>
      </c>
    </row>
    <row r="763" spans="1:9">
      <c r="A763" t="str">
        <f>TRIM('CLASSPLAN LIBRARY'!$B755)</f>
        <v>8</v>
      </c>
      <c r="B763" t="str">
        <f>TRIM('CLASSPLAN LIBRARY'!$C755)</f>
        <v>Math</v>
      </c>
      <c r="C763" t="str">
        <f>TRIM('CLASSPLAN LIBRARY'!$D755)</f>
        <v>Expressions and Equations</v>
      </c>
      <c r="D763" t="str">
        <f>TRIM('CLASSPLAN LIBRARY'!$E755)</f>
        <v>2</v>
      </c>
      <c r="E763" t="str">
        <f>TRIM('CLASSPLAN LIBRARY'!$F755)</f>
        <v>Exponents and Exponential Functions</v>
      </c>
      <c r="F763" t="str">
        <f>TRIM('CLASSPLAN LIBRARY'!$G755)</f>
        <v>6</v>
      </c>
      <c r="G763" t="str">
        <f>TRIM('CLASSPLAN LIBRARY'!$H755)</f>
        <v>Zero and Negative Exponents</v>
      </c>
      <c r="H763" s="1" t="str">
        <f t="shared" si="11"/>
        <v>8MathExpressions and EquationsExponents and Exponential FunctionsZero and Negative Exponents</v>
      </c>
      <c r="I763" t="str">
        <f>'CLASSPLAN LIBRARY'!$I755</f>
        <v>MA08.02.06.02</v>
      </c>
    </row>
    <row r="764" spans="1:9">
      <c r="A764" t="str">
        <f>TRIM('CLASSPLAN LIBRARY'!$B756)</f>
        <v>8</v>
      </c>
      <c r="B764" t="str">
        <f>TRIM('CLASSPLAN LIBRARY'!$C756)</f>
        <v>Math</v>
      </c>
      <c r="C764" t="str">
        <f>TRIM('CLASSPLAN LIBRARY'!$D756)</f>
        <v>Expressions and Equations</v>
      </c>
      <c r="D764" t="str">
        <f>TRIM('CLASSPLAN LIBRARY'!$E756)</f>
        <v>2</v>
      </c>
      <c r="E764" t="str">
        <f>TRIM('CLASSPLAN LIBRARY'!$F756)</f>
        <v>Exponents and Exponential Functions</v>
      </c>
      <c r="F764" t="str">
        <f>TRIM('CLASSPLAN LIBRARY'!$G756)</f>
        <v>6</v>
      </c>
      <c r="G764" t="str">
        <f>TRIM('CLASSPLAN LIBRARY'!$H756)</f>
        <v>Graphs of Exponential Functions</v>
      </c>
      <c r="H764" s="1" t="str">
        <f t="shared" si="11"/>
        <v>8MathExpressions and EquationsExponents and Exponential FunctionsGraphs of Exponential Functions</v>
      </c>
      <c r="I764" t="str">
        <f>'CLASSPLAN LIBRARY'!$I756</f>
        <v>MA08.02.06.03</v>
      </c>
    </row>
    <row r="765" spans="1:9">
      <c r="A765" t="str">
        <f>TRIM('CLASSPLAN LIBRARY'!$B757)</f>
        <v>8</v>
      </c>
      <c r="B765" t="str">
        <f>TRIM('CLASSPLAN LIBRARY'!$C757)</f>
        <v>Math</v>
      </c>
      <c r="C765" t="str">
        <f>TRIM('CLASSPLAN LIBRARY'!$D757)</f>
        <v>Expressions and Equations</v>
      </c>
      <c r="D765" t="str">
        <f>TRIM('CLASSPLAN LIBRARY'!$E757)</f>
        <v>2</v>
      </c>
      <c r="E765" t="str">
        <f>TRIM('CLASSPLAN LIBRARY'!$F757)</f>
        <v>Exponents and Exponential Functions</v>
      </c>
      <c r="F765" t="str">
        <f>TRIM('CLASSPLAN LIBRARY'!$G757)</f>
        <v>6</v>
      </c>
      <c r="G765" t="str">
        <f>TRIM('CLASSPLAN LIBRARY'!$H757)</f>
        <v>Division Properties of Exponents</v>
      </c>
      <c r="H765" s="1" t="str">
        <f t="shared" si="11"/>
        <v>8MathExpressions and EquationsExponents and Exponential FunctionsDivision Properties of Exponents</v>
      </c>
      <c r="I765" t="str">
        <f>'CLASSPLAN LIBRARY'!$I757</f>
        <v>MA08.02.06.04</v>
      </c>
    </row>
    <row r="766" spans="1:9">
      <c r="A766" t="str">
        <f>TRIM('CLASSPLAN LIBRARY'!$B758)</f>
        <v>8</v>
      </c>
      <c r="B766" t="str">
        <f>TRIM('CLASSPLAN LIBRARY'!$C758)</f>
        <v>Math</v>
      </c>
      <c r="C766" t="str">
        <f>TRIM('CLASSPLAN LIBRARY'!$D758)</f>
        <v>Expressions and Equations</v>
      </c>
      <c r="D766" t="str">
        <f>TRIM('CLASSPLAN LIBRARY'!$E758)</f>
        <v>2</v>
      </c>
      <c r="E766" t="str">
        <f>TRIM('CLASSPLAN LIBRARY'!$F758)</f>
        <v>Exponents and Exponential Functions</v>
      </c>
      <c r="F766" t="str">
        <f>TRIM('CLASSPLAN LIBRARY'!$G758)</f>
        <v>6</v>
      </c>
      <c r="G766" t="str">
        <f>TRIM('CLASSPLAN LIBRARY'!$H758)</f>
        <v>Scientific Notation</v>
      </c>
      <c r="H766" s="1" t="str">
        <f t="shared" si="11"/>
        <v>8MathExpressions and EquationsExponents and Exponential FunctionsScientific Notation</v>
      </c>
      <c r="I766" t="str">
        <f>'CLASSPLAN LIBRARY'!$I758</f>
        <v>MA08.02.06.05</v>
      </c>
    </row>
    <row r="767" spans="1:9">
      <c r="A767" t="str">
        <f>TRIM('CLASSPLAN LIBRARY'!$B759)</f>
        <v>8</v>
      </c>
      <c r="B767" t="str">
        <f>TRIM('CLASSPLAN LIBRARY'!$C759)</f>
        <v>Math</v>
      </c>
      <c r="C767" t="str">
        <f>TRIM('CLASSPLAN LIBRARY'!$D759)</f>
        <v>Expressions and Equations</v>
      </c>
      <c r="D767" t="str">
        <f>TRIM('CLASSPLAN LIBRARY'!$E759)</f>
        <v>2</v>
      </c>
      <c r="E767" t="str">
        <f>TRIM('CLASSPLAN LIBRARY'!$F759)</f>
        <v>Exponents and Exponential Functions</v>
      </c>
      <c r="F767" t="str">
        <f>TRIM('CLASSPLAN LIBRARY'!$G759)</f>
        <v>6</v>
      </c>
      <c r="G767" t="str">
        <f>TRIM('CLASSPLAN LIBRARY'!$H759)</f>
        <v>Exponential Growth Functions</v>
      </c>
      <c r="H767" s="1" t="str">
        <f t="shared" si="11"/>
        <v>8MathExpressions and EquationsExponents and Exponential FunctionsExponential Growth Functions</v>
      </c>
      <c r="I767" t="str">
        <f>'CLASSPLAN LIBRARY'!$I759</f>
        <v>MA08.02.06.06</v>
      </c>
    </row>
    <row r="768" spans="1:9">
      <c r="A768" t="str">
        <f>TRIM('CLASSPLAN LIBRARY'!$B760)</f>
        <v>8</v>
      </c>
      <c r="B768" t="str">
        <f>TRIM('CLASSPLAN LIBRARY'!$C760)</f>
        <v>Math</v>
      </c>
      <c r="C768" t="str">
        <f>TRIM('CLASSPLAN LIBRARY'!$D760)</f>
        <v>Expressions and Equations</v>
      </c>
      <c r="D768" t="str">
        <f>TRIM('CLASSPLAN LIBRARY'!$E760)</f>
        <v>2</v>
      </c>
      <c r="E768" t="str">
        <f>TRIM('CLASSPLAN LIBRARY'!$F760)</f>
        <v>Exponents and Exponential Functions</v>
      </c>
      <c r="F768" t="str">
        <f>TRIM('CLASSPLAN LIBRARY'!$G760)</f>
        <v>6</v>
      </c>
      <c r="G768" t="str">
        <f>TRIM('CLASSPLAN LIBRARY'!$H760)</f>
        <v>Exponential Decay Functions</v>
      </c>
      <c r="H768" s="1" t="str">
        <f t="shared" si="11"/>
        <v>8MathExpressions and EquationsExponents and Exponential FunctionsExponential Decay Functions</v>
      </c>
      <c r="I768" t="str">
        <f>'CLASSPLAN LIBRARY'!$I760</f>
        <v>MA08.02.06.07</v>
      </c>
    </row>
    <row r="769" spans="1:9">
      <c r="A769" t="str">
        <f>TRIM('CLASSPLAN LIBRARY'!$B761)</f>
        <v>8</v>
      </c>
      <c r="B769" t="str">
        <f>TRIM('CLASSPLAN LIBRARY'!$C761)</f>
        <v>Math</v>
      </c>
      <c r="C769" t="str">
        <f>TRIM('CLASSPLAN LIBRARY'!$D761)</f>
        <v>Expressions and Equations</v>
      </c>
      <c r="D769" t="str">
        <f>TRIM('CLASSPLAN LIBRARY'!$E761)</f>
        <v>2</v>
      </c>
      <c r="E769" t="str">
        <f>TRIM('CLASSPLAN LIBRARY'!$F761)</f>
        <v>Quadratic Equations and Functions</v>
      </c>
      <c r="F769" t="str">
        <f>TRIM('CLASSPLAN LIBRARY'!$G761)</f>
        <v>7</v>
      </c>
      <c r="G769" t="str">
        <f>TRIM('CLASSPLAN LIBRARY'!$H761)</f>
        <v>-</v>
      </c>
      <c r="H769" s="1" t="str">
        <f t="shared" si="11"/>
        <v>8MathExpressions and EquationsQuadratic Equations and Functions</v>
      </c>
      <c r="I769" t="str">
        <f>'CLASSPLAN LIBRARY'!$I761</f>
        <v>MA08.02.07.00</v>
      </c>
    </row>
    <row r="770" spans="1:9">
      <c r="A770" t="str">
        <f>TRIM('CLASSPLAN LIBRARY'!$B762)</f>
        <v>8</v>
      </c>
      <c r="B770" t="str">
        <f>TRIM('CLASSPLAN LIBRARY'!$C762)</f>
        <v>Math</v>
      </c>
      <c r="C770" t="str">
        <f>TRIM('CLASSPLAN LIBRARY'!$D762)</f>
        <v>Expressions and Equations</v>
      </c>
      <c r="D770" t="str">
        <f>TRIM('CLASSPLAN LIBRARY'!$E762)</f>
        <v>2</v>
      </c>
      <c r="E770" t="str">
        <f>TRIM('CLASSPLAN LIBRARY'!$F762)</f>
        <v>Quadratic Equations and Functions</v>
      </c>
      <c r="F770" t="str">
        <f>TRIM('CLASSPLAN LIBRARY'!$G762)</f>
        <v>7</v>
      </c>
      <c r="G770" t="str">
        <f>TRIM('CLASSPLAN LIBRARY'!$H762)</f>
        <v>Square Roots</v>
      </c>
      <c r="H770" s="1" t="str">
        <f t="shared" ref="H770:H807" si="12">CONCATENATE(IF(A770&lt;&gt;"-",A770,""),IF(B770&lt;&gt;"-",B770,""),IF(C770&lt;&gt;"-",C770,""),IF(E770&lt;&gt;"-",E770,""),IF(G770&lt;&gt;"-",G770,""))</f>
        <v>8MathExpressions and EquationsQuadratic Equations and FunctionsSquare Roots</v>
      </c>
      <c r="I770" t="str">
        <f>'CLASSPLAN LIBRARY'!$I762</f>
        <v>MA08.02.07.01</v>
      </c>
    </row>
    <row r="771" spans="1:9">
      <c r="A771" t="str">
        <f>TRIM('CLASSPLAN LIBRARY'!$B763)</f>
        <v>8</v>
      </c>
      <c r="B771" t="str">
        <f>TRIM('CLASSPLAN LIBRARY'!$C763)</f>
        <v>Math</v>
      </c>
      <c r="C771" t="str">
        <f>TRIM('CLASSPLAN LIBRARY'!$D763)</f>
        <v>Expressions and Equations</v>
      </c>
      <c r="D771" t="str">
        <f>TRIM('CLASSPLAN LIBRARY'!$E763)</f>
        <v>2</v>
      </c>
      <c r="E771" t="str">
        <f>TRIM('CLASSPLAN LIBRARY'!$F763)</f>
        <v>Quadratic Equations and Functions</v>
      </c>
      <c r="F771" t="str">
        <f>TRIM('CLASSPLAN LIBRARY'!$G763)</f>
        <v>7</v>
      </c>
      <c r="G771" t="str">
        <f>TRIM('CLASSPLAN LIBRARY'!$H763)</f>
        <v>Solving Quadratic Equations by Finding Square Roots</v>
      </c>
      <c r="H771" s="1" t="str">
        <f t="shared" si="12"/>
        <v>8MathExpressions and EquationsQuadratic Equations and FunctionsSolving Quadratic Equations by Finding Square Roots</v>
      </c>
      <c r="I771" t="str">
        <f>'CLASSPLAN LIBRARY'!$I763</f>
        <v>MA08.02.07.02</v>
      </c>
    </row>
    <row r="772" spans="1:9">
      <c r="A772" t="str">
        <f>TRIM('CLASSPLAN LIBRARY'!$B764)</f>
        <v>8</v>
      </c>
      <c r="B772" t="str">
        <f>TRIM('CLASSPLAN LIBRARY'!$C764)</f>
        <v>Math</v>
      </c>
      <c r="C772" t="str">
        <f>TRIM('CLASSPLAN LIBRARY'!$D764)</f>
        <v>Expressions and Equations</v>
      </c>
      <c r="D772" t="str">
        <f>TRIM('CLASSPLAN LIBRARY'!$E764)</f>
        <v>2</v>
      </c>
      <c r="E772" t="str">
        <f>TRIM('CLASSPLAN LIBRARY'!$F764)</f>
        <v>Quadratic Equations and Functions</v>
      </c>
      <c r="F772" t="str">
        <f>TRIM('CLASSPLAN LIBRARY'!$G764)</f>
        <v>7</v>
      </c>
      <c r="G772" t="str">
        <f>TRIM('CLASSPLAN LIBRARY'!$H764)</f>
        <v>Simplifying Radicals</v>
      </c>
      <c r="H772" s="1" t="str">
        <f t="shared" si="12"/>
        <v>8MathExpressions and EquationsQuadratic Equations and FunctionsSimplifying Radicals</v>
      </c>
      <c r="I772" t="str">
        <f>'CLASSPLAN LIBRARY'!$I764</f>
        <v>MA08.02.07.03</v>
      </c>
    </row>
    <row r="773" spans="1:9">
      <c r="A773" t="str">
        <f>TRIM('CLASSPLAN LIBRARY'!$B765)</f>
        <v>8</v>
      </c>
      <c r="B773" t="str">
        <f>TRIM('CLASSPLAN LIBRARY'!$C765)</f>
        <v>Math</v>
      </c>
      <c r="C773" t="str">
        <f>TRIM('CLASSPLAN LIBRARY'!$D765)</f>
        <v>Expressions and Equations</v>
      </c>
      <c r="D773" t="str">
        <f>TRIM('CLASSPLAN LIBRARY'!$E765)</f>
        <v>2</v>
      </c>
      <c r="E773" t="str">
        <f>TRIM('CLASSPLAN LIBRARY'!$F765)</f>
        <v>Quadratic Equations and Functions</v>
      </c>
      <c r="F773" t="str">
        <f>TRIM('CLASSPLAN LIBRARY'!$G765)</f>
        <v>7</v>
      </c>
      <c r="G773" t="str">
        <f>TRIM('CLASSPLAN LIBRARY'!$H765)</f>
        <v>Graphing Quadratic Functions</v>
      </c>
      <c r="H773" s="1" t="str">
        <f t="shared" si="12"/>
        <v>8MathExpressions and EquationsQuadratic Equations and FunctionsGraphing Quadratic Functions</v>
      </c>
      <c r="I773" t="str">
        <f>'CLASSPLAN LIBRARY'!$I765</f>
        <v>MA08.02.07.04</v>
      </c>
    </row>
    <row r="774" spans="1:9">
      <c r="A774" t="str">
        <f>TRIM('CLASSPLAN LIBRARY'!$B766)</f>
        <v>8</v>
      </c>
      <c r="B774" t="str">
        <f>TRIM('CLASSPLAN LIBRARY'!$C766)</f>
        <v>Math</v>
      </c>
      <c r="C774" t="str">
        <f>TRIM('CLASSPLAN LIBRARY'!$D766)</f>
        <v>Expressions and Equations</v>
      </c>
      <c r="D774" t="str">
        <f>TRIM('CLASSPLAN LIBRARY'!$E766)</f>
        <v>2</v>
      </c>
      <c r="E774" t="str">
        <f>TRIM('CLASSPLAN LIBRARY'!$F766)</f>
        <v>Quadratic Equations and Functions</v>
      </c>
      <c r="F774" t="str">
        <f>TRIM('CLASSPLAN LIBRARY'!$G766)</f>
        <v>7</v>
      </c>
      <c r="G774" t="str">
        <f>TRIM('CLASSPLAN LIBRARY'!$H766)</f>
        <v>Solving Quadratic Equations by Graphing</v>
      </c>
      <c r="H774" s="1" t="str">
        <f t="shared" si="12"/>
        <v>8MathExpressions and EquationsQuadratic Equations and FunctionsSolving Quadratic Equations by Graphing</v>
      </c>
      <c r="I774" t="str">
        <f>'CLASSPLAN LIBRARY'!$I766</f>
        <v>MA08.02.07.05</v>
      </c>
    </row>
    <row r="775" spans="1:9">
      <c r="A775" t="str">
        <f>TRIM('CLASSPLAN LIBRARY'!$B767)</f>
        <v>8</v>
      </c>
      <c r="B775" t="str">
        <f>TRIM('CLASSPLAN LIBRARY'!$C767)</f>
        <v>Math</v>
      </c>
      <c r="C775" t="str">
        <f>TRIM('CLASSPLAN LIBRARY'!$D767)</f>
        <v>Expressions and Equations</v>
      </c>
      <c r="D775" t="str">
        <f>TRIM('CLASSPLAN LIBRARY'!$E767)</f>
        <v>2</v>
      </c>
      <c r="E775" t="str">
        <f>TRIM('CLASSPLAN LIBRARY'!$F767)</f>
        <v>Quadratic Equations and Functions</v>
      </c>
      <c r="F775" t="str">
        <f>TRIM('CLASSPLAN LIBRARY'!$G767)</f>
        <v>7</v>
      </c>
      <c r="G775" t="str">
        <f>TRIM('CLASSPLAN LIBRARY'!$H767)</f>
        <v>Solving Quadratic Equations by the Quadratic Formula</v>
      </c>
      <c r="H775" s="1" t="str">
        <f t="shared" si="12"/>
        <v>8MathExpressions and EquationsQuadratic Equations and FunctionsSolving Quadratic Equations by the Quadratic Formula</v>
      </c>
      <c r="I775" t="str">
        <f>'CLASSPLAN LIBRARY'!$I767</f>
        <v>MA08.02.07.06</v>
      </c>
    </row>
    <row r="776" spans="1:9">
      <c r="A776" t="str">
        <f>TRIM('CLASSPLAN LIBRARY'!$B768)</f>
        <v>8</v>
      </c>
      <c r="B776" t="str">
        <f>TRIM('CLASSPLAN LIBRARY'!$C768)</f>
        <v>Math</v>
      </c>
      <c r="C776" t="str">
        <f>TRIM('CLASSPLAN LIBRARY'!$D768)</f>
        <v>Expressions and Equations</v>
      </c>
      <c r="D776" t="str">
        <f>TRIM('CLASSPLAN LIBRARY'!$E768)</f>
        <v>2</v>
      </c>
      <c r="E776" t="str">
        <f>TRIM('CLASSPLAN LIBRARY'!$F768)</f>
        <v>Quadratic Equations and Functions</v>
      </c>
      <c r="F776" t="str">
        <f>TRIM('CLASSPLAN LIBRARY'!$G768)</f>
        <v>7</v>
      </c>
      <c r="G776" t="str">
        <f>TRIM('CLASSPLAN LIBRARY'!$H768)</f>
        <v>Using the Discriminant</v>
      </c>
      <c r="H776" s="1" t="str">
        <f t="shared" si="12"/>
        <v>8MathExpressions and EquationsQuadratic Equations and FunctionsUsing the Discriminant</v>
      </c>
      <c r="I776" t="str">
        <f>'CLASSPLAN LIBRARY'!$I768</f>
        <v>MA08.02.07.07</v>
      </c>
    </row>
    <row r="777" spans="1:9">
      <c r="A777" t="str">
        <f>TRIM('CLASSPLAN LIBRARY'!$B769)</f>
        <v>8</v>
      </c>
      <c r="B777" t="str">
        <f>TRIM('CLASSPLAN LIBRARY'!$C769)</f>
        <v>Math</v>
      </c>
      <c r="C777" t="str">
        <f>TRIM('CLASSPLAN LIBRARY'!$D769)</f>
        <v>Expressions and Equations</v>
      </c>
      <c r="D777" t="str">
        <f>TRIM('CLASSPLAN LIBRARY'!$E769)</f>
        <v>2</v>
      </c>
      <c r="E777" t="str">
        <f>TRIM('CLASSPLAN LIBRARY'!$F769)</f>
        <v>Quadratic Equations and Functions</v>
      </c>
      <c r="F777" t="str">
        <f>TRIM('CLASSPLAN LIBRARY'!$G769)</f>
        <v>7</v>
      </c>
      <c r="G777" t="str">
        <f>TRIM('CLASSPLAN LIBRARY'!$H769)</f>
        <v>Graphing Quadratic Inequalities</v>
      </c>
      <c r="H777" s="1" t="str">
        <f t="shared" si="12"/>
        <v>8MathExpressions and EquationsQuadratic Equations and FunctionsGraphing Quadratic Inequalities</v>
      </c>
      <c r="I777" t="str">
        <f>'CLASSPLAN LIBRARY'!$I769</f>
        <v>MA08.02.07.08</v>
      </c>
    </row>
    <row r="778" spans="1:9">
      <c r="A778" t="str">
        <f>TRIM('CLASSPLAN LIBRARY'!$B770)</f>
        <v>8</v>
      </c>
      <c r="B778" t="str">
        <f>TRIM('CLASSPLAN LIBRARY'!$C770)</f>
        <v>Math</v>
      </c>
      <c r="C778" t="str">
        <f>TRIM('CLASSPLAN LIBRARY'!$D770)</f>
        <v>Arithmetic with Polynomials and Rational Expressions</v>
      </c>
      <c r="D778" t="str">
        <f>TRIM('CLASSPLAN LIBRARY'!$E770)</f>
        <v>3</v>
      </c>
      <c r="E778" t="str">
        <f>TRIM('CLASSPLAN LIBRARY'!$F770)</f>
        <v>-</v>
      </c>
      <c r="F778" t="str">
        <f>TRIM('CLASSPLAN LIBRARY'!$G770)</f>
        <v>-</v>
      </c>
      <c r="G778" t="str">
        <f>TRIM('CLASSPLAN LIBRARY'!$H770)</f>
        <v>-</v>
      </c>
      <c r="H778" s="1" t="str">
        <f t="shared" si="12"/>
        <v>8MathArithmetic with Polynomials and Rational Expressions</v>
      </c>
      <c r="I778" t="str">
        <f>'CLASSPLAN LIBRARY'!$I770</f>
        <v>MA08.03.00.00</v>
      </c>
    </row>
    <row r="779" spans="1:9">
      <c r="A779" t="str">
        <f>TRIM('CLASSPLAN LIBRARY'!$B771)</f>
        <v>8</v>
      </c>
      <c r="B779" t="str">
        <f>TRIM('CLASSPLAN LIBRARY'!$C771)</f>
        <v>Math</v>
      </c>
      <c r="C779" t="str">
        <f>TRIM('CLASSPLAN LIBRARY'!$D771)</f>
        <v>Arithmetic with Polynomials and Rational Expressions</v>
      </c>
      <c r="D779" t="str">
        <f>TRIM('CLASSPLAN LIBRARY'!$E771)</f>
        <v>3</v>
      </c>
      <c r="E779" t="str">
        <f>TRIM('CLASSPLAN LIBRARY'!$F771)</f>
        <v>Polynomials and Factoring</v>
      </c>
      <c r="F779" t="str">
        <f>TRIM('CLASSPLAN LIBRARY'!$G771)</f>
        <v>1</v>
      </c>
      <c r="G779" t="str">
        <f>TRIM('CLASSPLAN LIBRARY'!$H771)</f>
        <v>-</v>
      </c>
      <c r="H779" s="1" t="str">
        <f t="shared" si="12"/>
        <v>8MathArithmetic with Polynomials and Rational ExpressionsPolynomials and Factoring</v>
      </c>
      <c r="I779" t="str">
        <f>'CLASSPLAN LIBRARY'!$I771</f>
        <v>MA08.03.01.00</v>
      </c>
    </row>
    <row r="780" spans="1:9">
      <c r="A780" t="str">
        <f>TRIM('CLASSPLAN LIBRARY'!$B772)</f>
        <v>8</v>
      </c>
      <c r="B780" t="str">
        <f>TRIM('CLASSPLAN LIBRARY'!$C772)</f>
        <v>Math</v>
      </c>
      <c r="C780" t="str">
        <f>TRIM('CLASSPLAN LIBRARY'!$D772)</f>
        <v>Arithmetic with Polynomials and Rational Expressions</v>
      </c>
      <c r="D780" t="str">
        <f>TRIM('CLASSPLAN LIBRARY'!$E772)</f>
        <v>3</v>
      </c>
      <c r="E780" t="str">
        <f>TRIM('CLASSPLAN LIBRARY'!$F772)</f>
        <v>Polynomials and Factoring</v>
      </c>
      <c r="F780" t="str">
        <f>TRIM('CLASSPLAN LIBRARY'!$G772)</f>
        <v>1</v>
      </c>
      <c r="G780" t="str">
        <f>TRIM('CLASSPLAN LIBRARY'!$H772)</f>
        <v>Adding and Subtracting Polynomials</v>
      </c>
      <c r="H780" s="1" t="str">
        <f t="shared" si="12"/>
        <v>8MathArithmetic with Polynomials and Rational ExpressionsPolynomials and FactoringAdding and Subtracting Polynomials</v>
      </c>
      <c r="I780" t="str">
        <f>'CLASSPLAN LIBRARY'!$I772</f>
        <v>MA08.03.01.01</v>
      </c>
    </row>
    <row r="781" spans="1:9">
      <c r="A781" t="str">
        <f>TRIM('CLASSPLAN LIBRARY'!$B773)</f>
        <v>8</v>
      </c>
      <c r="B781" t="str">
        <f>TRIM('CLASSPLAN LIBRARY'!$C773)</f>
        <v>Math</v>
      </c>
      <c r="C781" t="str">
        <f>TRIM('CLASSPLAN LIBRARY'!$D773)</f>
        <v>Arithmetic with Polynomials and Rational Expressions</v>
      </c>
      <c r="D781" t="str">
        <f>TRIM('CLASSPLAN LIBRARY'!$E773)</f>
        <v>3</v>
      </c>
      <c r="E781" t="str">
        <f>TRIM('CLASSPLAN LIBRARY'!$F773)</f>
        <v>Polynomials and Factoring</v>
      </c>
      <c r="F781" t="str">
        <f>TRIM('CLASSPLAN LIBRARY'!$G773)</f>
        <v>1</v>
      </c>
      <c r="G781" t="str">
        <f>TRIM('CLASSPLAN LIBRARY'!$H773)</f>
        <v>Multiplying Polynomials</v>
      </c>
      <c r="H781" s="1" t="str">
        <f t="shared" si="12"/>
        <v>8MathArithmetic with Polynomials and Rational ExpressionsPolynomials and FactoringMultiplying Polynomials</v>
      </c>
      <c r="I781" t="str">
        <f>'CLASSPLAN LIBRARY'!$I773</f>
        <v>MA08.03.01.02</v>
      </c>
    </row>
    <row r="782" spans="1:9">
      <c r="A782" t="str">
        <f>TRIM('CLASSPLAN LIBRARY'!$B774)</f>
        <v>8</v>
      </c>
      <c r="B782" t="str">
        <f>TRIM('CLASSPLAN LIBRARY'!$C774)</f>
        <v>Math</v>
      </c>
      <c r="C782" t="str">
        <f>TRIM('CLASSPLAN LIBRARY'!$D774)</f>
        <v>Arithmetic with Polynomials and Rational Expressions</v>
      </c>
      <c r="D782" t="str">
        <f>TRIM('CLASSPLAN LIBRARY'!$E774)</f>
        <v>3</v>
      </c>
      <c r="E782" t="str">
        <f>TRIM('CLASSPLAN LIBRARY'!$F774)</f>
        <v>Polynomials and Factoring</v>
      </c>
      <c r="F782" t="str">
        <f>TRIM('CLASSPLAN LIBRARY'!$G774)</f>
        <v>1</v>
      </c>
      <c r="G782" t="str">
        <f>TRIM('CLASSPLAN LIBRARY'!$H774)</f>
        <v>Special Products of Polynomials</v>
      </c>
      <c r="H782" s="1" t="str">
        <f t="shared" si="12"/>
        <v>8MathArithmetic with Polynomials and Rational ExpressionsPolynomials and FactoringSpecial Products of Polynomials</v>
      </c>
      <c r="I782" t="str">
        <f>'CLASSPLAN LIBRARY'!$I774</f>
        <v>MA08.03.01.03</v>
      </c>
    </row>
    <row r="783" spans="1:9">
      <c r="A783" t="str">
        <f>TRIM('CLASSPLAN LIBRARY'!$B775)</f>
        <v>8</v>
      </c>
      <c r="B783" t="str">
        <f>TRIM('CLASSPLAN LIBRARY'!$C775)</f>
        <v>Math</v>
      </c>
      <c r="C783" t="str">
        <f>TRIM('CLASSPLAN LIBRARY'!$D775)</f>
        <v>Arithmetic with Polynomials and Rational Expressions</v>
      </c>
      <c r="D783" t="str">
        <f>TRIM('CLASSPLAN LIBRARY'!$E775)</f>
        <v>3</v>
      </c>
      <c r="E783" t="str">
        <f>TRIM('CLASSPLAN LIBRARY'!$F775)</f>
        <v>Polynomials and Factoring</v>
      </c>
      <c r="F783" t="str">
        <f>TRIM('CLASSPLAN LIBRARY'!$G775)</f>
        <v>1</v>
      </c>
      <c r="G783" t="str">
        <f>TRIM('CLASSPLAN LIBRARY'!$H775)</f>
        <v>Solving Quadratic Equations in Factored Form</v>
      </c>
      <c r="H783" s="1" t="str">
        <f t="shared" si="12"/>
        <v>8MathArithmetic with Polynomials and Rational ExpressionsPolynomials and FactoringSolving Quadratic Equations in Factored Form</v>
      </c>
      <c r="I783" t="str">
        <f>'CLASSPLAN LIBRARY'!$I775</f>
        <v>MA08.03.01.04</v>
      </c>
    </row>
    <row r="784" spans="1:9">
      <c r="A784" t="str">
        <f>TRIM('CLASSPLAN LIBRARY'!$B776)</f>
        <v>8</v>
      </c>
      <c r="B784" t="str">
        <f>TRIM('CLASSPLAN LIBRARY'!$C776)</f>
        <v>Math</v>
      </c>
      <c r="C784" t="str">
        <f>TRIM('CLASSPLAN LIBRARY'!$D776)</f>
        <v>Arithmetic with Polynomials and Rational Expressions</v>
      </c>
      <c r="D784" t="str">
        <f>TRIM('CLASSPLAN LIBRARY'!$E776)</f>
        <v>3</v>
      </c>
      <c r="E784" t="str">
        <f>TRIM('CLASSPLAN LIBRARY'!$F776)</f>
        <v>Polynomials and Factoring</v>
      </c>
      <c r="F784" t="str">
        <f>TRIM('CLASSPLAN LIBRARY'!$G776)</f>
        <v>1</v>
      </c>
      <c r="G784" t="str">
        <f>TRIM('CLASSPLAN LIBRARY'!$H776)</f>
        <v>Factoring x2+bx+c</v>
      </c>
      <c r="H784" s="1" t="str">
        <f t="shared" si="12"/>
        <v>8MathArithmetic with Polynomials and Rational ExpressionsPolynomials and FactoringFactoring x2+bx+c</v>
      </c>
      <c r="I784" t="str">
        <f>'CLASSPLAN LIBRARY'!$I776</f>
        <v>MA08.03.01.05</v>
      </c>
    </row>
    <row r="785" spans="1:9">
      <c r="A785" t="str">
        <f>TRIM('CLASSPLAN LIBRARY'!$B777)</f>
        <v>8</v>
      </c>
      <c r="B785" t="str">
        <f>TRIM('CLASSPLAN LIBRARY'!$C777)</f>
        <v>Math</v>
      </c>
      <c r="C785" t="str">
        <f>TRIM('CLASSPLAN LIBRARY'!$D777)</f>
        <v>Arithmetic with Polynomials and Rational Expressions</v>
      </c>
      <c r="D785" t="str">
        <f>TRIM('CLASSPLAN LIBRARY'!$E777)</f>
        <v>3</v>
      </c>
      <c r="E785" t="str">
        <f>TRIM('CLASSPLAN LIBRARY'!$F777)</f>
        <v>Polynomials and Factoring</v>
      </c>
      <c r="F785" t="str">
        <f>TRIM('CLASSPLAN LIBRARY'!$G777)</f>
        <v>1</v>
      </c>
      <c r="G785" t="str">
        <f>TRIM('CLASSPLAN LIBRARY'!$H777)</f>
        <v>Factoring ax2+bx+c</v>
      </c>
      <c r="H785" s="1" t="str">
        <f t="shared" si="12"/>
        <v>8MathArithmetic with Polynomials and Rational ExpressionsPolynomials and FactoringFactoring ax2+bx+c</v>
      </c>
      <c r="I785" t="str">
        <f>'CLASSPLAN LIBRARY'!$I777</f>
        <v>MA08.03.01.06</v>
      </c>
    </row>
    <row r="786" spans="1:9">
      <c r="A786" t="str">
        <f>TRIM('CLASSPLAN LIBRARY'!$B778)</f>
        <v>8</v>
      </c>
      <c r="B786" t="str">
        <f>TRIM('CLASSPLAN LIBRARY'!$C778)</f>
        <v>Math</v>
      </c>
      <c r="C786" t="str">
        <f>TRIM('CLASSPLAN LIBRARY'!$D778)</f>
        <v>Arithmetic with Polynomials and Rational Expressions</v>
      </c>
      <c r="D786" t="str">
        <f>TRIM('CLASSPLAN LIBRARY'!$E778)</f>
        <v>3</v>
      </c>
      <c r="E786" t="str">
        <f>TRIM('CLASSPLAN LIBRARY'!$F778)</f>
        <v>Polynomials and Factoring</v>
      </c>
      <c r="F786" t="str">
        <f>TRIM('CLASSPLAN LIBRARY'!$G778)</f>
        <v>1</v>
      </c>
      <c r="G786" t="str">
        <f>TRIM('CLASSPLAN LIBRARY'!$H778)</f>
        <v>Factoring Special Products</v>
      </c>
      <c r="H786" s="1" t="str">
        <f t="shared" si="12"/>
        <v>8MathArithmetic with Polynomials and Rational ExpressionsPolynomials and FactoringFactoring Special Products</v>
      </c>
      <c r="I786" t="str">
        <f>'CLASSPLAN LIBRARY'!$I778</f>
        <v>MA08.03.01.07</v>
      </c>
    </row>
    <row r="787" spans="1:9">
      <c r="A787" t="str">
        <f>TRIM('CLASSPLAN LIBRARY'!$B779)</f>
        <v>8</v>
      </c>
      <c r="B787" t="str">
        <f>TRIM('CLASSPLAN LIBRARY'!$C779)</f>
        <v>Math</v>
      </c>
      <c r="C787" t="str">
        <f>TRIM('CLASSPLAN LIBRARY'!$D779)</f>
        <v>Arithmetic with Polynomials and Rational Expressions</v>
      </c>
      <c r="D787" t="str">
        <f>TRIM('CLASSPLAN LIBRARY'!$E779)</f>
        <v>3</v>
      </c>
      <c r="E787" t="str">
        <f>TRIM('CLASSPLAN LIBRARY'!$F779)</f>
        <v>Polynomials and Factoring</v>
      </c>
      <c r="F787" t="str">
        <f>TRIM('CLASSPLAN LIBRARY'!$G779)</f>
        <v>1</v>
      </c>
      <c r="G787" t="str">
        <f>TRIM('CLASSPLAN LIBRARY'!$H779)</f>
        <v>Factoring Cubic Polynomials</v>
      </c>
      <c r="H787" s="1" t="str">
        <f t="shared" si="12"/>
        <v>8MathArithmetic with Polynomials and Rational ExpressionsPolynomials and FactoringFactoring Cubic Polynomials</v>
      </c>
      <c r="I787" t="str">
        <f>'CLASSPLAN LIBRARY'!$I779</f>
        <v>MA08.03.01.08</v>
      </c>
    </row>
    <row r="788" spans="1:9">
      <c r="A788" t="str">
        <f>TRIM('CLASSPLAN LIBRARY'!$B780)</f>
        <v>8</v>
      </c>
      <c r="B788" t="str">
        <f>TRIM('CLASSPLAN LIBRARY'!$C780)</f>
        <v>Math</v>
      </c>
      <c r="C788" t="str">
        <f>TRIM('CLASSPLAN LIBRARY'!$D780)</f>
        <v>Arithmetic with Polynomials and Rational Expressions</v>
      </c>
      <c r="D788" t="str">
        <f>TRIM('CLASSPLAN LIBRARY'!$E780)</f>
        <v>3</v>
      </c>
      <c r="E788" t="str">
        <f>TRIM('CLASSPLAN LIBRARY'!$F780)</f>
        <v>Rational Expressions and Equations</v>
      </c>
      <c r="F788" t="str">
        <f>TRIM('CLASSPLAN LIBRARY'!$G780)</f>
        <v>2</v>
      </c>
      <c r="G788" t="str">
        <f>TRIM('CLASSPLAN LIBRARY'!$H780)</f>
        <v>-</v>
      </c>
      <c r="H788" s="1" t="str">
        <f t="shared" si="12"/>
        <v>8MathArithmetic with Polynomials and Rational ExpressionsRational Expressions and Equations</v>
      </c>
      <c r="I788" t="str">
        <f>'CLASSPLAN LIBRARY'!$I780</f>
        <v>MA08.03.02.00</v>
      </c>
    </row>
    <row r="789" spans="1:9">
      <c r="A789" t="str">
        <f>TRIM('CLASSPLAN LIBRARY'!$B781)</f>
        <v>8</v>
      </c>
      <c r="B789" t="str">
        <f>TRIM('CLASSPLAN LIBRARY'!$C781)</f>
        <v>Math</v>
      </c>
      <c r="C789" t="str">
        <f>TRIM('CLASSPLAN LIBRARY'!$D781)</f>
        <v>Arithmetic with Polynomials and Rational Expressions</v>
      </c>
      <c r="D789" t="str">
        <f>TRIM('CLASSPLAN LIBRARY'!$E781)</f>
        <v>3</v>
      </c>
      <c r="E789" t="str">
        <f>TRIM('CLASSPLAN LIBRARY'!$F781)</f>
        <v>Rational Expressions and Equations</v>
      </c>
      <c r="F789" t="str">
        <f>TRIM('CLASSPLAN LIBRARY'!$G781)</f>
        <v>2</v>
      </c>
      <c r="G789" t="str">
        <f>TRIM('CLASSPLAN LIBRARY'!$H781)</f>
        <v>Proportions</v>
      </c>
      <c r="H789" s="1" t="str">
        <f t="shared" si="12"/>
        <v>8MathArithmetic with Polynomials and Rational ExpressionsRational Expressions and EquationsProportions</v>
      </c>
      <c r="I789" t="str">
        <f>'CLASSPLAN LIBRARY'!$I781</f>
        <v>MA08.03.02.01</v>
      </c>
    </row>
    <row r="790" spans="1:9">
      <c r="A790" t="str">
        <f>TRIM('CLASSPLAN LIBRARY'!$B782)</f>
        <v>8</v>
      </c>
      <c r="B790" t="str">
        <f>TRIM('CLASSPLAN LIBRARY'!$C782)</f>
        <v>Math</v>
      </c>
      <c r="C790" t="str">
        <f>TRIM('CLASSPLAN LIBRARY'!$D782)</f>
        <v>Arithmetic with Polynomials and Rational Expressions</v>
      </c>
      <c r="D790" t="str">
        <f>TRIM('CLASSPLAN LIBRARY'!$E782)</f>
        <v>3</v>
      </c>
      <c r="E790" t="str">
        <f>TRIM('CLASSPLAN LIBRARY'!$F782)</f>
        <v>Rational Expressions and Equations</v>
      </c>
      <c r="F790" t="str">
        <f>TRIM('CLASSPLAN LIBRARY'!$G782)</f>
        <v>2</v>
      </c>
      <c r="G790" t="str">
        <f>TRIM('CLASSPLAN LIBRARY'!$H782)</f>
        <v>Direct and Inverse Functions</v>
      </c>
      <c r="H790" s="1" t="str">
        <f t="shared" si="12"/>
        <v>8MathArithmetic with Polynomials and Rational ExpressionsRational Expressions and EquationsDirect and Inverse Functions</v>
      </c>
      <c r="I790" t="str">
        <f>'CLASSPLAN LIBRARY'!$I782</f>
        <v>MA08.03.02.02</v>
      </c>
    </row>
    <row r="791" spans="1:9">
      <c r="A791" t="str">
        <f>TRIM('CLASSPLAN LIBRARY'!$B783)</f>
        <v>8</v>
      </c>
      <c r="B791" t="str">
        <f>TRIM('CLASSPLAN LIBRARY'!$C783)</f>
        <v>Math</v>
      </c>
      <c r="C791" t="str">
        <f>TRIM('CLASSPLAN LIBRARY'!$D783)</f>
        <v>Arithmetic with Polynomials and Rational Expressions</v>
      </c>
      <c r="D791" t="str">
        <f>TRIM('CLASSPLAN LIBRARY'!$E783)</f>
        <v>3</v>
      </c>
      <c r="E791" t="str">
        <f>TRIM('CLASSPLAN LIBRARY'!$F783)</f>
        <v>Rational Expressions and Equations</v>
      </c>
      <c r="F791" t="str">
        <f>TRIM('CLASSPLAN LIBRARY'!$G783)</f>
        <v>2</v>
      </c>
      <c r="G791" t="str">
        <f>TRIM('CLASSPLAN LIBRARY'!$H783)</f>
        <v>Simplifying Rational Expressions</v>
      </c>
      <c r="H791" s="1" t="str">
        <f t="shared" si="12"/>
        <v>8MathArithmetic with Polynomials and Rational ExpressionsRational Expressions and EquationsSimplifying Rational Expressions</v>
      </c>
      <c r="I791" t="str">
        <f>'CLASSPLAN LIBRARY'!$I783</f>
        <v>MA08.03.02.03</v>
      </c>
    </row>
    <row r="792" spans="1:9">
      <c r="A792" t="str">
        <f>TRIM('CLASSPLAN LIBRARY'!$B784)</f>
        <v>8</v>
      </c>
      <c r="B792" t="str">
        <f>TRIM('CLASSPLAN LIBRARY'!$C784)</f>
        <v>Math</v>
      </c>
      <c r="C792" t="str">
        <f>TRIM('CLASSPLAN LIBRARY'!$D784)</f>
        <v>Arithmetic with Polynomials and Rational Expressions</v>
      </c>
      <c r="D792" t="str">
        <f>TRIM('CLASSPLAN LIBRARY'!$E784)</f>
        <v>3</v>
      </c>
      <c r="E792" t="str">
        <f>TRIM('CLASSPLAN LIBRARY'!$F784)</f>
        <v>Rational Expressions and Equations</v>
      </c>
      <c r="F792" t="str">
        <f>TRIM('CLASSPLAN LIBRARY'!$G784)</f>
        <v>2</v>
      </c>
      <c r="G792" t="str">
        <f>TRIM('CLASSPLAN LIBRARY'!$H784)</f>
        <v>Multiplying and Dividing Rational Expressions</v>
      </c>
      <c r="H792" s="1" t="str">
        <f t="shared" si="12"/>
        <v>8MathArithmetic with Polynomials and Rational ExpressionsRational Expressions and EquationsMultiplying and Dividing Rational Expressions</v>
      </c>
      <c r="I792" t="str">
        <f>'CLASSPLAN LIBRARY'!$I784</f>
        <v>MA08.03.02.04</v>
      </c>
    </row>
    <row r="793" spans="1:9">
      <c r="A793" t="str">
        <f>TRIM('CLASSPLAN LIBRARY'!$B785)</f>
        <v>8</v>
      </c>
      <c r="B793" t="str">
        <f>TRIM('CLASSPLAN LIBRARY'!$C785)</f>
        <v>Math</v>
      </c>
      <c r="C793" t="str">
        <f>TRIM('CLASSPLAN LIBRARY'!$D785)</f>
        <v>Arithmetic with Polynomials and Rational Expressions</v>
      </c>
      <c r="D793" t="str">
        <f>TRIM('CLASSPLAN LIBRARY'!$E785)</f>
        <v>3</v>
      </c>
      <c r="E793" t="str">
        <f>TRIM('CLASSPLAN LIBRARY'!$F785)</f>
        <v>Rational Expressions and Equations</v>
      </c>
      <c r="F793" t="str">
        <f>TRIM('CLASSPLAN LIBRARY'!$G785)</f>
        <v>2</v>
      </c>
      <c r="G793" t="str">
        <f>TRIM('CLASSPLAN LIBRARY'!$H785)</f>
        <v>Adding and Subtracting with Like Denominators</v>
      </c>
      <c r="H793" s="1" t="str">
        <f t="shared" si="12"/>
        <v>8MathArithmetic with Polynomials and Rational ExpressionsRational Expressions and EquationsAdding and Subtracting with Like Denominators</v>
      </c>
      <c r="I793" t="str">
        <f>'CLASSPLAN LIBRARY'!$I785</f>
        <v>MA08.03.02.05</v>
      </c>
    </row>
    <row r="794" spans="1:9">
      <c r="A794" t="str">
        <f>TRIM('CLASSPLAN LIBRARY'!$B786)</f>
        <v>8</v>
      </c>
      <c r="B794" t="str">
        <f>TRIM('CLASSPLAN LIBRARY'!$C786)</f>
        <v>Math</v>
      </c>
      <c r="C794" t="str">
        <f>TRIM('CLASSPLAN LIBRARY'!$D786)</f>
        <v>Arithmetic with Polynomials and Rational Expressions</v>
      </c>
      <c r="D794" t="str">
        <f>TRIM('CLASSPLAN LIBRARY'!$E786)</f>
        <v>3</v>
      </c>
      <c r="E794" t="str">
        <f>TRIM('CLASSPLAN LIBRARY'!$F786)</f>
        <v>Rational Expressions and Equations</v>
      </c>
      <c r="F794" t="str">
        <f>TRIM('CLASSPLAN LIBRARY'!$G786)</f>
        <v>2</v>
      </c>
      <c r="G794" t="str">
        <f>TRIM('CLASSPLAN LIBRARY'!$H786)</f>
        <v>Adding and Subtracting with Unlike Denominators</v>
      </c>
      <c r="H794" s="1" t="str">
        <f t="shared" si="12"/>
        <v>8MathArithmetic with Polynomials and Rational ExpressionsRational Expressions and EquationsAdding and Subtracting with Unlike Denominators</v>
      </c>
      <c r="I794" t="str">
        <f>'CLASSPLAN LIBRARY'!$I786</f>
        <v>MA08.03.02.06</v>
      </c>
    </row>
    <row r="795" spans="1:9">
      <c r="A795" t="str">
        <f>TRIM('CLASSPLAN LIBRARY'!$B787)</f>
        <v>8</v>
      </c>
      <c r="B795" t="str">
        <f>TRIM('CLASSPLAN LIBRARY'!$C787)</f>
        <v>Math</v>
      </c>
      <c r="C795" t="str">
        <f>TRIM('CLASSPLAN LIBRARY'!$D787)</f>
        <v>Arithmetic with Polynomials and Rational Expressions</v>
      </c>
      <c r="D795" t="str">
        <f>TRIM('CLASSPLAN LIBRARY'!$E787)</f>
        <v>3</v>
      </c>
      <c r="E795" t="str">
        <f>TRIM('CLASSPLAN LIBRARY'!$F787)</f>
        <v>Rational Expressions and Equations</v>
      </c>
      <c r="F795" t="str">
        <f>TRIM('CLASSPLAN LIBRARY'!$G787)</f>
        <v>2</v>
      </c>
      <c r="G795" t="str">
        <f>TRIM('CLASSPLAN LIBRARY'!$H787)</f>
        <v>Rational Equations</v>
      </c>
      <c r="H795" s="1" t="str">
        <f t="shared" si="12"/>
        <v>8MathArithmetic with Polynomials and Rational ExpressionsRational Expressions and EquationsRational Equations</v>
      </c>
      <c r="I795" t="str">
        <f>'CLASSPLAN LIBRARY'!$I787</f>
        <v>MA08.03.02.07</v>
      </c>
    </row>
    <row r="796" spans="1:9">
      <c r="A796" t="str">
        <f>TRIM('CLASSPLAN LIBRARY'!$B788)</f>
        <v>8</v>
      </c>
      <c r="B796" t="str">
        <f>TRIM('CLASSPLAN LIBRARY'!$C788)</f>
        <v>Math</v>
      </c>
      <c r="C796" t="str">
        <f>TRIM('CLASSPLAN LIBRARY'!$D788)</f>
        <v>Geometry</v>
      </c>
      <c r="D796" t="str">
        <f>TRIM('CLASSPLAN LIBRARY'!$E788)</f>
        <v>4</v>
      </c>
      <c r="E796" t="str">
        <f>TRIM('CLASSPLAN LIBRARY'!$F788)</f>
        <v>-</v>
      </c>
      <c r="F796" t="str">
        <f>TRIM('CLASSPLAN LIBRARY'!$G788)</f>
        <v>-</v>
      </c>
      <c r="G796" t="str">
        <f>TRIM('CLASSPLAN LIBRARY'!$H788)</f>
        <v>-</v>
      </c>
      <c r="H796" s="1" t="str">
        <f t="shared" si="12"/>
        <v>8MathGeometry</v>
      </c>
      <c r="I796" t="str">
        <f>'CLASSPLAN LIBRARY'!$I788</f>
        <v>MA08.04.00.00</v>
      </c>
    </row>
    <row r="797" spans="1:9">
      <c r="A797" t="str">
        <f>TRIM('CLASSPLAN LIBRARY'!$B789)</f>
        <v>8</v>
      </c>
      <c r="B797" t="str">
        <f>TRIM('CLASSPLAN LIBRARY'!$C789)</f>
        <v>Math</v>
      </c>
      <c r="C797" t="str">
        <f>TRIM('CLASSPLAN LIBRARY'!$D789)</f>
        <v>Geometry</v>
      </c>
      <c r="D797" t="str">
        <f>TRIM('CLASSPLAN LIBRARY'!$E789)</f>
        <v>4</v>
      </c>
      <c r="E797" t="str">
        <f>TRIM('CLASSPLAN LIBRARY'!$F789)</f>
        <v>Radicals and More Connections to Geometry</v>
      </c>
      <c r="F797" t="str">
        <f>TRIM('CLASSPLAN LIBRARY'!$G789)</f>
        <v>1</v>
      </c>
      <c r="G797" t="str">
        <f>TRIM('CLASSPLAN LIBRARY'!$H789)</f>
        <v>-</v>
      </c>
      <c r="H797" s="1" t="str">
        <f t="shared" si="12"/>
        <v>8MathGeometryRadicals and More Connections to Geometry</v>
      </c>
      <c r="I797" t="str">
        <f>'CLASSPLAN LIBRARY'!$I789</f>
        <v>MA08.04.01.00</v>
      </c>
    </row>
    <row r="798" spans="1:9">
      <c r="A798" t="str">
        <f>TRIM('CLASSPLAN LIBRARY'!$B790)</f>
        <v>8</v>
      </c>
      <c r="B798" t="str">
        <f>TRIM('CLASSPLAN LIBRARY'!$C790)</f>
        <v>Math</v>
      </c>
      <c r="C798" t="str">
        <f>TRIM('CLASSPLAN LIBRARY'!$D790)</f>
        <v>Geometry</v>
      </c>
      <c r="D798" t="str">
        <f>TRIM('CLASSPLAN LIBRARY'!$E790)</f>
        <v>4</v>
      </c>
      <c r="E798" t="str">
        <f>TRIM('CLASSPLAN LIBRARY'!$F790)</f>
        <v>Radicals and More Connections to Geometry</v>
      </c>
      <c r="F798" t="str">
        <f>TRIM('CLASSPLAN LIBRARY'!$G790)</f>
        <v>1</v>
      </c>
      <c r="G798" t="str">
        <f>TRIM('CLASSPLAN LIBRARY'!$H790)</f>
        <v>Functions Involving Square Roots</v>
      </c>
      <c r="H798" s="1" t="str">
        <f t="shared" si="12"/>
        <v>8MathGeometryRadicals and More Connections to GeometryFunctions Involving Square Roots</v>
      </c>
      <c r="I798" t="str">
        <f>'CLASSPLAN LIBRARY'!$I790</f>
        <v>MA08.04.01.01</v>
      </c>
    </row>
    <row r="799" spans="1:9">
      <c r="A799" t="str">
        <f>TRIM('CLASSPLAN LIBRARY'!$B791)</f>
        <v>8</v>
      </c>
      <c r="B799" t="str">
        <f>TRIM('CLASSPLAN LIBRARY'!$C791)</f>
        <v>Math</v>
      </c>
      <c r="C799" t="str">
        <f>TRIM('CLASSPLAN LIBRARY'!$D791)</f>
        <v>Geometry</v>
      </c>
      <c r="D799" t="str">
        <f>TRIM('CLASSPLAN LIBRARY'!$E791)</f>
        <v>4</v>
      </c>
      <c r="E799" t="str">
        <f>TRIM('CLASSPLAN LIBRARY'!$F791)</f>
        <v>Radicals and More Connections to Geometry</v>
      </c>
      <c r="F799" t="str">
        <f>TRIM('CLASSPLAN LIBRARY'!$G791)</f>
        <v>1</v>
      </c>
      <c r="G799" t="str">
        <f>TRIM('CLASSPLAN LIBRARY'!$H791)</f>
        <v>Operations with Radical Expressions</v>
      </c>
      <c r="H799" s="1" t="str">
        <f t="shared" si="12"/>
        <v>8MathGeometryRadicals and More Connections to GeometryOperations with Radical Expressions</v>
      </c>
      <c r="I799" t="str">
        <f>'CLASSPLAN LIBRARY'!$I791</f>
        <v>MA08.04.01.02</v>
      </c>
    </row>
    <row r="800" spans="1:9">
      <c r="A800" t="str">
        <f>TRIM('CLASSPLAN LIBRARY'!$B792)</f>
        <v>8</v>
      </c>
      <c r="B800" t="str">
        <f>TRIM('CLASSPLAN LIBRARY'!$C792)</f>
        <v>Math</v>
      </c>
      <c r="C800" t="str">
        <f>TRIM('CLASSPLAN LIBRARY'!$D792)</f>
        <v>Geometry</v>
      </c>
      <c r="D800" t="str">
        <f>TRIM('CLASSPLAN LIBRARY'!$E792)</f>
        <v>4</v>
      </c>
      <c r="E800" t="str">
        <f>TRIM('CLASSPLAN LIBRARY'!$F792)</f>
        <v>Radicals and More Connections to Geometry</v>
      </c>
      <c r="F800" t="str">
        <f>TRIM('CLASSPLAN LIBRARY'!$G792)</f>
        <v>1</v>
      </c>
      <c r="G800" t="str">
        <f>TRIM('CLASSPLAN LIBRARY'!$H792)</f>
        <v>Solving Radical Equations</v>
      </c>
      <c r="H800" s="1" t="str">
        <f t="shared" si="12"/>
        <v>8MathGeometryRadicals and More Connections to GeometrySolving Radical Equations</v>
      </c>
      <c r="I800" t="str">
        <f>'CLASSPLAN LIBRARY'!$I792</f>
        <v>MA08.04.01.03</v>
      </c>
    </row>
    <row r="801" spans="1:9">
      <c r="A801" t="str">
        <f>TRIM('CLASSPLAN LIBRARY'!$B793)</f>
        <v>8</v>
      </c>
      <c r="B801" t="str">
        <f>TRIM('CLASSPLAN LIBRARY'!$C793)</f>
        <v>Math</v>
      </c>
      <c r="C801" t="str">
        <f>TRIM('CLASSPLAN LIBRARY'!$D793)</f>
        <v>Geometry</v>
      </c>
      <c r="D801" t="str">
        <f>TRIM('CLASSPLAN LIBRARY'!$E793)</f>
        <v>4</v>
      </c>
      <c r="E801" t="str">
        <f>TRIM('CLASSPLAN LIBRARY'!$F793)</f>
        <v>Radicals and More Connections to Geometry</v>
      </c>
      <c r="F801" t="str">
        <f>TRIM('CLASSPLAN LIBRARY'!$G793)</f>
        <v>1</v>
      </c>
      <c r="G801" t="str">
        <f>TRIM('CLASSPLAN LIBRARY'!$H793)</f>
        <v>Rational Exponents</v>
      </c>
      <c r="H801" s="1" t="str">
        <f t="shared" si="12"/>
        <v>8MathGeometryRadicals and More Connections to GeometryRational Exponents</v>
      </c>
      <c r="I801" t="str">
        <f>'CLASSPLAN LIBRARY'!$I793</f>
        <v>MA08.04.01.04</v>
      </c>
    </row>
    <row r="802" spans="1:9">
      <c r="A802" t="str">
        <f>TRIM('CLASSPLAN LIBRARY'!$B794)</f>
        <v>8</v>
      </c>
      <c r="B802" t="str">
        <f>TRIM('CLASSPLAN LIBRARY'!$C794)</f>
        <v>Math</v>
      </c>
      <c r="C802" t="str">
        <f>TRIM('CLASSPLAN LIBRARY'!$D794)</f>
        <v>Geometry</v>
      </c>
      <c r="D802" t="str">
        <f>TRIM('CLASSPLAN LIBRARY'!$E794)</f>
        <v>4</v>
      </c>
      <c r="E802" t="str">
        <f>TRIM('CLASSPLAN LIBRARY'!$F794)</f>
        <v>Radicals and More Connections to Geometry</v>
      </c>
      <c r="F802" t="str">
        <f>TRIM('CLASSPLAN LIBRARY'!$G794)</f>
        <v>1</v>
      </c>
      <c r="G802" t="str">
        <f>TRIM('CLASSPLAN LIBRARY'!$H794)</f>
        <v>Completing the Square</v>
      </c>
      <c r="H802" s="1" t="str">
        <f t="shared" si="12"/>
        <v>8MathGeometryRadicals and More Connections to GeometryCompleting the Square</v>
      </c>
      <c r="I802" t="str">
        <f>'CLASSPLAN LIBRARY'!$I794</f>
        <v>MA08.04.01.05</v>
      </c>
    </row>
    <row r="803" spans="1:9">
      <c r="A803" t="str">
        <f>TRIM('CLASSPLAN LIBRARY'!$B795)</f>
        <v>8</v>
      </c>
      <c r="B803" t="str">
        <f>TRIM('CLASSPLAN LIBRARY'!$C795)</f>
        <v>Math</v>
      </c>
      <c r="C803" t="str">
        <f>TRIM('CLASSPLAN LIBRARY'!$D795)</f>
        <v>Geometry</v>
      </c>
      <c r="D803" t="str">
        <f>TRIM('CLASSPLAN LIBRARY'!$E795)</f>
        <v>4</v>
      </c>
      <c r="E803" t="str">
        <f>TRIM('CLASSPLAN LIBRARY'!$F795)</f>
        <v>Radicals and More Connections to Geometry</v>
      </c>
      <c r="F803" t="str">
        <f>TRIM('CLASSPLAN LIBRARY'!$G795)</f>
        <v>1</v>
      </c>
      <c r="G803" t="str">
        <f>TRIM('CLASSPLAN LIBRARY'!$H795)</f>
        <v>The Pythagorean Theorem</v>
      </c>
      <c r="H803" s="1" t="str">
        <f t="shared" si="12"/>
        <v>8MathGeometryRadicals and More Connections to GeometryThe Pythagorean Theorem</v>
      </c>
      <c r="I803" t="str">
        <f>'CLASSPLAN LIBRARY'!$I795</f>
        <v>MA08.04.01.06</v>
      </c>
    </row>
    <row r="804" spans="1:9">
      <c r="A804" t="str">
        <f>TRIM('CLASSPLAN LIBRARY'!$B796)</f>
        <v>8</v>
      </c>
      <c r="B804" t="str">
        <f>TRIM('CLASSPLAN LIBRARY'!$C796)</f>
        <v>Math</v>
      </c>
      <c r="C804" t="str">
        <f>TRIM('CLASSPLAN LIBRARY'!$D796)</f>
        <v>Geometry</v>
      </c>
      <c r="D804" t="str">
        <f>TRIM('CLASSPLAN LIBRARY'!$E796)</f>
        <v>4</v>
      </c>
      <c r="E804" t="str">
        <f>TRIM('CLASSPLAN LIBRARY'!$F796)</f>
        <v>Radicals and More Connections to Geometry</v>
      </c>
      <c r="F804" t="str">
        <f>TRIM('CLASSPLAN LIBRARY'!$G796)</f>
        <v>1</v>
      </c>
      <c r="G804" t="str">
        <f>TRIM('CLASSPLAN LIBRARY'!$H796)</f>
        <v>The Converse of the Pythagorean Theorem</v>
      </c>
      <c r="H804" s="1" t="str">
        <f t="shared" si="12"/>
        <v>8MathGeometryRadicals and More Connections to GeometryThe Converse of the Pythagorean Theorem</v>
      </c>
      <c r="I804" t="str">
        <f>'CLASSPLAN LIBRARY'!$I796</f>
        <v>MA08.04.01.07</v>
      </c>
    </row>
    <row r="805" spans="1:9">
      <c r="A805" t="str">
        <f>TRIM('CLASSPLAN LIBRARY'!$B797)</f>
        <v>8</v>
      </c>
      <c r="B805" t="str">
        <f>TRIM('CLASSPLAN LIBRARY'!$C797)</f>
        <v>Math</v>
      </c>
      <c r="C805" t="str">
        <f>TRIM('CLASSPLAN LIBRARY'!$D797)</f>
        <v>Geometry</v>
      </c>
      <c r="D805" t="str">
        <f>TRIM('CLASSPLAN LIBRARY'!$E797)</f>
        <v>4</v>
      </c>
      <c r="E805" t="str">
        <f>TRIM('CLASSPLAN LIBRARY'!$F797)</f>
        <v>Radicals and More Connections to Geometry</v>
      </c>
      <c r="F805" t="str">
        <f>TRIM('CLASSPLAN LIBRARY'!$G797)</f>
        <v>1</v>
      </c>
      <c r="G805" t="str">
        <f>TRIM('CLASSPLAN LIBRARY'!$H797)</f>
        <v>The Distance Formula</v>
      </c>
      <c r="H805" s="1" t="str">
        <f t="shared" si="12"/>
        <v>8MathGeometryRadicals and More Connections to GeometryThe Distance Formula</v>
      </c>
      <c r="I805" t="str">
        <f>'CLASSPLAN LIBRARY'!$I797</f>
        <v>MA08.04.01.08</v>
      </c>
    </row>
    <row r="806" spans="1:9">
      <c r="A806" t="str">
        <f>TRIM('CLASSPLAN LIBRARY'!$B798)</f>
        <v>8</v>
      </c>
      <c r="B806" t="str">
        <f>TRIM('CLASSPLAN LIBRARY'!$C798)</f>
        <v>Math</v>
      </c>
      <c r="C806" t="str">
        <f>TRIM('CLASSPLAN LIBRARY'!$D798)</f>
        <v>Geometry</v>
      </c>
      <c r="D806" t="str">
        <f>TRIM('CLASSPLAN LIBRARY'!$E798)</f>
        <v>4</v>
      </c>
      <c r="E806" t="str">
        <f>TRIM('CLASSPLAN LIBRARY'!$F798)</f>
        <v>Radicals and More Connections to Geometry</v>
      </c>
      <c r="F806" t="str">
        <f>TRIM('CLASSPLAN LIBRARY'!$G798)</f>
        <v>1</v>
      </c>
      <c r="G806" t="str">
        <f>TRIM('CLASSPLAN LIBRARY'!$H798)</f>
        <v>The Midpoint Formula</v>
      </c>
      <c r="H806" s="1" t="str">
        <f t="shared" si="12"/>
        <v>8MathGeometryRadicals and More Connections to GeometryThe Midpoint Formula</v>
      </c>
      <c r="I806" t="str">
        <f>'CLASSPLAN LIBRARY'!$I798</f>
        <v>MA08.04.01.09</v>
      </c>
    </row>
    <row r="807" spans="1:9">
      <c r="A807" t="str">
        <f>TRIM('CLASSPLAN LIBRARY'!$B799)</f>
        <v>8</v>
      </c>
      <c r="B807" t="str">
        <f>TRIM('CLASSPLAN LIBRARY'!$C799)</f>
        <v>Math</v>
      </c>
      <c r="C807" t="str">
        <f>TRIM('CLASSPLAN LIBRARY'!$D799)</f>
        <v>Geometry</v>
      </c>
      <c r="D807" t="str">
        <f>TRIM('CLASSPLAN LIBRARY'!$E799)</f>
        <v>4</v>
      </c>
      <c r="E807" t="str">
        <f>TRIM('CLASSPLAN LIBRARY'!$F799)</f>
        <v>Radicals and More Connections to Geometry</v>
      </c>
      <c r="F807" t="str">
        <f>TRIM('CLASSPLAN LIBRARY'!$G799)</f>
        <v>1</v>
      </c>
      <c r="G807" t="str">
        <f>TRIM('CLASSPLAN LIBRARY'!$H799)</f>
        <v>Logical Reasoning: Proof</v>
      </c>
      <c r="H807" s="1" t="str">
        <f t="shared" si="12"/>
        <v>8MathGeometryRadicals and More Connections to GeometryLogical Reasoning: Proof</v>
      </c>
      <c r="I807" t="str">
        <f>'CLASSPLAN LIBRARY'!$I799</f>
        <v>MA08.04.01.10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807"/>
  <sheetViews>
    <sheetView topLeftCell="H1" zoomScale="70" zoomScaleNormal="70" zoomScalePageLayoutView="70" workbookViewId="0">
      <selection activeCell="N5" sqref="N5"/>
    </sheetView>
  </sheetViews>
  <sheetFormatPr defaultColWidth="8.85546875" defaultRowHeight="15"/>
  <cols>
    <col min="1" max="5" width="13.7109375" style="2" customWidth="1"/>
    <col min="6" max="7" width="11.85546875" style="2" customWidth="1"/>
    <col min="8" max="8" width="57.42578125" style="2" customWidth="1"/>
    <col min="9" max="9" width="13.7109375" style="2" customWidth="1"/>
    <col min="10" max="10" width="78.28515625" style="2" customWidth="1"/>
    <col min="11" max="11" width="36.140625" style="2" customWidth="1"/>
    <col min="12" max="12" width="11.42578125" style="2" customWidth="1"/>
    <col min="13" max="13" width="13.7109375" style="2" customWidth="1"/>
    <col min="14" max="14" width="32.7109375" style="2" customWidth="1"/>
    <col min="15" max="16384" width="8.85546875" style="2"/>
  </cols>
  <sheetData>
    <row r="1" spans="1:14">
      <c r="A1" s="2" t="s">
        <v>295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293</v>
      </c>
      <c r="G1" s="2" t="s">
        <v>303</v>
      </c>
      <c r="H1" s="2" t="s">
        <v>302</v>
      </c>
      <c r="I1" s="2" t="s">
        <v>300</v>
      </c>
      <c r="J1" s="2" t="s">
        <v>304</v>
      </c>
      <c r="K1" s="2" t="s">
        <v>305</v>
      </c>
      <c r="L1" s="2" t="s">
        <v>301</v>
      </c>
      <c r="M1" s="2" t="s">
        <v>304</v>
      </c>
      <c r="N1" s="2" t="s">
        <v>307</v>
      </c>
    </row>
    <row r="2" spans="1:14" ht="75.75" customHeight="1">
      <c r="A2" s="2" t="b">
        <f>AND(Sheet2!A2&lt;&gt;"-",Sheet2!A2&lt;&gt;Sheet2!A1)</f>
        <v>1</v>
      </c>
      <c r="B2" s="2" t="b">
        <f>AND(Sheet2!B2&lt;&gt;"-",Sheet2!B2&lt;&gt;Sheet2!B1)</f>
        <v>0</v>
      </c>
      <c r="C2" s="2" t="b">
        <f>AND(Sheet2!C2&lt;&gt;"-",Sheet2!C2&lt;&gt;Sheet2!C1)</f>
        <v>0</v>
      </c>
      <c r="D2" s="2" t="b">
        <f>AND(Sheet2!D2&lt;&gt;"-",Sheet2!D2&lt;&gt;Sheet2!D1)</f>
        <v>0</v>
      </c>
      <c r="E2" s="2" t="b">
        <f>AND(Sheet2!E2&lt;&gt;"-",Sheet2!E2&lt;&gt;Sheet2!E1)</f>
        <v>0</v>
      </c>
      <c r="F2" s="2" t="str">
        <f>IF(A2=TRUE,"grade",IF(B2=TRUE,"subject",IF(C2=TRUE,"unit",IF(D2=TRUE,"topic",IF(E2=TRUE,"lesson")))))</f>
        <v>grade</v>
      </c>
      <c r="G2" s="2" t="str">
        <f>IF(A2=TRUE,"2",IF(B2=TRUE,"3",IF(C2=TRUE,"4",IF(D2=TRUE,"5",IF(E2=TRUE,"6")))))</f>
        <v>2</v>
      </c>
      <c r="H2" s="2" t="str">
        <f>IF(F2="grade",Sheet2!A2,IF(F2="subject",Sheet2!B2,IF(F2="unit",Sheet2!C2,IF(F2="topic",Sheet2!E2,IF(F2="lesson",Sheet2!G2)))))</f>
        <v>5</v>
      </c>
      <c r="I2" s="2" t="str">
        <f>'CLASSPLAN LIBRARY'!$I2</f>
        <v>05.00.00.00</v>
      </c>
      <c r="K2" s="2" t="s">
        <v>1618</v>
      </c>
      <c r="L2" s="2">
        <v>2</v>
      </c>
      <c r="M2" s="2">
        <v>1</v>
      </c>
      <c r="N2" s="3" t="str">
        <f>CONCATENATE("insert into code (code_id, label, code, display_order, parent_id, taxonomy_level_type) values (",L2,",'",H2,"','",I2,"',1,1,",G2,");")</f>
        <v>insert into code (code_id, label, code, display_order, parent_id, taxonomy_level_type) values (2,'5','05.00.00.00',1,1,2);</v>
      </c>
    </row>
    <row r="3" spans="1:14" ht="75" customHeight="1">
      <c r="A3" s="2" t="b">
        <f>AND(Sheet2!A3&lt;&gt;"-",Sheet2!A3&lt;&gt;Sheet2!A2)</f>
        <v>0</v>
      </c>
      <c r="B3" s="2" t="b">
        <f>AND(Sheet2!B3&lt;&gt;"-",Sheet2!B3&lt;&gt;Sheet2!B2)</f>
        <v>1</v>
      </c>
      <c r="C3" s="2" t="b">
        <f>AND(Sheet2!C3&lt;&gt;"-",Sheet2!C3&lt;&gt;Sheet2!C2)</f>
        <v>0</v>
      </c>
      <c r="D3" s="2" t="b">
        <f>AND(Sheet2!D3&lt;&gt;"-",Sheet2!D3&lt;&gt;Sheet2!D2)</f>
        <v>0</v>
      </c>
      <c r="E3" s="2" t="b">
        <f>AND(Sheet2!E3&lt;&gt;"-",Sheet2!E3&lt;&gt;Sheet2!E2)</f>
        <v>0</v>
      </c>
      <c r="F3" s="2" t="str">
        <f>IF(O3=TRUE,"grade",IF(B3=TRUE,"subject",IF(C3=TRUE,"unit",IF(D3=TRUE,"topic",IF(E3=TRUE,"lesson")))))</f>
        <v>subject</v>
      </c>
      <c r="G3" s="2" t="str">
        <f>IF(O3=TRUE,"2",IF(B3=TRUE,"3",IF(C3=TRUE,"4",IF(D3=TRUE,"5",IF(E3=TRUE,"6")))))</f>
        <v>3</v>
      </c>
      <c r="H3" s="2" t="str">
        <f>IF(F3="grade",Sheet2!A3,IF(F3="subject",Sheet2!B3,IF(F3="unit",Sheet2!C3,IF(F3="topic",Sheet2!E3,IF(F3="lesson",Sheet2!G3)))))</f>
        <v>Science</v>
      </c>
      <c r="I3" s="2" t="str">
        <f>Sheet2!I3</f>
        <v>SC05.00.00.00</v>
      </c>
      <c r="J3" s="4" t="str">
        <f>IF(F3="subject",Sheet2!A3,IF(F3="unit",CONCATENATE(Sheet2!A3,Sheet2!B3),IF(F3="topic",CONCATENATE(Sheet2!A3,Sheet2!B3,Sheet2!C3),IF(F3="lesson",CONCATENATE(Sheet2!A3,Sheet2!B3,Sheet2!C3,Sheet2!E3)))))</f>
        <v>5</v>
      </c>
      <c r="K3" s="4" t="s">
        <v>1619</v>
      </c>
      <c r="L3" s="2">
        <v>3</v>
      </c>
      <c r="M3" s="2">
        <v>2</v>
      </c>
      <c r="N3" s="3" t="str">
        <f>CONCATENATE("insert into code (code_id, label, code, display_order, parent_id, taxonomy_level_type) values (",L3,",'",H3,"','",I3,"',1,",M3,",",G3,");")</f>
        <v>insert into code (code_id, label, code, display_order, parent_id, taxonomy_level_type) values (3,'Science','SC05.00.00.00',1,2,3);</v>
      </c>
    </row>
    <row r="4" spans="1:14" ht="111.75" customHeight="1">
      <c r="A4" s="2" t="b">
        <f>AND(Sheet2!A4&lt;&gt;"-",Sheet2!A4&lt;&gt;Sheet2!A3)</f>
        <v>0</v>
      </c>
      <c r="B4" s="2" t="b">
        <f>AND(Sheet2!B4&lt;&gt;"-",Sheet2!B4&lt;&gt;Sheet2!B3)</f>
        <v>0</v>
      </c>
      <c r="C4" s="2" t="b">
        <f>AND(Sheet2!C4&lt;&gt;"-",Sheet2!C4&lt;&gt;Sheet2!C3)</f>
        <v>1</v>
      </c>
      <c r="D4" s="2" t="b">
        <f>AND(Sheet2!E4&lt;&gt;"-",Sheet2!E4&lt;&gt;Sheet2!E3)</f>
        <v>0</v>
      </c>
      <c r="E4" s="2" t="b">
        <f>AND(Sheet2!G4&lt;&gt;"-",Sheet2!G4&lt;&gt;Sheet2!G3)</f>
        <v>0</v>
      </c>
      <c r="F4" s="2" t="str">
        <f>IF(A4=TRUE,"grade",IF(B4=TRUE,"subject",IF(C4=TRUE,"unit",IF(D4=TRUE,"topic",IF(E4=TRUE,"lesson")))))</f>
        <v>unit</v>
      </c>
      <c r="G4" s="2" t="str">
        <f>IF(A4=TRUE,"2",IF(B4=TRUE,"3",IF(C4=TRUE,"4",IF(D4=TRUE,"5",IF(E4=TRUE,"6")))))</f>
        <v>4</v>
      </c>
      <c r="H4" s="2" t="str">
        <f>SUBSTITUTE(IF(F4="grade",Sheet2!A4,IF(F4="subject",Sheet2!B4,IF(F4="unit",Sheet2!C4,IF(F4="topic",Sheet2!E4,IF(F4="lesson",Sheet2!G4))))),"'","\'")</f>
        <v>Earth Sciences</v>
      </c>
      <c r="I4" s="2" t="str">
        <f>Sheet2!I4</f>
        <v>SC05.01.00.00</v>
      </c>
      <c r="J4" s="4" t="str">
        <f>TRIM(IF(F4="grade","NONE",IF(F4="subject",Sheet2!A4,IF(F4="unit",CONCATENATE(Sheet2!A4,Sheet2!B4),IF(F4="topic",CONCATENATE(Sheet2!A4,Sheet2!B4,Sheet2!C4),IF(F4="lesson",CONCATENATE(Sheet2!A4,Sheet2!B4,Sheet2!C4,Sheet2!E4)))))))</f>
        <v>5Science</v>
      </c>
      <c r="K4" s="4" t="str">
        <f>IF(J4="NONE","-",VLOOKUP(J4,Sheet3!$A$1:$B$822,2,FALSE))</f>
        <v>SC05.00.00.00</v>
      </c>
      <c r="L4" s="2">
        <v>4</v>
      </c>
      <c r="M4" s="2">
        <f t="shared" ref="M4:M67" si="0">IF(K4="-",1,VLOOKUP(K4,$I$2:$M$1122,4,FALSE))</f>
        <v>3</v>
      </c>
      <c r="N4" s="3" t="str">
        <f>CONCATENATE("insert into code (code_id, label, code, display_order, parent_id, taxonomy_level_type) values (",L4,",'",H4,"','",I4,"',1,",M4,",",G4,");")</f>
        <v>insert into code (code_id, label, code, display_order, parent_id, taxonomy_level_type) values (4,'Earth Sciences','SC05.01.00.00',1,3,4);</v>
      </c>
    </row>
    <row r="5" spans="1:14">
      <c r="A5" s="2" t="b">
        <f>AND(Sheet2!A5&lt;&gt;"-",Sheet2!A5&lt;&gt;Sheet2!A4)</f>
        <v>0</v>
      </c>
      <c r="B5" s="2" t="b">
        <f>AND(Sheet2!B5&lt;&gt;"-",Sheet2!B5&lt;&gt;Sheet2!B4)</f>
        <v>0</v>
      </c>
      <c r="C5" s="2" t="b">
        <f>AND(Sheet2!C5&lt;&gt;"-",Sheet2!C5&lt;&gt;Sheet2!C4)</f>
        <v>0</v>
      </c>
      <c r="D5" s="2" t="b">
        <f>AND(Sheet2!E5&lt;&gt;"-",Sheet2!E5&lt;&gt;Sheet2!E4)</f>
        <v>1</v>
      </c>
      <c r="E5" s="2" t="b">
        <f>AND(Sheet2!G5&lt;&gt;"-",Sheet2!G5&lt;&gt;Sheet2!G4)</f>
        <v>0</v>
      </c>
      <c r="F5" s="2" t="str">
        <f>IF(A5=TRUE,"grade",IF(B5=TRUE,"subject",IF(C5=TRUE,"unit",IF(D5=TRUE,"topic",IF(E5=TRUE,"lesson")))))</f>
        <v>topic</v>
      </c>
      <c r="G5" s="2" t="str">
        <f t="shared" ref="G5:G68" si="1">IF(A5=TRUE,"2",IF(B5=TRUE,"3",IF(C5=TRUE,"4",IF(D5=TRUE,"5",IF(E5=TRUE,"6")))))</f>
        <v>5</v>
      </c>
      <c r="H5" s="2" t="str">
        <f>SUBSTITUTE(IF(F5="grade",Sheet2!A5,IF(F5="subject",Sheet2!B5,IF(F5="unit",Sheet2!C5,IF(F5="topic",Sheet2!E5,IF(F5="lesson",Sheet2!G5))))),"'","\'")</f>
        <v>Earth\'s Water</v>
      </c>
      <c r="I5" s="2" t="str">
        <f>Sheet2!I5</f>
        <v>SC05.01.01.00</v>
      </c>
      <c r="J5" s="4" t="str">
        <f>TRIM(IF(F5="grade","NONE",IF(F5="subject",Sheet2!A5,IF(F5="unit",CONCATENATE(Sheet2!A5,Sheet2!B5),IF(F5="topic",CONCATENATE(Sheet2!A5,Sheet2!B5,Sheet2!C5),IF(F5="lesson",CONCATENATE(Sheet2!A5,Sheet2!B5,Sheet2!C5,Sheet2!E5)))))))</f>
        <v>5ScienceEarth Sciences</v>
      </c>
      <c r="K5" s="4" t="str">
        <f>IF(J5="NONE","-",VLOOKUP(J5,Sheet3!$A$1:$B$822,2,FALSE))</f>
        <v>SC05.01.00.00</v>
      </c>
      <c r="L5" s="2">
        <v>5</v>
      </c>
      <c r="M5" s="2">
        <f t="shared" si="0"/>
        <v>4</v>
      </c>
      <c r="N5" s="3" t="str">
        <f t="shared" ref="N5:N68" si="2">CONCATENATE("insert into code (code_id, label, code, display_order, parent_id, taxonomy_level_type) values (",L5,",'",H5,"','",I5,"',1,",M5,",",G5,");")</f>
        <v>insert into code (code_id, label, code, display_order, parent_id, taxonomy_level_type) values (5,'Earth\'s Water','SC05.01.01.00',1,4,5);</v>
      </c>
    </row>
    <row r="6" spans="1:14">
      <c r="A6" s="2" t="b">
        <f>AND(Sheet2!A6&lt;&gt;"-",Sheet2!A6&lt;&gt;Sheet2!A5)</f>
        <v>0</v>
      </c>
      <c r="B6" s="2" t="b">
        <f>AND(Sheet2!B6&lt;&gt;"-",Sheet2!B6&lt;&gt;Sheet2!B5)</f>
        <v>0</v>
      </c>
      <c r="C6" s="2" t="b">
        <f>AND(Sheet2!C6&lt;&gt;"-",Sheet2!C6&lt;&gt;Sheet2!C5)</f>
        <v>0</v>
      </c>
      <c r="D6" s="2" t="b">
        <f>AND(Sheet2!E6&lt;&gt;"-",Sheet2!E6&lt;&gt;Sheet2!E5)</f>
        <v>0</v>
      </c>
      <c r="E6" s="2" t="b">
        <f>AND(Sheet2!G6&lt;&gt;"-",Sheet2!G6&lt;&gt;Sheet2!G5)</f>
        <v>1</v>
      </c>
      <c r="F6" s="2" t="str">
        <f t="shared" ref="F6:F69" si="3">IF(A6=TRUE,"grade",IF(B6=TRUE,"subject",IF(C6=TRUE,"unit",IF(D6=TRUE,"topic",IF(E6=TRUE,"lesson")))))</f>
        <v>lesson</v>
      </c>
      <c r="G6" s="2" t="str">
        <f t="shared" si="1"/>
        <v>6</v>
      </c>
      <c r="H6" s="2" t="str">
        <f>SUBSTITUTE(IF(F6="grade",Sheet2!A6,IF(F6="subject",Sheet2!B6,IF(F6="unit",Sheet2!C6,IF(F6="topic",Sheet2!E6,IF(F6="lesson",Sheet2!G6))))),"'","\'")</f>
        <v>Oceans</v>
      </c>
      <c r="I6" s="2" t="str">
        <f>Sheet2!I6</f>
        <v>SC05.01.01.01</v>
      </c>
      <c r="J6" s="4" t="str">
        <f>TRIM(IF(F6="grade","NONE",IF(F6="subject",Sheet2!A6,IF(F6="unit",CONCATENATE(Sheet2!A6,Sheet2!B6),IF(F6="topic",CONCATENATE(Sheet2!A6,Sheet2!B6,Sheet2!C6),IF(F6="lesson",CONCATENATE(Sheet2!A6,Sheet2!B6,Sheet2!C6,Sheet2!E6)))))))</f>
        <v>5ScienceEarth SciencesEarth's Water</v>
      </c>
      <c r="K6" s="4" t="str">
        <f>IF(J6="NONE","-",VLOOKUP(J6,Sheet3!$A$1:$B$822,2,FALSE))</f>
        <v>SC05.01.01.00</v>
      </c>
      <c r="L6" s="2">
        <v>6</v>
      </c>
      <c r="M6" s="2">
        <f t="shared" si="0"/>
        <v>5</v>
      </c>
      <c r="N6" s="3" t="str">
        <f t="shared" si="2"/>
        <v>insert into code (code_id, label, code, display_order, parent_id, taxonomy_level_type) values (6,'Oceans','SC05.01.01.01',1,5,6);</v>
      </c>
    </row>
    <row r="7" spans="1:14">
      <c r="A7" s="2" t="b">
        <f>AND(Sheet2!A7&lt;&gt;"-",Sheet2!A7&lt;&gt;Sheet2!A6)</f>
        <v>0</v>
      </c>
      <c r="B7" s="2" t="b">
        <f>AND(Sheet2!B7&lt;&gt;"-",Sheet2!B7&lt;&gt;Sheet2!B6)</f>
        <v>0</v>
      </c>
      <c r="C7" s="2" t="b">
        <f>AND(Sheet2!C7&lt;&gt;"-",Sheet2!C7&lt;&gt;Sheet2!C6)</f>
        <v>0</v>
      </c>
      <c r="D7" s="2" t="b">
        <f>AND(Sheet2!E7&lt;&gt;"-",Sheet2!E7&lt;&gt;Sheet2!E6)</f>
        <v>0</v>
      </c>
      <c r="E7" s="2" t="b">
        <f>AND(Sheet2!G7&lt;&gt;"-",Sheet2!G7&lt;&gt;Sheet2!G6)</f>
        <v>1</v>
      </c>
      <c r="F7" s="2" t="str">
        <f t="shared" si="3"/>
        <v>lesson</v>
      </c>
      <c r="G7" s="2" t="str">
        <f t="shared" si="1"/>
        <v>6</v>
      </c>
      <c r="H7" s="2" t="str">
        <f>SUBSTITUTE(IF(F7="grade",Sheet2!A7,IF(F7="subject",Sheet2!B7,IF(F7="unit",Sheet2!C7,IF(F7="topic",Sheet2!E7,IF(F7="lesson",Sheet2!G7))))),"'","\'")</f>
        <v>Water Cycle</v>
      </c>
      <c r="I7" s="2" t="str">
        <f>Sheet2!I7</f>
        <v>SC05.01.01.02</v>
      </c>
      <c r="J7" s="4" t="str">
        <f>TRIM(IF(F7="grade","NONE",IF(F7="subject",Sheet2!A7,IF(F7="unit",CONCATENATE(Sheet2!A7,Sheet2!B7),IF(F7="topic",CONCATENATE(Sheet2!A7,Sheet2!B7,Sheet2!C7),IF(F7="lesson",CONCATENATE(Sheet2!A7,Sheet2!B7,Sheet2!C7,Sheet2!E7)))))))</f>
        <v>5ScienceEarth SciencesEarth's Water</v>
      </c>
      <c r="K7" s="4" t="str">
        <f>IF(J7="NONE","-",VLOOKUP(J7,Sheet3!$A$1:$B$822,2,FALSE))</f>
        <v>SC05.01.01.00</v>
      </c>
      <c r="L7" s="2">
        <v>7</v>
      </c>
      <c r="M7" s="2">
        <f t="shared" si="0"/>
        <v>5</v>
      </c>
      <c r="N7" s="3" t="str">
        <f t="shared" si="2"/>
        <v>insert into code (code_id, label, code, display_order, parent_id, taxonomy_level_type) values (7,'Water Cycle','SC05.01.01.02',1,5,6);</v>
      </c>
    </row>
    <row r="8" spans="1:14">
      <c r="A8" s="2" t="b">
        <f>AND(Sheet2!A8&lt;&gt;"-",Sheet2!A8&lt;&gt;Sheet2!A7)</f>
        <v>0</v>
      </c>
      <c r="B8" s="2" t="b">
        <f>AND(Sheet2!B8&lt;&gt;"-",Sheet2!B8&lt;&gt;Sheet2!B7)</f>
        <v>0</v>
      </c>
      <c r="C8" s="2" t="b">
        <f>AND(Sheet2!C8&lt;&gt;"-",Sheet2!C8&lt;&gt;Sheet2!C7)</f>
        <v>0</v>
      </c>
      <c r="D8" s="2" t="b">
        <f>AND(Sheet2!E8&lt;&gt;"-",Sheet2!E8&lt;&gt;Sheet2!E7)</f>
        <v>0</v>
      </c>
      <c r="E8" s="2" t="b">
        <f>AND(Sheet2!G8&lt;&gt;"-",Sheet2!G8&lt;&gt;Sheet2!G7)</f>
        <v>1</v>
      </c>
      <c r="F8" s="2" t="str">
        <f t="shared" si="3"/>
        <v>lesson</v>
      </c>
      <c r="G8" s="2" t="str">
        <f t="shared" si="1"/>
        <v>6</v>
      </c>
      <c r="H8" s="2" t="str">
        <f>SUBSTITUTE(IF(F8="grade",Sheet2!A8,IF(F8="subject",Sheet2!B8,IF(F8="unit",Sheet2!C8,IF(F8="topic",Sheet2!E8,IF(F8="lesson",Sheet2!G8))))),"'","\'")</f>
        <v>Water Conservation</v>
      </c>
      <c r="I8" s="2" t="str">
        <f>Sheet2!I8</f>
        <v>SC05.01.01.03</v>
      </c>
      <c r="J8" s="4" t="str">
        <f>TRIM(IF(F8="grade","NONE",IF(F8="subject",Sheet2!A8,IF(F8="unit",CONCATENATE(Sheet2!A8,Sheet2!B8),IF(F8="topic",CONCATENATE(Sheet2!A8,Sheet2!B8,Sheet2!C8),IF(F8="lesson",CONCATENATE(Sheet2!A8,Sheet2!B8,Sheet2!C8,Sheet2!E8)))))))</f>
        <v>5ScienceEarth SciencesEarth's Water</v>
      </c>
      <c r="K8" s="4" t="str">
        <f>IF(J8="NONE","-",VLOOKUP(J8,Sheet3!$A$1:$B$822,2,FALSE))</f>
        <v>SC05.01.01.00</v>
      </c>
      <c r="L8" s="2">
        <v>8</v>
      </c>
      <c r="M8" s="2">
        <f t="shared" si="0"/>
        <v>5</v>
      </c>
      <c r="N8" s="3" t="str">
        <f t="shared" si="2"/>
        <v>insert into code (code_id, label, code, display_order, parent_id, taxonomy_level_type) values (8,'Water Conservation','SC05.01.01.03',1,5,6);</v>
      </c>
    </row>
    <row r="9" spans="1:14">
      <c r="A9" s="2" t="e">
        <f>AND(Sheet2!A9&lt;&gt;"-",Sheet2!A9&lt;&gt;Sheet2!A8)</f>
        <v>#REF!</v>
      </c>
      <c r="B9" s="2" t="e">
        <f>AND(Sheet2!B9&lt;&gt;"-",Sheet2!B9&lt;&gt;Sheet2!B8)</f>
        <v>#REF!</v>
      </c>
      <c r="C9" s="2" t="e">
        <f>AND(Sheet2!C9&lt;&gt;"-",Sheet2!C9&lt;&gt;Sheet2!C8)</f>
        <v>#REF!</v>
      </c>
      <c r="D9" s="2" t="e">
        <f>AND(Sheet2!E9&lt;&gt;"-",Sheet2!E9&lt;&gt;Sheet2!E8)</f>
        <v>#REF!</v>
      </c>
      <c r="E9" s="2" t="e">
        <f>AND(Sheet2!G9&lt;&gt;"-",Sheet2!G9&lt;&gt;Sheet2!G8)</f>
        <v>#REF!</v>
      </c>
      <c r="F9" s="2" t="e">
        <f t="shared" si="3"/>
        <v>#REF!</v>
      </c>
      <c r="G9" s="2" t="e">
        <f t="shared" si="1"/>
        <v>#REF!</v>
      </c>
      <c r="H9" s="2" t="e">
        <f>SUBSTITUTE(IF(F9="grade",Sheet2!A9,IF(F9="subject",Sheet2!B9,IF(F9="unit",Sheet2!C9,IF(F9="topic",Sheet2!E9,IF(F9="lesson",Sheet2!G9))))),"'","\'")</f>
        <v>#REF!</v>
      </c>
      <c r="I9" s="2" t="e">
        <f>Sheet2!I9</f>
        <v>#REF!</v>
      </c>
      <c r="J9" s="4" t="e">
        <f>TRIM(IF(F9="grade","NONE",IF(F9="subject",Sheet2!A9,IF(F9="unit",CONCATENATE(Sheet2!A9,Sheet2!B9),IF(F9="topic",CONCATENATE(Sheet2!A9,Sheet2!B9,Sheet2!C9),IF(F9="lesson",CONCATENATE(Sheet2!A9,Sheet2!B9,Sheet2!C9,Sheet2!E9)))))))</f>
        <v>#REF!</v>
      </c>
      <c r="K9" s="4" t="e">
        <f>IF(J9="NONE","-",VLOOKUP(J9,Sheet3!$A$1:$B$822,2,FALSE))</f>
        <v>#REF!</v>
      </c>
      <c r="L9" s="2">
        <v>9</v>
      </c>
      <c r="M9" s="2" t="e">
        <f t="shared" si="0"/>
        <v>#REF!</v>
      </c>
      <c r="N9" s="3" t="e">
        <f t="shared" si="2"/>
        <v>#REF!</v>
      </c>
    </row>
    <row r="10" spans="1:14">
      <c r="A10" s="2" t="e">
        <f>AND(Sheet2!A10&lt;&gt;"-",Sheet2!A10&lt;&gt;Sheet2!A9)</f>
        <v>#REF!</v>
      </c>
      <c r="B10" s="2" t="e">
        <f>AND(Sheet2!B10&lt;&gt;"-",Sheet2!B10&lt;&gt;Sheet2!B9)</f>
        <v>#REF!</v>
      </c>
      <c r="C10" s="2" t="e">
        <f>AND(Sheet2!C10&lt;&gt;"-",Sheet2!C10&lt;&gt;Sheet2!C9)</f>
        <v>#REF!</v>
      </c>
      <c r="D10" s="2" t="e">
        <f>AND(Sheet2!E10&lt;&gt;"-",Sheet2!E10&lt;&gt;Sheet2!E9)</f>
        <v>#REF!</v>
      </c>
      <c r="E10" s="2" t="e">
        <f>AND(Sheet2!G10&lt;&gt;"-",Sheet2!G10&lt;&gt;Sheet2!G9)</f>
        <v>#REF!</v>
      </c>
      <c r="F10" s="2" t="e">
        <f t="shared" si="3"/>
        <v>#REF!</v>
      </c>
      <c r="G10" s="2" t="e">
        <f t="shared" si="1"/>
        <v>#REF!</v>
      </c>
      <c r="H10" s="2" t="e">
        <f>SUBSTITUTE(IF(F10="grade",Sheet2!A10,IF(F10="subject",Sheet2!B10,IF(F10="unit",Sheet2!C10,IF(F10="topic",Sheet2!E10,IF(F10="lesson",Sheet2!G10))))),"'","\'")</f>
        <v>#REF!</v>
      </c>
      <c r="I10" s="2" t="str">
        <f>Sheet2!I10</f>
        <v>SC05.01.01.05</v>
      </c>
      <c r="J10" s="4" t="e">
        <f>TRIM(IF(F10="grade","NONE",IF(F10="subject",Sheet2!A10,IF(F10="unit",CONCATENATE(Sheet2!A10,Sheet2!B10),IF(F10="topic",CONCATENATE(Sheet2!A10,Sheet2!B10,Sheet2!C10),IF(F10="lesson",CONCATENATE(Sheet2!A10,Sheet2!B10,Sheet2!C10,Sheet2!E10)))))))</f>
        <v>#REF!</v>
      </c>
      <c r="K10" s="4" t="e">
        <f>IF(J10="NONE","-",VLOOKUP(J10,Sheet3!$A$1:$B$822,2,FALSE))</f>
        <v>#REF!</v>
      </c>
      <c r="L10" s="2">
        <v>10</v>
      </c>
      <c r="M10" s="2" t="e">
        <f t="shared" si="0"/>
        <v>#REF!</v>
      </c>
      <c r="N10" s="3" t="e">
        <f t="shared" si="2"/>
        <v>#REF!</v>
      </c>
    </row>
    <row r="11" spans="1:14">
      <c r="A11" s="2" t="b">
        <f>AND(Sheet2!A11&lt;&gt;"-",Sheet2!A11&lt;&gt;Sheet2!A10)</f>
        <v>0</v>
      </c>
      <c r="B11" s="2" t="b">
        <f>AND(Sheet2!B11&lt;&gt;"-",Sheet2!B11&lt;&gt;Sheet2!B10)</f>
        <v>0</v>
      </c>
      <c r="C11" s="2" t="b">
        <f>AND(Sheet2!C11&lt;&gt;"-",Sheet2!C11&lt;&gt;Sheet2!C10)</f>
        <v>0</v>
      </c>
      <c r="D11" s="2" t="b">
        <f>AND(Sheet2!E11&lt;&gt;"-",Sheet2!E11&lt;&gt;Sheet2!E10)</f>
        <v>1</v>
      </c>
      <c r="E11" s="2" t="b">
        <f>AND(Sheet2!G11&lt;&gt;"-",Sheet2!G11&lt;&gt;Sheet2!G10)</f>
        <v>0</v>
      </c>
      <c r="F11" s="2" t="str">
        <f t="shared" si="3"/>
        <v>topic</v>
      </c>
      <c r="G11" s="2" t="str">
        <f t="shared" si="1"/>
        <v>5</v>
      </c>
      <c r="H11" s="2" t="str">
        <f>SUBSTITUTE(IF(F11="grade",Sheet2!A11,IF(F11="subject",Sheet2!B11,IF(F11="unit",Sheet2!C11,IF(F11="topic",Sheet2!E11,IF(F11="lesson",Sheet2!G11))))),"'","\'")</f>
        <v>Earth\'s Weather</v>
      </c>
      <c r="I11" s="2" t="str">
        <f>Sheet2!I11</f>
        <v>SC05.01.02.00</v>
      </c>
      <c r="J11" s="4" t="str">
        <f>TRIM(IF(F11="grade","NONE",IF(F11="subject",Sheet2!A11,IF(F11="unit",CONCATENATE(Sheet2!A11,Sheet2!B11),IF(F11="topic",CONCATENATE(Sheet2!A11,Sheet2!B11,Sheet2!C11),IF(F11="lesson",CONCATENATE(Sheet2!A11,Sheet2!B11,Sheet2!C11,Sheet2!E11)))))))</f>
        <v>5ScienceEarth Sciences</v>
      </c>
      <c r="K11" s="4" t="str">
        <f>IF(J11="NONE","-",VLOOKUP(J11,Sheet3!$A$1:$B$822,2,FALSE))</f>
        <v>SC05.01.00.00</v>
      </c>
      <c r="L11" s="2">
        <v>11</v>
      </c>
      <c r="M11" s="2">
        <f t="shared" si="0"/>
        <v>4</v>
      </c>
      <c r="N11" s="3" t="str">
        <f t="shared" si="2"/>
        <v>insert into code (code_id, label, code, display_order, parent_id, taxonomy_level_type) values (11,'Earth\'s Weather','SC05.01.02.00',1,4,5);</v>
      </c>
    </row>
    <row r="12" spans="1:14">
      <c r="A12" s="2" t="b">
        <f>AND(Sheet2!A12&lt;&gt;"-",Sheet2!A12&lt;&gt;Sheet2!A11)</f>
        <v>0</v>
      </c>
      <c r="B12" s="2" t="b">
        <f>AND(Sheet2!B12&lt;&gt;"-",Sheet2!B12&lt;&gt;Sheet2!B11)</f>
        <v>0</v>
      </c>
      <c r="C12" s="2" t="b">
        <f>AND(Sheet2!C12&lt;&gt;"-",Sheet2!C12&lt;&gt;Sheet2!C11)</f>
        <v>0</v>
      </c>
      <c r="D12" s="2" t="b">
        <f>AND(Sheet2!E12&lt;&gt;"-",Sheet2!E12&lt;&gt;Sheet2!E11)</f>
        <v>0</v>
      </c>
      <c r="E12" s="2" t="b">
        <f>AND(Sheet2!G12&lt;&gt;"-",Sheet2!G12&lt;&gt;Sheet2!G11)</f>
        <v>1</v>
      </c>
      <c r="F12" s="2" t="str">
        <f t="shared" si="3"/>
        <v>lesson</v>
      </c>
      <c r="G12" s="2" t="str">
        <f t="shared" si="1"/>
        <v>6</v>
      </c>
      <c r="H12" s="2" t="str">
        <f>SUBSTITUTE(IF(F12="grade",Sheet2!A12,IF(F12="subject",Sheet2!B12,IF(F12="unit",Sheet2!C12,IF(F12="topic",Sheet2!E12,IF(F12="lesson",Sheet2!G12))))),"'","\'")</f>
        <v>Uses of Air Pressure</v>
      </c>
      <c r="I12" s="2" t="str">
        <f>Sheet2!I12</f>
        <v>SC05.01.02.01</v>
      </c>
      <c r="J12" s="4" t="str">
        <f>TRIM(IF(F12="grade","NONE",IF(F12="subject",Sheet2!A12,IF(F12="unit",CONCATENATE(Sheet2!A12,Sheet2!B12),IF(F12="topic",CONCATENATE(Sheet2!A12,Sheet2!B12,Sheet2!C12),IF(F12="lesson",CONCATENATE(Sheet2!A12,Sheet2!B12,Sheet2!C12,Sheet2!E12)))))))</f>
        <v>5ScienceEarth SciencesEarth's Weather</v>
      </c>
      <c r="K12" s="4" t="str">
        <f>IF(J12="NONE","-",VLOOKUP(J12,Sheet3!$A$1:$B$822,2,FALSE))</f>
        <v>SC05.01.02.00</v>
      </c>
      <c r="L12" s="2">
        <v>12</v>
      </c>
      <c r="M12" s="2">
        <f t="shared" si="0"/>
        <v>11</v>
      </c>
      <c r="N12" s="3" t="str">
        <f t="shared" si="2"/>
        <v>insert into code (code_id, label, code, display_order, parent_id, taxonomy_level_type) values (12,'Uses of Air Pressure','SC05.01.02.01',1,11,6);</v>
      </c>
    </row>
    <row r="13" spans="1:14">
      <c r="A13" s="2" t="b">
        <f>AND(Sheet2!A13&lt;&gt;"-",Sheet2!A13&lt;&gt;Sheet2!A12)</f>
        <v>0</v>
      </c>
      <c r="B13" s="2" t="b">
        <f>AND(Sheet2!B13&lt;&gt;"-",Sheet2!B13&lt;&gt;Sheet2!B12)</f>
        <v>0</v>
      </c>
      <c r="C13" s="2" t="b">
        <f>AND(Sheet2!C13&lt;&gt;"-",Sheet2!C13&lt;&gt;Sheet2!C12)</f>
        <v>0</v>
      </c>
      <c r="D13" s="2" t="b">
        <f>AND(Sheet2!E13&lt;&gt;"-",Sheet2!E13&lt;&gt;Sheet2!E12)</f>
        <v>0</v>
      </c>
      <c r="E13" s="2" t="b">
        <f>AND(Sheet2!G13&lt;&gt;"-",Sheet2!G13&lt;&gt;Sheet2!G12)</f>
        <v>1</v>
      </c>
      <c r="F13" s="2" t="str">
        <f t="shared" si="3"/>
        <v>lesson</v>
      </c>
      <c r="G13" s="2" t="str">
        <f t="shared" si="1"/>
        <v>6</v>
      </c>
      <c r="H13" s="2" t="str">
        <f>SUBSTITUTE(IF(F13="grade",Sheet2!A13,IF(F13="subject",Sheet2!B13,IF(F13="unit",Sheet2!C13,IF(F13="topic",Sheet2!E13,IF(F13="lesson",Sheet2!G13))))),"'","\'")</f>
        <v>Composition of Air</v>
      </c>
      <c r="I13" s="2" t="str">
        <f>Sheet2!I13</f>
        <v>SC05.01.02.02</v>
      </c>
      <c r="J13" s="4" t="str">
        <f>TRIM(IF(F13="grade","NONE",IF(F13="subject",Sheet2!A13,IF(F13="unit",CONCATENATE(Sheet2!A13,Sheet2!B13),IF(F13="topic",CONCATENATE(Sheet2!A13,Sheet2!B13,Sheet2!C13),IF(F13="lesson",CONCATENATE(Sheet2!A13,Sheet2!B13,Sheet2!C13,Sheet2!E13)))))))</f>
        <v>5ScienceEarth SciencesEarth's Weather</v>
      </c>
      <c r="K13" s="4" t="str">
        <f>IF(J13="NONE","-",VLOOKUP(J13,Sheet3!$A$1:$B$822,2,FALSE))</f>
        <v>SC05.01.02.00</v>
      </c>
      <c r="L13" s="2">
        <v>13</v>
      </c>
      <c r="M13" s="2">
        <f t="shared" si="0"/>
        <v>11</v>
      </c>
      <c r="N13" s="3" t="str">
        <f t="shared" si="2"/>
        <v>insert into code (code_id, label, code, display_order, parent_id, taxonomy_level_type) values (13,'Composition of Air','SC05.01.02.02',1,11,6);</v>
      </c>
    </row>
    <row r="14" spans="1:14">
      <c r="A14" s="2" t="b">
        <f>AND(Sheet2!A14&lt;&gt;"-",Sheet2!A14&lt;&gt;Sheet2!A13)</f>
        <v>0</v>
      </c>
      <c r="B14" s="2" t="b">
        <f>AND(Sheet2!B14&lt;&gt;"-",Sheet2!B14&lt;&gt;Sheet2!B13)</f>
        <v>0</v>
      </c>
      <c r="C14" s="2" t="b">
        <f>AND(Sheet2!C14&lt;&gt;"-",Sheet2!C14&lt;&gt;Sheet2!C13)</f>
        <v>0</v>
      </c>
      <c r="D14" s="2" t="b">
        <f>AND(Sheet2!E14&lt;&gt;"-",Sheet2!E14&lt;&gt;Sheet2!E13)</f>
        <v>0</v>
      </c>
      <c r="E14" s="2" t="b">
        <f>AND(Sheet2!G14&lt;&gt;"-",Sheet2!G14&lt;&gt;Sheet2!G13)</f>
        <v>1</v>
      </c>
      <c r="F14" s="2" t="str">
        <f t="shared" si="3"/>
        <v>lesson</v>
      </c>
      <c r="G14" s="2" t="str">
        <f t="shared" si="1"/>
        <v>6</v>
      </c>
      <c r="H14" s="2" t="str">
        <f>SUBSTITUTE(IF(F14="grade",Sheet2!A14,IF(F14="subject",Sheet2!B14,IF(F14="unit",Sheet2!C14,IF(F14="topic",Sheet2!E14,IF(F14="lesson",Sheet2!G14))))),"'","\'")</f>
        <v>Air Pressure</v>
      </c>
      <c r="I14" s="2" t="str">
        <f>Sheet2!I14</f>
        <v>SC05.01.02.03</v>
      </c>
      <c r="J14" s="4" t="str">
        <f>TRIM(IF(F14="grade","NONE",IF(F14="subject",Sheet2!A14,IF(F14="unit",CONCATENATE(Sheet2!A14,Sheet2!B14),IF(F14="topic",CONCATENATE(Sheet2!A14,Sheet2!B14,Sheet2!C14),IF(F14="lesson",CONCATENATE(Sheet2!A14,Sheet2!B14,Sheet2!C14,Sheet2!E14)))))))</f>
        <v>5ScienceEarth SciencesEarth's Weather</v>
      </c>
      <c r="K14" s="4" t="str">
        <f>IF(J14="NONE","-",VLOOKUP(J14,Sheet3!$A$1:$B$822,2,FALSE))</f>
        <v>SC05.01.02.00</v>
      </c>
      <c r="L14" s="2">
        <v>14</v>
      </c>
      <c r="M14" s="2">
        <f t="shared" si="0"/>
        <v>11</v>
      </c>
      <c r="N14" s="3" t="str">
        <f t="shared" si="2"/>
        <v>insert into code (code_id, label, code, display_order, parent_id, taxonomy_level_type) values (14,'Air Pressure','SC05.01.02.03',1,11,6);</v>
      </c>
    </row>
    <row r="15" spans="1:14">
      <c r="A15" s="2" t="b">
        <f>AND(Sheet2!A15&lt;&gt;"-",Sheet2!A15&lt;&gt;Sheet2!A14)</f>
        <v>0</v>
      </c>
      <c r="B15" s="2" t="b">
        <f>AND(Sheet2!B15&lt;&gt;"-",Sheet2!B15&lt;&gt;Sheet2!B14)</f>
        <v>0</v>
      </c>
      <c r="C15" s="2" t="b">
        <f>AND(Sheet2!C15&lt;&gt;"-",Sheet2!C15&lt;&gt;Sheet2!C14)</f>
        <v>0</v>
      </c>
      <c r="D15" s="2" t="b">
        <f>AND(Sheet2!E15&lt;&gt;"-",Sheet2!E15&lt;&gt;Sheet2!E14)</f>
        <v>0</v>
      </c>
      <c r="E15" s="2" t="b">
        <f>AND(Sheet2!G15&lt;&gt;"-",Sheet2!G15&lt;&gt;Sheet2!G14)</f>
        <v>1</v>
      </c>
      <c r="F15" s="2" t="str">
        <f t="shared" si="3"/>
        <v>lesson</v>
      </c>
      <c r="G15" s="2" t="str">
        <f t="shared" si="1"/>
        <v>6</v>
      </c>
      <c r="H15" s="2" t="str">
        <f>SUBSTITUTE(IF(F15="grade",Sheet2!A15,IF(F15="subject",Sheet2!B15,IF(F15="unit",Sheet2!C15,IF(F15="topic",Sheet2!E15,IF(F15="lesson",Sheet2!G15))))),"'","\'")</f>
        <v>Wind</v>
      </c>
      <c r="I15" s="2" t="str">
        <f>Sheet2!I15</f>
        <v>SC05.01.02.04</v>
      </c>
      <c r="J15" s="4" t="str">
        <f>TRIM(IF(F15="grade","NONE",IF(F15="subject",Sheet2!A15,IF(F15="unit",CONCATENATE(Sheet2!A15,Sheet2!B15),IF(F15="topic",CONCATENATE(Sheet2!A15,Sheet2!B15,Sheet2!C15),IF(F15="lesson",CONCATENATE(Sheet2!A15,Sheet2!B15,Sheet2!C15,Sheet2!E15)))))))</f>
        <v>5ScienceEarth SciencesEarth's Weather</v>
      </c>
      <c r="K15" s="4" t="str">
        <f>IF(J15="NONE","-",VLOOKUP(J15,Sheet3!$A$1:$B$822,2,FALSE))</f>
        <v>SC05.01.02.00</v>
      </c>
      <c r="L15" s="2">
        <v>15</v>
      </c>
      <c r="M15" s="2">
        <f t="shared" si="0"/>
        <v>11</v>
      </c>
      <c r="N15" s="3" t="str">
        <f t="shared" si="2"/>
        <v>insert into code (code_id, label, code, display_order, parent_id, taxonomy_level_type) values (15,'Wind','SC05.01.02.04',1,11,6);</v>
      </c>
    </row>
    <row r="16" spans="1:14">
      <c r="A16" s="2" t="b">
        <f>AND(Sheet2!A16&lt;&gt;"-",Sheet2!A16&lt;&gt;Sheet2!A15)</f>
        <v>0</v>
      </c>
      <c r="B16" s="2" t="b">
        <f>AND(Sheet2!B16&lt;&gt;"-",Sheet2!B16&lt;&gt;Sheet2!B15)</f>
        <v>0</v>
      </c>
      <c r="C16" s="2" t="b">
        <f>AND(Sheet2!C16&lt;&gt;"-",Sheet2!C16&lt;&gt;Sheet2!C15)</f>
        <v>0</v>
      </c>
      <c r="D16" s="2" t="b">
        <f>AND(Sheet2!E16&lt;&gt;"-",Sheet2!E16&lt;&gt;Sheet2!E15)</f>
        <v>0</v>
      </c>
      <c r="E16" s="2" t="b">
        <f>AND(Sheet2!G16&lt;&gt;"-",Sheet2!G16&lt;&gt;Sheet2!G15)</f>
        <v>1</v>
      </c>
      <c r="F16" s="2" t="str">
        <f t="shared" si="3"/>
        <v>lesson</v>
      </c>
      <c r="G16" s="2" t="str">
        <f t="shared" si="1"/>
        <v>6</v>
      </c>
      <c r="H16" s="2" t="str">
        <f>SUBSTITUTE(IF(F16="grade",Sheet2!A16,IF(F16="subject",Sheet2!B16,IF(F16="unit",Sheet2!C16,IF(F16="topic",Sheet2!E16,IF(F16="lesson",Sheet2!G16))))),"'","\'")</f>
        <v>Weather and Climate</v>
      </c>
      <c r="I16" s="2" t="str">
        <f>Sheet2!I16</f>
        <v>SC05.01.02.05</v>
      </c>
      <c r="J16" s="4" t="str">
        <f>TRIM(IF(F16="grade","NONE",IF(F16="subject",Sheet2!A16,IF(F16="unit",CONCATENATE(Sheet2!A16,Sheet2!B16),IF(F16="topic",CONCATENATE(Sheet2!A16,Sheet2!B16,Sheet2!C16),IF(F16="lesson",CONCATENATE(Sheet2!A16,Sheet2!B16,Sheet2!C16,Sheet2!E16)))))))</f>
        <v>5ScienceEarth SciencesEarth's Weather</v>
      </c>
      <c r="K16" s="4" t="str">
        <f>IF(J16="NONE","-",VLOOKUP(J16,Sheet3!$A$1:$B$822,2,FALSE))</f>
        <v>SC05.01.02.00</v>
      </c>
      <c r="L16" s="2">
        <v>16</v>
      </c>
      <c r="M16" s="2">
        <f t="shared" si="0"/>
        <v>11</v>
      </c>
      <c r="N16" s="3" t="str">
        <f t="shared" si="2"/>
        <v>insert into code (code_id, label, code, display_order, parent_id, taxonomy_level_type) values (16,'Weather and Climate','SC05.01.02.05',1,11,6);</v>
      </c>
    </row>
    <row r="17" spans="1:14">
      <c r="A17" s="2" t="b">
        <f>AND(Sheet2!A17&lt;&gt;"-",Sheet2!A17&lt;&gt;Sheet2!A16)</f>
        <v>0</v>
      </c>
      <c r="B17" s="2" t="b">
        <f>AND(Sheet2!B17&lt;&gt;"-",Sheet2!B17&lt;&gt;Sheet2!B16)</f>
        <v>0</v>
      </c>
      <c r="C17" s="2" t="b">
        <f>AND(Sheet2!C17&lt;&gt;"-",Sheet2!C17&lt;&gt;Sheet2!C16)</f>
        <v>0</v>
      </c>
      <c r="D17" s="2" t="b">
        <f>AND(Sheet2!E17&lt;&gt;"-",Sheet2!E17&lt;&gt;Sheet2!E16)</f>
        <v>0</v>
      </c>
      <c r="E17" s="2" t="b">
        <f>AND(Sheet2!G17&lt;&gt;"-",Sheet2!G17&lt;&gt;Sheet2!G16)</f>
        <v>1</v>
      </c>
      <c r="F17" s="2" t="str">
        <f t="shared" si="3"/>
        <v>lesson</v>
      </c>
      <c r="G17" s="2" t="str">
        <f t="shared" si="1"/>
        <v>6</v>
      </c>
      <c r="H17" s="2" t="str">
        <f>SUBSTITUTE(IF(F17="grade",Sheet2!A17,IF(F17="subject",Sheet2!B17,IF(F17="unit",Sheet2!C17,IF(F17="topic",Sheet2!E17,IF(F17="lesson",Sheet2!G17))))),"'","\'")</f>
        <v>Severe Weather Patterns</v>
      </c>
      <c r="I17" s="2" t="str">
        <f>Sheet2!I17</f>
        <v>SC05.01.02.06</v>
      </c>
      <c r="J17" s="4" t="str">
        <f>TRIM(IF(F17="grade","NONE",IF(F17="subject",Sheet2!A17,IF(F17="unit",CONCATENATE(Sheet2!A17,Sheet2!B17),IF(F17="topic",CONCATENATE(Sheet2!A17,Sheet2!B17,Sheet2!C17),IF(F17="lesson",CONCATENATE(Sheet2!A17,Sheet2!B17,Sheet2!C17,Sheet2!E17)))))))</f>
        <v>5ScienceEarth SciencesEarth's Weather</v>
      </c>
      <c r="K17" s="4" t="str">
        <f>IF(J17="NONE","-",VLOOKUP(J17,Sheet3!$A$1:$B$822,2,FALSE))</f>
        <v>SC05.01.02.00</v>
      </c>
      <c r="L17" s="2">
        <v>17</v>
      </c>
      <c r="M17" s="2">
        <f t="shared" si="0"/>
        <v>11</v>
      </c>
      <c r="N17" s="3" t="str">
        <f t="shared" si="2"/>
        <v>insert into code (code_id, label, code, display_order, parent_id, taxonomy_level_type) values (17,'Severe Weather Patterns','SC05.01.02.06',1,11,6);</v>
      </c>
    </row>
    <row r="18" spans="1:14">
      <c r="A18" s="2" t="b">
        <f>AND(Sheet2!A18&lt;&gt;"-",Sheet2!A18&lt;&gt;Sheet2!A17)</f>
        <v>0</v>
      </c>
      <c r="B18" s="2" t="b">
        <f>AND(Sheet2!B18&lt;&gt;"-",Sheet2!B18&lt;&gt;Sheet2!B17)</f>
        <v>0</v>
      </c>
      <c r="C18" s="2" t="b">
        <f>AND(Sheet2!C18&lt;&gt;"-",Sheet2!C18&lt;&gt;Sheet2!C17)</f>
        <v>0</v>
      </c>
      <c r="D18" s="2" t="b">
        <f>AND(Sheet2!E18&lt;&gt;"-",Sheet2!E18&lt;&gt;Sheet2!E17)</f>
        <v>0</v>
      </c>
      <c r="E18" s="2" t="b">
        <f>AND(Sheet2!G18&lt;&gt;"-",Sheet2!G18&lt;&gt;Sheet2!G17)</f>
        <v>1</v>
      </c>
      <c r="F18" s="2" t="str">
        <f t="shared" si="3"/>
        <v>lesson</v>
      </c>
      <c r="G18" s="2" t="str">
        <f t="shared" si="1"/>
        <v>6</v>
      </c>
      <c r="H18" s="2" t="str">
        <f>SUBSTITUTE(IF(F18="grade",Sheet2!A18,IF(F18="subject",Sheet2!B18,IF(F18="unit",Sheet2!C18,IF(F18="topic",Sheet2!E18,IF(F18="lesson",Sheet2!G18))))),"'","\'")</f>
        <v>Weather Forecasting</v>
      </c>
      <c r="I18" s="2" t="str">
        <f>Sheet2!I18</f>
        <v>SC05.01.02.07</v>
      </c>
      <c r="J18" s="4" t="str">
        <f>TRIM(IF(F18="grade","NONE",IF(F18="subject",Sheet2!A18,IF(F18="unit",CONCATENATE(Sheet2!A18,Sheet2!B18),IF(F18="topic",CONCATENATE(Sheet2!A18,Sheet2!B18,Sheet2!C18),IF(F18="lesson",CONCATENATE(Sheet2!A18,Sheet2!B18,Sheet2!C18,Sheet2!E18)))))))</f>
        <v>5ScienceEarth SciencesEarth's Weather</v>
      </c>
      <c r="K18" s="4" t="str">
        <f>IF(J18="NONE","-",VLOOKUP(J18,Sheet3!$A$1:$B$822,2,FALSE))</f>
        <v>SC05.01.02.00</v>
      </c>
      <c r="L18" s="2">
        <v>18</v>
      </c>
      <c r="M18" s="2">
        <f t="shared" si="0"/>
        <v>11</v>
      </c>
      <c r="N18" s="3" t="str">
        <f t="shared" si="2"/>
        <v>insert into code (code_id, label, code, display_order, parent_id, taxonomy_level_type) values (18,'Weather Forecasting','SC05.01.02.07',1,11,6);</v>
      </c>
    </row>
    <row r="19" spans="1:14">
      <c r="A19" s="2" t="b">
        <f>AND(Sheet2!A19&lt;&gt;"-",Sheet2!A19&lt;&gt;Sheet2!A18)</f>
        <v>0</v>
      </c>
      <c r="B19" s="2" t="b">
        <f>AND(Sheet2!B19&lt;&gt;"-",Sheet2!B19&lt;&gt;Sheet2!B18)</f>
        <v>0</v>
      </c>
      <c r="C19" s="2" t="b">
        <f>AND(Sheet2!C19&lt;&gt;"-",Sheet2!C19&lt;&gt;Sheet2!C18)</f>
        <v>0</v>
      </c>
      <c r="D19" s="2" t="b">
        <f>AND(Sheet2!E19&lt;&gt;"-",Sheet2!E19&lt;&gt;Sheet2!E18)</f>
        <v>1</v>
      </c>
      <c r="E19" s="2" t="b">
        <f>AND(Sheet2!G19&lt;&gt;"-",Sheet2!G19&lt;&gt;Sheet2!G18)</f>
        <v>0</v>
      </c>
      <c r="F19" s="2" t="str">
        <f t="shared" si="3"/>
        <v>topic</v>
      </c>
      <c r="G19" s="2" t="str">
        <f t="shared" si="1"/>
        <v>5</v>
      </c>
      <c r="H19" s="2" t="str">
        <f>SUBSTITUTE(IF(F19="grade",Sheet2!A19,IF(F19="subject",Sheet2!B19,IF(F19="unit",Sheet2!C19,IF(F19="topic",Sheet2!E19,IF(F19="lesson",Sheet2!G19))))),"'","\'")</f>
        <v>The Solar System</v>
      </c>
      <c r="I19" s="2" t="str">
        <f>Sheet2!I19</f>
        <v>SC05.01.03.00</v>
      </c>
      <c r="J19" s="4" t="str">
        <f>TRIM(IF(F19="grade","NONE",IF(F19="subject",Sheet2!A19,IF(F19="unit",CONCATENATE(Sheet2!A19,Sheet2!B19),IF(F19="topic",CONCATENATE(Sheet2!A19,Sheet2!B19,Sheet2!C19),IF(F19="lesson",CONCATENATE(Sheet2!A19,Sheet2!B19,Sheet2!C19,Sheet2!E19)))))))</f>
        <v>5ScienceEarth Sciences</v>
      </c>
      <c r="K19" s="4" t="str">
        <f>IF(J19="NONE","-",VLOOKUP(J19,Sheet3!$A$1:$B$822,2,FALSE))</f>
        <v>SC05.01.00.00</v>
      </c>
      <c r="L19" s="2">
        <v>19</v>
      </c>
      <c r="M19" s="2">
        <f t="shared" si="0"/>
        <v>4</v>
      </c>
      <c r="N19" s="3" t="str">
        <f t="shared" si="2"/>
        <v>insert into code (code_id, label, code, display_order, parent_id, taxonomy_level_type) values (19,'The Solar System','SC05.01.03.00',1,4,5);</v>
      </c>
    </row>
    <row r="20" spans="1:14">
      <c r="A20" s="2" t="b">
        <f>AND(Sheet2!A20&lt;&gt;"-",Sheet2!A20&lt;&gt;Sheet2!A19)</f>
        <v>0</v>
      </c>
      <c r="B20" s="2" t="b">
        <f>AND(Sheet2!B20&lt;&gt;"-",Sheet2!B20&lt;&gt;Sheet2!B19)</f>
        <v>0</v>
      </c>
      <c r="C20" s="2" t="b">
        <f>AND(Sheet2!C20&lt;&gt;"-",Sheet2!C20&lt;&gt;Sheet2!C19)</f>
        <v>0</v>
      </c>
      <c r="D20" s="2" t="b">
        <f>AND(Sheet2!E20&lt;&gt;"-",Sheet2!E20&lt;&gt;Sheet2!E19)</f>
        <v>0</v>
      </c>
      <c r="E20" s="2" t="b">
        <f>AND(Sheet2!G20&lt;&gt;"-",Sheet2!G20&lt;&gt;Sheet2!G19)</f>
        <v>1</v>
      </c>
      <c r="F20" s="2" t="str">
        <f t="shared" si="3"/>
        <v>lesson</v>
      </c>
      <c r="G20" s="2" t="str">
        <f t="shared" si="1"/>
        <v>6</v>
      </c>
      <c r="H20" s="2" t="str">
        <f>SUBSTITUTE(IF(F20="grade",Sheet2!A20,IF(F20="subject",Sheet2!B20,IF(F20="unit",Sheet2!C20,IF(F20="topic",Sheet2!E20,IF(F20="lesson",Sheet2!G20))))),"'","\'")</f>
        <v>The Sun</v>
      </c>
      <c r="I20" s="2" t="str">
        <f>Sheet2!I20</f>
        <v>SC05.01.03.01</v>
      </c>
      <c r="J20" s="4" t="str">
        <f>TRIM(IF(F20="grade","NONE",IF(F20="subject",Sheet2!A20,IF(F20="unit",CONCATENATE(Sheet2!A20,Sheet2!B20),IF(F20="topic",CONCATENATE(Sheet2!A20,Sheet2!B20,Sheet2!C20),IF(F20="lesson",CONCATENATE(Sheet2!A20,Sheet2!B20,Sheet2!C20,Sheet2!E20)))))))</f>
        <v>5ScienceEarth SciencesThe Solar System</v>
      </c>
      <c r="K20" s="4" t="str">
        <f>IF(J20="NONE","-",VLOOKUP(J20,Sheet3!$A$1:$B$822,2,FALSE))</f>
        <v>SC05.01.03.00</v>
      </c>
      <c r="L20" s="2">
        <v>20</v>
      </c>
      <c r="M20" s="2">
        <f t="shared" si="0"/>
        <v>19</v>
      </c>
      <c r="N20" s="3" t="str">
        <f t="shared" si="2"/>
        <v>insert into code (code_id, label, code, display_order, parent_id, taxonomy_level_type) values (20,'The Sun','SC05.01.03.01',1,19,6);</v>
      </c>
    </row>
    <row r="21" spans="1:14">
      <c r="A21" s="2" t="b">
        <f>AND(Sheet2!A21&lt;&gt;"-",Sheet2!A21&lt;&gt;Sheet2!A20)</f>
        <v>0</v>
      </c>
      <c r="B21" s="2" t="b">
        <f>AND(Sheet2!B21&lt;&gt;"-",Sheet2!B21&lt;&gt;Sheet2!B20)</f>
        <v>0</v>
      </c>
      <c r="C21" s="2" t="b">
        <f>AND(Sheet2!C21&lt;&gt;"-",Sheet2!C21&lt;&gt;Sheet2!C20)</f>
        <v>0</v>
      </c>
      <c r="D21" s="2" t="b">
        <f>AND(Sheet2!E21&lt;&gt;"-",Sheet2!E21&lt;&gt;Sheet2!E20)</f>
        <v>0</v>
      </c>
      <c r="E21" s="2" t="b">
        <f>AND(Sheet2!G21&lt;&gt;"-",Sheet2!G21&lt;&gt;Sheet2!G20)</f>
        <v>1</v>
      </c>
      <c r="F21" s="2" t="str">
        <f t="shared" si="3"/>
        <v>lesson</v>
      </c>
      <c r="G21" s="2" t="str">
        <f t="shared" si="1"/>
        <v>6</v>
      </c>
      <c r="H21" s="2" t="str">
        <f>SUBSTITUTE(IF(F21="grade",Sheet2!A21,IF(F21="subject",Sheet2!B21,IF(F21="unit",Sheet2!C21,IF(F21="topic",Sheet2!E21,IF(F21="lesson",Sheet2!G21))))),"'","\'")</f>
        <v>The Solar System</v>
      </c>
      <c r="I21" s="2" t="str">
        <f>Sheet2!I21</f>
        <v>SC05.01.03.02</v>
      </c>
      <c r="J21" s="4" t="str">
        <f>TRIM(IF(F21="grade","NONE",IF(F21="subject",Sheet2!A21,IF(F21="unit",CONCATENATE(Sheet2!A21,Sheet2!B21),IF(F21="topic",CONCATENATE(Sheet2!A21,Sheet2!B21,Sheet2!C21),IF(F21="lesson",CONCATENATE(Sheet2!A21,Sheet2!B21,Sheet2!C21,Sheet2!E21)))))))</f>
        <v>5ScienceEarth SciencesThe Solar System</v>
      </c>
      <c r="K21" s="4" t="str">
        <f>IF(J21="NONE","-",VLOOKUP(J21,Sheet3!$A$1:$B$822,2,FALSE))</f>
        <v>SC05.01.03.00</v>
      </c>
      <c r="L21" s="2">
        <v>21</v>
      </c>
      <c r="M21" s="2">
        <f t="shared" si="0"/>
        <v>19</v>
      </c>
      <c r="N21" s="3" t="str">
        <f t="shared" si="2"/>
        <v>insert into code (code_id, label, code, display_order, parent_id, taxonomy_level_type) values (21,'The Solar System','SC05.01.03.02',1,19,6);</v>
      </c>
    </row>
    <row r="22" spans="1:14">
      <c r="A22" s="2" t="b">
        <f>AND(Sheet2!A22&lt;&gt;"-",Sheet2!A22&lt;&gt;Sheet2!A21)</f>
        <v>0</v>
      </c>
      <c r="B22" s="2" t="b">
        <f>AND(Sheet2!B22&lt;&gt;"-",Sheet2!B22&lt;&gt;Sheet2!B21)</f>
        <v>0</v>
      </c>
      <c r="C22" s="2" t="b">
        <f>AND(Sheet2!C22&lt;&gt;"-",Sheet2!C22&lt;&gt;Sheet2!C21)</f>
        <v>0</v>
      </c>
      <c r="D22" s="2" t="b">
        <f>AND(Sheet2!E22&lt;&gt;"-",Sheet2!E22&lt;&gt;Sheet2!E21)</f>
        <v>0</v>
      </c>
      <c r="E22" s="2" t="b">
        <f>AND(Sheet2!G22&lt;&gt;"-",Sheet2!G22&lt;&gt;Sheet2!G21)</f>
        <v>1</v>
      </c>
      <c r="F22" s="2" t="str">
        <f t="shared" si="3"/>
        <v>lesson</v>
      </c>
      <c r="G22" s="2" t="str">
        <f t="shared" si="1"/>
        <v>6</v>
      </c>
      <c r="H22" s="2" t="str">
        <f>SUBSTITUTE(IF(F22="grade",Sheet2!A22,IF(F22="subject",Sheet2!B22,IF(F22="unit",Sheet2!C22,IF(F22="topic",Sheet2!E22,IF(F22="lesson",Sheet2!G22))))),"'","\'")</f>
        <v>Planetary Gravitation</v>
      </c>
      <c r="I22" s="2" t="str">
        <f>Sheet2!I22</f>
        <v>SC05.01.03.03</v>
      </c>
      <c r="J22" s="4" t="str">
        <f>TRIM(IF(F22="grade","NONE",IF(F22="subject",Sheet2!A22,IF(F22="unit",CONCATENATE(Sheet2!A22,Sheet2!B22),IF(F22="topic",CONCATENATE(Sheet2!A22,Sheet2!B22,Sheet2!C22),IF(F22="lesson",CONCATENATE(Sheet2!A22,Sheet2!B22,Sheet2!C22,Sheet2!E22)))))))</f>
        <v>5ScienceEarth SciencesThe Solar System</v>
      </c>
      <c r="K22" s="4" t="str">
        <f>IF(J22="NONE","-",VLOOKUP(J22,Sheet3!$A$1:$B$822,2,FALSE))</f>
        <v>SC05.01.03.00</v>
      </c>
      <c r="L22" s="2">
        <v>22</v>
      </c>
      <c r="M22" s="2">
        <f t="shared" si="0"/>
        <v>19</v>
      </c>
      <c r="N22" s="3" t="str">
        <f t="shared" si="2"/>
        <v>insert into code (code_id, label, code, display_order, parent_id, taxonomy_level_type) values (22,'Planetary Gravitation','SC05.01.03.03',1,19,6);</v>
      </c>
    </row>
    <row r="23" spans="1:14">
      <c r="A23" s="2" t="b">
        <f>AND(Sheet2!A23&lt;&gt;"-",Sheet2!A23&lt;&gt;Sheet2!A22)</f>
        <v>0</v>
      </c>
      <c r="B23" s="2" t="b">
        <f>AND(Sheet2!B23&lt;&gt;"-",Sheet2!B23&lt;&gt;Sheet2!B22)</f>
        <v>0</v>
      </c>
      <c r="C23" s="2" t="b">
        <f>AND(Sheet2!C23&lt;&gt;"-",Sheet2!C23&lt;&gt;Sheet2!C22)</f>
        <v>1</v>
      </c>
      <c r="D23" s="2" t="b">
        <f>AND(Sheet2!E23&lt;&gt;"-",Sheet2!E23&lt;&gt;Sheet2!E22)</f>
        <v>0</v>
      </c>
      <c r="E23" s="2" t="b">
        <f>AND(Sheet2!G23&lt;&gt;"-",Sheet2!G23&lt;&gt;Sheet2!G22)</f>
        <v>0</v>
      </c>
      <c r="F23" s="2" t="str">
        <f t="shared" si="3"/>
        <v>unit</v>
      </c>
      <c r="G23" s="2" t="str">
        <f t="shared" si="1"/>
        <v>4</v>
      </c>
      <c r="H23" s="2" t="str">
        <f>SUBSTITUTE(IF(F23="grade",Sheet2!A23,IF(F23="subject",Sheet2!B23,IF(F23="unit",Sheet2!C23,IF(F23="topic",Sheet2!E23,IF(F23="lesson",Sheet2!G23))))),"'","\'")</f>
        <v>Physical Sciences</v>
      </c>
      <c r="I23" s="2" t="str">
        <f>Sheet2!I23</f>
        <v>SC05.02.00.00</v>
      </c>
      <c r="J23" s="4" t="str">
        <f>TRIM(IF(F23="grade","NONE",IF(F23="subject",Sheet2!A23,IF(F23="unit",CONCATENATE(Sheet2!A23,Sheet2!B23),IF(F23="topic",CONCATENATE(Sheet2!A23,Sheet2!B23,Sheet2!C23),IF(F23="lesson",CONCATENATE(Sheet2!A23,Sheet2!B23,Sheet2!C23,Sheet2!E23)))))))</f>
        <v>5Science</v>
      </c>
      <c r="K23" s="4" t="str">
        <f>IF(J23="NONE","-",VLOOKUP(J23,Sheet3!$A$1:$B$822,2,FALSE))</f>
        <v>SC05.00.00.00</v>
      </c>
      <c r="L23" s="2">
        <v>23</v>
      </c>
      <c r="M23" s="2">
        <f t="shared" si="0"/>
        <v>3</v>
      </c>
      <c r="N23" s="3" t="str">
        <f t="shared" si="2"/>
        <v>insert into code (code_id, label, code, display_order, parent_id, taxonomy_level_type) values (23,'Physical Sciences','SC05.02.00.00',1,3,4);</v>
      </c>
    </row>
    <row r="24" spans="1:14">
      <c r="A24" s="2" t="b">
        <f>AND(Sheet2!A24&lt;&gt;"-",Sheet2!A24&lt;&gt;Sheet2!A23)</f>
        <v>0</v>
      </c>
      <c r="B24" s="2" t="b">
        <f>AND(Sheet2!B24&lt;&gt;"-",Sheet2!B24&lt;&gt;Sheet2!B23)</f>
        <v>0</v>
      </c>
      <c r="C24" s="2" t="b">
        <f>AND(Sheet2!C24&lt;&gt;"-",Sheet2!C24&lt;&gt;Sheet2!C23)</f>
        <v>0</v>
      </c>
      <c r="D24" s="2" t="b">
        <f>AND(Sheet2!E24&lt;&gt;"-",Sheet2!E24&lt;&gt;Sheet2!E23)</f>
        <v>1</v>
      </c>
      <c r="E24" s="2" t="b">
        <f>AND(Sheet2!G24&lt;&gt;"-",Sheet2!G24&lt;&gt;Sheet2!G23)</f>
        <v>0</v>
      </c>
      <c r="F24" s="2" t="str">
        <f t="shared" si="3"/>
        <v>topic</v>
      </c>
      <c r="G24" s="2" t="str">
        <f t="shared" si="1"/>
        <v>5</v>
      </c>
      <c r="H24" s="2" t="str">
        <f>SUBSTITUTE(IF(F24="grade",Sheet2!A24,IF(F24="subject",Sheet2!B24,IF(F24="unit",Sheet2!C24,IF(F24="topic",Sheet2!E24,IF(F24="lesson",Sheet2!G24))))),"'","\'")</f>
        <v>Types of Matter</v>
      </c>
      <c r="I24" s="2" t="str">
        <f>Sheet2!I24</f>
        <v>SC05.02.01.00</v>
      </c>
      <c r="J24" s="4" t="str">
        <f>TRIM(IF(F24="grade","NONE",IF(F24="subject",Sheet2!A24,IF(F24="unit",CONCATENATE(Sheet2!A24,Sheet2!B24),IF(F24="topic",CONCATENATE(Sheet2!A24,Sheet2!B24,Sheet2!C24),IF(F24="lesson",CONCATENATE(Sheet2!A24,Sheet2!B24,Sheet2!C24,Sheet2!E24)))))))</f>
        <v>5SciencePhysical Sciences</v>
      </c>
      <c r="K24" s="4" t="str">
        <f>IF(J24="NONE","-",VLOOKUP(J24,Sheet3!$A$1:$B$822,2,FALSE))</f>
        <v>SC05.02.00.00</v>
      </c>
      <c r="L24" s="2">
        <v>24</v>
      </c>
      <c r="M24" s="2">
        <f t="shared" si="0"/>
        <v>23</v>
      </c>
      <c r="N24" s="3" t="str">
        <f t="shared" si="2"/>
        <v>insert into code (code_id, label, code, display_order, parent_id, taxonomy_level_type) values (24,'Types of Matter','SC05.02.01.00',1,23,5);</v>
      </c>
    </row>
    <row r="25" spans="1:14">
      <c r="A25" s="2" t="b">
        <f>AND(Sheet2!A25&lt;&gt;"-",Sheet2!A25&lt;&gt;Sheet2!A24)</f>
        <v>0</v>
      </c>
      <c r="B25" s="2" t="b">
        <f>AND(Sheet2!B25&lt;&gt;"-",Sheet2!B25&lt;&gt;Sheet2!B24)</f>
        <v>0</v>
      </c>
      <c r="C25" s="2" t="b">
        <f>AND(Sheet2!C25&lt;&gt;"-",Sheet2!C25&lt;&gt;Sheet2!C24)</f>
        <v>0</v>
      </c>
      <c r="D25" s="2" t="b">
        <f>AND(Sheet2!E25&lt;&gt;"-",Sheet2!E25&lt;&gt;Sheet2!E24)</f>
        <v>0</v>
      </c>
      <c r="E25" s="2" t="b">
        <f>AND(Sheet2!G25&lt;&gt;"-",Sheet2!G25&lt;&gt;Sheet2!G24)</f>
        <v>1</v>
      </c>
      <c r="F25" s="2" t="str">
        <f t="shared" si="3"/>
        <v>lesson</v>
      </c>
      <c r="G25" s="2" t="str">
        <f t="shared" si="1"/>
        <v>6</v>
      </c>
      <c r="H25" s="2" t="str">
        <f>SUBSTITUTE(IF(F25="grade",Sheet2!A25,IF(F25="subject",Sheet2!B25,IF(F25="unit",Sheet2!C25,IF(F25="topic",Sheet2!E25,IF(F25="lesson",Sheet2!G25))))),"'","\'")</f>
        <v>Atoms and Molecules</v>
      </c>
      <c r="I25" s="2" t="str">
        <f>Sheet2!I25</f>
        <v>SC05.02.01.01</v>
      </c>
      <c r="J25" s="4" t="str">
        <f>TRIM(IF(F25="grade","NONE",IF(F25="subject",Sheet2!A25,IF(F25="unit",CONCATENATE(Sheet2!A25,Sheet2!B25),IF(F25="topic",CONCATENATE(Sheet2!A25,Sheet2!B25,Sheet2!C25),IF(F25="lesson",CONCATENATE(Sheet2!A25,Sheet2!B25,Sheet2!C25,Sheet2!E25)))))))</f>
        <v>5SciencePhysical SciencesTypes of Matter</v>
      </c>
      <c r="K25" s="4" t="str">
        <f>IF(J25="NONE","-",VLOOKUP(J25,Sheet3!$A$1:$B$822,2,FALSE))</f>
        <v>SC05.02.01.00</v>
      </c>
      <c r="L25" s="2">
        <v>25</v>
      </c>
      <c r="M25" s="2">
        <f t="shared" si="0"/>
        <v>24</v>
      </c>
      <c r="N25" s="3" t="str">
        <f t="shared" si="2"/>
        <v>insert into code (code_id, label, code, display_order, parent_id, taxonomy_level_type) values (25,'Atoms and Molecules','SC05.02.01.01',1,24,6);</v>
      </c>
    </row>
    <row r="26" spans="1:14">
      <c r="A26" s="2" t="b">
        <f>AND(Sheet2!A26&lt;&gt;"-",Sheet2!A26&lt;&gt;Sheet2!A25)</f>
        <v>0</v>
      </c>
      <c r="B26" s="2" t="b">
        <f>AND(Sheet2!B26&lt;&gt;"-",Sheet2!B26&lt;&gt;Sheet2!B25)</f>
        <v>0</v>
      </c>
      <c r="C26" s="2" t="b">
        <f>AND(Sheet2!C26&lt;&gt;"-",Sheet2!C26&lt;&gt;Sheet2!C25)</f>
        <v>0</v>
      </c>
      <c r="D26" s="2" t="b">
        <f>AND(Sheet2!E26&lt;&gt;"-",Sheet2!E26&lt;&gt;Sheet2!E25)</f>
        <v>0</v>
      </c>
      <c r="E26" s="2" t="b">
        <f>AND(Sheet2!G26&lt;&gt;"-",Sheet2!G26&lt;&gt;Sheet2!G25)</f>
        <v>1</v>
      </c>
      <c r="F26" s="2" t="str">
        <f t="shared" si="3"/>
        <v>lesson</v>
      </c>
      <c r="G26" s="2" t="str">
        <f t="shared" si="1"/>
        <v>6</v>
      </c>
      <c r="H26" s="2" t="str">
        <f>SUBSTITUTE(IF(F26="grade",Sheet2!A26,IF(F26="subject",Sheet2!B26,IF(F26="unit",Sheet2!C26,IF(F26="topic",Sheet2!E26,IF(F26="lesson",Sheet2!G26))))),"'","\'")</f>
        <v>Chemical and Physical Properties</v>
      </c>
      <c r="I26" s="2" t="str">
        <f>Sheet2!I26</f>
        <v>SC05.02.01.02</v>
      </c>
      <c r="J26" s="4" t="str">
        <f>TRIM(IF(F26="grade","NONE",IF(F26="subject",Sheet2!A26,IF(F26="unit",CONCATENATE(Sheet2!A26,Sheet2!B26),IF(F26="topic",CONCATENATE(Sheet2!A26,Sheet2!B26,Sheet2!C26),IF(F26="lesson",CONCATENATE(Sheet2!A26,Sheet2!B26,Sheet2!C26,Sheet2!E26)))))))</f>
        <v>5SciencePhysical SciencesTypes of Matter</v>
      </c>
      <c r="K26" s="4" t="str">
        <f>IF(J26="NONE","-",VLOOKUP(J26,Sheet3!$A$1:$B$822,2,FALSE))</f>
        <v>SC05.02.01.00</v>
      </c>
      <c r="L26" s="2">
        <v>26</v>
      </c>
      <c r="M26" s="2">
        <f t="shared" si="0"/>
        <v>24</v>
      </c>
      <c r="N26" s="3" t="str">
        <f t="shared" si="2"/>
        <v>insert into code (code_id, label, code, display_order, parent_id, taxonomy_level_type) values (26,'Chemical and Physical Properties','SC05.02.01.02',1,24,6);</v>
      </c>
    </row>
    <row r="27" spans="1:14">
      <c r="A27" s="2" t="b">
        <f>AND(Sheet2!A27&lt;&gt;"-",Sheet2!A27&lt;&gt;Sheet2!A26)</f>
        <v>0</v>
      </c>
      <c r="B27" s="2" t="b">
        <f>AND(Sheet2!B27&lt;&gt;"-",Sheet2!B27&lt;&gt;Sheet2!B26)</f>
        <v>0</v>
      </c>
      <c r="C27" s="2" t="b">
        <f>AND(Sheet2!C27&lt;&gt;"-",Sheet2!C27&lt;&gt;Sheet2!C26)</f>
        <v>0</v>
      </c>
      <c r="D27" s="2" t="b">
        <f>AND(Sheet2!E27&lt;&gt;"-",Sheet2!E27&lt;&gt;Sheet2!E26)</f>
        <v>0</v>
      </c>
      <c r="E27" s="2" t="b">
        <f>AND(Sheet2!G27&lt;&gt;"-",Sheet2!G27&lt;&gt;Sheet2!G26)</f>
        <v>1</v>
      </c>
      <c r="F27" s="2" t="str">
        <f t="shared" si="3"/>
        <v>lesson</v>
      </c>
      <c r="G27" s="2" t="str">
        <f t="shared" si="1"/>
        <v>6</v>
      </c>
      <c r="H27" s="2" t="str">
        <f>SUBSTITUTE(IF(F27="grade",Sheet2!A27,IF(F27="subject",Sheet2!B27,IF(F27="unit",Sheet2!C27,IF(F27="topic",Sheet2!E27,IF(F27="lesson",Sheet2!G27))))),"'","\'")</f>
        <v>States of Matter</v>
      </c>
      <c r="I27" s="2" t="str">
        <f>Sheet2!I27</f>
        <v>SC05.02.01.03</v>
      </c>
      <c r="J27" s="4" t="str">
        <f>TRIM(IF(F27="grade","NONE",IF(F27="subject",Sheet2!A27,IF(F27="unit",CONCATENATE(Sheet2!A27,Sheet2!B27),IF(F27="topic",CONCATENATE(Sheet2!A27,Sheet2!B27,Sheet2!C27),IF(F27="lesson",CONCATENATE(Sheet2!A27,Sheet2!B27,Sheet2!C27,Sheet2!E27)))))))</f>
        <v>5SciencePhysical SciencesTypes of Matter</v>
      </c>
      <c r="K27" s="4" t="str">
        <f>IF(J27="NONE","-",VLOOKUP(J27,Sheet3!$A$1:$B$822,2,FALSE))</f>
        <v>SC05.02.01.00</v>
      </c>
      <c r="L27" s="2">
        <v>27</v>
      </c>
      <c r="M27" s="2">
        <f t="shared" si="0"/>
        <v>24</v>
      </c>
      <c r="N27" s="3" t="str">
        <f t="shared" si="2"/>
        <v>insert into code (code_id, label, code, display_order, parent_id, taxonomy_level_type) values (27,'States of Matter','SC05.02.01.03',1,24,6);</v>
      </c>
    </row>
    <row r="28" spans="1:14">
      <c r="A28" s="2" t="b">
        <f>AND(Sheet2!A28&lt;&gt;"-",Sheet2!A28&lt;&gt;Sheet2!A27)</f>
        <v>0</v>
      </c>
      <c r="B28" s="2" t="b">
        <f>AND(Sheet2!B28&lt;&gt;"-",Sheet2!B28&lt;&gt;Sheet2!B27)</f>
        <v>0</v>
      </c>
      <c r="C28" s="2" t="b">
        <f>AND(Sheet2!C28&lt;&gt;"-",Sheet2!C28&lt;&gt;Sheet2!C27)</f>
        <v>0</v>
      </c>
      <c r="D28" s="2" t="b">
        <f>AND(Sheet2!E28&lt;&gt;"-",Sheet2!E28&lt;&gt;Sheet2!E27)</f>
        <v>0</v>
      </c>
      <c r="E28" s="2" t="b">
        <f>AND(Sheet2!G28&lt;&gt;"-",Sheet2!G28&lt;&gt;Sheet2!G27)</f>
        <v>1</v>
      </c>
      <c r="F28" s="2" t="str">
        <f t="shared" si="3"/>
        <v>lesson</v>
      </c>
      <c r="G28" s="2" t="str">
        <f t="shared" si="1"/>
        <v>6</v>
      </c>
      <c r="H28" s="2" t="str">
        <f>SUBSTITUTE(IF(F28="grade",Sheet2!A28,IF(F28="subject",Sheet2!B28,IF(F28="unit",Sheet2!C28,IF(F28="topic",Sheet2!E28,IF(F28="lesson",Sheet2!G28))))),"'","\'")</f>
        <v>Properties of Common Substances</v>
      </c>
      <c r="I28" s="2" t="str">
        <f>Sheet2!I28</f>
        <v>SC05.02.01.04</v>
      </c>
      <c r="J28" s="4" t="str">
        <f>TRIM(IF(F28="grade","NONE",IF(F28="subject",Sheet2!A28,IF(F28="unit",CONCATENATE(Sheet2!A28,Sheet2!B28),IF(F28="topic",CONCATENATE(Sheet2!A28,Sheet2!B28,Sheet2!C28),IF(F28="lesson",CONCATENATE(Sheet2!A28,Sheet2!B28,Sheet2!C28,Sheet2!E28)))))))</f>
        <v>5SciencePhysical SciencesTypes of Matter</v>
      </c>
      <c r="K28" s="4" t="str">
        <f>IF(J28="NONE","-",VLOOKUP(J28,Sheet3!$A$1:$B$822,2,FALSE))</f>
        <v>SC05.02.01.00</v>
      </c>
      <c r="L28" s="2">
        <v>28</v>
      </c>
      <c r="M28" s="2">
        <f t="shared" si="0"/>
        <v>24</v>
      </c>
      <c r="N28" s="3" t="str">
        <f t="shared" si="2"/>
        <v>insert into code (code_id, label, code, display_order, parent_id, taxonomy_level_type) values (28,'Properties of Common Substances','SC05.02.01.04',1,24,6);</v>
      </c>
    </row>
    <row r="29" spans="1:14">
      <c r="A29" s="2" t="b">
        <f>AND(Sheet2!A29&lt;&gt;"-",Sheet2!A29&lt;&gt;Sheet2!A28)</f>
        <v>0</v>
      </c>
      <c r="B29" s="2" t="b">
        <f>AND(Sheet2!B29&lt;&gt;"-",Sheet2!B29&lt;&gt;Sheet2!B28)</f>
        <v>0</v>
      </c>
      <c r="C29" s="2" t="b">
        <f>AND(Sheet2!C29&lt;&gt;"-",Sheet2!C29&lt;&gt;Sheet2!C28)</f>
        <v>0</v>
      </c>
      <c r="D29" s="2" t="b">
        <f>AND(Sheet2!E29&lt;&gt;"-",Sheet2!E29&lt;&gt;Sheet2!E28)</f>
        <v>0</v>
      </c>
      <c r="E29" s="2" t="b">
        <f>AND(Sheet2!G29&lt;&gt;"-",Sheet2!G29&lt;&gt;Sheet2!G28)</f>
        <v>1</v>
      </c>
      <c r="F29" s="2" t="str">
        <f t="shared" si="3"/>
        <v>lesson</v>
      </c>
      <c r="G29" s="2" t="str">
        <f t="shared" si="1"/>
        <v>6</v>
      </c>
      <c r="H29" s="2" t="str">
        <f>SUBSTITUTE(IF(F29="grade",Sheet2!A29,IF(F29="subject",Sheet2!B29,IF(F29="unit",Sheet2!C29,IF(F29="topic",Sheet2!E29,IF(F29="lesson",Sheet2!G29))))),"'","\'")</f>
        <v>Elements and the Periodic Table</v>
      </c>
      <c r="I29" s="2" t="str">
        <f>Sheet2!I29</f>
        <v>SC05.02.01.05</v>
      </c>
      <c r="J29" s="4" t="str">
        <f>TRIM(IF(F29="grade","NONE",IF(F29="subject",Sheet2!A29,IF(F29="unit",CONCATENATE(Sheet2!A29,Sheet2!B29),IF(F29="topic",CONCATENATE(Sheet2!A29,Sheet2!B29,Sheet2!C29),IF(F29="lesson",CONCATENATE(Sheet2!A29,Sheet2!B29,Sheet2!C29,Sheet2!E29)))))))</f>
        <v>5SciencePhysical SciencesTypes of Matter</v>
      </c>
      <c r="K29" s="4" t="str">
        <f>IF(J29="NONE","-",VLOOKUP(J29,Sheet3!$A$1:$B$822,2,FALSE))</f>
        <v>SC05.02.01.00</v>
      </c>
      <c r="L29" s="2">
        <v>29</v>
      </c>
      <c r="M29" s="2">
        <f t="shared" si="0"/>
        <v>24</v>
      </c>
      <c r="N29" s="3" t="str">
        <f t="shared" si="2"/>
        <v>insert into code (code_id, label, code, display_order, parent_id, taxonomy_level_type) values (29,'Elements and the Periodic Table','SC05.02.01.05',1,24,6);</v>
      </c>
    </row>
    <row r="30" spans="1:14">
      <c r="A30" s="2" t="b">
        <f>AND(Sheet2!A30&lt;&gt;"-",Sheet2!A30&lt;&gt;Sheet2!A29)</f>
        <v>0</v>
      </c>
      <c r="B30" s="2" t="b">
        <f>AND(Sheet2!B30&lt;&gt;"-",Sheet2!B30&lt;&gt;Sheet2!B29)</f>
        <v>0</v>
      </c>
      <c r="C30" s="2" t="b">
        <f>AND(Sheet2!C30&lt;&gt;"-",Sheet2!C30&lt;&gt;Sheet2!C29)</f>
        <v>0</v>
      </c>
      <c r="D30" s="2" t="b">
        <f>AND(Sheet2!E30&lt;&gt;"-",Sheet2!E30&lt;&gt;Sheet2!E29)</f>
        <v>0</v>
      </c>
      <c r="E30" s="2" t="b">
        <f>AND(Sheet2!G30&lt;&gt;"-",Sheet2!G30&lt;&gt;Sheet2!G29)</f>
        <v>1</v>
      </c>
      <c r="F30" s="2" t="str">
        <f t="shared" si="3"/>
        <v>lesson</v>
      </c>
      <c r="G30" s="2" t="str">
        <f t="shared" si="1"/>
        <v>6</v>
      </c>
      <c r="H30" s="2" t="str">
        <f>SUBSTITUTE(IF(F30="grade",Sheet2!A30,IF(F30="subject",Sheet2!B30,IF(F30="unit",Sheet2!C30,IF(F30="topic",Sheet2!E30,IF(F30="lesson",Sheet2!G30))))),"'","\'")</f>
        <v>Makeup of Living Organisms</v>
      </c>
      <c r="I30" s="2" t="str">
        <f>Sheet2!I30</f>
        <v>SC05.02.01.06</v>
      </c>
      <c r="J30" s="4" t="str">
        <f>TRIM(IF(F30="grade","NONE",IF(F30="subject",Sheet2!A30,IF(F30="unit",CONCATENATE(Sheet2!A30,Sheet2!B30),IF(F30="topic",CONCATENATE(Sheet2!A30,Sheet2!B30,Sheet2!C30),IF(F30="lesson",CONCATENATE(Sheet2!A30,Sheet2!B30,Sheet2!C30,Sheet2!E30)))))))</f>
        <v>5SciencePhysical SciencesTypes of Matter</v>
      </c>
      <c r="K30" s="4" t="str">
        <f>IF(J30="NONE","-",VLOOKUP(J30,Sheet3!$A$1:$B$822,2,FALSE))</f>
        <v>SC05.02.01.00</v>
      </c>
      <c r="L30" s="2">
        <v>30</v>
      </c>
      <c r="M30" s="2">
        <f t="shared" si="0"/>
        <v>24</v>
      </c>
      <c r="N30" s="3" t="str">
        <f t="shared" si="2"/>
        <v>insert into code (code_id, label, code, display_order, parent_id, taxonomy_level_type) values (30,'Makeup of Living Organisms','SC05.02.01.06',1,24,6);</v>
      </c>
    </row>
    <row r="31" spans="1:14">
      <c r="A31" s="2" t="b">
        <f>AND(Sheet2!A31&lt;&gt;"-",Sheet2!A31&lt;&gt;Sheet2!A30)</f>
        <v>0</v>
      </c>
      <c r="B31" s="2" t="b">
        <f>AND(Sheet2!B31&lt;&gt;"-",Sheet2!B31&lt;&gt;Sheet2!B30)</f>
        <v>0</v>
      </c>
      <c r="C31" s="2" t="b">
        <f>AND(Sheet2!C31&lt;&gt;"-",Sheet2!C31&lt;&gt;Sheet2!C30)</f>
        <v>0</v>
      </c>
      <c r="D31" s="2" t="b">
        <f>AND(Sheet2!E31&lt;&gt;"-",Sheet2!E31&lt;&gt;Sheet2!E30)</f>
        <v>0</v>
      </c>
      <c r="E31" s="2" t="b">
        <f>AND(Sheet2!G31&lt;&gt;"-",Sheet2!G31&lt;&gt;Sheet2!G30)</f>
        <v>1</v>
      </c>
      <c r="F31" s="2" t="str">
        <f t="shared" si="3"/>
        <v>lesson</v>
      </c>
      <c r="G31" s="2" t="str">
        <f t="shared" si="1"/>
        <v>6</v>
      </c>
      <c r="H31" s="2" t="str">
        <f>SUBSTITUTE(IF(F31="grade",Sheet2!A31,IF(F31="subject",Sheet2!B31,IF(F31="unit",Sheet2!C31,IF(F31="topic",Sheet2!E31,IF(F31="lesson",Sheet2!G31))))),"'","\'")</f>
        <v>Scientific Instruments and Atoms</v>
      </c>
      <c r="I31" s="2" t="str">
        <f>Sheet2!I31</f>
        <v>SC05.02.01.07</v>
      </c>
      <c r="J31" s="4" t="str">
        <f>TRIM(IF(F31="grade","NONE",IF(F31="subject",Sheet2!A31,IF(F31="unit",CONCATENATE(Sheet2!A31,Sheet2!B31),IF(F31="topic",CONCATENATE(Sheet2!A31,Sheet2!B31,Sheet2!C31),IF(F31="lesson",CONCATENATE(Sheet2!A31,Sheet2!B31,Sheet2!C31,Sheet2!E31)))))))</f>
        <v>5SciencePhysical SciencesTypes of Matter</v>
      </c>
      <c r="K31" s="4" t="str">
        <f>IF(J31="NONE","-",VLOOKUP(J31,Sheet3!$A$1:$B$822,2,FALSE))</f>
        <v>SC05.02.01.00</v>
      </c>
      <c r="L31" s="2">
        <v>31</v>
      </c>
      <c r="M31" s="2">
        <f t="shared" si="0"/>
        <v>24</v>
      </c>
      <c r="N31" s="3" t="str">
        <f t="shared" si="2"/>
        <v>insert into code (code_id, label, code, display_order, parent_id, taxonomy_level_type) values (31,'Scientific Instruments and Atoms','SC05.02.01.07',1,24,6);</v>
      </c>
    </row>
    <row r="32" spans="1:14">
      <c r="A32" s="2" t="b">
        <f>AND(Sheet2!A32&lt;&gt;"-",Sheet2!A32&lt;&gt;Sheet2!A31)</f>
        <v>0</v>
      </c>
      <c r="B32" s="2" t="b">
        <f>AND(Sheet2!B32&lt;&gt;"-",Sheet2!B32&lt;&gt;Sheet2!B31)</f>
        <v>0</v>
      </c>
      <c r="C32" s="2" t="b">
        <f>AND(Sheet2!C32&lt;&gt;"-",Sheet2!C32&lt;&gt;Sheet2!C31)</f>
        <v>0</v>
      </c>
      <c r="D32" s="2" t="b">
        <f>AND(Sheet2!E32&lt;&gt;"-",Sheet2!E32&lt;&gt;Sheet2!E31)</f>
        <v>0</v>
      </c>
      <c r="E32" s="2" t="b">
        <f>AND(Sheet2!G32&lt;&gt;"-",Sheet2!G32&lt;&gt;Sheet2!G31)</f>
        <v>1</v>
      </c>
      <c r="F32" s="2" t="str">
        <f t="shared" si="3"/>
        <v>lesson</v>
      </c>
      <c r="G32" s="2" t="str">
        <f t="shared" si="1"/>
        <v>6</v>
      </c>
      <c r="H32" s="2" t="str">
        <f>SUBSTITUTE(IF(F32="grade",Sheet2!A32,IF(F32="subject",Sheet2!B32,IF(F32="unit",Sheet2!C32,IF(F32="topic",Sheet2!E32,IF(F32="lesson",Sheet2!G32))))),"'","\'")</f>
        <v>Mixtures</v>
      </c>
      <c r="I32" s="2" t="str">
        <f>Sheet2!I32</f>
        <v>SC05.02.01.08</v>
      </c>
      <c r="J32" s="4" t="str">
        <f>TRIM(IF(F32="grade","NONE",IF(F32="subject",Sheet2!A32,IF(F32="unit",CONCATENATE(Sheet2!A32,Sheet2!B32),IF(F32="topic",CONCATENATE(Sheet2!A32,Sheet2!B32,Sheet2!C32),IF(F32="lesson",CONCATENATE(Sheet2!A32,Sheet2!B32,Sheet2!C32,Sheet2!E32)))))))</f>
        <v>5SciencePhysical SciencesTypes of Matter</v>
      </c>
      <c r="K32" s="4" t="str">
        <f>IF(J32="NONE","-",VLOOKUP(J32,Sheet3!$A$1:$B$822,2,FALSE))</f>
        <v>SC05.02.01.00</v>
      </c>
      <c r="L32" s="2">
        <v>32</v>
      </c>
      <c r="M32" s="2">
        <f t="shared" si="0"/>
        <v>24</v>
      </c>
      <c r="N32" s="3" t="str">
        <f t="shared" si="2"/>
        <v>insert into code (code_id, label, code, display_order, parent_id, taxonomy_level_type) values (32,'Mixtures','SC05.02.01.08',1,24,6);</v>
      </c>
    </row>
    <row r="33" spans="1:14">
      <c r="A33" s="2" t="b">
        <f>AND(Sheet2!A33&lt;&gt;"-",Sheet2!A33&lt;&gt;Sheet2!A32)</f>
        <v>0</v>
      </c>
      <c r="B33" s="2" t="b">
        <f>AND(Sheet2!B33&lt;&gt;"-",Sheet2!B33&lt;&gt;Sheet2!B32)</f>
        <v>0</v>
      </c>
      <c r="C33" s="2" t="b">
        <f>AND(Sheet2!C33&lt;&gt;"-",Sheet2!C33&lt;&gt;Sheet2!C32)</f>
        <v>0</v>
      </c>
      <c r="D33" s="2" t="b">
        <f>AND(Sheet2!E33&lt;&gt;"-",Sheet2!E33&lt;&gt;Sheet2!E32)</f>
        <v>0</v>
      </c>
      <c r="E33" s="2" t="b">
        <f>AND(Sheet2!G33&lt;&gt;"-",Sheet2!G33&lt;&gt;Sheet2!G32)</f>
        <v>1</v>
      </c>
      <c r="F33" s="2" t="str">
        <f t="shared" si="3"/>
        <v>lesson</v>
      </c>
      <c r="G33" s="2" t="str">
        <f t="shared" si="1"/>
        <v>6</v>
      </c>
      <c r="H33" s="2" t="str">
        <f>SUBSTITUTE(IF(F33="grade",Sheet2!A33,IF(F33="subject",Sheet2!B33,IF(F33="unit",Sheet2!C33,IF(F33="topic",Sheet2!E33,IF(F33="lesson",Sheet2!G33))))),"'","\'")</f>
        <v>Compounds</v>
      </c>
      <c r="I33" s="2" t="str">
        <f>Sheet2!I33</f>
        <v>SC05.02.01.09</v>
      </c>
      <c r="J33" s="4" t="str">
        <f>TRIM(IF(F33="grade","NONE",IF(F33="subject",Sheet2!A33,IF(F33="unit",CONCATENATE(Sheet2!A33,Sheet2!B33),IF(F33="topic",CONCATENATE(Sheet2!A33,Sheet2!B33,Sheet2!C33),IF(F33="lesson",CONCATENATE(Sheet2!A33,Sheet2!B33,Sheet2!C33,Sheet2!E33)))))))</f>
        <v>5SciencePhysical SciencesTypes of Matter</v>
      </c>
      <c r="K33" s="4" t="str">
        <f>IF(J33="NONE","-",VLOOKUP(J33,Sheet3!$A$1:$B$822,2,FALSE))</f>
        <v>SC05.02.01.00</v>
      </c>
      <c r="L33" s="2">
        <v>33</v>
      </c>
      <c r="M33" s="2">
        <f t="shared" si="0"/>
        <v>24</v>
      </c>
      <c r="N33" s="3" t="str">
        <f t="shared" si="2"/>
        <v>insert into code (code_id, label, code, display_order, parent_id, taxonomy_level_type) values (33,'Compounds','SC05.02.01.09',1,24,6);</v>
      </c>
    </row>
    <row r="34" spans="1:14">
      <c r="A34" s="2" t="b">
        <f>AND(Sheet2!A34&lt;&gt;"-",Sheet2!A34&lt;&gt;Sheet2!A33)</f>
        <v>0</v>
      </c>
      <c r="B34" s="2" t="b">
        <f>AND(Sheet2!B34&lt;&gt;"-",Sheet2!B34&lt;&gt;Sheet2!B33)</f>
        <v>0</v>
      </c>
      <c r="C34" s="2" t="b">
        <f>AND(Sheet2!C34&lt;&gt;"-",Sheet2!C34&lt;&gt;Sheet2!C33)</f>
        <v>0</v>
      </c>
      <c r="D34" s="2" t="b">
        <f>AND(Sheet2!E34&lt;&gt;"-",Sheet2!E34&lt;&gt;Sheet2!E33)</f>
        <v>0</v>
      </c>
      <c r="E34" s="2" t="b">
        <f>AND(Sheet2!G34&lt;&gt;"-",Sheet2!G34&lt;&gt;Sheet2!G33)</f>
        <v>1</v>
      </c>
      <c r="F34" s="2" t="str">
        <f t="shared" si="3"/>
        <v>lesson</v>
      </c>
      <c r="G34" s="2" t="str">
        <f t="shared" si="1"/>
        <v>6</v>
      </c>
      <c r="H34" s="2" t="str">
        <f>SUBSTITUTE(IF(F34="grade",Sheet2!A34,IF(F34="subject",Sheet2!B34,IF(F34="unit",Sheet2!C34,IF(F34="topic",Sheet2!E34,IF(F34="lesson",Sheet2!G34))))),"'","\'")</f>
        <v>Volume and Mass</v>
      </c>
      <c r="I34" s="2" t="str">
        <f>Sheet2!I34</f>
        <v>SC05.02.01.10</v>
      </c>
      <c r="J34" s="4" t="str">
        <f>TRIM(IF(F34="grade","NONE",IF(F34="subject",Sheet2!A34,IF(F34="unit",CONCATENATE(Sheet2!A34,Sheet2!B34),IF(F34="topic",CONCATENATE(Sheet2!A34,Sheet2!B34,Sheet2!C34),IF(F34="lesson",CONCATENATE(Sheet2!A34,Sheet2!B34,Sheet2!C34,Sheet2!E34)))))))</f>
        <v>5SciencePhysical SciencesTypes of Matter</v>
      </c>
      <c r="K34" s="4" t="str">
        <f>IF(J34="NONE","-",VLOOKUP(J34,Sheet3!$A$1:$B$822,2,FALSE))</f>
        <v>SC05.02.01.00</v>
      </c>
      <c r="L34" s="2">
        <v>34</v>
      </c>
      <c r="M34" s="2">
        <f t="shared" si="0"/>
        <v>24</v>
      </c>
      <c r="N34" s="3" t="str">
        <f t="shared" si="2"/>
        <v>insert into code (code_id, label, code, display_order, parent_id, taxonomy_level_type) values (34,'Volume and Mass','SC05.02.01.10',1,24,6);</v>
      </c>
    </row>
    <row r="35" spans="1:14">
      <c r="A35" s="2" t="b">
        <f>AND(Sheet2!A35&lt;&gt;"-",Sheet2!A35&lt;&gt;Sheet2!A34)</f>
        <v>0</v>
      </c>
      <c r="B35" s="2" t="b">
        <f>AND(Sheet2!B35&lt;&gt;"-",Sheet2!B35&lt;&gt;Sheet2!B34)</f>
        <v>0</v>
      </c>
      <c r="C35" s="2" t="b">
        <f>AND(Sheet2!C35&lt;&gt;"-",Sheet2!C35&lt;&gt;Sheet2!C34)</f>
        <v>0</v>
      </c>
      <c r="D35" s="2" t="b">
        <f>AND(Sheet2!E35&lt;&gt;"-",Sheet2!E35&lt;&gt;Sheet2!E34)</f>
        <v>0</v>
      </c>
      <c r="E35" s="2" t="b">
        <f>AND(Sheet2!G35&lt;&gt;"-",Sheet2!G35&lt;&gt;Sheet2!G34)</f>
        <v>1</v>
      </c>
      <c r="F35" s="2" t="str">
        <f t="shared" si="3"/>
        <v>lesson</v>
      </c>
      <c r="G35" s="2" t="str">
        <f t="shared" si="1"/>
        <v>6</v>
      </c>
      <c r="H35" s="2" t="str">
        <f>SUBSTITUTE(IF(F35="grade",Sheet2!A35,IF(F35="subject",Sheet2!B35,IF(F35="unit",Sheet2!C35,IF(F35="topic",Sheet2!E35,IF(F35="lesson",Sheet2!G35))))),"'","\'")</f>
        <v>Water Buoyancy</v>
      </c>
      <c r="I35" s="2" t="str">
        <f>Sheet2!I35</f>
        <v>SC05.02.01.12</v>
      </c>
      <c r="J35" s="4" t="str">
        <f>TRIM(IF(F35="grade","NONE",IF(F35="subject",Sheet2!A35,IF(F35="unit",CONCATENATE(Sheet2!A35,Sheet2!B35),IF(F35="topic",CONCATENATE(Sheet2!A35,Sheet2!B35,Sheet2!C35),IF(F35="lesson",CONCATENATE(Sheet2!A35,Sheet2!B35,Sheet2!C35,Sheet2!E35)))))))</f>
        <v>5SciencePhysical SciencesTypes of Matter</v>
      </c>
      <c r="K35" s="4" t="str">
        <f>IF(J35="NONE","-",VLOOKUP(J35,Sheet3!$A$1:$B$822,2,FALSE))</f>
        <v>SC05.02.01.00</v>
      </c>
      <c r="L35" s="2">
        <v>35</v>
      </c>
      <c r="M35" s="2">
        <f t="shared" si="0"/>
        <v>24</v>
      </c>
      <c r="N35" s="3" t="str">
        <f t="shared" si="2"/>
        <v>insert into code (code_id, label, code, display_order, parent_id, taxonomy_level_type) values (35,'Water Buoyancy','SC05.02.01.12',1,24,6);</v>
      </c>
    </row>
    <row r="36" spans="1:14">
      <c r="A36" s="2" t="b">
        <f>AND(Sheet2!A36&lt;&gt;"-",Sheet2!A36&lt;&gt;Sheet2!A35)</f>
        <v>0</v>
      </c>
      <c r="B36" s="2" t="b">
        <f>AND(Sheet2!B36&lt;&gt;"-",Sheet2!B36&lt;&gt;Sheet2!B35)</f>
        <v>0</v>
      </c>
      <c r="C36" s="2" t="b">
        <f>AND(Sheet2!C36&lt;&gt;"-",Sheet2!C36&lt;&gt;Sheet2!C35)</f>
        <v>0</v>
      </c>
      <c r="D36" s="2" t="b">
        <f>AND(Sheet2!E36&lt;&gt;"-",Sheet2!E36&lt;&gt;Sheet2!E35)</f>
        <v>1</v>
      </c>
      <c r="E36" s="2" t="b">
        <f>AND(Sheet2!G36&lt;&gt;"-",Sheet2!G36&lt;&gt;Sheet2!G35)</f>
        <v>0</v>
      </c>
      <c r="F36" s="2" t="str">
        <f t="shared" si="3"/>
        <v>topic</v>
      </c>
      <c r="G36" s="2" t="str">
        <f t="shared" si="1"/>
        <v>5</v>
      </c>
      <c r="H36" s="2" t="str">
        <f>SUBSTITUTE(IF(F36="grade",Sheet2!A36,IF(F36="subject",Sheet2!B36,IF(F36="unit",Sheet2!C36,IF(F36="topic",Sheet2!E36,IF(F36="lesson",Sheet2!G36))))),"'","\'")</f>
        <v>Changes in Matter</v>
      </c>
      <c r="I36" s="2" t="str">
        <f>Sheet2!I36</f>
        <v>SC05.02.02.00</v>
      </c>
      <c r="J36" s="4" t="str">
        <f>TRIM(IF(F36="grade","NONE",IF(F36="subject",Sheet2!A36,IF(F36="unit",CONCATENATE(Sheet2!A36,Sheet2!B36),IF(F36="topic",CONCATENATE(Sheet2!A36,Sheet2!B36,Sheet2!C36),IF(F36="lesson",CONCATENATE(Sheet2!A36,Sheet2!B36,Sheet2!C36,Sheet2!E36)))))))</f>
        <v>5SciencePhysical Sciences</v>
      </c>
      <c r="K36" s="4" t="str">
        <f>IF(J36="NONE","-",VLOOKUP(J36,Sheet3!$A$1:$B$822,2,FALSE))</f>
        <v>SC05.02.00.00</v>
      </c>
      <c r="L36" s="2">
        <v>36</v>
      </c>
      <c r="M36" s="2">
        <f t="shared" si="0"/>
        <v>23</v>
      </c>
      <c r="N36" s="3" t="str">
        <f t="shared" si="2"/>
        <v>insert into code (code_id, label, code, display_order, parent_id, taxonomy_level_type) values (36,'Changes in Matter','SC05.02.02.00',1,23,5);</v>
      </c>
    </row>
    <row r="37" spans="1:14">
      <c r="A37" s="2" t="b">
        <f>AND(Sheet2!A37&lt;&gt;"-",Sheet2!A37&lt;&gt;Sheet2!A36)</f>
        <v>0</v>
      </c>
      <c r="B37" s="2" t="b">
        <f>AND(Sheet2!B37&lt;&gt;"-",Sheet2!B37&lt;&gt;Sheet2!B36)</f>
        <v>0</v>
      </c>
      <c r="C37" s="2" t="b">
        <f>AND(Sheet2!C37&lt;&gt;"-",Sheet2!C37&lt;&gt;Sheet2!C36)</f>
        <v>0</v>
      </c>
      <c r="D37" s="2" t="b">
        <f>AND(Sheet2!E37&lt;&gt;"-",Sheet2!E37&lt;&gt;Sheet2!E36)</f>
        <v>0</v>
      </c>
      <c r="E37" s="2" t="b">
        <f>AND(Sheet2!G37&lt;&gt;"-",Sheet2!G37&lt;&gt;Sheet2!G36)</f>
        <v>1</v>
      </c>
      <c r="F37" s="2" t="str">
        <f t="shared" si="3"/>
        <v>lesson</v>
      </c>
      <c r="G37" s="2" t="str">
        <f t="shared" si="1"/>
        <v>6</v>
      </c>
      <c r="H37" s="2" t="str">
        <f>SUBSTITUTE(IF(F37="grade",Sheet2!A37,IF(F37="subject",Sheet2!B37,IF(F37="unit",Sheet2!C37,IF(F37="topic",Sheet2!E37,IF(F37="lesson",Sheet2!G37))))),"'","\'")</f>
        <v>Chemical Reactions</v>
      </c>
      <c r="I37" s="2" t="str">
        <f>Sheet2!I37</f>
        <v>SC05.02.02.01</v>
      </c>
      <c r="J37" s="4" t="str">
        <f>TRIM(IF(F37="grade","NONE",IF(F37="subject",Sheet2!A37,IF(F37="unit",CONCATENATE(Sheet2!A37,Sheet2!B37),IF(F37="topic",CONCATENATE(Sheet2!A37,Sheet2!B37,Sheet2!C37),IF(F37="lesson",CONCATENATE(Sheet2!A37,Sheet2!B37,Sheet2!C37,Sheet2!E37)))))))</f>
        <v>5SciencePhysical SciencesChanges in Matter</v>
      </c>
      <c r="K37" s="4" t="str">
        <f>IF(J37="NONE","-",VLOOKUP(J37,Sheet3!$A$1:$B$822,2,FALSE))</f>
        <v>SC05.02.02.00</v>
      </c>
      <c r="L37" s="2">
        <v>37</v>
      </c>
      <c r="M37" s="2">
        <f t="shared" si="0"/>
        <v>36</v>
      </c>
      <c r="N37" s="3" t="str">
        <f t="shared" si="2"/>
        <v>insert into code (code_id, label, code, display_order, parent_id, taxonomy_level_type) values (37,'Chemical Reactions','SC05.02.02.01',1,36,6);</v>
      </c>
    </row>
    <row r="38" spans="1:14">
      <c r="A38" s="2" t="b">
        <f>AND(Sheet2!A38&lt;&gt;"-",Sheet2!A38&lt;&gt;Sheet2!A37)</f>
        <v>0</v>
      </c>
      <c r="B38" s="2" t="b">
        <f>AND(Sheet2!B38&lt;&gt;"-",Sheet2!B38&lt;&gt;Sheet2!B37)</f>
        <v>0</v>
      </c>
      <c r="C38" s="2" t="b">
        <f>AND(Sheet2!C38&lt;&gt;"-",Sheet2!C38&lt;&gt;Sheet2!C37)</f>
        <v>0</v>
      </c>
      <c r="D38" s="2" t="b">
        <f>AND(Sheet2!E38&lt;&gt;"-",Sheet2!E38&lt;&gt;Sheet2!E37)</f>
        <v>0</v>
      </c>
      <c r="E38" s="2" t="b">
        <f>AND(Sheet2!G38&lt;&gt;"-",Sheet2!G38&lt;&gt;Sheet2!G37)</f>
        <v>1</v>
      </c>
      <c r="F38" s="2" t="str">
        <f t="shared" si="3"/>
        <v>lesson</v>
      </c>
      <c r="G38" s="2" t="str">
        <f t="shared" si="1"/>
        <v>6</v>
      </c>
      <c r="H38" s="2" t="str">
        <f>SUBSTITUTE(IF(F38="grade",Sheet2!A38,IF(F38="subject",Sheet2!B38,IF(F38="unit",Sheet2!C38,IF(F38="topic",Sheet2!E38,IF(F38="lesson",Sheet2!G38))))),"'","\'")</f>
        <v>Metals</v>
      </c>
      <c r="I38" s="2" t="str">
        <f>Sheet2!I38</f>
        <v>SC05.02.02.02</v>
      </c>
      <c r="J38" s="4" t="str">
        <f>TRIM(IF(F38="grade","NONE",IF(F38="subject",Sheet2!A38,IF(F38="unit",CONCATENATE(Sheet2!A38,Sheet2!B38),IF(F38="topic",CONCATENATE(Sheet2!A38,Sheet2!B38,Sheet2!C38),IF(F38="lesson",CONCATENATE(Sheet2!A38,Sheet2!B38,Sheet2!C38,Sheet2!E38)))))))</f>
        <v>5SciencePhysical SciencesChanges in Matter</v>
      </c>
      <c r="K38" s="4" t="str">
        <f>IF(J38="NONE","-",VLOOKUP(J38,Sheet3!$A$1:$B$822,2,FALSE))</f>
        <v>SC05.02.02.00</v>
      </c>
      <c r="L38" s="2">
        <v>38</v>
      </c>
      <c r="M38" s="2">
        <f t="shared" si="0"/>
        <v>36</v>
      </c>
      <c r="N38" s="3" t="str">
        <f t="shared" si="2"/>
        <v>insert into code (code_id, label, code, display_order, parent_id, taxonomy_level_type) values (38,'Metals','SC05.02.02.02',1,36,6);</v>
      </c>
    </row>
    <row r="39" spans="1:14">
      <c r="A39" s="2" t="b">
        <f>AND(Sheet2!A39&lt;&gt;"-",Sheet2!A39&lt;&gt;Sheet2!A38)</f>
        <v>0</v>
      </c>
      <c r="B39" s="2" t="b">
        <f>AND(Sheet2!B39&lt;&gt;"-",Sheet2!B39&lt;&gt;Sheet2!B38)</f>
        <v>0</v>
      </c>
      <c r="C39" s="2" t="b">
        <f>AND(Sheet2!C39&lt;&gt;"-",Sheet2!C39&lt;&gt;Sheet2!C38)</f>
        <v>0</v>
      </c>
      <c r="D39" s="2" t="b">
        <f>AND(Sheet2!E39&lt;&gt;"-",Sheet2!E39&lt;&gt;Sheet2!E38)</f>
        <v>0</v>
      </c>
      <c r="E39" s="2" t="b">
        <f>AND(Sheet2!G39&lt;&gt;"-",Sheet2!G39&lt;&gt;Sheet2!G38)</f>
        <v>1</v>
      </c>
      <c r="F39" s="2" t="str">
        <f t="shared" si="3"/>
        <v>lesson</v>
      </c>
      <c r="G39" s="2" t="str">
        <f t="shared" si="1"/>
        <v>6</v>
      </c>
      <c r="H39" s="2" t="str">
        <f>SUBSTITUTE(IF(F39="grade",Sheet2!A39,IF(F39="subject",Sheet2!B39,IF(F39="unit",Sheet2!C39,IF(F39="topic",Sheet2!E39,IF(F39="lesson",Sheet2!G39))))),"'","\'")</f>
        <v>Salt</v>
      </c>
      <c r="I39" s="2" t="str">
        <f>Sheet2!I39</f>
        <v>SC05.02.02.03</v>
      </c>
      <c r="J39" s="4" t="str">
        <f>TRIM(IF(F39="grade","NONE",IF(F39="subject",Sheet2!A39,IF(F39="unit",CONCATENATE(Sheet2!A39,Sheet2!B39),IF(F39="topic",CONCATENATE(Sheet2!A39,Sheet2!B39,Sheet2!C39),IF(F39="lesson",CONCATENATE(Sheet2!A39,Sheet2!B39,Sheet2!C39,Sheet2!E39)))))))</f>
        <v>5SciencePhysical SciencesChanges in Matter</v>
      </c>
      <c r="K39" s="4" t="str">
        <f>IF(J39="NONE","-",VLOOKUP(J39,Sheet3!$A$1:$B$822,2,FALSE))</f>
        <v>SC05.02.02.00</v>
      </c>
      <c r="L39" s="2">
        <v>39</v>
      </c>
      <c r="M39" s="2">
        <f t="shared" si="0"/>
        <v>36</v>
      </c>
      <c r="N39" s="3" t="str">
        <f t="shared" si="2"/>
        <v>insert into code (code_id, label, code, display_order, parent_id, taxonomy_level_type) values (39,'Salt','SC05.02.02.03',1,36,6);</v>
      </c>
    </row>
    <row r="40" spans="1:14">
      <c r="A40" s="2" t="b">
        <f>AND(Sheet2!A40&lt;&gt;"-",Sheet2!A40&lt;&gt;Sheet2!A39)</f>
        <v>0</v>
      </c>
      <c r="B40" s="2" t="b">
        <f>AND(Sheet2!B40&lt;&gt;"-",Sheet2!B40&lt;&gt;Sheet2!B39)</f>
        <v>0</v>
      </c>
      <c r="C40" s="2" t="b">
        <f>AND(Sheet2!C40&lt;&gt;"-",Sheet2!C40&lt;&gt;Sheet2!C39)</f>
        <v>0</v>
      </c>
      <c r="D40" s="2" t="b">
        <f>AND(Sheet2!E40&lt;&gt;"-",Sheet2!E40&lt;&gt;Sheet2!E39)</f>
        <v>1</v>
      </c>
      <c r="E40" s="2" t="b">
        <f>AND(Sheet2!G40&lt;&gt;"-",Sheet2!G40&lt;&gt;Sheet2!G39)</f>
        <v>0</v>
      </c>
      <c r="F40" s="2" t="str">
        <f t="shared" si="3"/>
        <v>topic</v>
      </c>
      <c r="G40" s="2" t="str">
        <f t="shared" si="1"/>
        <v>5</v>
      </c>
      <c r="H40" s="2" t="str">
        <f>SUBSTITUTE(IF(F40="grade",Sheet2!A40,IF(F40="subject",Sheet2!B40,IF(F40="unit",Sheet2!C40,IF(F40="topic",Sheet2!E40,IF(F40="lesson",Sheet2!G40))))),"'","\'")</f>
        <v>Simple Machines</v>
      </c>
      <c r="I40" s="2" t="str">
        <f>Sheet2!I40</f>
        <v>SC05.03.01.00</v>
      </c>
      <c r="J40" s="4" t="str">
        <f>TRIM(IF(F40="grade","NONE",IF(F40="subject",Sheet2!A40,IF(F40="unit",CONCATENATE(Sheet2!A40,Sheet2!B40),IF(F40="topic",CONCATENATE(Sheet2!A40,Sheet2!B40,Sheet2!C40),IF(F40="lesson",CONCATENATE(Sheet2!A40,Sheet2!B40,Sheet2!C40,Sheet2!E40)))))))</f>
        <v>5SciencePhysical Sciences</v>
      </c>
      <c r="K40" s="4" t="str">
        <f>IF(J40="NONE","-",VLOOKUP(J40,Sheet3!$A$1:$B$822,2,FALSE))</f>
        <v>SC05.02.00.00</v>
      </c>
      <c r="L40" s="2">
        <v>40</v>
      </c>
      <c r="M40" s="2">
        <f t="shared" si="0"/>
        <v>23</v>
      </c>
      <c r="N40" s="3" t="str">
        <f t="shared" si="2"/>
        <v>insert into code (code_id, label, code, display_order, parent_id, taxonomy_level_type) values (40,'Simple Machines','SC05.03.01.00',1,23,5);</v>
      </c>
    </row>
    <row r="41" spans="1:14">
      <c r="A41" s="2" t="b">
        <f>AND(Sheet2!A41&lt;&gt;"-",Sheet2!A41&lt;&gt;Sheet2!A40)</f>
        <v>0</v>
      </c>
      <c r="B41" s="2" t="b">
        <f>AND(Sheet2!B41&lt;&gt;"-",Sheet2!B41&lt;&gt;Sheet2!B40)</f>
        <v>0</v>
      </c>
      <c r="C41" s="2" t="b">
        <f>AND(Sheet2!C41&lt;&gt;"-",Sheet2!C41&lt;&gt;Sheet2!C40)</f>
        <v>0</v>
      </c>
      <c r="D41" s="2" t="b">
        <f>AND(Sheet2!E41&lt;&gt;"-",Sheet2!E41&lt;&gt;Sheet2!E40)</f>
        <v>0</v>
      </c>
      <c r="E41" s="2" t="b">
        <f>AND(Sheet2!G41&lt;&gt;"-",Sheet2!G41&lt;&gt;Sheet2!G40)</f>
        <v>1</v>
      </c>
      <c r="F41" s="2" t="str">
        <f t="shared" si="3"/>
        <v>lesson</v>
      </c>
      <c r="G41" s="2" t="str">
        <f t="shared" si="1"/>
        <v>6</v>
      </c>
      <c r="H41" s="2" t="str">
        <f>SUBSTITUTE(IF(F41="grade",Sheet2!A41,IF(F41="subject",Sheet2!B41,IF(F41="unit",Sheet2!C41,IF(F41="topic",Sheet2!E41,IF(F41="lesson",Sheet2!G41))))),"'","\'")</f>
        <v>Inclined Plane, Lever and Screw</v>
      </c>
      <c r="I41" s="2" t="str">
        <f>Sheet2!I41</f>
        <v>SC05.03.01.01</v>
      </c>
      <c r="J41" s="4" t="str">
        <f>TRIM(IF(F41="grade","NONE",IF(F41="subject",Sheet2!A41,IF(F41="unit",CONCATENATE(Sheet2!A41,Sheet2!B41),IF(F41="topic",CONCATENATE(Sheet2!A41,Sheet2!B41,Sheet2!C41),IF(F41="lesson",CONCATENATE(Sheet2!A41,Sheet2!B41,Sheet2!C41,Sheet2!E41)))))))</f>
        <v>5SciencePhysical SciencesSimple Machines</v>
      </c>
      <c r="K41" s="4" t="str">
        <f>IF(J41="NONE","-",VLOOKUP(J41,Sheet3!$A$1:$B$822,2,FALSE))</f>
        <v>SC05.03.01.00</v>
      </c>
      <c r="L41" s="2">
        <v>41</v>
      </c>
      <c r="M41" s="2">
        <f t="shared" si="0"/>
        <v>40</v>
      </c>
      <c r="N41" s="3" t="str">
        <f t="shared" si="2"/>
        <v>insert into code (code_id, label, code, display_order, parent_id, taxonomy_level_type) values (41,'Inclined Plane, Lever and Screw','SC05.03.01.01',1,40,6);</v>
      </c>
    </row>
    <row r="42" spans="1:14">
      <c r="A42" s="2" t="b">
        <f>AND(Sheet2!A42&lt;&gt;"-",Sheet2!A42&lt;&gt;Sheet2!A41)</f>
        <v>0</v>
      </c>
      <c r="B42" s="2" t="b">
        <f>AND(Sheet2!B42&lt;&gt;"-",Sheet2!B42&lt;&gt;Sheet2!B41)</f>
        <v>0</v>
      </c>
      <c r="C42" s="2" t="b">
        <f>AND(Sheet2!C42&lt;&gt;"-",Sheet2!C42&lt;&gt;Sheet2!C41)</f>
        <v>0</v>
      </c>
      <c r="D42" s="2" t="b">
        <f>AND(Sheet2!E42&lt;&gt;"-",Sheet2!E42&lt;&gt;Sheet2!E41)</f>
        <v>0</v>
      </c>
      <c r="E42" s="2" t="b">
        <f>AND(Sheet2!G42&lt;&gt;"-",Sheet2!G42&lt;&gt;Sheet2!G41)</f>
        <v>1</v>
      </c>
      <c r="F42" s="2" t="str">
        <f t="shared" si="3"/>
        <v>lesson</v>
      </c>
      <c r="G42" s="2" t="str">
        <f t="shared" si="1"/>
        <v>6</v>
      </c>
      <c r="H42" s="2" t="str">
        <f>SUBSTITUTE(IF(F42="grade",Sheet2!A42,IF(F42="subject",Sheet2!B42,IF(F42="unit",Sheet2!C42,IF(F42="topic",Sheet2!E42,IF(F42="lesson",Sheet2!G42))))),"'","\'")</f>
        <v>Wedge, Axle and Pulley</v>
      </c>
      <c r="I42" s="2" t="str">
        <f>Sheet2!I42</f>
        <v>SC05.03.01.02</v>
      </c>
      <c r="J42" s="4" t="str">
        <f>TRIM(IF(F42="grade","NONE",IF(F42="subject",Sheet2!A42,IF(F42="unit",CONCATENATE(Sheet2!A42,Sheet2!B42),IF(F42="topic",CONCATENATE(Sheet2!A42,Sheet2!B42,Sheet2!C42),IF(F42="lesson",CONCATENATE(Sheet2!A42,Sheet2!B42,Sheet2!C42,Sheet2!E42)))))))</f>
        <v>5SciencePhysical SciencesSimple Machines</v>
      </c>
      <c r="K42" s="4" t="str">
        <f>IF(J42="NONE","-",VLOOKUP(J42,Sheet3!$A$1:$B$822,2,FALSE))</f>
        <v>SC05.03.01.00</v>
      </c>
      <c r="L42" s="2">
        <v>42</v>
      </c>
      <c r="M42" s="2">
        <f t="shared" si="0"/>
        <v>40</v>
      </c>
      <c r="N42" s="3" t="str">
        <f t="shared" si="2"/>
        <v>insert into code (code_id, label, code, display_order, parent_id, taxonomy_level_type) values (42,'Wedge, Axle and Pulley','SC05.03.01.02',1,40,6);</v>
      </c>
    </row>
    <row r="43" spans="1:14">
      <c r="A43" s="2" t="b">
        <f>AND(Sheet2!A43&lt;&gt;"-",Sheet2!A43&lt;&gt;Sheet2!A42)</f>
        <v>0</v>
      </c>
      <c r="B43" s="2" t="b">
        <f>AND(Sheet2!B43&lt;&gt;"-",Sheet2!B43&lt;&gt;Sheet2!B42)</f>
        <v>0</v>
      </c>
      <c r="C43" s="2" t="b">
        <f>AND(Sheet2!C43&lt;&gt;"-",Sheet2!C43&lt;&gt;Sheet2!C42)</f>
        <v>1</v>
      </c>
      <c r="D43" s="2" t="b">
        <f>AND(Sheet2!E43&lt;&gt;"-",Sheet2!E43&lt;&gt;Sheet2!E42)</f>
        <v>0</v>
      </c>
      <c r="E43" s="2" t="b">
        <f>AND(Sheet2!G43&lt;&gt;"-",Sheet2!G43&lt;&gt;Sheet2!G42)</f>
        <v>0</v>
      </c>
      <c r="F43" s="2" t="str">
        <f t="shared" si="3"/>
        <v>unit</v>
      </c>
      <c r="G43" s="2" t="str">
        <f t="shared" si="1"/>
        <v>4</v>
      </c>
      <c r="H43" s="2" t="str">
        <f>SUBSTITUTE(IF(F43="grade",Sheet2!A43,IF(F43="subject",Sheet2!B43,IF(F43="unit",Sheet2!C43,IF(F43="topic",Sheet2!E43,IF(F43="lesson",Sheet2!G43))))),"'","\'")</f>
        <v>Life Sciences</v>
      </c>
      <c r="I43" s="2" t="str">
        <f>Sheet2!I43</f>
        <v>SC05.04.00.00</v>
      </c>
      <c r="J43" s="4" t="str">
        <f>TRIM(IF(F43="grade","NONE",IF(F43="subject",Sheet2!A43,IF(F43="unit",CONCATENATE(Sheet2!A43,Sheet2!B43),IF(F43="topic",CONCATENATE(Sheet2!A43,Sheet2!B43,Sheet2!C43),IF(F43="lesson",CONCATENATE(Sheet2!A43,Sheet2!B43,Sheet2!C43,Sheet2!E43)))))))</f>
        <v>5Science</v>
      </c>
      <c r="K43" s="4" t="str">
        <f>IF(J43="NONE","-",VLOOKUP(J43,Sheet3!$A$1:$B$822,2,FALSE))</f>
        <v>SC05.00.00.00</v>
      </c>
      <c r="L43" s="2">
        <v>43</v>
      </c>
      <c r="M43" s="2">
        <f t="shared" si="0"/>
        <v>3</v>
      </c>
      <c r="N43" s="3" t="str">
        <f t="shared" si="2"/>
        <v>insert into code (code_id, label, code, display_order, parent_id, taxonomy_level_type) values (43,'Life Sciences','SC05.04.00.00',1,3,4);</v>
      </c>
    </row>
    <row r="44" spans="1:14">
      <c r="A44" s="2" t="b">
        <f>AND(Sheet2!A44&lt;&gt;"-",Sheet2!A44&lt;&gt;Sheet2!A43)</f>
        <v>0</v>
      </c>
      <c r="B44" s="2" t="b">
        <f>AND(Sheet2!B44&lt;&gt;"-",Sheet2!B44&lt;&gt;Sheet2!B43)</f>
        <v>0</v>
      </c>
      <c r="C44" s="2" t="b">
        <f>AND(Sheet2!C44&lt;&gt;"-",Sheet2!C44&lt;&gt;Sheet2!C43)</f>
        <v>0</v>
      </c>
      <c r="D44" s="2" t="b">
        <f>AND(Sheet2!E44&lt;&gt;"-",Sheet2!E44&lt;&gt;Sheet2!E43)</f>
        <v>1</v>
      </c>
      <c r="E44" s="2" t="b">
        <f>AND(Sheet2!G44&lt;&gt;"-",Sheet2!G44&lt;&gt;Sheet2!G43)</f>
        <v>0</v>
      </c>
      <c r="F44" s="2" t="str">
        <f t="shared" si="3"/>
        <v>topic</v>
      </c>
      <c r="G44" s="2" t="str">
        <f t="shared" si="1"/>
        <v>5</v>
      </c>
      <c r="H44" s="2" t="str">
        <f>SUBSTITUTE(IF(F44="grade",Sheet2!A44,IF(F44="subject",Sheet2!B44,IF(F44="unit",Sheet2!C44,IF(F44="topic",Sheet2!E44,IF(F44="lesson",Sheet2!G44))))),"'","\'")</f>
        <v>Human Body Systems</v>
      </c>
      <c r="I44" s="2" t="str">
        <f>Sheet2!I44</f>
        <v>SC05.04.01.00</v>
      </c>
      <c r="J44" s="4" t="str">
        <f>TRIM(IF(F44="grade","NONE",IF(F44="subject",Sheet2!A44,IF(F44="unit",CONCATENATE(Sheet2!A44,Sheet2!B44),IF(F44="topic",CONCATENATE(Sheet2!A44,Sheet2!B44,Sheet2!C44),IF(F44="lesson",CONCATENATE(Sheet2!A44,Sheet2!B44,Sheet2!C44,Sheet2!E44)))))))</f>
        <v>5ScienceLife Sciences</v>
      </c>
      <c r="K44" s="4" t="str">
        <f>IF(J44="NONE","-",VLOOKUP(J44,Sheet3!$A$1:$B$822,2,FALSE))</f>
        <v>SC05.04.00.00</v>
      </c>
      <c r="L44" s="2">
        <v>44</v>
      </c>
      <c r="M44" s="2">
        <f t="shared" si="0"/>
        <v>43</v>
      </c>
      <c r="N44" s="3" t="str">
        <f t="shared" si="2"/>
        <v>insert into code (code_id, label, code, display_order, parent_id, taxonomy_level_type) values (44,'Human Body Systems','SC05.04.01.00',1,43,5);</v>
      </c>
    </row>
    <row r="45" spans="1:14">
      <c r="A45" s="2" t="b">
        <f>AND(Sheet2!A45&lt;&gt;"-",Sheet2!A45&lt;&gt;Sheet2!A44)</f>
        <v>0</v>
      </c>
      <c r="B45" s="2" t="b">
        <f>AND(Sheet2!B45&lt;&gt;"-",Sheet2!B45&lt;&gt;Sheet2!B44)</f>
        <v>0</v>
      </c>
      <c r="C45" s="2" t="b">
        <f>AND(Sheet2!C45&lt;&gt;"-",Sheet2!C45&lt;&gt;Sheet2!C44)</f>
        <v>0</v>
      </c>
      <c r="D45" s="2" t="b">
        <f>AND(Sheet2!E45&lt;&gt;"-",Sheet2!E45&lt;&gt;Sheet2!E44)</f>
        <v>0</v>
      </c>
      <c r="E45" s="2" t="b">
        <f>AND(Sheet2!G45&lt;&gt;"-",Sheet2!G45&lt;&gt;Sheet2!G44)</f>
        <v>1</v>
      </c>
      <c r="F45" s="2" t="str">
        <f t="shared" si="3"/>
        <v>lesson</v>
      </c>
      <c r="G45" s="2" t="str">
        <f t="shared" si="1"/>
        <v>6</v>
      </c>
      <c r="H45" s="2" t="str">
        <f>SUBSTITUTE(IF(F45="grade",Sheet2!A45,IF(F45="subject",Sheet2!B45,IF(F45="unit",Sheet2!C45,IF(F45="topic",Sheet2!E45,IF(F45="lesson",Sheet2!G45))))),"'","\'")</f>
        <v>Digestion</v>
      </c>
      <c r="I45" s="2" t="str">
        <f>Sheet2!I45</f>
        <v>SC05.04.01.01</v>
      </c>
      <c r="J45" s="4" t="str">
        <f>TRIM(IF(F45="grade","NONE",IF(F45="subject",Sheet2!A45,IF(F45="unit",CONCATENATE(Sheet2!A45,Sheet2!B45),IF(F45="topic",CONCATENATE(Sheet2!A45,Sheet2!B45,Sheet2!C45),IF(F45="lesson",CONCATENATE(Sheet2!A45,Sheet2!B45,Sheet2!C45,Sheet2!E45)))))))</f>
        <v>5ScienceLife SciencesHuman Body Systems</v>
      </c>
      <c r="K45" s="4" t="str">
        <f>IF(J45="NONE","-",VLOOKUP(J45,Sheet3!$A$1:$B$822,2,FALSE))</f>
        <v>SC05.04.01.00</v>
      </c>
      <c r="L45" s="2">
        <v>45</v>
      </c>
      <c r="M45" s="2">
        <f t="shared" si="0"/>
        <v>44</v>
      </c>
      <c r="N45" s="3" t="str">
        <f t="shared" si="2"/>
        <v>insert into code (code_id, label, code, display_order, parent_id, taxonomy_level_type) values (45,'Digestion','SC05.04.01.01',1,44,6);</v>
      </c>
    </row>
    <row r="46" spans="1:14">
      <c r="A46" s="2" t="e">
        <f>AND(Sheet2!A46&lt;&gt;"-",Sheet2!A46&lt;&gt;Sheet2!A45)</f>
        <v>#REF!</v>
      </c>
      <c r="B46" s="2" t="e">
        <f>AND(Sheet2!B46&lt;&gt;"-",Sheet2!B46&lt;&gt;Sheet2!B45)</f>
        <v>#REF!</v>
      </c>
      <c r="C46" s="2" t="e">
        <f>AND(Sheet2!C46&lt;&gt;"-",Sheet2!C46&lt;&gt;Sheet2!C45)</f>
        <v>#REF!</v>
      </c>
      <c r="D46" s="2" t="e">
        <f>AND(Sheet2!E46&lt;&gt;"-",Sheet2!E46&lt;&gt;Sheet2!E45)</f>
        <v>#REF!</v>
      </c>
      <c r="E46" s="2" t="e">
        <f>AND(Sheet2!G46&lt;&gt;"-",Sheet2!G46&lt;&gt;Sheet2!G45)</f>
        <v>#REF!</v>
      </c>
      <c r="F46" s="2" t="e">
        <f t="shared" si="3"/>
        <v>#REF!</v>
      </c>
      <c r="G46" s="2" t="e">
        <f t="shared" si="1"/>
        <v>#REF!</v>
      </c>
      <c r="H46" s="2" t="e">
        <f>SUBSTITUTE(IF(F46="grade",Sheet2!A46,IF(F46="subject",Sheet2!B46,IF(F46="unit",Sheet2!C46,IF(F46="topic",Sheet2!E46,IF(F46="lesson",Sheet2!G46))))),"'","\'")</f>
        <v>#REF!</v>
      </c>
      <c r="I46" s="2" t="e">
        <f>Sheet2!I46</f>
        <v>#REF!</v>
      </c>
      <c r="J46" s="4" t="e">
        <f>TRIM(IF(F46="grade","NONE",IF(F46="subject",Sheet2!A46,IF(F46="unit",CONCATENATE(Sheet2!A46,Sheet2!B46),IF(F46="topic",CONCATENATE(Sheet2!A46,Sheet2!B46,Sheet2!C46),IF(F46="lesson",CONCATENATE(Sheet2!A46,Sheet2!B46,Sheet2!C46,Sheet2!E46)))))))</f>
        <v>#REF!</v>
      </c>
      <c r="K46" s="4" t="e">
        <f>IF(J46="NONE","-",VLOOKUP(J46,Sheet3!$A$1:$B$822,2,FALSE))</f>
        <v>#REF!</v>
      </c>
      <c r="L46" s="2">
        <v>46</v>
      </c>
      <c r="M46" s="2" t="e">
        <f t="shared" si="0"/>
        <v>#REF!</v>
      </c>
      <c r="N46" s="3" t="e">
        <f t="shared" si="2"/>
        <v>#REF!</v>
      </c>
    </row>
    <row r="47" spans="1:14">
      <c r="A47" s="2" t="e">
        <f>AND(Sheet2!A47&lt;&gt;"-",Sheet2!A47&lt;&gt;Sheet2!A46)</f>
        <v>#REF!</v>
      </c>
      <c r="B47" s="2" t="e">
        <f>AND(Sheet2!B47&lt;&gt;"-",Sheet2!B47&lt;&gt;Sheet2!B46)</f>
        <v>#REF!</v>
      </c>
      <c r="C47" s="2" t="e">
        <f>AND(Sheet2!C47&lt;&gt;"-",Sheet2!C47&lt;&gt;Sheet2!C46)</f>
        <v>#REF!</v>
      </c>
      <c r="D47" s="2" t="e">
        <f>AND(Sheet2!E47&lt;&gt;"-",Sheet2!E47&lt;&gt;Sheet2!E46)</f>
        <v>#REF!</v>
      </c>
      <c r="E47" s="2" t="e">
        <f>AND(Sheet2!G47&lt;&gt;"-",Sheet2!G47&lt;&gt;Sheet2!G46)</f>
        <v>#REF!</v>
      </c>
      <c r="F47" s="2" t="e">
        <f t="shared" si="3"/>
        <v>#REF!</v>
      </c>
      <c r="G47" s="2" t="e">
        <f t="shared" si="1"/>
        <v>#REF!</v>
      </c>
      <c r="H47" s="2" t="e">
        <f>SUBSTITUTE(IF(F47="grade",Sheet2!A47,IF(F47="subject",Sheet2!B47,IF(F47="unit",Sheet2!C47,IF(F47="topic",Sheet2!E47,IF(F47="lesson",Sheet2!G47))))),"'","\'")</f>
        <v>#REF!</v>
      </c>
      <c r="I47" s="2" t="str">
        <f>Sheet2!I47</f>
        <v>SC05.04.01.03</v>
      </c>
      <c r="J47" s="4" t="e">
        <f>TRIM(IF(F47="grade","NONE",IF(F47="subject",Sheet2!A47,IF(F47="unit",CONCATENATE(Sheet2!A47,Sheet2!B47),IF(F47="topic",CONCATENATE(Sheet2!A47,Sheet2!B47,Sheet2!C47),IF(F47="lesson",CONCATENATE(Sheet2!A47,Sheet2!B47,Sheet2!C47,Sheet2!E47)))))))</f>
        <v>#REF!</v>
      </c>
      <c r="K47" s="4" t="e">
        <f>IF(J47="NONE","-",VLOOKUP(J47,Sheet3!$A$1:$B$822,2,FALSE))</f>
        <v>#REF!</v>
      </c>
      <c r="L47" s="2">
        <v>47</v>
      </c>
      <c r="M47" s="2" t="e">
        <f t="shared" si="0"/>
        <v>#REF!</v>
      </c>
      <c r="N47" s="3" t="e">
        <f t="shared" si="2"/>
        <v>#REF!</v>
      </c>
    </row>
    <row r="48" spans="1:14">
      <c r="A48" s="2" t="b">
        <f>AND(Sheet2!A48&lt;&gt;"-",Sheet2!A48&lt;&gt;Sheet2!A47)</f>
        <v>0</v>
      </c>
      <c r="B48" s="2" t="b">
        <f>AND(Sheet2!B48&lt;&gt;"-",Sheet2!B48&lt;&gt;Sheet2!B47)</f>
        <v>0</v>
      </c>
      <c r="C48" s="2" t="b">
        <f>AND(Sheet2!C48&lt;&gt;"-",Sheet2!C48&lt;&gt;Sheet2!C47)</f>
        <v>0</v>
      </c>
      <c r="D48" s="2" t="b">
        <f>AND(Sheet2!E48&lt;&gt;"-",Sheet2!E48&lt;&gt;Sheet2!E47)</f>
        <v>0</v>
      </c>
      <c r="E48" s="2" t="b">
        <f>AND(Sheet2!G48&lt;&gt;"-",Sheet2!G48&lt;&gt;Sheet2!G47)</f>
        <v>1</v>
      </c>
      <c r="F48" s="2" t="str">
        <f t="shared" si="3"/>
        <v>lesson</v>
      </c>
      <c r="G48" s="2" t="str">
        <f t="shared" si="1"/>
        <v>6</v>
      </c>
      <c r="H48" s="2" t="str">
        <f>SUBSTITUTE(IF(F48="grade",Sheet2!A48,IF(F48="subject",Sheet2!B48,IF(F48="unit",Sheet2!C48,IF(F48="topic",Sheet2!E48,IF(F48="lesson",Sheet2!G48))))),"'","\'")</f>
        <v>Kidneys</v>
      </c>
      <c r="I48" s="2" t="str">
        <f>Sheet2!I48</f>
        <v>SC05.04.01.04</v>
      </c>
      <c r="J48" s="4" t="str">
        <f>TRIM(IF(F48="grade","NONE",IF(F48="subject",Sheet2!A48,IF(F48="unit",CONCATENATE(Sheet2!A48,Sheet2!B48),IF(F48="topic",CONCATENATE(Sheet2!A48,Sheet2!B48,Sheet2!C48),IF(F48="lesson",CONCATENATE(Sheet2!A48,Sheet2!B48,Sheet2!C48,Sheet2!E48)))))))</f>
        <v>5ScienceLife SciencesHuman Body Systems</v>
      </c>
      <c r="K48" s="4" t="str">
        <f>IF(J48="NONE","-",VLOOKUP(J48,Sheet3!$A$1:$B$822,2,FALSE))</f>
        <v>SC05.04.01.00</v>
      </c>
      <c r="L48" s="2">
        <v>48</v>
      </c>
      <c r="M48" s="2">
        <f t="shared" si="0"/>
        <v>44</v>
      </c>
      <c r="N48" s="3" t="str">
        <f t="shared" si="2"/>
        <v>insert into code (code_id, label, code, display_order, parent_id, taxonomy_level_type) values (48,'Kidneys','SC05.04.01.04',1,44,6);</v>
      </c>
    </row>
    <row r="49" spans="1:14">
      <c r="A49" s="2" t="b">
        <f>AND(Sheet2!A49&lt;&gt;"-",Sheet2!A49&lt;&gt;Sheet2!A48)</f>
        <v>0</v>
      </c>
      <c r="B49" s="2" t="b">
        <f>AND(Sheet2!B49&lt;&gt;"-",Sheet2!B49&lt;&gt;Sheet2!B48)</f>
        <v>0</v>
      </c>
      <c r="C49" s="2" t="b">
        <f>AND(Sheet2!C49&lt;&gt;"-",Sheet2!C49&lt;&gt;Sheet2!C48)</f>
        <v>0</v>
      </c>
      <c r="D49" s="2" t="b">
        <f>AND(Sheet2!E49&lt;&gt;"-",Sheet2!E49&lt;&gt;Sheet2!E48)</f>
        <v>1</v>
      </c>
      <c r="E49" s="2" t="b">
        <f>AND(Sheet2!G49&lt;&gt;"-",Sheet2!G49&lt;&gt;Sheet2!G48)</f>
        <v>0</v>
      </c>
      <c r="F49" s="2" t="str">
        <f t="shared" si="3"/>
        <v>topic</v>
      </c>
      <c r="G49" s="2" t="str">
        <f t="shared" si="1"/>
        <v>5</v>
      </c>
      <c r="H49" s="2" t="str">
        <f>SUBSTITUTE(IF(F49="grade",Sheet2!A49,IF(F49="subject",Sheet2!B49,IF(F49="unit",Sheet2!C49,IF(F49="topic",Sheet2!E49,IF(F49="lesson",Sheet2!G49))))),"'","\'")</f>
        <v>Plant Life</v>
      </c>
      <c r="I49" s="2" t="str">
        <f>Sheet2!I49</f>
        <v>SC05.04.02.00</v>
      </c>
      <c r="J49" s="4" t="str">
        <f>TRIM(IF(F49="grade","NONE",IF(F49="subject",Sheet2!A49,IF(F49="unit",CONCATENATE(Sheet2!A49,Sheet2!B49),IF(F49="topic",CONCATENATE(Sheet2!A49,Sheet2!B49,Sheet2!C49),IF(F49="lesson",CONCATENATE(Sheet2!A49,Sheet2!B49,Sheet2!C49,Sheet2!E49)))))))</f>
        <v>5ScienceLife Sciences</v>
      </c>
      <c r="K49" s="4" t="str">
        <f>IF(J49="NONE","-",VLOOKUP(J49,Sheet3!$A$1:$B$822,2,FALSE))</f>
        <v>SC05.04.00.00</v>
      </c>
      <c r="L49" s="2">
        <v>49</v>
      </c>
      <c r="M49" s="2">
        <f t="shared" si="0"/>
        <v>43</v>
      </c>
      <c r="N49" s="3" t="str">
        <f t="shared" si="2"/>
        <v>insert into code (code_id, label, code, display_order, parent_id, taxonomy_level_type) values (49,'Plant Life','SC05.04.02.00',1,43,5);</v>
      </c>
    </row>
    <row r="50" spans="1:14">
      <c r="A50" s="2" t="b">
        <f>AND(Sheet2!A50&lt;&gt;"-",Sheet2!A50&lt;&gt;Sheet2!A49)</f>
        <v>0</v>
      </c>
      <c r="B50" s="2" t="b">
        <f>AND(Sheet2!B50&lt;&gt;"-",Sheet2!B50&lt;&gt;Sheet2!B49)</f>
        <v>0</v>
      </c>
      <c r="C50" s="2" t="b">
        <f>AND(Sheet2!C50&lt;&gt;"-",Sheet2!C50&lt;&gt;Sheet2!C49)</f>
        <v>0</v>
      </c>
      <c r="D50" s="2" t="b">
        <f>AND(Sheet2!E50&lt;&gt;"-",Sheet2!E50&lt;&gt;Sheet2!E49)</f>
        <v>0</v>
      </c>
      <c r="E50" s="2" t="b">
        <f>AND(Sheet2!G50&lt;&gt;"-",Sheet2!G50&lt;&gt;Sheet2!G49)</f>
        <v>1</v>
      </c>
      <c r="F50" s="2" t="str">
        <f t="shared" si="3"/>
        <v>lesson</v>
      </c>
      <c r="G50" s="2" t="str">
        <f t="shared" si="1"/>
        <v>6</v>
      </c>
      <c r="H50" s="2" t="str">
        <f>SUBSTITUTE(IF(F50="grade",Sheet2!A50,IF(F50="subject",Sheet2!B50,IF(F50="unit",Sheet2!C50,IF(F50="topic",Sheet2!E50,IF(F50="lesson",Sheet2!G50))))),"'","\'")</f>
        <v>Parts of a Plant</v>
      </c>
      <c r="I50" s="2" t="str">
        <f>Sheet2!I50</f>
        <v>SC05.04.02.01</v>
      </c>
      <c r="J50" s="4" t="str">
        <f>TRIM(IF(F50="grade","NONE",IF(F50="subject",Sheet2!A50,IF(F50="unit",CONCATENATE(Sheet2!A50,Sheet2!B50),IF(F50="topic",CONCATENATE(Sheet2!A50,Sheet2!B50,Sheet2!C50),IF(F50="lesson",CONCATENATE(Sheet2!A50,Sheet2!B50,Sheet2!C50,Sheet2!E50)))))))</f>
        <v>5ScienceLife SciencesPlant Life</v>
      </c>
      <c r="K50" s="4" t="str">
        <f>IF(J50="NONE","-",VLOOKUP(J50,Sheet3!$A$1:$B$822,2,FALSE))</f>
        <v>SC05.04.02.00</v>
      </c>
      <c r="L50" s="2">
        <v>50</v>
      </c>
      <c r="M50" s="2">
        <f t="shared" si="0"/>
        <v>49</v>
      </c>
      <c r="N50" s="3" t="str">
        <f t="shared" si="2"/>
        <v>insert into code (code_id, label, code, display_order, parent_id, taxonomy_level_type) values (50,'Parts of a Plant','SC05.04.02.01',1,49,6);</v>
      </c>
    </row>
    <row r="51" spans="1:14">
      <c r="A51" s="2" t="b">
        <f>AND(Sheet2!A51&lt;&gt;"-",Sheet2!A51&lt;&gt;Sheet2!A50)</f>
        <v>0</v>
      </c>
      <c r="B51" s="2" t="b">
        <f>AND(Sheet2!B51&lt;&gt;"-",Sheet2!B51&lt;&gt;Sheet2!B50)</f>
        <v>0</v>
      </c>
      <c r="C51" s="2" t="b">
        <f>AND(Sheet2!C51&lt;&gt;"-",Sheet2!C51&lt;&gt;Sheet2!C50)</f>
        <v>0</v>
      </c>
      <c r="D51" s="2" t="b">
        <f>AND(Sheet2!E51&lt;&gt;"-",Sheet2!E51&lt;&gt;Sheet2!E50)</f>
        <v>0</v>
      </c>
      <c r="E51" s="2" t="b">
        <f>AND(Sheet2!G51&lt;&gt;"-",Sheet2!G51&lt;&gt;Sheet2!G50)</f>
        <v>1</v>
      </c>
      <c r="F51" s="2" t="str">
        <f t="shared" si="3"/>
        <v>lesson</v>
      </c>
      <c r="G51" s="2" t="str">
        <f t="shared" si="1"/>
        <v>6</v>
      </c>
      <c r="H51" s="2" t="str">
        <f>SUBSTITUTE(IF(F51="grade",Sheet2!A51,IF(F51="subject",Sheet2!B51,IF(F51="unit",Sheet2!C51,IF(F51="topic",Sheet2!E51,IF(F51="lesson",Sheet2!G51))))),"'","\'")</f>
        <v>Seeds, Seed Parts, Germination</v>
      </c>
      <c r="I51" s="2" t="str">
        <f>Sheet2!I51</f>
        <v>SC05.04.02.02</v>
      </c>
      <c r="J51" s="4" t="str">
        <f>TRIM(IF(F51="grade","NONE",IF(F51="subject",Sheet2!A51,IF(F51="unit",CONCATENATE(Sheet2!A51,Sheet2!B51),IF(F51="topic",CONCATENATE(Sheet2!A51,Sheet2!B51,Sheet2!C51),IF(F51="lesson",CONCATENATE(Sheet2!A51,Sheet2!B51,Sheet2!C51,Sheet2!E51)))))))</f>
        <v>5ScienceLife SciencesPlant Life</v>
      </c>
      <c r="K51" s="4" t="str">
        <f>IF(J51="NONE","-",VLOOKUP(J51,Sheet3!$A$1:$B$822,2,FALSE))</f>
        <v>SC05.04.02.00</v>
      </c>
      <c r="L51" s="2">
        <v>51</v>
      </c>
      <c r="M51" s="2">
        <f t="shared" si="0"/>
        <v>49</v>
      </c>
      <c r="N51" s="3" t="str">
        <f t="shared" si="2"/>
        <v>insert into code (code_id, label, code, display_order, parent_id, taxonomy_level_type) values (51,'Seeds, Seed Parts, Germination','SC05.04.02.02',1,49,6);</v>
      </c>
    </row>
    <row r="52" spans="1:14">
      <c r="A52" s="2" t="b">
        <f>AND(Sheet2!A52&lt;&gt;"-",Sheet2!A52&lt;&gt;Sheet2!A51)</f>
        <v>0</v>
      </c>
      <c r="B52" s="2" t="b">
        <f>AND(Sheet2!B52&lt;&gt;"-",Sheet2!B52&lt;&gt;Sheet2!B51)</f>
        <v>0</v>
      </c>
      <c r="C52" s="2" t="b">
        <f>AND(Sheet2!C52&lt;&gt;"-",Sheet2!C52&lt;&gt;Sheet2!C51)</f>
        <v>0</v>
      </c>
      <c r="D52" s="2" t="b">
        <f>AND(Sheet2!E52&lt;&gt;"-",Sheet2!E52&lt;&gt;Sheet2!E51)</f>
        <v>0</v>
      </c>
      <c r="E52" s="2" t="b">
        <f>AND(Sheet2!G52&lt;&gt;"-",Sheet2!G52&lt;&gt;Sheet2!G51)</f>
        <v>1</v>
      </c>
      <c r="F52" s="2" t="str">
        <f t="shared" si="3"/>
        <v>lesson</v>
      </c>
      <c r="G52" s="2" t="str">
        <f t="shared" si="1"/>
        <v>6</v>
      </c>
      <c r="H52" s="2" t="str">
        <f>SUBSTITUTE(IF(F52="grade",Sheet2!A52,IF(F52="subject",Sheet2!B52,IF(F52="unit",Sheet2!C52,IF(F52="topic",Sheet2!E52,IF(F52="lesson",Sheet2!G52))))),"'","\'")</f>
        <v>Types of Seed Dispersal</v>
      </c>
      <c r="I52" s="2" t="str">
        <f>Sheet2!I52</f>
        <v>SC05.04.02.03</v>
      </c>
      <c r="J52" s="4" t="str">
        <f>TRIM(IF(F52="grade","NONE",IF(F52="subject",Sheet2!A52,IF(F52="unit",CONCATENATE(Sheet2!A52,Sheet2!B52),IF(F52="topic",CONCATENATE(Sheet2!A52,Sheet2!B52,Sheet2!C52),IF(F52="lesson",CONCATENATE(Sheet2!A52,Sheet2!B52,Sheet2!C52,Sheet2!E52)))))))</f>
        <v>5ScienceLife SciencesPlant Life</v>
      </c>
      <c r="K52" s="4" t="str">
        <f>IF(J52="NONE","-",VLOOKUP(J52,Sheet3!$A$1:$B$822,2,FALSE))</f>
        <v>SC05.04.02.00</v>
      </c>
      <c r="L52" s="2">
        <v>52</v>
      </c>
      <c r="M52" s="2">
        <f t="shared" si="0"/>
        <v>49</v>
      </c>
      <c r="N52" s="3" t="str">
        <f t="shared" si="2"/>
        <v>insert into code (code_id, label, code, display_order, parent_id, taxonomy_level_type) values (52,'Types of Seed Dispersal','SC05.04.02.03',1,49,6);</v>
      </c>
    </row>
    <row r="53" spans="1:14">
      <c r="A53" s="2" t="b">
        <f>AND(Sheet2!A53&lt;&gt;"-",Sheet2!A53&lt;&gt;Sheet2!A52)</f>
        <v>0</v>
      </c>
      <c r="B53" s="2" t="b">
        <f>AND(Sheet2!B53&lt;&gt;"-",Sheet2!B53&lt;&gt;Sheet2!B52)</f>
        <v>0</v>
      </c>
      <c r="C53" s="2" t="b">
        <f>AND(Sheet2!C53&lt;&gt;"-",Sheet2!C53&lt;&gt;Sheet2!C52)</f>
        <v>0</v>
      </c>
      <c r="D53" s="2" t="b">
        <f>AND(Sheet2!E53&lt;&gt;"-",Sheet2!E53&lt;&gt;Sheet2!E52)</f>
        <v>0</v>
      </c>
      <c r="E53" s="2" t="b">
        <f>AND(Sheet2!G53&lt;&gt;"-",Sheet2!G53&lt;&gt;Sheet2!G52)</f>
        <v>1</v>
      </c>
      <c r="F53" s="2" t="str">
        <f t="shared" si="3"/>
        <v>lesson</v>
      </c>
      <c r="G53" s="2" t="str">
        <f t="shared" si="1"/>
        <v>6</v>
      </c>
      <c r="H53" s="2" t="str">
        <f>SUBSTITUTE(IF(F53="grade",Sheet2!A53,IF(F53="subject",Sheet2!B53,IF(F53="unit",Sheet2!C53,IF(F53="topic",Sheet2!E53,IF(F53="lesson",Sheet2!G53))))),"'","\'")</f>
        <v>Seedless Plant Reproduction</v>
      </c>
      <c r="I53" s="2" t="str">
        <f>Sheet2!I53</f>
        <v>SC05.04.02.04</v>
      </c>
      <c r="J53" s="4" t="str">
        <f>TRIM(IF(F53="grade","NONE",IF(F53="subject",Sheet2!A53,IF(F53="unit",CONCATENATE(Sheet2!A53,Sheet2!B53),IF(F53="topic",CONCATENATE(Sheet2!A53,Sheet2!B53,Sheet2!C53),IF(F53="lesson",CONCATENATE(Sheet2!A53,Sheet2!B53,Sheet2!C53,Sheet2!E53)))))))</f>
        <v>5ScienceLife SciencesPlant Life</v>
      </c>
      <c r="K53" s="4" t="str">
        <f>IF(J53="NONE","-",VLOOKUP(J53,Sheet3!$A$1:$B$822,2,FALSE))</f>
        <v>SC05.04.02.00</v>
      </c>
      <c r="L53" s="2">
        <v>53</v>
      </c>
      <c r="M53" s="2">
        <f t="shared" si="0"/>
        <v>49</v>
      </c>
      <c r="N53" s="3" t="str">
        <f t="shared" si="2"/>
        <v>insert into code (code_id, label, code, display_order, parent_id, taxonomy_level_type) values (53,'Seedless Plant Reproduction','SC05.04.02.04',1,49,6);</v>
      </c>
    </row>
    <row r="54" spans="1:14">
      <c r="A54" s="2" t="b">
        <f>AND(Sheet2!A54&lt;&gt;"-",Sheet2!A54&lt;&gt;Sheet2!A53)</f>
        <v>0</v>
      </c>
      <c r="B54" s="2" t="b">
        <f>AND(Sheet2!B54&lt;&gt;"-",Sheet2!B54&lt;&gt;Sheet2!B53)</f>
        <v>0</v>
      </c>
      <c r="C54" s="2" t="b">
        <f>AND(Sheet2!C54&lt;&gt;"-",Sheet2!C54&lt;&gt;Sheet2!C53)</f>
        <v>0</v>
      </c>
      <c r="D54" s="2" t="b">
        <f>AND(Sheet2!E54&lt;&gt;"-",Sheet2!E54&lt;&gt;Sheet2!E53)</f>
        <v>0</v>
      </c>
      <c r="E54" s="2" t="b">
        <f>AND(Sheet2!G54&lt;&gt;"-",Sheet2!G54&lt;&gt;Sheet2!G53)</f>
        <v>1</v>
      </c>
      <c r="F54" s="2" t="str">
        <f t="shared" si="3"/>
        <v>lesson</v>
      </c>
      <c r="G54" s="2" t="str">
        <f t="shared" si="1"/>
        <v>6</v>
      </c>
      <c r="H54" s="2" t="str">
        <f>SUBSTITUTE(IF(F54="grade",Sheet2!A54,IF(F54="subject",Sheet2!B54,IF(F54="unit",Sheet2!C54,IF(F54="topic",Sheet2!E54,IF(F54="lesson",Sheet2!G54))))),"'","\'")</f>
        <v>Vegetable Agriculture</v>
      </c>
      <c r="I54" s="2" t="str">
        <f>Sheet2!I54</f>
        <v>SC05.04.02.05</v>
      </c>
      <c r="J54" s="4" t="str">
        <f>TRIM(IF(F54="grade","NONE",IF(F54="subject",Sheet2!A54,IF(F54="unit",CONCATENATE(Sheet2!A54,Sheet2!B54),IF(F54="topic",CONCATENATE(Sheet2!A54,Sheet2!B54,Sheet2!C54),IF(F54="lesson",CONCATENATE(Sheet2!A54,Sheet2!B54,Sheet2!C54,Sheet2!E54)))))))</f>
        <v>5ScienceLife SciencesPlant Life</v>
      </c>
      <c r="K54" s="4" t="str">
        <f>IF(J54="NONE","-",VLOOKUP(J54,Sheet3!$A$1:$B$822,2,FALSE))</f>
        <v>SC05.04.02.00</v>
      </c>
      <c r="L54" s="2">
        <v>54</v>
      </c>
      <c r="M54" s="2">
        <f t="shared" si="0"/>
        <v>49</v>
      </c>
      <c r="N54" s="3" t="str">
        <f t="shared" si="2"/>
        <v>insert into code (code_id, label, code, display_order, parent_id, taxonomy_level_type) values (54,'Vegetable Agriculture','SC05.04.02.05',1,49,6);</v>
      </c>
    </row>
    <row r="55" spans="1:14">
      <c r="A55" s="2" t="b">
        <f>AND(Sheet2!A55&lt;&gt;"-",Sheet2!A55&lt;&gt;Sheet2!A54)</f>
        <v>0</v>
      </c>
      <c r="B55" s="2" t="b">
        <f>AND(Sheet2!B55&lt;&gt;"-",Sheet2!B55&lt;&gt;Sheet2!B54)</f>
        <v>0</v>
      </c>
      <c r="C55" s="2" t="b">
        <f>AND(Sheet2!C55&lt;&gt;"-",Sheet2!C55&lt;&gt;Sheet2!C54)</f>
        <v>0</v>
      </c>
      <c r="D55" s="2" t="b">
        <f>AND(Sheet2!E55&lt;&gt;"-",Sheet2!E55&lt;&gt;Sheet2!E54)</f>
        <v>0</v>
      </c>
      <c r="E55" s="2" t="b">
        <f>AND(Sheet2!G55&lt;&gt;"-",Sheet2!G55&lt;&gt;Sheet2!G54)</f>
        <v>1</v>
      </c>
      <c r="F55" s="2" t="str">
        <f t="shared" si="3"/>
        <v>lesson</v>
      </c>
      <c r="G55" s="2" t="str">
        <f t="shared" si="1"/>
        <v>6</v>
      </c>
      <c r="H55" s="2" t="str">
        <f>SUBSTITUTE(IF(F55="grade",Sheet2!A55,IF(F55="subject",Sheet2!B55,IF(F55="unit",Sheet2!C55,IF(F55="topic",Sheet2!E55,IF(F55="lesson",Sheet2!G55))))),"'","\'")</f>
        <v>Types of Agriculture</v>
      </c>
      <c r="I55" s="2" t="str">
        <f>Sheet2!I55</f>
        <v>SC05.04.02.06</v>
      </c>
      <c r="J55" s="4" t="str">
        <f>TRIM(IF(F55="grade","NONE",IF(F55="subject",Sheet2!A55,IF(F55="unit",CONCATENATE(Sheet2!A55,Sheet2!B55),IF(F55="topic",CONCATENATE(Sheet2!A55,Sheet2!B55,Sheet2!C55),IF(F55="lesson",CONCATENATE(Sheet2!A55,Sheet2!B55,Sheet2!C55,Sheet2!E55)))))))</f>
        <v>5ScienceLife SciencesPlant Life</v>
      </c>
      <c r="K55" s="4" t="str">
        <f>IF(J55="NONE","-",VLOOKUP(J55,Sheet3!$A$1:$B$822,2,FALSE))</f>
        <v>SC05.04.02.00</v>
      </c>
      <c r="L55" s="2">
        <v>55</v>
      </c>
      <c r="M55" s="2">
        <f t="shared" si="0"/>
        <v>49</v>
      </c>
      <c r="N55" s="3" t="str">
        <f t="shared" si="2"/>
        <v>insert into code (code_id, label, code, display_order, parent_id, taxonomy_level_type) values (55,'Types of Agriculture','SC05.04.02.06',1,49,6);</v>
      </c>
    </row>
    <row r="56" spans="1:14">
      <c r="A56" s="2" t="b">
        <f>AND(Sheet2!A56&lt;&gt;"-",Sheet2!A56&lt;&gt;Sheet2!A55)</f>
        <v>0</v>
      </c>
      <c r="B56" s="2" t="b">
        <f>AND(Sheet2!B56&lt;&gt;"-",Sheet2!B56&lt;&gt;Sheet2!B55)</f>
        <v>0</v>
      </c>
      <c r="C56" s="2" t="b">
        <f>AND(Sheet2!C56&lt;&gt;"-",Sheet2!C56&lt;&gt;Sheet2!C55)</f>
        <v>0</v>
      </c>
      <c r="D56" s="2" t="b">
        <f>AND(Sheet2!E56&lt;&gt;"-",Sheet2!E56&lt;&gt;Sheet2!E55)</f>
        <v>0</v>
      </c>
      <c r="E56" s="2" t="b">
        <f>AND(Sheet2!G56&lt;&gt;"-",Sheet2!G56&lt;&gt;Sheet2!G55)</f>
        <v>1</v>
      </c>
      <c r="F56" s="2" t="str">
        <f t="shared" si="3"/>
        <v>lesson</v>
      </c>
      <c r="G56" s="2" t="str">
        <f t="shared" si="1"/>
        <v>6</v>
      </c>
      <c r="H56" s="2" t="str">
        <f>SUBSTITUTE(IF(F56="grade",Sheet2!A56,IF(F56="subject",Sheet2!B56,IF(F56="unit",Sheet2!C56,IF(F56="topic",Sheet2!E56,IF(F56="lesson",Sheet2!G56))))),"'","\'")</f>
        <v>Vascular Plants</v>
      </c>
      <c r="I56" s="2" t="str">
        <f>Sheet2!I56</f>
        <v>SC05.04.02.07</v>
      </c>
      <c r="J56" s="4" t="str">
        <f>TRIM(IF(F56="grade","NONE",IF(F56="subject",Sheet2!A56,IF(F56="unit",CONCATENATE(Sheet2!A56,Sheet2!B56),IF(F56="topic",CONCATENATE(Sheet2!A56,Sheet2!B56,Sheet2!C56),IF(F56="lesson",CONCATENATE(Sheet2!A56,Sheet2!B56,Sheet2!C56,Sheet2!E56)))))))</f>
        <v>5ScienceLife SciencesPlant Life</v>
      </c>
      <c r="K56" s="4" t="str">
        <f>IF(J56="NONE","-",VLOOKUP(J56,Sheet3!$A$1:$B$822,2,FALSE))</f>
        <v>SC05.04.02.00</v>
      </c>
      <c r="L56" s="2">
        <v>56</v>
      </c>
      <c r="M56" s="2">
        <f t="shared" si="0"/>
        <v>49</v>
      </c>
      <c r="N56" s="3" t="str">
        <f t="shared" si="2"/>
        <v>insert into code (code_id, label, code, display_order, parent_id, taxonomy_level_type) values (56,'Vascular Plants','SC05.04.02.07',1,49,6);</v>
      </c>
    </row>
    <row r="57" spans="1:14">
      <c r="A57" s="2" t="b">
        <f>AND(Sheet2!A57&lt;&gt;"-",Sheet2!A57&lt;&gt;Sheet2!A56)</f>
        <v>0</v>
      </c>
      <c r="B57" s="2" t="b">
        <f>AND(Sheet2!B57&lt;&gt;"-",Sheet2!B57&lt;&gt;Sheet2!B56)</f>
        <v>0</v>
      </c>
      <c r="C57" s="2" t="b">
        <f>AND(Sheet2!C57&lt;&gt;"-",Sheet2!C57&lt;&gt;Sheet2!C56)</f>
        <v>0</v>
      </c>
      <c r="D57" s="2" t="b">
        <f>AND(Sheet2!E57&lt;&gt;"-",Sheet2!E57&lt;&gt;Sheet2!E56)</f>
        <v>0</v>
      </c>
      <c r="E57" s="2" t="b">
        <f>AND(Sheet2!G57&lt;&gt;"-",Sheet2!G57&lt;&gt;Sheet2!G56)</f>
        <v>1</v>
      </c>
      <c r="F57" s="2" t="str">
        <f t="shared" si="3"/>
        <v>lesson</v>
      </c>
      <c r="G57" s="2" t="str">
        <f t="shared" si="1"/>
        <v>6</v>
      </c>
      <c r="H57" s="2" t="str">
        <f>SUBSTITUTE(IF(F57="grade",Sheet2!A57,IF(F57="subject",Sheet2!B57,IF(F57="unit",Sheet2!C57,IF(F57="topic",Sheet2!E57,IF(F57="lesson",Sheet2!G57))))),"'","\'")</f>
        <v>Plant Transport Systems</v>
      </c>
      <c r="I57" s="2" t="str">
        <f>Sheet2!I57</f>
        <v>SC05.04.02.08</v>
      </c>
      <c r="J57" s="4" t="str">
        <f>TRIM(IF(F57="grade","NONE",IF(F57="subject",Sheet2!A57,IF(F57="unit",CONCATENATE(Sheet2!A57,Sheet2!B57),IF(F57="topic",CONCATENATE(Sheet2!A57,Sheet2!B57,Sheet2!C57),IF(F57="lesson",CONCATENATE(Sheet2!A57,Sheet2!B57,Sheet2!C57,Sheet2!E57)))))))</f>
        <v>5ScienceLife SciencesPlant Life</v>
      </c>
      <c r="K57" s="4" t="str">
        <f>IF(J57="NONE","-",VLOOKUP(J57,Sheet3!$A$1:$B$822,2,FALSE))</f>
        <v>SC05.04.02.00</v>
      </c>
      <c r="L57" s="2">
        <v>57</v>
      </c>
      <c r="M57" s="2">
        <f t="shared" si="0"/>
        <v>49</v>
      </c>
      <c r="N57" s="3" t="str">
        <f t="shared" si="2"/>
        <v>insert into code (code_id, label, code, display_order, parent_id, taxonomy_level_type) values (57,'Plant Transport Systems','SC05.04.02.08',1,49,6);</v>
      </c>
    </row>
    <row r="58" spans="1:14">
      <c r="A58" s="2" t="b">
        <f>AND(Sheet2!A58&lt;&gt;"-",Sheet2!A58&lt;&gt;Sheet2!A57)</f>
        <v>0</v>
      </c>
      <c r="B58" s="2" t="b">
        <f>AND(Sheet2!B58&lt;&gt;"-",Sheet2!B58&lt;&gt;Sheet2!B57)</f>
        <v>0</v>
      </c>
      <c r="C58" s="2" t="b">
        <f>AND(Sheet2!C58&lt;&gt;"-",Sheet2!C58&lt;&gt;Sheet2!C57)</f>
        <v>0</v>
      </c>
      <c r="D58" s="2" t="b">
        <f>AND(Sheet2!E58&lt;&gt;"-",Sheet2!E58&lt;&gt;Sheet2!E57)</f>
        <v>0</v>
      </c>
      <c r="E58" s="2" t="b">
        <f>AND(Sheet2!G58&lt;&gt;"-",Sheet2!G58&lt;&gt;Sheet2!G57)</f>
        <v>1</v>
      </c>
      <c r="F58" s="2" t="str">
        <f t="shared" si="3"/>
        <v>lesson</v>
      </c>
      <c r="G58" s="2" t="str">
        <f t="shared" si="1"/>
        <v>6</v>
      </c>
      <c r="H58" s="2" t="str">
        <f>SUBSTITUTE(IF(F58="grade",Sheet2!A58,IF(F58="subject",Sheet2!B58,IF(F58="unit",Sheet2!C58,IF(F58="topic",Sheet2!E58,IF(F58="lesson",Sheet2!G58))))),"'","\'")</f>
        <v>Photosynthesis</v>
      </c>
      <c r="I58" s="2" t="str">
        <f>Sheet2!I58</f>
        <v>SC05.04.02.09</v>
      </c>
      <c r="J58" s="4" t="str">
        <f>TRIM(IF(F58="grade","NONE",IF(F58="subject",Sheet2!A58,IF(F58="unit",CONCATENATE(Sheet2!A58,Sheet2!B58),IF(F58="topic",CONCATENATE(Sheet2!A58,Sheet2!B58,Sheet2!C58),IF(F58="lesson",CONCATENATE(Sheet2!A58,Sheet2!B58,Sheet2!C58,Sheet2!E58)))))))</f>
        <v>5ScienceLife SciencesPlant Life</v>
      </c>
      <c r="K58" s="4" t="str">
        <f>IF(J58="NONE","-",VLOOKUP(J58,Sheet3!$A$1:$B$822,2,FALSE))</f>
        <v>SC05.04.02.00</v>
      </c>
      <c r="L58" s="2">
        <v>58</v>
      </c>
      <c r="M58" s="2">
        <f t="shared" si="0"/>
        <v>49</v>
      </c>
      <c r="N58" s="3" t="str">
        <f t="shared" si="2"/>
        <v>insert into code (code_id, label, code, display_order, parent_id, taxonomy_level_type) values (58,'Photosynthesis','SC05.04.02.09',1,49,6);</v>
      </c>
    </row>
    <row r="59" spans="1:14">
      <c r="A59" s="2" t="b">
        <f>AND(Sheet2!A59&lt;&gt;"-",Sheet2!A59&lt;&gt;Sheet2!A58)</f>
        <v>0</v>
      </c>
      <c r="B59" s="2" t="b">
        <f>AND(Sheet2!B59&lt;&gt;"-",Sheet2!B59&lt;&gt;Sheet2!B58)</f>
        <v>0</v>
      </c>
      <c r="C59" s="2" t="b">
        <f>AND(Sheet2!C59&lt;&gt;"-",Sheet2!C59&lt;&gt;Sheet2!C58)</f>
        <v>0</v>
      </c>
      <c r="D59" s="2" t="b">
        <f>AND(Sheet2!E59&lt;&gt;"-",Sheet2!E59&lt;&gt;Sheet2!E58)</f>
        <v>1</v>
      </c>
      <c r="E59" s="2" t="b">
        <f>AND(Sheet2!G59&lt;&gt;"-",Sheet2!G59&lt;&gt;Sheet2!G58)</f>
        <v>0</v>
      </c>
      <c r="F59" s="2" t="str">
        <f t="shared" si="3"/>
        <v>topic</v>
      </c>
      <c r="G59" s="2" t="str">
        <f t="shared" si="1"/>
        <v>5</v>
      </c>
      <c r="H59" s="2" t="str">
        <f>SUBSTITUTE(IF(F59="grade",Sheet2!A59,IF(F59="subject",Sheet2!B59,IF(F59="unit",Sheet2!C59,IF(F59="topic",Sheet2!E59,IF(F59="lesson",Sheet2!G59))))),"'","\'")</f>
        <v>Amazing Animals</v>
      </c>
      <c r="I59" s="2" t="str">
        <f>Sheet2!I59</f>
        <v>SC05.04.03.00</v>
      </c>
      <c r="J59" s="4" t="str">
        <f>TRIM(IF(F59="grade","NONE",IF(F59="subject",Sheet2!A59,IF(F59="unit",CONCATENATE(Sheet2!A59,Sheet2!B59),IF(F59="topic",CONCATENATE(Sheet2!A59,Sheet2!B59,Sheet2!C59),IF(F59="lesson",CONCATENATE(Sheet2!A59,Sheet2!B59,Sheet2!C59,Sheet2!E59)))))))</f>
        <v>5ScienceLife Sciences</v>
      </c>
      <c r="K59" s="4" t="str">
        <f>IF(J59="NONE","-",VLOOKUP(J59,Sheet3!$A$1:$B$822,2,FALSE))</f>
        <v>SC05.04.00.00</v>
      </c>
      <c r="L59" s="2">
        <v>59</v>
      </c>
      <c r="M59" s="2">
        <f t="shared" si="0"/>
        <v>43</v>
      </c>
      <c r="N59" s="3" t="str">
        <f t="shared" si="2"/>
        <v>insert into code (code_id, label, code, display_order, parent_id, taxonomy_level_type) values (59,'Amazing Animals','SC05.04.03.00',1,43,5);</v>
      </c>
    </row>
    <row r="60" spans="1:14">
      <c r="A60" s="2" t="b">
        <f>AND(Sheet2!A60&lt;&gt;"-",Sheet2!A60&lt;&gt;Sheet2!A59)</f>
        <v>0</v>
      </c>
      <c r="B60" s="2" t="b">
        <f>AND(Sheet2!B60&lt;&gt;"-",Sheet2!B60&lt;&gt;Sheet2!B59)</f>
        <v>0</v>
      </c>
      <c r="C60" s="2" t="b">
        <f>AND(Sheet2!C60&lt;&gt;"-",Sheet2!C60&lt;&gt;Sheet2!C59)</f>
        <v>0</v>
      </c>
      <c r="D60" s="2" t="b">
        <f>AND(Sheet2!E60&lt;&gt;"-",Sheet2!E60&lt;&gt;Sheet2!E59)</f>
        <v>0</v>
      </c>
      <c r="E60" s="2" t="b">
        <f>AND(Sheet2!G60&lt;&gt;"-",Sheet2!G60&lt;&gt;Sheet2!G59)</f>
        <v>1</v>
      </c>
      <c r="F60" s="2" t="str">
        <f t="shared" si="3"/>
        <v>lesson</v>
      </c>
      <c r="G60" s="2" t="str">
        <f t="shared" si="1"/>
        <v>6</v>
      </c>
      <c r="H60" s="2" t="str">
        <f>SUBSTITUTE(IF(F60="grade",Sheet2!A60,IF(F60="subject",Sheet2!B60,IF(F60="unit",Sheet2!C60,IF(F60="topic",Sheet2!E60,IF(F60="lesson",Sheet2!G60))))),"'","\'")</f>
        <v>Animal Classifications</v>
      </c>
      <c r="I60" s="2" t="str">
        <f>Sheet2!I60</f>
        <v>SC05.04.03.01</v>
      </c>
      <c r="J60" s="4" t="str">
        <f>TRIM(IF(F60="grade","NONE",IF(F60="subject",Sheet2!A60,IF(F60="unit",CONCATENATE(Sheet2!A60,Sheet2!B60),IF(F60="topic",CONCATENATE(Sheet2!A60,Sheet2!B60,Sheet2!C60),IF(F60="lesson",CONCATENATE(Sheet2!A60,Sheet2!B60,Sheet2!C60,Sheet2!E60)))))))</f>
        <v>5ScienceLife SciencesAmazing Animals</v>
      </c>
      <c r="K60" s="4" t="str">
        <f>IF(J60="NONE","-",VLOOKUP(J60,Sheet3!$A$1:$B$822,2,FALSE))</f>
        <v>SC05.04.03.00</v>
      </c>
      <c r="L60" s="2">
        <v>60</v>
      </c>
      <c r="M60" s="2">
        <f t="shared" si="0"/>
        <v>59</v>
      </c>
      <c r="N60" s="3" t="str">
        <f t="shared" si="2"/>
        <v>insert into code (code_id, label, code, display_order, parent_id, taxonomy_level_type) values (60,'Animal Classifications','SC05.04.03.01',1,59,6);</v>
      </c>
    </row>
    <row r="61" spans="1:14">
      <c r="A61" s="2" t="b">
        <f>AND(Sheet2!A61&lt;&gt;"-",Sheet2!A61&lt;&gt;Sheet2!A60)</f>
        <v>0</v>
      </c>
      <c r="B61" s="2" t="b">
        <f>AND(Sheet2!B61&lt;&gt;"-",Sheet2!B61&lt;&gt;Sheet2!B60)</f>
        <v>0</v>
      </c>
      <c r="C61" s="2" t="b">
        <f>AND(Sheet2!C61&lt;&gt;"-",Sheet2!C61&lt;&gt;Sheet2!C60)</f>
        <v>0</v>
      </c>
      <c r="D61" s="2" t="b">
        <f>AND(Sheet2!E61&lt;&gt;"-",Sheet2!E61&lt;&gt;Sheet2!E60)</f>
        <v>0</v>
      </c>
      <c r="E61" s="2" t="b">
        <f>AND(Sheet2!G61&lt;&gt;"-",Sheet2!G61&lt;&gt;Sheet2!G60)</f>
        <v>1</v>
      </c>
      <c r="F61" s="2" t="str">
        <f t="shared" si="3"/>
        <v>lesson</v>
      </c>
      <c r="G61" s="2" t="str">
        <f t="shared" si="1"/>
        <v>6</v>
      </c>
      <c r="H61" s="2" t="str">
        <f>SUBSTITUTE(IF(F61="grade",Sheet2!A61,IF(F61="subject",Sheet2!B61,IF(F61="unit",Sheet2!C61,IF(F61="topic",Sheet2!E61,IF(F61="lesson",Sheet2!G61))))),"'","\'")</f>
        <v>Habitats and Adaptations</v>
      </c>
      <c r="I61" s="2" t="str">
        <f>Sheet2!I61</f>
        <v>SC05.04.03.02</v>
      </c>
      <c r="J61" s="4" t="str">
        <f>TRIM(IF(F61="grade","NONE",IF(F61="subject",Sheet2!A61,IF(F61="unit",CONCATENATE(Sheet2!A61,Sheet2!B61),IF(F61="topic",CONCATENATE(Sheet2!A61,Sheet2!B61,Sheet2!C61),IF(F61="lesson",CONCATENATE(Sheet2!A61,Sheet2!B61,Sheet2!C61,Sheet2!E61)))))))</f>
        <v>5ScienceLife SciencesAmazing Animals</v>
      </c>
      <c r="K61" s="4" t="str">
        <f>IF(J61="NONE","-",VLOOKUP(J61,Sheet3!$A$1:$B$822,2,FALSE))</f>
        <v>SC05.04.03.00</v>
      </c>
      <c r="L61" s="2">
        <v>61</v>
      </c>
      <c r="M61" s="2">
        <f t="shared" si="0"/>
        <v>59</v>
      </c>
      <c r="N61" s="3" t="str">
        <f t="shared" si="2"/>
        <v>insert into code (code_id, label, code, display_order, parent_id, taxonomy_level_type) values (61,'Habitats and Adaptations','SC05.04.03.02',1,59,6);</v>
      </c>
    </row>
    <row r="62" spans="1:14">
      <c r="A62" s="2" t="b">
        <f>AND(Sheet2!A62&lt;&gt;"-",Sheet2!A62&lt;&gt;Sheet2!A61)</f>
        <v>0</v>
      </c>
      <c r="B62" s="2" t="b">
        <f>AND(Sheet2!B62&lt;&gt;"-",Sheet2!B62&lt;&gt;Sheet2!B61)</f>
        <v>0</v>
      </c>
      <c r="C62" s="2" t="b">
        <f>AND(Sheet2!C62&lt;&gt;"-",Sheet2!C62&lt;&gt;Sheet2!C61)</f>
        <v>0</v>
      </c>
      <c r="D62" s="2" t="b">
        <f>AND(Sheet2!E62&lt;&gt;"-",Sheet2!E62&lt;&gt;Sheet2!E61)</f>
        <v>0</v>
      </c>
      <c r="E62" s="2" t="b">
        <f>AND(Sheet2!G62&lt;&gt;"-",Sheet2!G62&lt;&gt;Sheet2!G61)</f>
        <v>1</v>
      </c>
      <c r="F62" s="2" t="str">
        <f t="shared" si="3"/>
        <v>lesson</v>
      </c>
      <c r="G62" s="2" t="str">
        <f t="shared" si="1"/>
        <v>6</v>
      </c>
      <c r="H62" s="2" t="str">
        <f>SUBSTITUTE(IF(F62="grade",Sheet2!A62,IF(F62="subject",Sheet2!B62,IF(F62="unit",Sheet2!C62,IF(F62="topic",Sheet2!E62,IF(F62="lesson",Sheet2!G62))))),"'","\'")</f>
        <v>Moving and Finding Food</v>
      </c>
      <c r="I62" s="2" t="str">
        <f>Sheet2!I62</f>
        <v>SC05.04.03.03</v>
      </c>
      <c r="J62" s="4" t="str">
        <f>TRIM(IF(F62="grade","NONE",IF(F62="subject",Sheet2!A62,IF(F62="unit",CONCATENATE(Sheet2!A62,Sheet2!B62),IF(F62="topic",CONCATENATE(Sheet2!A62,Sheet2!B62,Sheet2!C62),IF(F62="lesson",CONCATENATE(Sheet2!A62,Sheet2!B62,Sheet2!C62,Sheet2!E62)))))))</f>
        <v>5ScienceLife SciencesAmazing Animals</v>
      </c>
      <c r="K62" s="4" t="str">
        <f>IF(J62="NONE","-",VLOOKUP(J62,Sheet3!$A$1:$B$822,2,FALSE))</f>
        <v>SC05.04.03.00</v>
      </c>
      <c r="L62" s="2">
        <v>62</v>
      </c>
      <c r="M62" s="2">
        <f t="shared" si="0"/>
        <v>59</v>
      </c>
      <c r="N62" s="3" t="str">
        <f t="shared" si="2"/>
        <v>insert into code (code_id, label, code, display_order, parent_id, taxonomy_level_type) values (62,'Moving and Finding Food','SC05.04.03.03',1,59,6);</v>
      </c>
    </row>
    <row r="63" spans="1:14">
      <c r="A63" s="2" t="b">
        <f>AND(Sheet2!A63&lt;&gt;"-",Sheet2!A63&lt;&gt;Sheet2!A62)</f>
        <v>0</v>
      </c>
      <c r="B63" s="2" t="b">
        <f>AND(Sheet2!B63&lt;&gt;"-",Sheet2!B63&lt;&gt;Sheet2!B62)</f>
        <v>0</v>
      </c>
      <c r="C63" s="2" t="b">
        <f>AND(Sheet2!C63&lt;&gt;"-",Sheet2!C63&lt;&gt;Sheet2!C62)</f>
        <v>0</v>
      </c>
      <c r="D63" s="2" t="b">
        <f>AND(Sheet2!E63&lt;&gt;"-",Sheet2!E63&lt;&gt;Sheet2!E62)</f>
        <v>0</v>
      </c>
      <c r="E63" s="2" t="b">
        <f>AND(Sheet2!G63&lt;&gt;"-",Sheet2!G63&lt;&gt;Sheet2!G62)</f>
        <v>1</v>
      </c>
      <c r="F63" s="2" t="str">
        <f t="shared" si="3"/>
        <v>lesson</v>
      </c>
      <c r="G63" s="2" t="str">
        <f t="shared" si="1"/>
        <v>6</v>
      </c>
      <c r="H63" s="2" t="str">
        <f>SUBSTITUTE(IF(F63="grade",Sheet2!A63,IF(F63="subject",Sheet2!B63,IF(F63="unit",Sheet2!C63,IF(F63="topic",Sheet2!E63,IF(F63="lesson",Sheet2!G63))))),"'","\'")</f>
        <v>Mammals</v>
      </c>
      <c r="I63" s="2" t="str">
        <f>Sheet2!I63</f>
        <v>SC05.04.03.04</v>
      </c>
      <c r="J63" s="4" t="str">
        <f>TRIM(IF(F63="grade","NONE",IF(F63="subject",Sheet2!A63,IF(F63="unit",CONCATENATE(Sheet2!A63,Sheet2!B63),IF(F63="topic",CONCATENATE(Sheet2!A63,Sheet2!B63,Sheet2!C63),IF(F63="lesson",CONCATENATE(Sheet2!A63,Sheet2!B63,Sheet2!C63,Sheet2!E63)))))))</f>
        <v>5ScienceLife SciencesAmazing Animals</v>
      </c>
      <c r="K63" s="4" t="str">
        <f>IF(J63="NONE","-",VLOOKUP(J63,Sheet3!$A$1:$B$822,2,FALSE))</f>
        <v>SC05.04.03.00</v>
      </c>
      <c r="L63" s="2">
        <v>63</v>
      </c>
      <c r="M63" s="2">
        <f t="shared" si="0"/>
        <v>59</v>
      </c>
      <c r="N63" s="3" t="str">
        <f t="shared" si="2"/>
        <v>insert into code (code_id, label, code, display_order, parent_id, taxonomy_level_type) values (63,'Mammals','SC05.04.03.04',1,59,6);</v>
      </c>
    </row>
    <row r="64" spans="1:14">
      <c r="A64" s="2" t="b">
        <f>AND(Sheet2!A64&lt;&gt;"-",Sheet2!A64&lt;&gt;Sheet2!A63)</f>
        <v>0</v>
      </c>
      <c r="B64" s="2" t="b">
        <f>AND(Sheet2!B64&lt;&gt;"-",Sheet2!B64&lt;&gt;Sheet2!B63)</f>
        <v>0</v>
      </c>
      <c r="C64" s="2" t="b">
        <f>AND(Sheet2!C64&lt;&gt;"-",Sheet2!C64&lt;&gt;Sheet2!C63)</f>
        <v>0</v>
      </c>
      <c r="D64" s="2" t="b">
        <f>AND(Sheet2!E64&lt;&gt;"-",Sheet2!E64&lt;&gt;Sheet2!E63)</f>
        <v>0</v>
      </c>
      <c r="E64" s="2" t="b">
        <f>AND(Sheet2!G64&lt;&gt;"-",Sheet2!G64&lt;&gt;Sheet2!G63)</f>
        <v>1</v>
      </c>
      <c r="F64" s="2" t="str">
        <f t="shared" si="3"/>
        <v>lesson</v>
      </c>
      <c r="G64" s="2" t="str">
        <f t="shared" si="1"/>
        <v>6</v>
      </c>
      <c r="H64" s="2" t="str">
        <f>SUBSTITUTE(IF(F64="grade",Sheet2!A64,IF(F64="subject",Sheet2!B64,IF(F64="unit",Sheet2!C64,IF(F64="topic",Sheet2!E64,IF(F64="lesson",Sheet2!G64))))),"'","\'")</f>
        <v>Birds and Migration</v>
      </c>
      <c r="I64" s="2" t="str">
        <f>Sheet2!I64</f>
        <v>SC05.04.03.05</v>
      </c>
      <c r="J64" s="4" t="str">
        <f>TRIM(IF(F64="grade","NONE",IF(F64="subject",Sheet2!A64,IF(F64="unit",CONCATENATE(Sheet2!A64,Sheet2!B64),IF(F64="topic",CONCATENATE(Sheet2!A64,Sheet2!B64,Sheet2!C64),IF(F64="lesson",CONCATENATE(Sheet2!A64,Sheet2!B64,Sheet2!C64,Sheet2!E64)))))))</f>
        <v>5ScienceLife SciencesAmazing Animals</v>
      </c>
      <c r="K64" s="4" t="str">
        <f>IF(J64="NONE","-",VLOOKUP(J64,Sheet3!$A$1:$B$822,2,FALSE))</f>
        <v>SC05.04.03.00</v>
      </c>
      <c r="L64" s="2">
        <v>64</v>
      </c>
      <c r="M64" s="2">
        <f t="shared" si="0"/>
        <v>59</v>
      </c>
      <c r="N64" s="3" t="str">
        <f t="shared" si="2"/>
        <v>insert into code (code_id, label, code, display_order, parent_id, taxonomy_level_type) values (64,'Birds and Migration','SC05.04.03.05',1,59,6);</v>
      </c>
    </row>
    <row r="65" spans="1:14">
      <c r="A65" s="2" t="b">
        <f>AND(Sheet2!A65&lt;&gt;"-",Sheet2!A65&lt;&gt;Sheet2!A64)</f>
        <v>0</v>
      </c>
      <c r="B65" s="2" t="b">
        <f>AND(Sheet2!B65&lt;&gt;"-",Sheet2!B65&lt;&gt;Sheet2!B64)</f>
        <v>0</v>
      </c>
      <c r="C65" s="2" t="b">
        <f>AND(Sheet2!C65&lt;&gt;"-",Sheet2!C65&lt;&gt;Sheet2!C64)</f>
        <v>0</v>
      </c>
      <c r="D65" s="2" t="b">
        <f>AND(Sheet2!E65&lt;&gt;"-",Sheet2!E65&lt;&gt;Sheet2!E64)</f>
        <v>0</v>
      </c>
      <c r="E65" s="2" t="b">
        <f>AND(Sheet2!G65&lt;&gt;"-",Sheet2!G65&lt;&gt;Sheet2!G64)</f>
        <v>1</v>
      </c>
      <c r="F65" s="2" t="str">
        <f t="shared" si="3"/>
        <v>lesson</v>
      </c>
      <c r="G65" s="2" t="str">
        <f t="shared" si="1"/>
        <v>6</v>
      </c>
      <c r="H65" s="2" t="str">
        <f>SUBSTITUTE(IF(F65="grade",Sheet2!A65,IF(F65="subject",Sheet2!B65,IF(F65="unit",Sheet2!C65,IF(F65="topic",Sheet2!E65,IF(F65="lesson",Sheet2!G65))))),"'","\'")</f>
        <v>Reptiles and Amphibians</v>
      </c>
      <c r="I65" s="2" t="str">
        <f>Sheet2!I65</f>
        <v>SC05.04.03.06</v>
      </c>
      <c r="J65" s="4" t="str">
        <f>TRIM(IF(F65="grade","NONE",IF(F65="subject",Sheet2!A65,IF(F65="unit",CONCATENATE(Sheet2!A65,Sheet2!B65),IF(F65="topic",CONCATENATE(Sheet2!A65,Sheet2!B65,Sheet2!C65),IF(F65="lesson",CONCATENATE(Sheet2!A65,Sheet2!B65,Sheet2!C65,Sheet2!E65)))))))</f>
        <v>5ScienceLife SciencesAmazing Animals</v>
      </c>
      <c r="K65" s="4" t="str">
        <f>IF(J65="NONE","-",VLOOKUP(J65,Sheet3!$A$1:$B$822,2,FALSE))</f>
        <v>SC05.04.03.00</v>
      </c>
      <c r="L65" s="2">
        <v>65</v>
      </c>
      <c r="M65" s="2">
        <f t="shared" si="0"/>
        <v>59</v>
      </c>
      <c r="N65" s="3" t="str">
        <f t="shared" si="2"/>
        <v>insert into code (code_id, label, code, display_order, parent_id, taxonomy_level_type) values (65,'Reptiles and Amphibians','SC05.04.03.06',1,59,6);</v>
      </c>
    </row>
    <row r="66" spans="1:14">
      <c r="A66" s="2" t="b">
        <f>AND(Sheet2!A66&lt;&gt;"-",Sheet2!A66&lt;&gt;Sheet2!A65)</f>
        <v>0</v>
      </c>
      <c r="B66" s="2" t="b">
        <f>AND(Sheet2!B66&lt;&gt;"-",Sheet2!B66&lt;&gt;Sheet2!B65)</f>
        <v>0</v>
      </c>
      <c r="C66" s="2" t="b">
        <f>AND(Sheet2!C66&lt;&gt;"-",Sheet2!C66&lt;&gt;Sheet2!C65)</f>
        <v>0</v>
      </c>
      <c r="D66" s="2" t="b">
        <f>AND(Sheet2!E66&lt;&gt;"-",Sheet2!E66&lt;&gt;Sheet2!E65)</f>
        <v>0</v>
      </c>
      <c r="E66" s="2" t="b">
        <f>AND(Sheet2!G66&lt;&gt;"-",Sheet2!G66&lt;&gt;Sheet2!G65)</f>
        <v>1</v>
      </c>
      <c r="F66" s="2" t="str">
        <f t="shared" si="3"/>
        <v>lesson</v>
      </c>
      <c r="G66" s="2" t="str">
        <f t="shared" si="1"/>
        <v>6</v>
      </c>
      <c r="H66" s="2" t="str">
        <f>SUBSTITUTE(IF(F66="grade",Sheet2!A66,IF(F66="subject",Sheet2!B66,IF(F66="unit",Sheet2!C66,IF(F66="topic",Sheet2!E66,IF(F66="lesson",Sheet2!G66))))),"'","\'")</f>
        <v>Fish</v>
      </c>
      <c r="I66" s="2" t="str">
        <f>Sheet2!I66</f>
        <v>SC05.04.03.07</v>
      </c>
      <c r="J66" s="4" t="str">
        <f>TRIM(IF(F66="grade","NONE",IF(F66="subject",Sheet2!A66,IF(F66="unit",CONCATENATE(Sheet2!A66,Sheet2!B66),IF(F66="topic",CONCATENATE(Sheet2!A66,Sheet2!B66,Sheet2!C66),IF(F66="lesson",CONCATENATE(Sheet2!A66,Sheet2!B66,Sheet2!C66,Sheet2!E66)))))))</f>
        <v>5ScienceLife SciencesAmazing Animals</v>
      </c>
      <c r="K66" s="4" t="str">
        <f>IF(J66="NONE","-",VLOOKUP(J66,Sheet3!$A$1:$B$822,2,FALSE))</f>
        <v>SC05.04.03.00</v>
      </c>
      <c r="L66" s="2">
        <v>66</v>
      </c>
      <c r="M66" s="2">
        <f t="shared" si="0"/>
        <v>59</v>
      </c>
      <c r="N66" s="3" t="str">
        <f t="shared" si="2"/>
        <v>insert into code (code_id, label, code, display_order, parent_id, taxonomy_level_type) values (66,'Fish','SC05.04.03.07',1,59,6);</v>
      </c>
    </row>
    <row r="67" spans="1:14">
      <c r="A67" s="2" t="b">
        <f>AND(Sheet2!A67&lt;&gt;"-",Sheet2!A67&lt;&gt;Sheet2!A66)</f>
        <v>0</v>
      </c>
      <c r="B67" s="2" t="b">
        <f>AND(Sheet2!B67&lt;&gt;"-",Sheet2!B67&lt;&gt;Sheet2!B66)</f>
        <v>0</v>
      </c>
      <c r="C67" s="2" t="b">
        <f>AND(Sheet2!C67&lt;&gt;"-",Sheet2!C67&lt;&gt;Sheet2!C66)</f>
        <v>0</v>
      </c>
      <c r="D67" s="2" t="b">
        <f>AND(Sheet2!E67&lt;&gt;"-",Sheet2!E67&lt;&gt;Sheet2!E66)</f>
        <v>0</v>
      </c>
      <c r="E67" s="2" t="b">
        <f>AND(Sheet2!G67&lt;&gt;"-",Sheet2!G67&lt;&gt;Sheet2!G66)</f>
        <v>1</v>
      </c>
      <c r="F67" s="2" t="str">
        <f t="shared" si="3"/>
        <v>lesson</v>
      </c>
      <c r="G67" s="2" t="str">
        <f t="shared" si="1"/>
        <v>6</v>
      </c>
      <c r="H67" s="2" t="str">
        <f>SUBSTITUTE(IF(F67="grade",Sheet2!A67,IF(F67="subject",Sheet2!B67,IF(F67="unit",Sheet2!C67,IF(F67="topic",Sheet2!E67,IF(F67="lesson",Sheet2!G67))))),"'","\'")</f>
        <v>Venomous and Non-Venomous Snakes</v>
      </c>
      <c r="I67" s="2" t="str">
        <f>Sheet2!I67</f>
        <v>SC05.04.03.08</v>
      </c>
      <c r="J67" s="4" t="str">
        <f>TRIM(IF(F67="grade","NONE",IF(F67="subject",Sheet2!A67,IF(F67="unit",CONCATENATE(Sheet2!A67,Sheet2!B67),IF(F67="topic",CONCATENATE(Sheet2!A67,Sheet2!B67,Sheet2!C67),IF(F67="lesson",CONCATENATE(Sheet2!A67,Sheet2!B67,Sheet2!C67,Sheet2!E67)))))))</f>
        <v>5ScienceLife SciencesAmazing Animals</v>
      </c>
      <c r="K67" s="4" t="str">
        <f>IF(J67="NONE","-",VLOOKUP(J67,Sheet3!$A$1:$B$822,2,FALSE))</f>
        <v>SC05.04.03.00</v>
      </c>
      <c r="L67" s="2">
        <v>67</v>
      </c>
      <c r="M67" s="2">
        <f t="shared" si="0"/>
        <v>59</v>
      </c>
      <c r="N67" s="3" t="str">
        <f t="shared" si="2"/>
        <v>insert into code (code_id, label, code, display_order, parent_id, taxonomy_level_type) values (67,'Venomous and Non-Venomous Snakes','SC05.04.03.08',1,59,6);</v>
      </c>
    </row>
    <row r="68" spans="1:14">
      <c r="A68" s="2" t="b">
        <f>AND(Sheet2!A68&lt;&gt;"-",Sheet2!A68&lt;&gt;Sheet2!A67)</f>
        <v>0</v>
      </c>
      <c r="B68" s="2" t="b">
        <f>AND(Sheet2!B68&lt;&gt;"-",Sheet2!B68&lt;&gt;Sheet2!B67)</f>
        <v>0</v>
      </c>
      <c r="C68" s="2" t="b">
        <f>AND(Sheet2!C68&lt;&gt;"-",Sheet2!C68&lt;&gt;Sheet2!C67)</f>
        <v>0</v>
      </c>
      <c r="D68" s="2" t="b">
        <f>AND(Sheet2!E68&lt;&gt;"-",Sheet2!E68&lt;&gt;Sheet2!E67)</f>
        <v>0</v>
      </c>
      <c r="E68" s="2" t="b">
        <f>AND(Sheet2!G68&lt;&gt;"-",Sheet2!G68&lt;&gt;Sheet2!G67)</f>
        <v>1</v>
      </c>
      <c r="F68" s="2" t="str">
        <f t="shared" si="3"/>
        <v>lesson</v>
      </c>
      <c r="G68" s="2" t="str">
        <f t="shared" si="1"/>
        <v>6</v>
      </c>
      <c r="H68" s="2" t="str">
        <f>SUBSTITUTE(IF(F68="grade",Sheet2!A68,IF(F68="subject",Sheet2!B68,IF(F68="unit",Sheet2!C68,IF(F68="topic",Sheet2!E68,IF(F68="lesson",Sheet2!G68))))),"'","\'")</f>
        <v>Diversity of Organisms</v>
      </c>
      <c r="I68" s="2" t="str">
        <f>Sheet2!I68</f>
        <v>SC05.04.03.09</v>
      </c>
      <c r="J68" s="4" t="str">
        <f>TRIM(IF(F68="grade","NONE",IF(F68="subject",Sheet2!A68,IF(F68="unit",CONCATENATE(Sheet2!A68,Sheet2!B68),IF(F68="topic",CONCATENATE(Sheet2!A68,Sheet2!B68,Sheet2!C68),IF(F68="lesson",CONCATENATE(Sheet2!A68,Sheet2!B68,Sheet2!C68,Sheet2!E68)))))))</f>
        <v>5ScienceLife SciencesAmazing Animals</v>
      </c>
      <c r="K68" s="4" t="str">
        <f>IF(J68="NONE","-",VLOOKUP(J68,Sheet3!$A$1:$B$822,2,FALSE))</f>
        <v>SC05.04.03.00</v>
      </c>
      <c r="L68" s="2">
        <v>68</v>
      </c>
      <c r="M68" s="2">
        <f t="shared" ref="M68:M131" si="4">IF(K68="-",1,VLOOKUP(K68,$I$2:$M$1122,4,FALSE))</f>
        <v>59</v>
      </c>
      <c r="N68" s="3" t="str">
        <f t="shared" si="2"/>
        <v>insert into code (code_id, label, code, display_order, parent_id, taxonomy_level_type) values (68,'Diversity of Organisms','SC05.04.03.09',1,59,6);</v>
      </c>
    </row>
    <row r="69" spans="1:14">
      <c r="A69" s="2" t="b">
        <f>AND(Sheet2!A69&lt;&gt;"-",Sheet2!A69&lt;&gt;Sheet2!A68)</f>
        <v>0</v>
      </c>
      <c r="B69" s="2" t="b">
        <f>AND(Sheet2!B69&lt;&gt;"-",Sheet2!B69&lt;&gt;Sheet2!B68)</f>
        <v>0</v>
      </c>
      <c r="C69" s="2" t="b">
        <f>AND(Sheet2!C69&lt;&gt;"-",Sheet2!C69&lt;&gt;Sheet2!C68)</f>
        <v>0</v>
      </c>
      <c r="D69" s="2" t="b">
        <f>AND(Sheet2!E69&lt;&gt;"-",Sheet2!E69&lt;&gt;Sheet2!E68)</f>
        <v>1</v>
      </c>
      <c r="E69" s="2" t="b">
        <f>AND(Sheet2!G69&lt;&gt;"-",Sheet2!G69&lt;&gt;Sheet2!G68)</f>
        <v>0</v>
      </c>
      <c r="F69" s="2" t="str">
        <f t="shared" si="3"/>
        <v>topic</v>
      </c>
      <c r="G69" s="2" t="str">
        <f t="shared" ref="G69:G132" si="5">IF(A69=TRUE,"2",IF(B69=TRUE,"3",IF(C69=TRUE,"4",IF(D69=TRUE,"5",IF(E69=TRUE,"6")))))</f>
        <v>5</v>
      </c>
      <c r="H69" s="2" t="str">
        <f>SUBSTITUTE(IF(F69="grade",Sheet2!A69,IF(F69="subject",Sheet2!B69,IF(F69="unit",Sheet2!C69,IF(F69="topic",Sheet2!E69,IF(F69="lesson",Sheet2!G69))))),"'","\'")</f>
        <v>Health and Hygiene</v>
      </c>
      <c r="I69" s="2" t="str">
        <f>Sheet2!I69</f>
        <v>SC05.04.04.00</v>
      </c>
      <c r="J69" s="4" t="str">
        <f>TRIM(IF(F69="grade","NONE",IF(F69="subject",Sheet2!A69,IF(F69="unit",CONCATENATE(Sheet2!A69,Sheet2!B69),IF(F69="topic",CONCATENATE(Sheet2!A69,Sheet2!B69,Sheet2!C69),IF(F69="lesson",CONCATENATE(Sheet2!A69,Sheet2!B69,Sheet2!C69,Sheet2!E69)))))))</f>
        <v>5ScienceLife Sciences</v>
      </c>
      <c r="K69" s="4" t="str">
        <f>IF(J69="NONE","-",VLOOKUP(J69,Sheet3!$A$1:$B$822,2,FALSE))</f>
        <v>SC05.04.00.00</v>
      </c>
      <c r="L69" s="2">
        <v>69</v>
      </c>
      <c r="M69" s="2">
        <f t="shared" si="4"/>
        <v>43</v>
      </c>
      <c r="N69" s="3" t="str">
        <f t="shared" ref="N69:N132" si="6">CONCATENATE("insert into code (code_id, label, code, display_order, parent_id, taxonomy_level_type) values (",L69,",'",H69,"','",I69,"',1,",M69,",",G69,");")</f>
        <v>insert into code (code_id, label, code, display_order, parent_id, taxonomy_level_type) values (69,'Health and Hygiene','SC05.04.04.00',1,43,5);</v>
      </c>
    </row>
    <row r="70" spans="1:14">
      <c r="A70" s="2" t="b">
        <f>AND(Sheet2!A70&lt;&gt;"-",Sheet2!A70&lt;&gt;Sheet2!A69)</f>
        <v>0</v>
      </c>
      <c r="B70" s="2" t="b">
        <f>AND(Sheet2!B70&lt;&gt;"-",Sheet2!B70&lt;&gt;Sheet2!B69)</f>
        <v>0</v>
      </c>
      <c r="C70" s="2" t="b">
        <f>AND(Sheet2!C70&lt;&gt;"-",Sheet2!C70&lt;&gt;Sheet2!C69)</f>
        <v>0</v>
      </c>
      <c r="D70" s="2" t="b">
        <f>AND(Sheet2!E70&lt;&gt;"-",Sheet2!E70&lt;&gt;Sheet2!E69)</f>
        <v>0</v>
      </c>
      <c r="E70" s="2" t="b">
        <f>AND(Sheet2!G70&lt;&gt;"-",Sheet2!G70&lt;&gt;Sheet2!G69)</f>
        <v>1</v>
      </c>
      <c r="F70" s="2" t="str">
        <f t="shared" ref="F70:F133" si="7">IF(A70=TRUE,"grade",IF(B70=TRUE,"subject",IF(C70=TRUE,"unit",IF(D70=TRUE,"topic",IF(E70=TRUE,"lesson")))))</f>
        <v>lesson</v>
      </c>
      <c r="G70" s="2" t="str">
        <f t="shared" si="5"/>
        <v>6</v>
      </c>
      <c r="H70" s="2" t="str">
        <f>SUBSTITUTE(IF(F70="grade",Sheet2!A70,IF(F70="subject",Sheet2!B70,IF(F70="unit",Sheet2!C70,IF(F70="topic",Sheet2!E70,IF(F70="lesson",Sheet2!G70))))),"'","\'")</f>
        <v>Food Properties and Spoilage</v>
      </c>
      <c r="I70" s="2" t="str">
        <f>Sheet2!I70</f>
        <v>SC05.04.04.01</v>
      </c>
      <c r="J70" s="4" t="str">
        <f>TRIM(IF(F70="grade","NONE",IF(F70="subject",Sheet2!A70,IF(F70="unit",CONCATENATE(Sheet2!A70,Sheet2!B70),IF(F70="topic",CONCATENATE(Sheet2!A70,Sheet2!B70,Sheet2!C70),IF(F70="lesson",CONCATENATE(Sheet2!A70,Sheet2!B70,Sheet2!C70,Sheet2!E70)))))))</f>
        <v>5ScienceLife SciencesHealth and Hygiene</v>
      </c>
      <c r="K70" s="4" t="str">
        <f>IF(J70="NONE","-",VLOOKUP(J70,Sheet3!$A$1:$B$822,2,FALSE))</f>
        <v>SC05.04.04.00</v>
      </c>
      <c r="L70" s="2">
        <v>70</v>
      </c>
      <c r="M70" s="2">
        <f t="shared" si="4"/>
        <v>69</v>
      </c>
      <c r="N70" s="3" t="str">
        <f t="shared" si="6"/>
        <v>insert into code (code_id, label, code, display_order, parent_id, taxonomy_level_type) values (70,'Food Properties and Spoilage','SC05.04.04.01',1,69,6);</v>
      </c>
    </row>
    <row r="71" spans="1:14">
      <c r="A71" s="2" t="b">
        <f>AND(Sheet2!A71&lt;&gt;"-",Sheet2!A71&lt;&gt;Sheet2!A70)</f>
        <v>0</v>
      </c>
      <c r="B71" s="2" t="b">
        <f>AND(Sheet2!B71&lt;&gt;"-",Sheet2!B71&lt;&gt;Sheet2!B70)</f>
        <v>0</v>
      </c>
      <c r="C71" s="2" t="b">
        <f>AND(Sheet2!C71&lt;&gt;"-",Sheet2!C71&lt;&gt;Sheet2!C70)</f>
        <v>0</v>
      </c>
      <c r="D71" s="2" t="b">
        <f>AND(Sheet2!E71&lt;&gt;"-",Sheet2!E71&lt;&gt;Sheet2!E70)</f>
        <v>0</v>
      </c>
      <c r="E71" s="2" t="b">
        <f>AND(Sheet2!G71&lt;&gt;"-",Sheet2!G71&lt;&gt;Sheet2!G70)</f>
        <v>1</v>
      </c>
      <c r="F71" s="2" t="str">
        <f t="shared" si="7"/>
        <v>lesson</v>
      </c>
      <c r="G71" s="2" t="str">
        <f t="shared" si="5"/>
        <v>6</v>
      </c>
      <c r="H71" s="2" t="str">
        <f>SUBSTITUTE(IF(F71="grade",Sheet2!A71,IF(F71="subject",Sheet2!B71,IF(F71="unit",Sheet2!C71,IF(F71="topic",Sheet2!E71,IF(F71="lesson",Sheet2!G71))))),"'","\'")</f>
        <v>Balanced Diet</v>
      </c>
      <c r="I71" s="2" t="str">
        <f>Sheet2!I71</f>
        <v>SC05.04.04.02</v>
      </c>
      <c r="J71" s="4" t="str">
        <f>TRIM(IF(F71="grade","NONE",IF(F71="subject",Sheet2!A71,IF(F71="unit",CONCATENATE(Sheet2!A71,Sheet2!B71),IF(F71="topic",CONCATENATE(Sheet2!A71,Sheet2!B71,Sheet2!C71),IF(F71="lesson",CONCATENATE(Sheet2!A71,Sheet2!B71,Sheet2!C71,Sheet2!E71)))))))</f>
        <v>5ScienceLife SciencesHealth and Hygiene</v>
      </c>
      <c r="K71" s="4" t="str">
        <f>IF(J71="NONE","-",VLOOKUP(J71,Sheet3!$A$1:$B$822,2,FALSE))</f>
        <v>SC05.04.04.00</v>
      </c>
      <c r="L71" s="2">
        <v>71</v>
      </c>
      <c r="M71" s="2">
        <f t="shared" si="4"/>
        <v>69</v>
      </c>
      <c r="N71" s="3" t="str">
        <f t="shared" si="6"/>
        <v>insert into code (code_id, label, code, display_order, parent_id, taxonomy_level_type) values (71,'Balanced Diet','SC05.04.04.02',1,69,6);</v>
      </c>
    </row>
    <row r="72" spans="1:14">
      <c r="A72" s="2" t="b">
        <f>AND(Sheet2!A72&lt;&gt;"-",Sheet2!A72&lt;&gt;Sheet2!A71)</f>
        <v>0</v>
      </c>
      <c r="B72" s="2" t="b">
        <f>AND(Sheet2!B72&lt;&gt;"-",Sheet2!B72&lt;&gt;Sheet2!B71)</f>
        <v>0</v>
      </c>
      <c r="C72" s="2" t="b">
        <f>AND(Sheet2!C72&lt;&gt;"-",Sheet2!C72&lt;&gt;Sheet2!C71)</f>
        <v>0</v>
      </c>
      <c r="D72" s="2" t="b">
        <f>AND(Sheet2!E72&lt;&gt;"-",Sheet2!E72&lt;&gt;Sheet2!E71)</f>
        <v>0</v>
      </c>
      <c r="E72" s="2" t="b">
        <f>AND(Sheet2!G72&lt;&gt;"-",Sheet2!G72&lt;&gt;Sheet2!G71)</f>
        <v>1</v>
      </c>
      <c r="F72" s="2" t="str">
        <f t="shared" si="7"/>
        <v>lesson</v>
      </c>
      <c r="G72" s="2" t="str">
        <f t="shared" si="5"/>
        <v>6</v>
      </c>
      <c r="H72" s="2" t="str">
        <f>SUBSTITUTE(IF(F72="grade",Sheet2!A72,IF(F72="subject",Sheet2!B72,IF(F72="unit",Sheet2!C72,IF(F72="topic",Sheet2!E72,IF(F72="lesson",Sheet2!G72))))),"'","\'")</f>
        <v>First Aid</v>
      </c>
      <c r="I72" s="2" t="str">
        <f>Sheet2!I72</f>
        <v>SC05.04.04.03</v>
      </c>
      <c r="J72" s="4" t="str">
        <f>TRIM(IF(F72="grade","NONE",IF(F72="subject",Sheet2!A72,IF(F72="unit",CONCATENATE(Sheet2!A72,Sheet2!B72),IF(F72="topic",CONCATENATE(Sheet2!A72,Sheet2!B72,Sheet2!C72),IF(F72="lesson",CONCATENATE(Sheet2!A72,Sheet2!B72,Sheet2!C72,Sheet2!E72)))))))</f>
        <v>5ScienceLife SciencesHealth and Hygiene</v>
      </c>
      <c r="K72" s="4" t="str">
        <f>IF(J72="NONE","-",VLOOKUP(J72,Sheet3!$A$1:$B$822,2,FALSE))</f>
        <v>SC05.04.04.00</v>
      </c>
      <c r="L72" s="2">
        <v>72</v>
      </c>
      <c r="M72" s="2">
        <f t="shared" si="4"/>
        <v>69</v>
      </c>
      <c r="N72" s="3" t="str">
        <f t="shared" si="6"/>
        <v>insert into code (code_id, label, code, display_order, parent_id, taxonomy_level_type) values (72,'First Aid','SC05.04.04.03',1,69,6);</v>
      </c>
    </row>
    <row r="73" spans="1:14">
      <c r="A73" s="2" t="b">
        <f>AND(Sheet2!A73&lt;&gt;"-",Sheet2!A73&lt;&gt;Sheet2!A72)</f>
        <v>0</v>
      </c>
      <c r="B73" s="2" t="b">
        <f>AND(Sheet2!B73&lt;&gt;"-",Sheet2!B73&lt;&gt;Sheet2!B72)</f>
        <v>0</v>
      </c>
      <c r="C73" s="2" t="b">
        <f>AND(Sheet2!C73&lt;&gt;"-",Sheet2!C73&lt;&gt;Sheet2!C72)</f>
        <v>0</v>
      </c>
      <c r="D73" s="2" t="b">
        <f>AND(Sheet2!E73&lt;&gt;"-",Sheet2!E73&lt;&gt;Sheet2!E72)</f>
        <v>0</v>
      </c>
      <c r="E73" s="2" t="b">
        <f>AND(Sheet2!G73&lt;&gt;"-",Sheet2!G73&lt;&gt;Sheet2!G72)</f>
        <v>1</v>
      </c>
      <c r="F73" s="2" t="str">
        <f t="shared" si="7"/>
        <v>lesson</v>
      </c>
      <c r="G73" s="2" t="str">
        <f t="shared" si="5"/>
        <v>6</v>
      </c>
      <c r="H73" s="2" t="str">
        <f>SUBSTITUTE(IF(F73="grade",Sheet2!A73,IF(F73="subject",Sheet2!B73,IF(F73="unit",Sheet2!C73,IF(F73="topic",Sheet2!E73,IF(F73="lesson",Sheet2!G73))))),"'","\'")</f>
        <v>Prevention of Diseases</v>
      </c>
      <c r="I73" s="2" t="str">
        <f>Sheet2!I73</f>
        <v>SC05.04.04.04</v>
      </c>
      <c r="J73" s="4" t="str">
        <f>TRIM(IF(F73="grade","NONE",IF(F73="subject",Sheet2!A73,IF(F73="unit",CONCATENATE(Sheet2!A73,Sheet2!B73),IF(F73="topic",CONCATENATE(Sheet2!A73,Sheet2!B73,Sheet2!C73),IF(F73="lesson",CONCATENATE(Sheet2!A73,Sheet2!B73,Sheet2!C73,Sheet2!E73)))))))</f>
        <v>5ScienceLife SciencesHealth and Hygiene</v>
      </c>
      <c r="K73" s="4" t="str">
        <f>IF(J73="NONE","-",VLOOKUP(J73,Sheet3!$A$1:$B$822,2,FALSE))</f>
        <v>SC05.04.04.00</v>
      </c>
      <c r="L73" s="2">
        <v>73</v>
      </c>
      <c r="M73" s="2">
        <f t="shared" si="4"/>
        <v>69</v>
      </c>
      <c r="N73" s="3" t="str">
        <f t="shared" si="6"/>
        <v>insert into code (code_id, label, code, display_order, parent_id, taxonomy_level_type) values (73,'Prevention of Diseases','SC05.04.04.04',1,69,6);</v>
      </c>
    </row>
    <row r="74" spans="1:14">
      <c r="A74" s="2" t="b">
        <f>AND(Sheet2!A74&lt;&gt;"-",Sheet2!A74&lt;&gt;Sheet2!A73)</f>
        <v>0</v>
      </c>
      <c r="B74" s="2" t="b">
        <f>AND(Sheet2!B74&lt;&gt;"-",Sheet2!B74&lt;&gt;Sheet2!B73)</f>
        <v>1</v>
      </c>
      <c r="C74" s="2" t="b">
        <f>AND(Sheet2!C74&lt;&gt;"-",Sheet2!C74&lt;&gt;Sheet2!C73)</f>
        <v>0</v>
      </c>
      <c r="D74" s="2" t="b">
        <f>AND(Sheet2!E74&lt;&gt;"-",Sheet2!E74&lt;&gt;Sheet2!E73)</f>
        <v>0</v>
      </c>
      <c r="E74" s="2" t="b">
        <f>AND(Sheet2!G74&lt;&gt;"-",Sheet2!G74&lt;&gt;Sheet2!G73)</f>
        <v>0</v>
      </c>
      <c r="F74" s="2" t="str">
        <f t="shared" si="7"/>
        <v>subject</v>
      </c>
      <c r="G74" s="2" t="str">
        <f t="shared" si="5"/>
        <v>3</v>
      </c>
      <c r="H74" s="2" t="str">
        <f>SUBSTITUTE(IF(F74="grade",Sheet2!A74,IF(F74="subject",Sheet2!B74,IF(F74="unit",Sheet2!C74,IF(F74="topic",Sheet2!E74,IF(F74="lesson",Sheet2!G74))))),"'","\'")</f>
        <v>Math</v>
      </c>
      <c r="I74" s="2" t="str">
        <f>Sheet2!I74</f>
        <v>MA05.00.00.00</v>
      </c>
      <c r="J74" s="4" t="str">
        <f>TRIM(IF(F74="grade","NONE",IF(F74="subject",Sheet2!A74,IF(F74="unit",CONCATENATE(Sheet2!A74,Sheet2!B74),IF(F74="topic",CONCATENATE(Sheet2!A74,Sheet2!B74,Sheet2!C74),IF(F74="lesson",CONCATENATE(Sheet2!A74,Sheet2!B74,Sheet2!C74,Sheet2!E74)))))))</f>
        <v>5</v>
      </c>
      <c r="K74" s="4" t="str">
        <f>IF(J74="NONE","-",VLOOKUP(J74,Sheet3!$A$1:$B$822,2,FALSE))</f>
        <v>05.00.00.00</v>
      </c>
      <c r="L74" s="2">
        <v>74</v>
      </c>
      <c r="M74" s="2">
        <f t="shared" si="4"/>
        <v>2</v>
      </c>
      <c r="N74" s="3" t="str">
        <f t="shared" si="6"/>
        <v>insert into code (code_id, label, code, display_order, parent_id, taxonomy_level_type) values (74,'Math','MA05.00.00.00',1,2,3);</v>
      </c>
    </row>
    <row r="75" spans="1:14">
      <c r="A75" s="2" t="b">
        <f>AND(Sheet2!A75&lt;&gt;"-",Sheet2!A75&lt;&gt;Sheet2!A74)</f>
        <v>0</v>
      </c>
      <c r="B75" s="2" t="b">
        <f>AND(Sheet2!B75&lt;&gt;"-",Sheet2!B75&lt;&gt;Sheet2!B74)</f>
        <v>0</v>
      </c>
      <c r="C75" s="2" t="b">
        <f>AND(Sheet2!C75&lt;&gt;"-",Sheet2!C75&lt;&gt;Sheet2!C74)</f>
        <v>1</v>
      </c>
      <c r="D75" s="2" t="b">
        <f>AND(Sheet2!E75&lt;&gt;"-",Sheet2!E75&lt;&gt;Sheet2!E74)</f>
        <v>0</v>
      </c>
      <c r="E75" s="2" t="b">
        <f>AND(Sheet2!G75&lt;&gt;"-",Sheet2!G75&lt;&gt;Sheet2!G74)</f>
        <v>0</v>
      </c>
      <c r="F75" s="2" t="str">
        <f t="shared" si="7"/>
        <v>unit</v>
      </c>
      <c r="G75" s="2" t="str">
        <f t="shared" si="5"/>
        <v>4</v>
      </c>
      <c r="H75" s="2" t="str">
        <f>SUBSTITUTE(IF(F75="grade",Sheet2!A75,IF(F75="subject",Sheet2!B75,IF(F75="unit",Sheet2!C75,IF(F75="topic",Sheet2!E75,IF(F75="lesson",Sheet2!G75))))),"'","\'")</f>
        <v>Operations and Algebraic Thinking</v>
      </c>
      <c r="I75" s="2" t="str">
        <f>Sheet2!I75</f>
        <v>MA05.01.00.00</v>
      </c>
      <c r="J75" s="4" t="str">
        <f>TRIM(IF(F75="grade","NONE",IF(F75="subject",Sheet2!A75,IF(F75="unit",CONCATENATE(Sheet2!A75,Sheet2!B75),IF(F75="topic",CONCATENATE(Sheet2!A75,Sheet2!B75,Sheet2!C75),IF(F75="lesson",CONCATENATE(Sheet2!A75,Sheet2!B75,Sheet2!C75,Sheet2!E75)))))))</f>
        <v>5Math</v>
      </c>
      <c r="K75" s="4" t="str">
        <f>IF(J75="NONE","-",VLOOKUP(J75,Sheet3!$A$1:$B$822,2,FALSE))</f>
        <v>MA05.00.00.00</v>
      </c>
      <c r="L75" s="2">
        <v>75</v>
      </c>
      <c r="M75" s="2">
        <f t="shared" si="4"/>
        <v>74</v>
      </c>
      <c r="N75" s="3" t="str">
        <f t="shared" si="6"/>
        <v>insert into code (code_id, label, code, display_order, parent_id, taxonomy_level_type) values (75,'Operations and Algebraic Thinking','MA05.01.00.00',1,74,4);</v>
      </c>
    </row>
    <row r="76" spans="1:14">
      <c r="A76" s="2" t="b">
        <f>AND(Sheet2!A76&lt;&gt;"-",Sheet2!A76&lt;&gt;Sheet2!A75)</f>
        <v>0</v>
      </c>
      <c r="B76" s="2" t="b">
        <f>AND(Sheet2!B76&lt;&gt;"-",Sheet2!B76&lt;&gt;Sheet2!B75)</f>
        <v>0</v>
      </c>
      <c r="C76" s="2" t="b">
        <f>AND(Sheet2!C76&lt;&gt;"-",Sheet2!C76&lt;&gt;Sheet2!C75)</f>
        <v>0</v>
      </c>
      <c r="D76" s="2" t="b">
        <f>AND(Sheet2!E76&lt;&gt;"-",Sheet2!E76&lt;&gt;Sheet2!E75)</f>
        <v>1</v>
      </c>
      <c r="E76" s="2" t="b">
        <f>AND(Sheet2!G76&lt;&gt;"-",Sheet2!G76&lt;&gt;Sheet2!G75)</f>
        <v>0</v>
      </c>
      <c r="F76" s="2" t="str">
        <f t="shared" si="7"/>
        <v>topic</v>
      </c>
      <c r="G76" s="2" t="str">
        <f t="shared" si="5"/>
        <v>5</v>
      </c>
      <c r="H76" s="2" t="str">
        <f>SUBSTITUTE(IF(F76="grade",Sheet2!A76,IF(F76="subject",Sheet2!B76,IF(F76="unit",Sheet2!C76,IF(F76="topic",Sheet2!E76,IF(F76="lesson",Sheet2!G76))))),"'","\'")</f>
        <v>Addition and Subtraction Number Sense</v>
      </c>
      <c r="I76" s="2" t="str">
        <f>Sheet2!I76</f>
        <v>MA05.01.01.00</v>
      </c>
      <c r="J76" s="4" t="str">
        <f>TRIM(IF(F76="grade","NONE",IF(F76="subject",Sheet2!A76,IF(F76="unit",CONCATENATE(Sheet2!A76,Sheet2!B76),IF(F76="topic",CONCATENATE(Sheet2!A76,Sheet2!B76,Sheet2!C76),IF(F76="lesson",CONCATENATE(Sheet2!A76,Sheet2!B76,Sheet2!C76,Sheet2!E76)))))))</f>
        <v>5MathOperations and Algebraic Thinking</v>
      </c>
      <c r="K76" s="4" t="str">
        <f>IF(J76="NONE","-",VLOOKUP(J76,Sheet3!$A$1:$B$822,2,FALSE))</f>
        <v>MA05.01.00.00</v>
      </c>
      <c r="L76" s="2">
        <v>76</v>
      </c>
      <c r="M76" s="2">
        <f t="shared" si="4"/>
        <v>75</v>
      </c>
      <c r="N76" s="3" t="str">
        <f t="shared" si="6"/>
        <v>insert into code (code_id, label, code, display_order, parent_id, taxonomy_level_type) values (76,'Addition and Subtraction Number Sense','MA05.01.01.00',1,75,5);</v>
      </c>
    </row>
    <row r="77" spans="1:14">
      <c r="A77" s="2" t="b">
        <f>AND(Sheet2!A77&lt;&gt;"-",Sheet2!A77&lt;&gt;Sheet2!A76)</f>
        <v>0</v>
      </c>
      <c r="B77" s="2" t="b">
        <f>AND(Sheet2!B77&lt;&gt;"-",Sheet2!B77&lt;&gt;Sheet2!B76)</f>
        <v>0</v>
      </c>
      <c r="C77" s="2" t="b">
        <f>AND(Sheet2!C77&lt;&gt;"-",Sheet2!C77&lt;&gt;Sheet2!C76)</f>
        <v>0</v>
      </c>
      <c r="D77" s="2" t="b">
        <f>AND(Sheet2!E77&lt;&gt;"-",Sheet2!E77&lt;&gt;Sheet2!E76)</f>
        <v>0</v>
      </c>
      <c r="E77" s="2" t="b">
        <f>AND(Sheet2!G77&lt;&gt;"-",Sheet2!G77&lt;&gt;Sheet2!G76)</f>
        <v>1</v>
      </c>
      <c r="F77" s="2" t="str">
        <f t="shared" si="7"/>
        <v>lesson</v>
      </c>
      <c r="G77" s="2" t="str">
        <f t="shared" si="5"/>
        <v>6</v>
      </c>
      <c r="H77" s="2" t="str">
        <f>SUBSTITUTE(IF(F77="grade",Sheet2!A77,IF(F77="subject",Sheet2!B77,IF(F77="unit",Sheet2!C77,IF(F77="topic",Sheet2!E77,IF(F77="lesson",Sheet2!G77))))),"'","\'")</f>
        <v>Solving Equations with Mental Math</v>
      </c>
      <c r="I77" s="2" t="str">
        <f>Sheet2!I77</f>
        <v>MA05.01.01.01</v>
      </c>
      <c r="J77" s="4" t="str">
        <f>TRIM(IF(F77="grade","NONE",IF(F77="subject",Sheet2!A77,IF(F77="unit",CONCATENATE(Sheet2!A77,Sheet2!B77),IF(F77="topic",CONCATENATE(Sheet2!A77,Sheet2!B77,Sheet2!C77),IF(F77="lesson",CONCATENATE(Sheet2!A77,Sheet2!B77,Sheet2!C77,Sheet2!E77)))))))</f>
        <v>5MathOperations and Algebraic ThinkingAddition and Subtraction Number Sense</v>
      </c>
      <c r="K77" s="4" t="str">
        <f>IF(J77="NONE","-",VLOOKUP(J77,Sheet3!$A$1:$B$822,2,FALSE))</f>
        <v>MA05.01.01.00</v>
      </c>
      <c r="L77" s="2">
        <v>77</v>
      </c>
      <c r="M77" s="2">
        <f t="shared" si="4"/>
        <v>76</v>
      </c>
      <c r="N77" s="3" t="str">
        <f t="shared" si="6"/>
        <v>insert into code (code_id, label, code, display_order, parent_id, taxonomy_level_type) values (77,'Solving Equations with Mental Math','MA05.01.01.01',1,76,6);</v>
      </c>
    </row>
    <row r="78" spans="1:14">
      <c r="A78" s="2" t="b">
        <f>AND(Sheet2!A78&lt;&gt;"-",Sheet2!A78&lt;&gt;Sheet2!A77)</f>
        <v>0</v>
      </c>
      <c r="B78" s="2" t="b">
        <f>AND(Sheet2!B78&lt;&gt;"-",Sheet2!B78&lt;&gt;Sheet2!B77)</f>
        <v>0</v>
      </c>
      <c r="C78" s="2" t="b">
        <f>AND(Sheet2!C78&lt;&gt;"-",Sheet2!C78&lt;&gt;Sheet2!C77)</f>
        <v>0</v>
      </c>
      <c r="D78" s="2" t="b">
        <f>AND(Sheet2!E78&lt;&gt;"-",Sheet2!E78&lt;&gt;Sheet2!E77)</f>
        <v>0</v>
      </c>
      <c r="E78" s="2" t="b">
        <f>AND(Sheet2!G78&lt;&gt;"-",Sheet2!G78&lt;&gt;Sheet2!G77)</f>
        <v>1</v>
      </c>
      <c r="F78" s="2" t="str">
        <f t="shared" si="7"/>
        <v>lesson</v>
      </c>
      <c r="G78" s="2" t="str">
        <f t="shared" si="5"/>
        <v>6</v>
      </c>
      <c r="H78" s="2" t="str">
        <f>SUBSTITUTE(IF(F78="grade",Sheet2!A78,IF(F78="subject",Sheet2!B78,IF(F78="unit",Sheet2!C78,IF(F78="topic",Sheet2!E78,IF(F78="lesson",Sheet2!G78))))),"'","\'")</f>
        <v>Rounding Whole Numbers and Decimals</v>
      </c>
      <c r="I78" s="2" t="str">
        <f>Sheet2!I78</f>
        <v>MA05.01.01.02</v>
      </c>
      <c r="J78" s="4" t="str">
        <f>TRIM(IF(F78="grade","NONE",IF(F78="subject",Sheet2!A78,IF(F78="unit",CONCATENATE(Sheet2!A78,Sheet2!B78),IF(F78="topic",CONCATENATE(Sheet2!A78,Sheet2!B78,Sheet2!C78),IF(F78="lesson",CONCATENATE(Sheet2!A78,Sheet2!B78,Sheet2!C78,Sheet2!E78)))))))</f>
        <v>5MathOperations and Algebraic ThinkingAddition and Subtraction Number Sense</v>
      </c>
      <c r="K78" s="4" t="str">
        <f>IF(J78="NONE","-",VLOOKUP(J78,Sheet3!$A$1:$B$822,2,FALSE))</f>
        <v>MA05.01.01.00</v>
      </c>
      <c r="L78" s="2">
        <v>78</v>
      </c>
      <c r="M78" s="2">
        <f t="shared" si="4"/>
        <v>76</v>
      </c>
      <c r="N78" s="3" t="str">
        <f t="shared" si="6"/>
        <v>insert into code (code_id, label, code, display_order, parent_id, taxonomy_level_type) values (78,'Rounding Whole Numbers and Decimals','MA05.01.01.02',1,76,6);</v>
      </c>
    </row>
    <row r="79" spans="1:14">
      <c r="A79" s="2" t="b">
        <f>AND(Sheet2!A79&lt;&gt;"-",Sheet2!A79&lt;&gt;Sheet2!A78)</f>
        <v>0</v>
      </c>
      <c r="B79" s="2" t="b">
        <f>AND(Sheet2!B79&lt;&gt;"-",Sheet2!B79&lt;&gt;Sheet2!B78)</f>
        <v>0</v>
      </c>
      <c r="C79" s="2" t="b">
        <f>AND(Sheet2!C79&lt;&gt;"-",Sheet2!C79&lt;&gt;Sheet2!C78)</f>
        <v>0</v>
      </c>
      <c r="D79" s="2" t="b">
        <f>AND(Sheet2!E79&lt;&gt;"-",Sheet2!E79&lt;&gt;Sheet2!E78)</f>
        <v>0</v>
      </c>
      <c r="E79" s="2" t="b">
        <f>AND(Sheet2!G79&lt;&gt;"-",Sheet2!G79&lt;&gt;Sheet2!G78)</f>
        <v>1</v>
      </c>
      <c r="F79" s="2" t="str">
        <f t="shared" si="7"/>
        <v>lesson</v>
      </c>
      <c r="G79" s="2" t="str">
        <f t="shared" si="5"/>
        <v>6</v>
      </c>
      <c r="H79" s="2" t="str">
        <f>SUBSTITUTE(IF(F79="grade",Sheet2!A79,IF(F79="subject",Sheet2!B79,IF(F79="unit",Sheet2!C79,IF(F79="topic",Sheet2!E79,IF(F79="lesson",Sheet2!G79))))),"'","\'")</f>
        <v>Estimating Sums and Differences</v>
      </c>
      <c r="I79" s="2" t="str">
        <f>Sheet2!I79</f>
        <v>MA05.01.01.03</v>
      </c>
      <c r="J79" s="4" t="str">
        <f>TRIM(IF(F79="grade","NONE",IF(F79="subject",Sheet2!A79,IF(F79="unit",CONCATENATE(Sheet2!A79,Sheet2!B79),IF(F79="topic",CONCATENATE(Sheet2!A79,Sheet2!B79,Sheet2!C79),IF(F79="lesson",CONCATENATE(Sheet2!A79,Sheet2!B79,Sheet2!C79,Sheet2!E79)))))))</f>
        <v>5MathOperations and Algebraic ThinkingAddition and Subtraction Number Sense</v>
      </c>
      <c r="K79" s="4" t="str">
        <f>IF(J79="NONE","-",VLOOKUP(J79,Sheet3!$A$1:$B$822,2,FALSE))</f>
        <v>MA05.01.01.00</v>
      </c>
      <c r="L79" s="2">
        <v>79</v>
      </c>
      <c r="M79" s="2">
        <f t="shared" si="4"/>
        <v>76</v>
      </c>
      <c r="N79" s="3" t="str">
        <f t="shared" si="6"/>
        <v>insert into code (code_id, label, code, display_order, parent_id, taxonomy_level_type) values (79,'Estimating Sums and Differences','MA05.01.01.03',1,76,6);</v>
      </c>
    </row>
    <row r="80" spans="1:14">
      <c r="A80" s="2" t="b">
        <f>AND(Sheet2!A80&lt;&gt;"-",Sheet2!A80&lt;&gt;Sheet2!A79)</f>
        <v>0</v>
      </c>
      <c r="B80" s="2" t="b">
        <f>AND(Sheet2!B80&lt;&gt;"-",Sheet2!B80&lt;&gt;Sheet2!B79)</f>
        <v>0</v>
      </c>
      <c r="C80" s="2" t="b">
        <f>AND(Sheet2!C80&lt;&gt;"-",Sheet2!C80&lt;&gt;Sheet2!C79)</f>
        <v>0</v>
      </c>
      <c r="D80" s="2" t="b">
        <f>AND(Sheet2!E80&lt;&gt;"-",Sheet2!E80&lt;&gt;Sheet2!E79)</f>
        <v>0</v>
      </c>
      <c r="E80" s="2" t="b">
        <f>AND(Sheet2!G80&lt;&gt;"-",Sheet2!G80&lt;&gt;Sheet2!G79)</f>
        <v>1</v>
      </c>
      <c r="F80" s="2" t="str">
        <f t="shared" si="7"/>
        <v>lesson</v>
      </c>
      <c r="G80" s="2" t="str">
        <f t="shared" si="5"/>
        <v>6</v>
      </c>
      <c r="H80" s="2" t="str">
        <f>SUBSTITUTE(IF(F80="grade",Sheet2!A80,IF(F80="subject",Sheet2!B80,IF(F80="unit",Sheet2!C80,IF(F80="topic",Sheet2!E80,IF(F80="lesson",Sheet2!G80))))),"'","\'")</f>
        <v>Adding and Subtracting</v>
      </c>
      <c r="I80" s="2" t="str">
        <f>Sheet2!I80</f>
        <v>MA05.01.01.04</v>
      </c>
      <c r="J80" s="4" t="str">
        <f>TRIM(IF(F80="grade","NONE",IF(F80="subject",Sheet2!A80,IF(F80="unit",CONCATENATE(Sheet2!A80,Sheet2!B80),IF(F80="topic",CONCATENATE(Sheet2!A80,Sheet2!B80,Sheet2!C80),IF(F80="lesson",CONCATENATE(Sheet2!A80,Sheet2!B80,Sheet2!C80,Sheet2!E80)))))))</f>
        <v>5MathOperations and Algebraic ThinkingAddition and Subtraction Number Sense</v>
      </c>
      <c r="K80" s="4" t="str">
        <f>IF(J80="NONE","-",VLOOKUP(J80,Sheet3!$A$1:$B$822,2,FALSE))</f>
        <v>MA05.01.01.00</v>
      </c>
      <c r="L80" s="2">
        <v>80</v>
      </c>
      <c r="M80" s="2">
        <f t="shared" si="4"/>
        <v>76</v>
      </c>
      <c r="N80" s="3" t="str">
        <f t="shared" si="6"/>
        <v>insert into code (code_id, label, code, display_order, parent_id, taxonomy_level_type) values (80,'Adding and Subtracting','MA05.01.01.04',1,76,6);</v>
      </c>
    </row>
    <row r="81" spans="1:14">
      <c r="A81" s="2" t="b">
        <f>AND(Sheet2!A81&lt;&gt;"-",Sheet2!A81&lt;&gt;Sheet2!A80)</f>
        <v>0</v>
      </c>
      <c r="B81" s="2" t="b">
        <f>AND(Sheet2!B81&lt;&gt;"-",Sheet2!B81&lt;&gt;Sheet2!B80)</f>
        <v>0</v>
      </c>
      <c r="C81" s="2" t="b">
        <f>AND(Sheet2!C81&lt;&gt;"-",Sheet2!C81&lt;&gt;Sheet2!C80)</f>
        <v>0</v>
      </c>
      <c r="D81" s="2" t="b">
        <f>AND(Sheet2!E81&lt;&gt;"-",Sheet2!E81&lt;&gt;Sheet2!E80)</f>
        <v>0</v>
      </c>
      <c r="E81" s="2" t="b">
        <f>AND(Sheet2!G81&lt;&gt;"-",Sheet2!G81&lt;&gt;Sheet2!G80)</f>
        <v>1</v>
      </c>
      <c r="F81" s="2" t="str">
        <f t="shared" si="7"/>
        <v>lesson</v>
      </c>
      <c r="G81" s="2" t="str">
        <f t="shared" si="5"/>
        <v>6</v>
      </c>
      <c r="H81" s="2" t="str">
        <f>SUBSTITUTE(IF(F81="grade",Sheet2!A81,IF(F81="subject",Sheet2!B81,IF(F81="unit",Sheet2!C81,IF(F81="topic",Sheet2!E81,IF(F81="lesson",Sheet2!G81))))),"'","\'")</f>
        <v>Adding Decimals</v>
      </c>
      <c r="I81" s="2" t="str">
        <f>Sheet2!I81</f>
        <v>MA05.01.01.05</v>
      </c>
      <c r="J81" s="4" t="str">
        <f>TRIM(IF(F81="grade","NONE",IF(F81="subject",Sheet2!A81,IF(F81="unit",CONCATENATE(Sheet2!A81,Sheet2!B81),IF(F81="topic",CONCATENATE(Sheet2!A81,Sheet2!B81,Sheet2!C81),IF(F81="lesson",CONCATENATE(Sheet2!A81,Sheet2!B81,Sheet2!C81,Sheet2!E81)))))))</f>
        <v>5MathOperations and Algebraic ThinkingAddition and Subtraction Number Sense</v>
      </c>
      <c r="K81" s="4" t="str">
        <f>IF(J81="NONE","-",VLOOKUP(J81,Sheet3!$A$1:$B$822,2,FALSE))</f>
        <v>MA05.01.01.00</v>
      </c>
      <c r="L81" s="2">
        <v>81</v>
      </c>
      <c r="M81" s="2">
        <f t="shared" si="4"/>
        <v>76</v>
      </c>
      <c r="N81" s="3" t="str">
        <f t="shared" si="6"/>
        <v>insert into code (code_id, label, code, display_order, parent_id, taxonomy_level_type) values (81,'Adding Decimals','MA05.01.01.05',1,76,6);</v>
      </c>
    </row>
    <row r="82" spans="1:14">
      <c r="A82" s="2" t="b">
        <f>AND(Sheet2!A82&lt;&gt;"-",Sheet2!A82&lt;&gt;Sheet2!A81)</f>
        <v>0</v>
      </c>
      <c r="B82" s="2" t="b">
        <f>AND(Sheet2!B82&lt;&gt;"-",Sheet2!B82&lt;&gt;Sheet2!B81)</f>
        <v>0</v>
      </c>
      <c r="C82" s="2" t="b">
        <f>AND(Sheet2!C82&lt;&gt;"-",Sheet2!C82&lt;&gt;Sheet2!C81)</f>
        <v>0</v>
      </c>
      <c r="D82" s="2" t="b">
        <f>AND(Sheet2!E82&lt;&gt;"-",Sheet2!E82&lt;&gt;Sheet2!E81)</f>
        <v>0</v>
      </c>
      <c r="E82" s="2" t="b">
        <f>AND(Sheet2!G82&lt;&gt;"-",Sheet2!G82&lt;&gt;Sheet2!G81)</f>
        <v>1</v>
      </c>
      <c r="F82" s="2" t="str">
        <f t="shared" si="7"/>
        <v>lesson</v>
      </c>
      <c r="G82" s="2" t="str">
        <f t="shared" si="5"/>
        <v>6</v>
      </c>
      <c r="H82" s="2" t="str">
        <f>SUBSTITUTE(IF(F82="grade",Sheet2!A82,IF(F82="subject",Sheet2!B82,IF(F82="unit",Sheet2!C82,IF(F82="topic",Sheet2!E82,IF(F82="lesson",Sheet2!G82))))),"'","\'")</f>
        <v>Subtracting Decimals</v>
      </c>
      <c r="I82" s="2" t="str">
        <f>Sheet2!I82</f>
        <v>MA05.01.01.06</v>
      </c>
      <c r="J82" s="4" t="str">
        <f>TRIM(IF(F82="grade","NONE",IF(F82="subject",Sheet2!A82,IF(F82="unit",CONCATENATE(Sheet2!A82,Sheet2!B82),IF(F82="topic",CONCATENATE(Sheet2!A82,Sheet2!B82,Sheet2!C82),IF(F82="lesson",CONCATENATE(Sheet2!A82,Sheet2!B82,Sheet2!C82,Sheet2!E82)))))))</f>
        <v>5MathOperations and Algebraic ThinkingAddition and Subtraction Number Sense</v>
      </c>
      <c r="K82" s="4" t="str">
        <f>IF(J82="NONE","-",VLOOKUP(J82,Sheet3!$A$1:$B$822,2,FALSE))</f>
        <v>MA05.01.01.00</v>
      </c>
      <c r="L82" s="2">
        <v>82</v>
      </c>
      <c r="M82" s="2">
        <f t="shared" si="4"/>
        <v>76</v>
      </c>
      <c r="N82" s="3" t="str">
        <f t="shared" si="6"/>
        <v>insert into code (code_id, label, code, display_order, parent_id, taxonomy_level_type) values (82,'Subtracting Decimals','MA05.01.01.06',1,76,6);</v>
      </c>
    </row>
    <row r="83" spans="1:14">
      <c r="A83" s="2" t="b">
        <f>AND(Sheet2!A83&lt;&gt;"-",Sheet2!A83&lt;&gt;Sheet2!A82)</f>
        <v>0</v>
      </c>
      <c r="B83" s="2" t="b">
        <f>AND(Sheet2!B83&lt;&gt;"-",Sheet2!B83&lt;&gt;Sheet2!B82)</f>
        <v>0</v>
      </c>
      <c r="C83" s="2" t="b">
        <f>AND(Sheet2!C83&lt;&gt;"-",Sheet2!C83&lt;&gt;Sheet2!C82)</f>
        <v>0</v>
      </c>
      <c r="D83" s="2" t="b">
        <f>AND(Sheet2!E83&lt;&gt;"-",Sheet2!E83&lt;&gt;Sheet2!E82)</f>
        <v>1</v>
      </c>
      <c r="E83" s="2" t="b">
        <f>AND(Sheet2!G83&lt;&gt;"-",Sheet2!G83&lt;&gt;Sheet2!G82)</f>
        <v>0</v>
      </c>
      <c r="F83" s="2" t="str">
        <f t="shared" si="7"/>
        <v>topic</v>
      </c>
      <c r="G83" s="2" t="str">
        <f t="shared" si="5"/>
        <v>5</v>
      </c>
      <c r="H83" s="2" t="str">
        <f>SUBSTITUTE(IF(F83="grade",Sheet2!A83,IF(F83="subject",Sheet2!B83,IF(F83="unit",Sheet2!C83,IF(F83="topic",Sheet2!E83,IF(F83="lesson",Sheet2!G83))))),"'","\'")</f>
        <v>Reviewing Multiplication of Whole Numbers</v>
      </c>
      <c r="I83" s="2" t="str">
        <f>Sheet2!I83</f>
        <v>MA05.01.02.00</v>
      </c>
      <c r="J83" s="4" t="str">
        <f>TRIM(IF(F83="grade","NONE",IF(F83="subject",Sheet2!A83,IF(F83="unit",CONCATENATE(Sheet2!A83,Sheet2!B83),IF(F83="topic",CONCATENATE(Sheet2!A83,Sheet2!B83,Sheet2!C83),IF(F83="lesson",CONCATENATE(Sheet2!A83,Sheet2!B83,Sheet2!C83,Sheet2!E83)))))))</f>
        <v>5MathOperations and Algebraic Thinking</v>
      </c>
      <c r="K83" s="4" t="str">
        <f>IF(J83="NONE","-",VLOOKUP(J83,Sheet3!$A$1:$B$822,2,FALSE))</f>
        <v>MA05.01.00.00</v>
      </c>
      <c r="L83" s="2">
        <v>83</v>
      </c>
      <c r="M83" s="2">
        <f t="shared" si="4"/>
        <v>75</v>
      </c>
      <c r="N83" s="3" t="str">
        <f t="shared" si="6"/>
        <v>insert into code (code_id, label, code, display_order, parent_id, taxonomy_level_type) values (83,'Reviewing Multiplication of Whole Numbers','MA05.01.02.00',1,75,5);</v>
      </c>
    </row>
    <row r="84" spans="1:14">
      <c r="A84" s="2" t="b">
        <f>AND(Sheet2!A84&lt;&gt;"-",Sheet2!A84&lt;&gt;Sheet2!A83)</f>
        <v>0</v>
      </c>
      <c r="B84" s="2" t="b">
        <f>AND(Sheet2!B84&lt;&gt;"-",Sheet2!B84&lt;&gt;Sheet2!B83)</f>
        <v>0</v>
      </c>
      <c r="C84" s="2" t="b">
        <f>AND(Sheet2!C84&lt;&gt;"-",Sheet2!C84&lt;&gt;Sheet2!C83)</f>
        <v>0</v>
      </c>
      <c r="D84" s="2" t="b">
        <f>AND(Sheet2!E84&lt;&gt;"-",Sheet2!E84&lt;&gt;Sheet2!E83)</f>
        <v>0</v>
      </c>
      <c r="E84" s="2" t="b">
        <f>AND(Sheet2!G84&lt;&gt;"-",Sheet2!G84&lt;&gt;Sheet2!G83)</f>
        <v>1</v>
      </c>
      <c r="F84" s="2" t="str">
        <f t="shared" si="7"/>
        <v>lesson</v>
      </c>
      <c r="G84" s="2" t="str">
        <f t="shared" si="5"/>
        <v>6</v>
      </c>
      <c r="H84" s="2" t="str">
        <f>SUBSTITUTE(IF(F84="grade",Sheet2!A84,IF(F84="subject",Sheet2!B84,IF(F84="unit",Sheet2!C84,IF(F84="topic",Sheet2!E84,IF(F84="lesson",Sheet2!G84))))),"'","\'")</f>
        <v>Multiplication Properties</v>
      </c>
      <c r="I84" s="2" t="str">
        <f>Sheet2!I84</f>
        <v>MA05.01.02.01</v>
      </c>
      <c r="J84" s="4" t="str">
        <f>TRIM(IF(F84="grade","NONE",IF(F84="subject",Sheet2!A84,IF(F84="unit",CONCATENATE(Sheet2!A84,Sheet2!B84),IF(F84="topic",CONCATENATE(Sheet2!A84,Sheet2!B84,Sheet2!C84),IF(F84="lesson",CONCATENATE(Sheet2!A84,Sheet2!B84,Sheet2!C84,Sheet2!E84)))))))</f>
        <v>5MathOperations and Algebraic ThinkingReviewing Multiplication of Whole Numbers</v>
      </c>
      <c r="K84" s="4" t="str">
        <f>IF(J84="NONE","-",VLOOKUP(J84,Sheet3!$A$1:$B$822,2,FALSE))</f>
        <v>MA05.01.02.00</v>
      </c>
      <c r="L84" s="2">
        <v>84</v>
      </c>
      <c r="M84" s="2">
        <f t="shared" si="4"/>
        <v>83</v>
      </c>
      <c r="N84" s="3" t="str">
        <f t="shared" si="6"/>
        <v>insert into code (code_id, label, code, display_order, parent_id, taxonomy_level_type) values (84,'Multiplication Properties','MA05.01.02.01',1,83,6);</v>
      </c>
    </row>
    <row r="85" spans="1:14">
      <c r="A85" s="2" t="b">
        <f>AND(Sheet2!A85&lt;&gt;"-",Sheet2!A85&lt;&gt;Sheet2!A84)</f>
        <v>0</v>
      </c>
      <c r="B85" s="2" t="b">
        <f>AND(Sheet2!B85&lt;&gt;"-",Sheet2!B85&lt;&gt;Sheet2!B84)</f>
        <v>0</v>
      </c>
      <c r="C85" s="2" t="b">
        <f>AND(Sheet2!C85&lt;&gt;"-",Sheet2!C85&lt;&gt;Sheet2!C84)</f>
        <v>0</v>
      </c>
      <c r="D85" s="2" t="b">
        <f>AND(Sheet2!E85&lt;&gt;"-",Sheet2!E85&lt;&gt;Sheet2!E84)</f>
        <v>0</v>
      </c>
      <c r="E85" s="2" t="b">
        <f>AND(Sheet2!G85&lt;&gt;"-",Sheet2!G85&lt;&gt;Sheet2!G84)</f>
        <v>1</v>
      </c>
      <c r="F85" s="2" t="str">
        <f t="shared" si="7"/>
        <v>lesson</v>
      </c>
      <c r="G85" s="2" t="str">
        <f t="shared" si="5"/>
        <v>6</v>
      </c>
      <c r="H85" s="2" t="str">
        <f>SUBSTITUTE(IF(F85="grade",Sheet2!A85,IF(F85="subject",Sheet2!B85,IF(F85="unit",Sheet2!C85,IF(F85="topic",Sheet2!E85,IF(F85="lesson",Sheet2!G85))))),"'","\'")</f>
        <v>Estimating Products</v>
      </c>
      <c r="I85" s="2" t="str">
        <f>Sheet2!I85</f>
        <v>MA05.01.02.02</v>
      </c>
      <c r="J85" s="4" t="str">
        <f>TRIM(IF(F85="grade","NONE",IF(F85="subject",Sheet2!A85,IF(F85="unit",CONCATENATE(Sheet2!A85,Sheet2!B85),IF(F85="topic",CONCATENATE(Sheet2!A85,Sheet2!B85,Sheet2!C85),IF(F85="lesson",CONCATENATE(Sheet2!A85,Sheet2!B85,Sheet2!C85,Sheet2!E85)))))))</f>
        <v>5MathOperations and Algebraic ThinkingReviewing Multiplication of Whole Numbers</v>
      </c>
      <c r="K85" s="4" t="str">
        <f>IF(J85="NONE","-",VLOOKUP(J85,Sheet3!$A$1:$B$822,2,FALSE))</f>
        <v>MA05.01.02.00</v>
      </c>
      <c r="L85" s="2">
        <v>85</v>
      </c>
      <c r="M85" s="2">
        <f t="shared" si="4"/>
        <v>83</v>
      </c>
      <c r="N85" s="3" t="str">
        <f t="shared" si="6"/>
        <v>insert into code (code_id, label, code, display_order, parent_id, taxonomy_level_type) values (85,'Estimating Products','MA05.01.02.02',1,83,6);</v>
      </c>
    </row>
    <row r="86" spans="1:14">
      <c r="A86" s="2" t="b">
        <f>AND(Sheet2!A86&lt;&gt;"-",Sheet2!A86&lt;&gt;Sheet2!A85)</f>
        <v>0</v>
      </c>
      <c r="B86" s="2" t="b">
        <f>AND(Sheet2!B86&lt;&gt;"-",Sheet2!B86&lt;&gt;Sheet2!B85)</f>
        <v>0</v>
      </c>
      <c r="C86" s="2" t="b">
        <f>AND(Sheet2!C86&lt;&gt;"-",Sheet2!C86&lt;&gt;Sheet2!C85)</f>
        <v>0</v>
      </c>
      <c r="D86" s="2" t="b">
        <f>AND(Sheet2!E86&lt;&gt;"-",Sheet2!E86&lt;&gt;Sheet2!E85)</f>
        <v>0</v>
      </c>
      <c r="E86" s="2" t="b">
        <f>AND(Sheet2!G86&lt;&gt;"-",Sheet2!G86&lt;&gt;Sheet2!G85)</f>
        <v>1</v>
      </c>
      <c r="F86" s="2" t="str">
        <f t="shared" si="7"/>
        <v>lesson</v>
      </c>
      <c r="G86" s="2" t="str">
        <f t="shared" si="5"/>
        <v>6</v>
      </c>
      <c r="H86" s="2" t="str">
        <f>SUBSTITUTE(IF(F86="grade",Sheet2!A86,IF(F86="subject",Sheet2!B86,IF(F86="unit",Sheet2!C86,IF(F86="topic",Sheet2!E86,IF(F86="lesson",Sheet2!G86))))),"'","\'")</f>
        <v>Multiplying by 1-Digit Numbers</v>
      </c>
      <c r="I86" s="2" t="str">
        <f>Sheet2!I86</f>
        <v>MA05.01.02.03</v>
      </c>
      <c r="J86" s="4" t="str">
        <f>TRIM(IF(F86="grade","NONE",IF(F86="subject",Sheet2!A86,IF(F86="unit",CONCATENATE(Sheet2!A86,Sheet2!B86),IF(F86="topic",CONCATENATE(Sheet2!A86,Sheet2!B86,Sheet2!C86),IF(F86="lesson",CONCATENATE(Sheet2!A86,Sheet2!B86,Sheet2!C86,Sheet2!E86)))))))</f>
        <v>5MathOperations and Algebraic ThinkingReviewing Multiplication of Whole Numbers</v>
      </c>
      <c r="K86" s="4" t="str">
        <f>IF(J86="NONE","-",VLOOKUP(J86,Sheet3!$A$1:$B$822,2,FALSE))</f>
        <v>MA05.01.02.00</v>
      </c>
      <c r="L86" s="2">
        <v>86</v>
      </c>
      <c r="M86" s="2">
        <f t="shared" si="4"/>
        <v>83</v>
      </c>
      <c r="N86" s="3" t="str">
        <f t="shared" si="6"/>
        <v>insert into code (code_id, label, code, display_order, parent_id, taxonomy_level_type) values (86,'Multiplying by 1-Digit Numbers','MA05.01.02.03',1,83,6);</v>
      </c>
    </row>
    <row r="87" spans="1:14">
      <c r="A87" s="2" t="b">
        <f>AND(Sheet2!A87&lt;&gt;"-",Sheet2!A87&lt;&gt;Sheet2!A86)</f>
        <v>0</v>
      </c>
      <c r="B87" s="2" t="b">
        <f>AND(Sheet2!B87&lt;&gt;"-",Sheet2!B87&lt;&gt;Sheet2!B86)</f>
        <v>0</v>
      </c>
      <c r="C87" s="2" t="b">
        <f>AND(Sheet2!C87&lt;&gt;"-",Sheet2!C87&lt;&gt;Sheet2!C86)</f>
        <v>0</v>
      </c>
      <c r="D87" s="2" t="b">
        <f>AND(Sheet2!E87&lt;&gt;"-",Sheet2!E87&lt;&gt;Sheet2!E86)</f>
        <v>0</v>
      </c>
      <c r="E87" s="2" t="b">
        <f>AND(Sheet2!G87&lt;&gt;"-",Sheet2!G87&lt;&gt;Sheet2!G86)</f>
        <v>1</v>
      </c>
      <c r="F87" s="2" t="str">
        <f t="shared" si="7"/>
        <v>lesson</v>
      </c>
      <c r="G87" s="2" t="str">
        <f t="shared" si="5"/>
        <v>6</v>
      </c>
      <c r="H87" s="2" t="str">
        <f>SUBSTITUTE(IF(F87="grade",Sheet2!A87,IF(F87="subject",Sheet2!B87,IF(F87="unit",Sheet2!C87,IF(F87="topic",Sheet2!E87,IF(F87="lesson",Sheet2!G87))))),"'","\'")</f>
        <v>Multiplying by 2-Digit Numbers</v>
      </c>
      <c r="I87" s="2" t="str">
        <f>Sheet2!I87</f>
        <v>MA05.01.02.04</v>
      </c>
      <c r="J87" s="4" t="str">
        <f>TRIM(IF(F87="grade","NONE",IF(F87="subject",Sheet2!A87,IF(F87="unit",CONCATENATE(Sheet2!A87,Sheet2!B87),IF(F87="topic",CONCATENATE(Sheet2!A87,Sheet2!B87,Sheet2!C87),IF(F87="lesson",CONCATENATE(Sheet2!A87,Sheet2!B87,Sheet2!C87,Sheet2!E87)))))))</f>
        <v>5MathOperations and Algebraic ThinkingReviewing Multiplication of Whole Numbers</v>
      </c>
      <c r="K87" s="4" t="str">
        <f>IF(J87="NONE","-",VLOOKUP(J87,Sheet3!$A$1:$B$822,2,FALSE))</f>
        <v>MA05.01.02.00</v>
      </c>
      <c r="L87" s="2">
        <v>87</v>
      </c>
      <c r="M87" s="2">
        <f t="shared" si="4"/>
        <v>83</v>
      </c>
      <c r="N87" s="3" t="str">
        <f t="shared" si="6"/>
        <v>insert into code (code_id, label, code, display_order, parent_id, taxonomy_level_type) values (87,'Multiplying by 2-Digit Numbers','MA05.01.02.04',1,83,6);</v>
      </c>
    </row>
    <row r="88" spans="1:14">
      <c r="A88" s="2" t="b">
        <f>AND(Sheet2!A88&lt;&gt;"-",Sheet2!A88&lt;&gt;Sheet2!A87)</f>
        <v>0</v>
      </c>
      <c r="B88" s="2" t="b">
        <f>AND(Sheet2!B88&lt;&gt;"-",Sheet2!B88&lt;&gt;Sheet2!B87)</f>
        <v>0</v>
      </c>
      <c r="C88" s="2" t="b">
        <f>AND(Sheet2!C88&lt;&gt;"-",Sheet2!C88&lt;&gt;Sheet2!C87)</f>
        <v>0</v>
      </c>
      <c r="D88" s="2" t="b">
        <f>AND(Sheet2!E88&lt;&gt;"-",Sheet2!E88&lt;&gt;Sheet2!E87)</f>
        <v>0</v>
      </c>
      <c r="E88" s="2" t="b">
        <f>AND(Sheet2!G88&lt;&gt;"-",Sheet2!G88&lt;&gt;Sheet2!G87)</f>
        <v>1</v>
      </c>
      <c r="F88" s="2" t="str">
        <f t="shared" si="7"/>
        <v>lesson</v>
      </c>
      <c r="G88" s="2" t="str">
        <f t="shared" si="5"/>
        <v>6</v>
      </c>
      <c r="H88" s="2" t="str">
        <f>SUBSTITUTE(IF(F88="grade",Sheet2!A88,IF(F88="subject",Sheet2!B88,IF(F88="unit",Sheet2!C88,IF(F88="topic",Sheet2!E88,IF(F88="lesson",Sheet2!G88))))),"'","\'")</f>
        <v>Estimating and Multiplying with Greater Numbers</v>
      </c>
      <c r="I88" s="2" t="str">
        <f>Sheet2!I88</f>
        <v>MA05.01.02.05</v>
      </c>
      <c r="J88" s="4" t="str">
        <f>TRIM(IF(F88="grade","NONE",IF(F88="subject",Sheet2!A88,IF(F88="unit",CONCATENATE(Sheet2!A88,Sheet2!B88),IF(F88="topic",CONCATENATE(Sheet2!A88,Sheet2!B88,Sheet2!C88),IF(F88="lesson",CONCATENATE(Sheet2!A88,Sheet2!B88,Sheet2!C88,Sheet2!E88)))))))</f>
        <v>5MathOperations and Algebraic ThinkingReviewing Multiplication of Whole Numbers</v>
      </c>
      <c r="K88" s="4" t="str">
        <f>IF(J88="NONE","-",VLOOKUP(J88,Sheet3!$A$1:$B$822,2,FALSE))</f>
        <v>MA05.01.02.00</v>
      </c>
      <c r="L88" s="2">
        <v>88</v>
      </c>
      <c r="M88" s="2">
        <f t="shared" si="4"/>
        <v>83</v>
      </c>
      <c r="N88" s="3" t="str">
        <f t="shared" si="6"/>
        <v>insert into code (code_id, label, code, display_order, parent_id, taxonomy_level_type) values (88,'Estimating and Multiplying with Greater Numbers','MA05.01.02.05',1,83,6);</v>
      </c>
    </row>
    <row r="89" spans="1:14">
      <c r="A89" s="2" t="b">
        <f>AND(Sheet2!A89&lt;&gt;"-",Sheet2!A89&lt;&gt;Sheet2!A88)</f>
        <v>0</v>
      </c>
      <c r="B89" s="2" t="b">
        <f>AND(Sheet2!B89&lt;&gt;"-",Sheet2!B89&lt;&gt;Sheet2!B88)</f>
        <v>0</v>
      </c>
      <c r="C89" s="2" t="b">
        <f>AND(Sheet2!C89&lt;&gt;"-",Sheet2!C89&lt;&gt;Sheet2!C88)</f>
        <v>0</v>
      </c>
      <c r="D89" s="2" t="b">
        <f>AND(Sheet2!E89&lt;&gt;"-",Sheet2!E89&lt;&gt;Sheet2!E88)</f>
        <v>0</v>
      </c>
      <c r="E89" s="2" t="b">
        <f>AND(Sheet2!G89&lt;&gt;"-",Sheet2!G89&lt;&gt;Sheet2!G88)</f>
        <v>1</v>
      </c>
      <c r="F89" s="2" t="str">
        <f t="shared" si="7"/>
        <v>lesson</v>
      </c>
      <c r="G89" s="2" t="str">
        <f t="shared" si="5"/>
        <v>6</v>
      </c>
      <c r="H89" s="2" t="str">
        <f>SUBSTITUTE(IF(F89="grade",Sheet2!A89,IF(F89="subject",Sheet2!B89,IF(F89="unit",Sheet2!C89,IF(F89="topic",Sheet2!E89,IF(F89="lesson",Sheet2!G89))))),"'","\'")</f>
        <v>Exponents</v>
      </c>
      <c r="I89" s="2" t="str">
        <f>Sheet2!I89</f>
        <v>MA05.01.02.06</v>
      </c>
      <c r="J89" s="4" t="str">
        <f>TRIM(IF(F89="grade","NONE",IF(F89="subject",Sheet2!A89,IF(F89="unit",CONCATENATE(Sheet2!A89,Sheet2!B89),IF(F89="topic",CONCATENATE(Sheet2!A89,Sheet2!B89,Sheet2!C89),IF(F89="lesson",CONCATENATE(Sheet2!A89,Sheet2!B89,Sheet2!C89,Sheet2!E89)))))))</f>
        <v>5MathOperations and Algebraic ThinkingReviewing Multiplication of Whole Numbers</v>
      </c>
      <c r="K89" s="4" t="str">
        <f>IF(J89="NONE","-",VLOOKUP(J89,Sheet3!$A$1:$B$822,2,FALSE))</f>
        <v>MA05.01.02.00</v>
      </c>
      <c r="L89" s="2">
        <v>89</v>
      </c>
      <c r="M89" s="2">
        <f t="shared" si="4"/>
        <v>83</v>
      </c>
      <c r="N89" s="3" t="str">
        <f t="shared" si="6"/>
        <v>insert into code (code_id, label, code, display_order, parent_id, taxonomy_level_type) values (89,'Exponents','MA05.01.02.06',1,83,6);</v>
      </c>
    </row>
    <row r="90" spans="1:14">
      <c r="A90" s="2" t="b">
        <f>AND(Sheet2!A90&lt;&gt;"-",Sheet2!A90&lt;&gt;Sheet2!A89)</f>
        <v>0</v>
      </c>
      <c r="B90" s="2" t="b">
        <f>AND(Sheet2!B90&lt;&gt;"-",Sheet2!B90&lt;&gt;Sheet2!B89)</f>
        <v>0</v>
      </c>
      <c r="C90" s="2" t="b">
        <f>AND(Sheet2!C90&lt;&gt;"-",Sheet2!C90&lt;&gt;Sheet2!C89)</f>
        <v>0</v>
      </c>
      <c r="D90" s="2" t="b">
        <f>AND(Sheet2!E90&lt;&gt;"-",Sheet2!E90&lt;&gt;Sheet2!E89)</f>
        <v>1</v>
      </c>
      <c r="E90" s="2" t="b">
        <f>AND(Sheet2!G90&lt;&gt;"-",Sheet2!G90&lt;&gt;Sheet2!G89)</f>
        <v>0</v>
      </c>
      <c r="F90" s="2" t="str">
        <f t="shared" si="7"/>
        <v>topic</v>
      </c>
      <c r="G90" s="2" t="str">
        <f t="shared" si="5"/>
        <v>5</v>
      </c>
      <c r="H90" s="2" t="str">
        <f>SUBSTITUTE(IF(F90="grade",Sheet2!A90,IF(F90="subject",Sheet2!B90,IF(F90="unit",Sheet2!C90,IF(F90="topic",Sheet2!E90,IF(F90="lesson",Sheet2!G90))))),"'","\'")</f>
        <v>Division of Whole Numbers</v>
      </c>
      <c r="I90" s="2" t="str">
        <f>Sheet2!I90</f>
        <v>MA05.01.03.00</v>
      </c>
      <c r="J90" s="4" t="str">
        <f>TRIM(IF(F90="grade","NONE",IF(F90="subject",Sheet2!A90,IF(F90="unit",CONCATENATE(Sheet2!A90,Sheet2!B90),IF(F90="topic",CONCATENATE(Sheet2!A90,Sheet2!B90,Sheet2!C90),IF(F90="lesson",CONCATENATE(Sheet2!A90,Sheet2!B90,Sheet2!C90,Sheet2!E90)))))))</f>
        <v>5MathOperations and Algebraic Thinking</v>
      </c>
      <c r="K90" s="4" t="str">
        <f>IF(J90="NONE","-",VLOOKUP(J90,Sheet3!$A$1:$B$822,2,FALSE))</f>
        <v>MA05.01.00.00</v>
      </c>
      <c r="L90" s="2">
        <v>90</v>
      </c>
      <c r="M90" s="2">
        <f t="shared" si="4"/>
        <v>75</v>
      </c>
      <c r="N90" s="3" t="str">
        <f t="shared" si="6"/>
        <v>insert into code (code_id, label, code, display_order, parent_id, taxonomy_level_type) values (90,'Division of Whole Numbers','MA05.01.03.00',1,75,5);</v>
      </c>
    </row>
    <row r="91" spans="1:14">
      <c r="A91" s="2" t="b">
        <f>AND(Sheet2!A91&lt;&gt;"-",Sheet2!A91&lt;&gt;Sheet2!A90)</f>
        <v>0</v>
      </c>
      <c r="B91" s="2" t="b">
        <f>AND(Sheet2!B91&lt;&gt;"-",Sheet2!B91&lt;&gt;Sheet2!B90)</f>
        <v>0</v>
      </c>
      <c r="C91" s="2" t="b">
        <f>AND(Sheet2!C91&lt;&gt;"-",Sheet2!C91&lt;&gt;Sheet2!C90)</f>
        <v>0</v>
      </c>
      <c r="D91" s="2" t="b">
        <f>AND(Sheet2!E91&lt;&gt;"-",Sheet2!E91&lt;&gt;Sheet2!E90)</f>
        <v>0</v>
      </c>
      <c r="E91" s="2" t="b">
        <f>AND(Sheet2!G91&lt;&gt;"-",Sheet2!G91&lt;&gt;Sheet2!G90)</f>
        <v>1</v>
      </c>
      <c r="F91" s="2" t="str">
        <f t="shared" si="7"/>
        <v>lesson</v>
      </c>
      <c r="G91" s="2" t="str">
        <f t="shared" si="5"/>
        <v>6</v>
      </c>
      <c r="H91" s="2" t="str">
        <f>SUBSTITUTE(IF(F91="grade",Sheet2!A91,IF(F91="subject",Sheet2!B91,IF(F91="unit",Sheet2!C91,IF(F91="topic",Sheet2!E91,IF(F91="lesson",Sheet2!G91))))),"'","\'")</f>
        <v>Using Patterns to Divide</v>
      </c>
      <c r="I91" s="2" t="str">
        <f>Sheet2!I91</f>
        <v>MA05.01.03.01</v>
      </c>
      <c r="J91" s="4" t="str">
        <f>TRIM(IF(F91="grade","NONE",IF(F91="subject",Sheet2!A91,IF(F91="unit",CONCATENATE(Sheet2!A91,Sheet2!B91),IF(F91="topic",CONCATENATE(Sheet2!A91,Sheet2!B91,Sheet2!C91),IF(F91="lesson",CONCATENATE(Sheet2!A91,Sheet2!B91,Sheet2!C91,Sheet2!E91)))))))</f>
        <v>5MathOperations and Algebraic ThinkingDivision of Whole Numbers</v>
      </c>
      <c r="K91" s="4" t="str">
        <f>IF(J91="NONE","-",VLOOKUP(J91,Sheet3!$A$1:$B$822,2,FALSE))</f>
        <v>MA05.01.03.00</v>
      </c>
      <c r="L91" s="2">
        <v>91</v>
      </c>
      <c r="M91" s="2">
        <f t="shared" si="4"/>
        <v>90</v>
      </c>
      <c r="N91" s="3" t="str">
        <f t="shared" si="6"/>
        <v>insert into code (code_id, label, code, display_order, parent_id, taxonomy_level_type) values (91,'Using Patterns to Divide','MA05.01.03.01',1,90,6);</v>
      </c>
    </row>
    <row r="92" spans="1:14">
      <c r="A92" s="2" t="b">
        <f>AND(Sheet2!A92&lt;&gt;"-",Sheet2!A92&lt;&gt;Sheet2!A91)</f>
        <v>0</v>
      </c>
      <c r="B92" s="2" t="b">
        <f>AND(Sheet2!B92&lt;&gt;"-",Sheet2!B92&lt;&gt;Sheet2!B91)</f>
        <v>0</v>
      </c>
      <c r="C92" s="2" t="b">
        <f>AND(Sheet2!C92&lt;&gt;"-",Sheet2!C92&lt;&gt;Sheet2!C91)</f>
        <v>0</v>
      </c>
      <c r="D92" s="2" t="b">
        <f>AND(Sheet2!E92&lt;&gt;"-",Sheet2!E92&lt;&gt;Sheet2!E91)</f>
        <v>0</v>
      </c>
      <c r="E92" s="2" t="b">
        <f>AND(Sheet2!G92&lt;&gt;"-",Sheet2!G92&lt;&gt;Sheet2!G91)</f>
        <v>1</v>
      </c>
      <c r="F92" s="2" t="str">
        <f t="shared" si="7"/>
        <v>lesson</v>
      </c>
      <c r="G92" s="2" t="str">
        <f t="shared" si="5"/>
        <v>6</v>
      </c>
      <c r="H92" s="2" t="str">
        <f>SUBSTITUTE(IF(F92="grade",Sheet2!A92,IF(F92="subject",Sheet2!B92,IF(F92="unit",Sheet2!C92,IF(F92="topic",Sheet2!E92,IF(F92="lesson",Sheet2!G92))))),"'","\'")</f>
        <v>Estimating Quotients</v>
      </c>
      <c r="I92" s="2" t="str">
        <f>Sheet2!I92</f>
        <v>MA05.01.03.02</v>
      </c>
      <c r="J92" s="4" t="str">
        <f>TRIM(IF(F92="grade","NONE",IF(F92="subject",Sheet2!A92,IF(F92="unit",CONCATENATE(Sheet2!A92,Sheet2!B92),IF(F92="topic",CONCATENATE(Sheet2!A92,Sheet2!B92,Sheet2!C92),IF(F92="lesson",CONCATENATE(Sheet2!A92,Sheet2!B92,Sheet2!C92,Sheet2!E92)))))))</f>
        <v>5MathOperations and Algebraic ThinkingDivision of Whole Numbers</v>
      </c>
      <c r="K92" s="4" t="str">
        <f>IF(J92="NONE","-",VLOOKUP(J92,Sheet3!$A$1:$B$822,2,FALSE))</f>
        <v>MA05.01.03.00</v>
      </c>
      <c r="L92" s="2">
        <v>92</v>
      </c>
      <c r="M92" s="2">
        <f t="shared" si="4"/>
        <v>90</v>
      </c>
      <c r="N92" s="3" t="str">
        <f t="shared" si="6"/>
        <v>insert into code (code_id, label, code, display_order, parent_id, taxonomy_level_type) values (92,'Estimating Quotients','MA05.01.03.02',1,90,6);</v>
      </c>
    </row>
    <row r="93" spans="1:14">
      <c r="A93" s="2" t="b">
        <f>AND(Sheet2!A93&lt;&gt;"-",Sheet2!A93&lt;&gt;Sheet2!A92)</f>
        <v>0</v>
      </c>
      <c r="B93" s="2" t="b">
        <f>AND(Sheet2!B93&lt;&gt;"-",Sheet2!B93&lt;&gt;Sheet2!B92)</f>
        <v>0</v>
      </c>
      <c r="C93" s="2" t="b">
        <f>AND(Sheet2!C93&lt;&gt;"-",Sheet2!C93&lt;&gt;Sheet2!C92)</f>
        <v>0</v>
      </c>
      <c r="D93" s="2" t="b">
        <f>AND(Sheet2!E93&lt;&gt;"-",Sheet2!E93&lt;&gt;Sheet2!E92)</f>
        <v>0</v>
      </c>
      <c r="E93" s="2" t="b">
        <f>AND(Sheet2!G93&lt;&gt;"-",Sheet2!G93&lt;&gt;Sheet2!G92)</f>
        <v>1</v>
      </c>
      <c r="F93" s="2" t="str">
        <f t="shared" si="7"/>
        <v>lesson</v>
      </c>
      <c r="G93" s="2" t="str">
        <f t="shared" si="5"/>
        <v>6</v>
      </c>
      <c r="H93" s="2" t="str">
        <f>SUBSTITUTE(IF(F93="grade",Sheet2!A93,IF(F93="subject",Sheet2!B93,IF(F93="unit",Sheet2!C93,IF(F93="topic",Sheet2!E93,IF(F93="lesson",Sheet2!G93))))),"'","\'")</f>
        <v>Connecting Models and Symbols</v>
      </c>
      <c r="I93" s="2" t="str">
        <f>Sheet2!I93</f>
        <v>MA05.01.03.03</v>
      </c>
      <c r="J93" s="4" t="str">
        <f>TRIM(IF(F93="grade","NONE",IF(F93="subject",Sheet2!A93,IF(F93="unit",CONCATENATE(Sheet2!A93,Sheet2!B93),IF(F93="topic",CONCATENATE(Sheet2!A93,Sheet2!B93,Sheet2!C93),IF(F93="lesson",CONCATENATE(Sheet2!A93,Sheet2!B93,Sheet2!C93,Sheet2!E93)))))))</f>
        <v>5MathOperations and Algebraic ThinkingDivision of Whole Numbers</v>
      </c>
      <c r="K93" s="4" t="str">
        <f>IF(J93="NONE","-",VLOOKUP(J93,Sheet3!$A$1:$B$822,2,FALSE))</f>
        <v>MA05.01.03.00</v>
      </c>
      <c r="L93" s="2">
        <v>93</v>
      </c>
      <c r="M93" s="2">
        <f t="shared" si="4"/>
        <v>90</v>
      </c>
      <c r="N93" s="3" t="str">
        <f t="shared" si="6"/>
        <v>insert into code (code_id, label, code, display_order, parent_id, taxonomy_level_type) values (93,'Connecting Models and Symbols','MA05.01.03.03',1,90,6);</v>
      </c>
    </row>
    <row r="94" spans="1:14">
      <c r="A94" s="2" t="b">
        <f>AND(Sheet2!A94&lt;&gt;"-",Sheet2!A94&lt;&gt;Sheet2!A93)</f>
        <v>0</v>
      </c>
      <c r="B94" s="2" t="b">
        <f>AND(Sheet2!B94&lt;&gt;"-",Sheet2!B94&lt;&gt;Sheet2!B93)</f>
        <v>0</v>
      </c>
      <c r="C94" s="2" t="b">
        <f>AND(Sheet2!C94&lt;&gt;"-",Sheet2!C94&lt;&gt;Sheet2!C93)</f>
        <v>0</v>
      </c>
      <c r="D94" s="2" t="b">
        <f>AND(Sheet2!E94&lt;&gt;"-",Sheet2!E94&lt;&gt;Sheet2!E93)</f>
        <v>0</v>
      </c>
      <c r="E94" s="2" t="b">
        <f>AND(Sheet2!G94&lt;&gt;"-",Sheet2!G94&lt;&gt;Sheet2!G93)</f>
        <v>1</v>
      </c>
      <c r="F94" s="2" t="str">
        <f t="shared" si="7"/>
        <v>lesson</v>
      </c>
      <c r="G94" s="2" t="str">
        <f t="shared" si="5"/>
        <v>6</v>
      </c>
      <c r="H94" s="2" t="str">
        <f>SUBSTITUTE(IF(F94="grade",Sheet2!A94,IF(F94="subject",Sheet2!B94,IF(F94="unit",Sheet2!C94,IF(F94="topic",Sheet2!E94,IF(F94="lesson",Sheet2!G94))))),"'","\'")</f>
        <v>Dividing by 1-Digit Divisor</v>
      </c>
      <c r="I94" s="2" t="str">
        <f>Sheet2!I94</f>
        <v>MA05.01.03.04</v>
      </c>
      <c r="J94" s="4" t="str">
        <f>TRIM(IF(F94="grade","NONE",IF(F94="subject",Sheet2!A94,IF(F94="unit",CONCATENATE(Sheet2!A94,Sheet2!B94),IF(F94="topic",CONCATENATE(Sheet2!A94,Sheet2!B94,Sheet2!C94),IF(F94="lesson",CONCATENATE(Sheet2!A94,Sheet2!B94,Sheet2!C94,Sheet2!E94)))))))</f>
        <v>5MathOperations and Algebraic ThinkingDivision of Whole Numbers</v>
      </c>
      <c r="K94" s="4" t="str">
        <f>IF(J94="NONE","-",VLOOKUP(J94,Sheet3!$A$1:$B$822,2,FALSE))</f>
        <v>MA05.01.03.00</v>
      </c>
      <c r="L94" s="2">
        <v>94</v>
      </c>
      <c r="M94" s="2">
        <f t="shared" si="4"/>
        <v>90</v>
      </c>
      <c r="N94" s="3" t="str">
        <f t="shared" si="6"/>
        <v>insert into code (code_id, label, code, display_order, parent_id, taxonomy_level_type) values (94,'Dividing by 1-Digit Divisor','MA05.01.03.04',1,90,6);</v>
      </c>
    </row>
    <row r="95" spans="1:14">
      <c r="A95" s="2" t="b">
        <f>AND(Sheet2!A95&lt;&gt;"-",Sheet2!A95&lt;&gt;Sheet2!A94)</f>
        <v>0</v>
      </c>
      <c r="B95" s="2" t="b">
        <f>AND(Sheet2!B95&lt;&gt;"-",Sheet2!B95&lt;&gt;Sheet2!B94)</f>
        <v>0</v>
      </c>
      <c r="C95" s="2" t="b">
        <f>AND(Sheet2!C95&lt;&gt;"-",Sheet2!C95&lt;&gt;Sheet2!C94)</f>
        <v>0</v>
      </c>
      <c r="D95" s="2" t="b">
        <f>AND(Sheet2!E95&lt;&gt;"-",Sheet2!E95&lt;&gt;Sheet2!E94)</f>
        <v>0</v>
      </c>
      <c r="E95" s="2" t="b">
        <f>AND(Sheet2!G95&lt;&gt;"-",Sheet2!G95&lt;&gt;Sheet2!G94)</f>
        <v>1</v>
      </c>
      <c r="F95" s="2" t="str">
        <f t="shared" si="7"/>
        <v>lesson</v>
      </c>
      <c r="G95" s="2" t="str">
        <f t="shared" si="5"/>
        <v>6</v>
      </c>
      <c r="H95" s="2" t="str">
        <f>SUBSTITUTE(IF(F95="grade",Sheet2!A95,IF(F95="subject",Sheet2!B95,IF(F95="unit",Sheet2!C95,IF(F95="topic",Sheet2!E95,IF(F95="lesson",Sheet2!G95))))),"'","\'")</f>
        <v>Zeros in the Quotient</v>
      </c>
      <c r="I95" s="2" t="str">
        <f>Sheet2!I95</f>
        <v>MA05.01.03.05</v>
      </c>
      <c r="J95" s="4" t="str">
        <f>TRIM(IF(F95="grade","NONE",IF(F95="subject",Sheet2!A95,IF(F95="unit",CONCATENATE(Sheet2!A95,Sheet2!B95),IF(F95="topic",CONCATENATE(Sheet2!A95,Sheet2!B95,Sheet2!C95),IF(F95="lesson",CONCATENATE(Sheet2!A95,Sheet2!B95,Sheet2!C95,Sheet2!E95)))))))</f>
        <v>5MathOperations and Algebraic ThinkingDivision of Whole Numbers</v>
      </c>
      <c r="K95" s="4" t="str">
        <f>IF(J95="NONE","-",VLOOKUP(J95,Sheet3!$A$1:$B$822,2,FALSE))</f>
        <v>MA05.01.03.00</v>
      </c>
      <c r="L95" s="2">
        <v>95</v>
      </c>
      <c r="M95" s="2">
        <f t="shared" si="4"/>
        <v>90</v>
      </c>
      <c r="N95" s="3" t="str">
        <f t="shared" si="6"/>
        <v>insert into code (code_id, label, code, display_order, parent_id, taxonomy_level_type) values (95,'Zeros in the Quotient','MA05.01.03.05',1,90,6);</v>
      </c>
    </row>
    <row r="96" spans="1:14">
      <c r="A96" s="2" t="b">
        <f>AND(Sheet2!A96&lt;&gt;"-",Sheet2!A96&lt;&gt;Sheet2!A95)</f>
        <v>0</v>
      </c>
      <c r="B96" s="2" t="b">
        <f>AND(Sheet2!B96&lt;&gt;"-",Sheet2!B96&lt;&gt;Sheet2!B95)</f>
        <v>0</v>
      </c>
      <c r="C96" s="2" t="b">
        <f>AND(Sheet2!C96&lt;&gt;"-",Sheet2!C96&lt;&gt;Sheet2!C95)</f>
        <v>0</v>
      </c>
      <c r="D96" s="2" t="b">
        <f>AND(Sheet2!E96&lt;&gt;"-",Sheet2!E96&lt;&gt;Sheet2!E95)</f>
        <v>0</v>
      </c>
      <c r="E96" s="2" t="b">
        <f>AND(Sheet2!G96&lt;&gt;"-",Sheet2!G96&lt;&gt;Sheet2!G95)</f>
        <v>1</v>
      </c>
      <c r="F96" s="2" t="str">
        <f t="shared" si="7"/>
        <v>lesson</v>
      </c>
      <c r="G96" s="2" t="str">
        <f t="shared" si="5"/>
        <v>6</v>
      </c>
      <c r="H96" s="2" t="str">
        <f>SUBSTITUTE(IF(F96="grade",Sheet2!A96,IF(F96="subject",Sheet2!B96,IF(F96="unit",Sheet2!C96,IF(F96="topic",Sheet2!E96,IF(F96="lesson",Sheet2!G96))))),"'","\'")</f>
        <v>Dividing by 2-Digit Divisor</v>
      </c>
      <c r="I96" s="2" t="str">
        <f>Sheet2!I96</f>
        <v>MA05.01.03.06</v>
      </c>
      <c r="J96" s="4" t="str">
        <f>TRIM(IF(F96="grade","NONE",IF(F96="subject",Sheet2!A96,IF(F96="unit",CONCATENATE(Sheet2!A96,Sheet2!B96),IF(F96="topic",CONCATENATE(Sheet2!A96,Sheet2!B96,Sheet2!C96),IF(F96="lesson",CONCATENATE(Sheet2!A96,Sheet2!B96,Sheet2!C96,Sheet2!E96)))))))</f>
        <v>5MathOperations and Algebraic ThinkingDivision of Whole Numbers</v>
      </c>
      <c r="K96" s="4" t="str">
        <f>IF(J96="NONE","-",VLOOKUP(J96,Sheet3!$A$1:$B$822,2,FALSE))</f>
        <v>MA05.01.03.00</v>
      </c>
      <c r="L96" s="2">
        <v>96</v>
      </c>
      <c r="M96" s="2">
        <f t="shared" si="4"/>
        <v>90</v>
      </c>
      <c r="N96" s="3" t="str">
        <f t="shared" si="6"/>
        <v>insert into code (code_id, label, code, display_order, parent_id, taxonomy_level_type) values (96,'Dividing by 2-Digit Divisor','MA05.01.03.06',1,90,6);</v>
      </c>
    </row>
    <row r="97" spans="1:14">
      <c r="A97" s="2" t="e">
        <f>AND(Sheet2!A97&lt;&gt;"-",Sheet2!A97&lt;&gt;Sheet2!A96)</f>
        <v>#REF!</v>
      </c>
      <c r="B97" s="2" t="e">
        <f>AND(Sheet2!B97&lt;&gt;"-",Sheet2!B97&lt;&gt;Sheet2!B96)</f>
        <v>#REF!</v>
      </c>
      <c r="C97" s="2" t="e">
        <f>AND(Sheet2!C97&lt;&gt;"-",Sheet2!C97&lt;&gt;Sheet2!C96)</f>
        <v>#REF!</v>
      </c>
      <c r="D97" s="2" t="e">
        <f>AND(Sheet2!E97&lt;&gt;"-",Sheet2!E97&lt;&gt;Sheet2!E96)</f>
        <v>#REF!</v>
      </c>
      <c r="E97" s="2" t="e">
        <f>AND(Sheet2!G97&lt;&gt;"-",Sheet2!G97&lt;&gt;Sheet2!G96)</f>
        <v>#REF!</v>
      </c>
      <c r="F97" s="2" t="e">
        <f t="shared" si="7"/>
        <v>#REF!</v>
      </c>
      <c r="G97" s="2" t="e">
        <f t="shared" si="5"/>
        <v>#REF!</v>
      </c>
      <c r="H97" s="2" t="e">
        <f>SUBSTITUTE(IF(F97="grade",Sheet2!A97,IF(F97="subject",Sheet2!B97,IF(F97="unit",Sheet2!C97,IF(F97="topic",Sheet2!E97,IF(F97="lesson",Sheet2!G97))))),"'","\'")</f>
        <v>#REF!</v>
      </c>
      <c r="I97" s="2" t="e">
        <f>Sheet2!I97</f>
        <v>#REF!</v>
      </c>
      <c r="J97" s="4" t="e">
        <f>TRIM(IF(F97="grade","NONE",IF(F97="subject",Sheet2!A97,IF(F97="unit",CONCATENATE(Sheet2!A97,Sheet2!B97),IF(F97="topic",CONCATENATE(Sheet2!A97,Sheet2!B97,Sheet2!C97),IF(F97="lesson",CONCATENATE(Sheet2!A97,Sheet2!B97,Sheet2!C97,Sheet2!E97)))))))</f>
        <v>#REF!</v>
      </c>
      <c r="K97" s="4" t="e">
        <f>IF(J97="NONE","-",VLOOKUP(J97,Sheet3!$A$1:$B$822,2,FALSE))</f>
        <v>#REF!</v>
      </c>
      <c r="L97" s="2">
        <v>97</v>
      </c>
      <c r="M97" s="2" t="e">
        <f t="shared" si="4"/>
        <v>#REF!</v>
      </c>
      <c r="N97" s="3" t="e">
        <f t="shared" si="6"/>
        <v>#REF!</v>
      </c>
    </row>
    <row r="98" spans="1:14">
      <c r="A98" s="2" t="e">
        <f>AND(Sheet2!A98&lt;&gt;"-",Sheet2!A98&lt;&gt;Sheet2!A97)</f>
        <v>#REF!</v>
      </c>
      <c r="B98" s="2" t="e">
        <f>AND(Sheet2!B98&lt;&gt;"-",Sheet2!B98&lt;&gt;Sheet2!B97)</f>
        <v>#REF!</v>
      </c>
      <c r="C98" s="2" t="e">
        <f>AND(Sheet2!C98&lt;&gt;"-",Sheet2!C98&lt;&gt;Sheet2!C97)</f>
        <v>#REF!</v>
      </c>
      <c r="D98" s="2" t="e">
        <f>AND(Sheet2!E98&lt;&gt;"-",Sheet2!E98&lt;&gt;Sheet2!E97)</f>
        <v>#REF!</v>
      </c>
      <c r="E98" s="2" t="e">
        <f>AND(Sheet2!G98&lt;&gt;"-",Sheet2!G98&lt;&gt;Sheet2!G97)</f>
        <v>#REF!</v>
      </c>
      <c r="F98" s="2" t="e">
        <f t="shared" si="7"/>
        <v>#REF!</v>
      </c>
      <c r="G98" s="2" t="e">
        <f t="shared" si="5"/>
        <v>#REF!</v>
      </c>
      <c r="H98" s="2" t="e">
        <f>SUBSTITUTE(IF(F98="grade",Sheet2!A98,IF(F98="subject",Sheet2!B98,IF(F98="unit",Sheet2!C98,IF(F98="topic",Sheet2!E98,IF(F98="lesson",Sheet2!G98))))),"'","\'")</f>
        <v>#REF!</v>
      </c>
      <c r="I98" s="2" t="str">
        <f>Sheet2!I98</f>
        <v>MA05.01.03.08</v>
      </c>
      <c r="J98" s="4" t="e">
        <f>TRIM(IF(F98="grade","NONE",IF(F98="subject",Sheet2!A98,IF(F98="unit",CONCATENATE(Sheet2!A98,Sheet2!B98),IF(F98="topic",CONCATENATE(Sheet2!A98,Sheet2!B98,Sheet2!C98),IF(F98="lesson",CONCATENATE(Sheet2!A98,Sheet2!B98,Sheet2!C98,Sheet2!E98)))))))</f>
        <v>#REF!</v>
      </c>
      <c r="K98" s="4" t="e">
        <f>IF(J98="NONE","-",VLOOKUP(J98,Sheet3!$A$1:$B$822,2,FALSE))</f>
        <v>#REF!</v>
      </c>
      <c r="L98" s="2">
        <v>98</v>
      </c>
      <c r="M98" s="2" t="e">
        <f t="shared" si="4"/>
        <v>#REF!</v>
      </c>
      <c r="N98" s="3" t="e">
        <f t="shared" si="6"/>
        <v>#REF!</v>
      </c>
    </row>
    <row r="99" spans="1:14">
      <c r="A99" s="2" t="b">
        <f>AND(Sheet2!A99&lt;&gt;"-",Sheet2!A99&lt;&gt;Sheet2!A98)</f>
        <v>0</v>
      </c>
      <c r="B99" s="2" t="b">
        <f>AND(Sheet2!B99&lt;&gt;"-",Sheet2!B99&lt;&gt;Sheet2!B98)</f>
        <v>0</v>
      </c>
      <c r="C99" s="2" t="b">
        <f>AND(Sheet2!C99&lt;&gt;"-",Sheet2!C99&lt;&gt;Sheet2!C98)</f>
        <v>0</v>
      </c>
      <c r="D99" s="2" t="b">
        <f>AND(Sheet2!E99&lt;&gt;"-",Sheet2!E99&lt;&gt;Sheet2!E98)</f>
        <v>1</v>
      </c>
      <c r="E99" s="2" t="b">
        <f>AND(Sheet2!G99&lt;&gt;"-",Sheet2!G99&lt;&gt;Sheet2!G98)</f>
        <v>0</v>
      </c>
      <c r="F99" s="2" t="str">
        <f t="shared" si="7"/>
        <v>topic</v>
      </c>
      <c r="G99" s="2" t="str">
        <f t="shared" si="5"/>
        <v>5</v>
      </c>
      <c r="H99" s="2" t="str">
        <f>SUBSTITUTE(IF(F99="grade",Sheet2!A99,IF(F99="subject",Sheet2!B99,IF(F99="unit",Sheet2!C99,IF(F99="topic",Sheet2!E99,IF(F99="lesson",Sheet2!G99))))),"'","\'")</f>
        <v>Variables and Expressions</v>
      </c>
      <c r="I99" s="2" t="str">
        <f>Sheet2!I99</f>
        <v>MA05.01.04.00</v>
      </c>
      <c r="J99" s="4" t="str">
        <f>TRIM(IF(F99="grade","NONE",IF(F99="subject",Sheet2!A99,IF(F99="unit",CONCATENATE(Sheet2!A99,Sheet2!B99),IF(F99="topic",CONCATENATE(Sheet2!A99,Sheet2!B99,Sheet2!C99),IF(F99="lesson",CONCATENATE(Sheet2!A99,Sheet2!B99,Sheet2!C99,Sheet2!E99)))))))</f>
        <v>5MathOperations and Algebraic Thinking</v>
      </c>
      <c r="K99" s="4" t="str">
        <f>IF(J99="NONE","-",VLOOKUP(J99,Sheet3!$A$1:$B$822,2,FALSE))</f>
        <v>MA05.01.00.00</v>
      </c>
      <c r="L99" s="2">
        <v>99</v>
      </c>
      <c r="M99" s="2">
        <f t="shared" si="4"/>
        <v>75</v>
      </c>
      <c r="N99" s="3" t="str">
        <f t="shared" si="6"/>
        <v>insert into code (code_id, label, code, display_order, parent_id, taxonomy_level_type) values (99,'Variables and Expressions','MA05.01.04.00',1,75,5);</v>
      </c>
    </row>
    <row r="100" spans="1:14">
      <c r="A100" s="2" t="b">
        <f>AND(Sheet2!A100&lt;&gt;"-",Sheet2!A100&lt;&gt;Sheet2!A99)</f>
        <v>0</v>
      </c>
      <c r="B100" s="2" t="b">
        <f>AND(Sheet2!B100&lt;&gt;"-",Sheet2!B100&lt;&gt;Sheet2!B99)</f>
        <v>0</v>
      </c>
      <c r="C100" s="2" t="b">
        <f>AND(Sheet2!C100&lt;&gt;"-",Sheet2!C100&lt;&gt;Sheet2!C99)</f>
        <v>0</v>
      </c>
      <c r="D100" s="2" t="b">
        <f>AND(Sheet2!E100&lt;&gt;"-",Sheet2!E100&lt;&gt;Sheet2!E99)</f>
        <v>0</v>
      </c>
      <c r="E100" s="2" t="b">
        <f>AND(Sheet2!G100&lt;&gt;"-",Sheet2!G100&lt;&gt;Sheet2!G99)</f>
        <v>1</v>
      </c>
      <c r="F100" s="2" t="str">
        <f t="shared" si="7"/>
        <v>lesson</v>
      </c>
      <c r="G100" s="2" t="str">
        <f t="shared" si="5"/>
        <v>6</v>
      </c>
      <c r="H100" s="2" t="str">
        <f>SUBSTITUTE(IF(F100="grade",Sheet2!A100,IF(F100="subject",Sheet2!B100,IF(F100="unit",Sheet2!C100,IF(F100="topic",Sheet2!E100,IF(F100="lesson",Sheet2!G100))))),"'","\'")</f>
        <v>Variables and Expressions</v>
      </c>
      <c r="I100" s="2" t="str">
        <f>Sheet2!I100</f>
        <v>MA05.01.04.01</v>
      </c>
      <c r="J100" s="4" t="str">
        <f>TRIM(IF(F100="grade","NONE",IF(F100="subject",Sheet2!A100,IF(F100="unit",CONCATENATE(Sheet2!A100,Sheet2!B100),IF(F100="topic",CONCATENATE(Sheet2!A100,Sheet2!B100,Sheet2!C100),IF(F100="lesson",CONCATENATE(Sheet2!A100,Sheet2!B100,Sheet2!C100,Sheet2!E100)))))))</f>
        <v>5MathOperations and Algebraic ThinkingVariables and Expressions</v>
      </c>
      <c r="K100" s="4" t="str">
        <f>IF(J100="NONE","-",VLOOKUP(J100,Sheet3!$A$1:$B$822,2,FALSE))</f>
        <v>MA05.01.04.00</v>
      </c>
      <c r="L100" s="2">
        <v>100</v>
      </c>
      <c r="M100" s="2">
        <f t="shared" si="4"/>
        <v>99</v>
      </c>
      <c r="N100" s="3" t="str">
        <f t="shared" si="6"/>
        <v>insert into code (code_id, label, code, display_order, parent_id, taxonomy_level_type) values (100,'Variables and Expressions','MA05.01.04.01',1,99,6);</v>
      </c>
    </row>
    <row r="101" spans="1:14">
      <c r="A101" s="2" t="b">
        <f>AND(Sheet2!A101&lt;&gt;"-",Sheet2!A101&lt;&gt;Sheet2!A100)</f>
        <v>0</v>
      </c>
      <c r="B101" s="2" t="b">
        <f>AND(Sheet2!B101&lt;&gt;"-",Sheet2!B101&lt;&gt;Sheet2!B100)</f>
        <v>0</v>
      </c>
      <c r="C101" s="2" t="b">
        <f>AND(Sheet2!C101&lt;&gt;"-",Sheet2!C101&lt;&gt;Sheet2!C100)</f>
        <v>0</v>
      </c>
      <c r="D101" s="2" t="b">
        <f>AND(Sheet2!E101&lt;&gt;"-",Sheet2!E101&lt;&gt;Sheet2!E100)</f>
        <v>0</v>
      </c>
      <c r="E101" s="2" t="b">
        <f>AND(Sheet2!G101&lt;&gt;"-",Sheet2!G101&lt;&gt;Sheet2!G100)</f>
        <v>1</v>
      </c>
      <c r="F101" s="2" t="str">
        <f t="shared" si="7"/>
        <v>lesson</v>
      </c>
      <c r="G101" s="2" t="str">
        <f t="shared" si="5"/>
        <v>6</v>
      </c>
      <c r="H101" s="2" t="str">
        <f>SUBSTITUTE(IF(F101="grade",Sheet2!A101,IF(F101="subject",Sheet2!B101,IF(F101="unit",Sheet2!C101,IF(F101="topic",Sheet2!E101,IF(F101="lesson",Sheet2!G101))))),"'","\'")</f>
        <v>Patterns and Expressions</v>
      </c>
      <c r="I101" s="2" t="str">
        <f>Sheet2!I101</f>
        <v>MA05.01.04.02</v>
      </c>
      <c r="J101" s="4" t="str">
        <f>TRIM(IF(F101="grade","NONE",IF(F101="subject",Sheet2!A101,IF(F101="unit",CONCATENATE(Sheet2!A101,Sheet2!B101),IF(F101="topic",CONCATENATE(Sheet2!A101,Sheet2!B101,Sheet2!C101),IF(F101="lesson",CONCATENATE(Sheet2!A101,Sheet2!B101,Sheet2!C101,Sheet2!E101)))))))</f>
        <v>5MathOperations and Algebraic ThinkingVariables and Expressions</v>
      </c>
      <c r="K101" s="4" t="str">
        <f>IF(J101="NONE","-",VLOOKUP(J101,Sheet3!$A$1:$B$822,2,FALSE))</f>
        <v>MA05.01.04.00</v>
      </c>
      <c r="L101" s="2">
        <v>101</v>
      </c>
      <c r="M101" s="2">
        <f t="shared" si="4"/>
        <v>99</v>
      </c>
      <c r="N101" s="3" t="str">
        <f t="shared" si="6"/>
        <v>insert into code (code_id, label, code, display_order, parent_id, taxonomy_level_type) values (101,'Patterns and Expressions','MA05.01.04.02',1,99,6);</v>
      </c>
    </row>
    <row r="102" spans="1:14">
      <c r="A102" s="2" t="b">
        <f>AND(Sheet2!A102&lt;&gt;"-",Sheet2!A102&lt;&gt;Sheet2!A101)</f>
        <v>0</v>
      </c>
      <c r="B102" s="2" t="b">
        <f>AND(Sheet2!B102&lt;&gt;"-",Sheet2!B102&lt;&gt;Sheet2!B101)</f>
        <v>0</v>
      </c>
      <c r="C102" s="2" t="b">
        <f>AND(Sheet2!C102&lt;&gt;"-",Sheet2!C102&lt;&gt;Sheet2!C101)</f>
        <v>0</v>
      </c>
      <c r="D102" s="2" t="b">
        <f>AND(Sheet2!E102&lt;&gt;"-",Sheet2!E102&lt;&gt;Sheet2!E101)</f>
        <v>0</v>
      </c>
      <c r="E102" s="2" t="b">
        <f>AND(Sheet2!G102&lt;&gt;"-",Sheet2!G102&lt;&gt;Sheet2!G101)</f>
        <v>1</v>
      </c>
      <c r="F102" s="2" t="str">
        <f t="shared" si="7"/>
        <v>lesson</v>
      </c>
      <c r="G102" s="2" t="str">
        <f t="shared" si="5"/>
        <v>6</v>
      </c>
      <c r="H102" s="2" t="str">
        <f>SUBSTITUTE(IF(F102="grade",Sheet2!A102,IF(F102="subject",Sheet2!B102,IF(F102="unit",Sheet2!C102,IF(F102="topic",Sheet2!E102,IF(F102="lesson",Sheet2!G102))))),"'","\'")</f>
        <v>More Patterns and Expressions</v>
      </c>
      <c r="I102" s="2" t="str">
        <f>Sheet2!I102</f>
        <v>MA05.01.04.03</v>
      </c>
      <c r="J102" s="4" t="str">
        <f>TRIM(IF(F102="grade","NONE",IF(F102="subject",Sheet2!A102,IF(F102="unit",CONCATENATE(Sheet2!A102,Sheet2!B102),IF(F102="topic",CONCATENATE(Sheet2!A102,Sheet2!B102,Sheet2!C102),IF(F102="lesson",CONCATENATE(Sheet2!A102,Sheet2!B102,Sheet2!C102,Sheet2!E102)))))))</f>
        <v>5MathOperations and Algebraic ThinkingVariables and Expressions</v>
      </c>
      <c r="K102" s="4" t="str">
        <f>IF(J102="NONE","-",VLOOKUP(J102,Sheet3!$A$1:$B$822,2,FALSE))</f>
        <v>MA05.01.04.00</v>
      </c>
      <c r="L102" s="2">
        <v>102</v>
      </c>
      <c r="M102" s="2">
        <f t="shared" si="4"/>
        <v>99</v>
      </c>
      <c r="N102" s="3" t="str">
        <f t="shared" si="6"/>
        <v>insert into code (code_id, label, code, display_order, parent_id, taxonomy_level_type) values (102,'More Patterns and Expressions','MA05.01.04.03',1,99,6);</v>
      </c>
    </row>
    <row r="103" spans="1:14">
      <c r="A103" s="2" t="b">
        <f>AND(Sheet2!A103&lt;&gt;"-",Sheet2!A103&lt;&gt;Sheet2!A102)</f>
        <v>0</v>
      </c>
      <c r="B103" s="2" t="b">
        <f>AND(Sheet2!B103&lt;&gt;"-",Sheet2!B103&lt;&gt;Sheet2!B102)</f>
        <v>0</v>
      </c>
      <c r="C103" s="2" t="b">
        <f>AND(Sheet2!C103&lt;&gt;"-",Sheet2!C103&lt;&gt;Sheet2!C102)</f>
        <v>0</v>
      </c>
      <c r="D103" s="2" t="b">
        <f>AND(Sheet2!E103&lt;&gt;"-",Sheet2!E103&lt;&gt;Sheet2!E102)</f>
        <v>0</v>
      </c>
      <c r="E103" s="2" t="b">
        <f>AND(Sheet2!G103&lt;&gt;"-",Sheet2!G103&lt;&gt;Sheet2!G102)</f>
        <v>1</v>
      </c>
      <c r="F103" s="2" t="str">
        <f t="shared" si="7"/>
        <v>lesson</v>
      </c>
      <c r="G103" s="2" t="str">
        <f t="shared" si="5"/>
        <v>6</v>
      </c>
      <c r="H103" s="2" t="str">
        <f>SUBSTITUTE(IF(F103="grade",Sheet2!A103,IF(F103="subject",Sheet2!B103,IF(F103="unit",Sheet2!C103,IF(F103="topic",Sheet2!E103,IF(F103="lesson",Sheet2!G103))))),"'","\'")</f>
        <v>Distributive Property</v>
      </c>
      <c r="I103" s="2" t="str">
        <f>Sheet2!I103</f>
        <v>MA05.01.04.04</v>
      </c>
      <c r="J103" s="4" t="str">
        <f>TRIM(IF(F103="grade","NONE",IF(F103="subject",Sheet2!A103,IF(F103="unit",CONCATENATE(Sheet2!A103,Sheet2!B103),IF(F103="topic",CONCATENATE(Sheet2!A103,Sheet2!B103,Sheet2!C103),IF(F103="lesson",CONCATENATE(Sheet2!A103,Sheet2!B103,Sheet2!C103,Sheet2!E103)))))))</f>
        <v>5MathOperations and Algebraic ThinkingVariables and Expressions</v>
      </c>
      <c r="K103" s="4" t="str">
        <f>IF(J103="NONE","-",VLOOKUP(J103,Sheet3!$A$1:$B$822,2,FALSE))</f>
        <v>MA05.01.04.00</v>
      </c>
      <c r="L103" s="2">
        <v>103</v>
      </c>
      <c r="M103" s="2">
        <f t="shared" si="4"/>
        <v>99</v>
      </c>
      <c r="N103" s="3" t="str">
        <f t="shared" si="6"/>
        <v>insert into code (code_id, label, code, display_order, parent_id, taxonomy_level_type) values (103,'Distributive Property','MA05.01.04.04',1,99,6);</v>
      </c>
    </row>
    <row r="104" spans="1:14">
      <c r="A104" s="2" t="b">
        <f>AND(Sheet2!A104&lt;&gt;"-",Sheet2!A104&lt;&gt;Sheet2!A103)</f>
        <v>0</v>
      </c>
      <c r="B104" s="2" t="b">
        <f>AND(Sheet2!B104&lt;&gt;"-",Sheet2!B104&lt;&gt;Sheet2!B103)</f>
        <v>0</v>
      </c>
      <c r="C104" s="2" t="b">
        <f>AND(Sheet2!C104&lt;&gt;"-",Sheet2!C104&lt;&gt;Sheet2!C103)</f>
        <v>0</v>
      </c>
      <c r="D104" s="2" t="b">
        <f>AND(Sheet2!E104&lt;&gt;"-",Sheet2!E104&lt;&gt;Sheet2!E103)</f>
        <v>0</v>
      </c>
      <c r="E104" s="2" t="b">
        <f>AND(Sheet2!G104&lt;&gt;"-",Sheet2!G104&lt;&gt;Sheet2!G103)</f>
        <v>1</v>
      </c>
      <c r="F104" s="2" t="str">
        <f t="shared" si="7"/>
        <v>lesson</v>
      </c>
      <c r="G104" s="2" t="str">
        <f t="shared" si="5"/>
        <v>6</v>
      </c>
      <c r="H104" s="2" t="str">
        <f>SUBSTITUTE(IF(F104="grade",Sheet2!A104,IF(F104="subject",Sheet2!B104,IF(F104="unit",Sheet2!C104,IF(F104="topic",Sheet2!E104,IF(F104="lesson",Sheet2!G104))))),"'","\'")</f>
        <v>Order of Operations</v>
      </c>
      <c r="I104" s="2" t="str">
        <f>Sheet2!I104</f>
        <v>MA05.01.04.05</v>
      </c>
      <c r="J104" s="4" t="str">
        <f>TRIM(IF(F104="grade","NONE",IF(F104="subject",Sheet2!A104,IF(F104="unit",CONCATENATE(Sheet2!A104,Sheet2!B104),IF(F104="topic",CONCATENATE(Sheet2!A104,Sheet2!B104,Sheet2!C104),IF(F104="lesson",CONCATENATE(Sheet2!A104,Sheet2!B104,Sheet2!C104,Sheet2!E104)))))))</f>
        <v>5MathOperations and Algebraic ThinkingVariables and Expressions</v>
      </c>
      <c r="K104" s="4" t="str">
        <f>IF(J104="NONE","-",VLOOKUP(J104,Sheet3!$A$1:$B$822,2,FALSE))</f>
        <v>MA05.01.04.00</v>
      </c>
      <c r="L104" s="2">
        <v>104</v>
      </c>
      <c r="M104" s="2">
        <f t="shared" si="4"/>
        <v>99</v>
      </c>
      <c r="N104" s="3" t="str">
        <f t="shared" si="6"/>
        <v>insert into code (code_id, label, code, display_order, parent_id, taxonomy_level_type) values (104,'Order of Operations','MA05.01.04.05',1,99,6);</v>
      </c>
    </row>
    <row r="105" spans="1:14">
      <c r="A105" s="2" t="b">
        <f>AND(Sheet2!A105&lt;&gt;"-",Sheet2!A105&lt;&gt;Sheet2!A104)</f>
        <v>0</v>
      </c>
      <c r="B105" s="2" t="b">
        <f>AND(Sheet2!B105&lt;&gt;"-",Sheet2!B105&lt;&gt;Sheet2!B104)</f>
        <v>0</v>
      </c>
      <c r="C105" s="2" t="b">
        <f>AND(Sheet2!C105&lt;&gt;"-",Sheet2!C105&lt;&gt;Sheet2!C104)</f>
        <v>0</v>
      </c>
      <c r="D105" s="2" t="b">
        <f>AND(Sheet2!E105&lt;&gt;"-",Sheet2!E105&lt;&gt;Sheet2!E104)</f>
        <v>1</v>
      </c>
      <c r="E105" s="2" t="b">
        <f>AND(Sheet2!G105&lt;&gt;"-",Sheet2!G105&lt;&gt;Sheet2!G104)</f>
        <v>0</v>
      </c>
      <c r="F105" s="2" t="str">
        <f t="shared" si="7"/>
        <v>topic</v>
      </c>
      <c r="G105" s="2" t="str">
        <f t="shared" si="5"/>
        <v>5</v>
      </c>
      <c r="H105" s="2" t="str">
        <f>SUBSTITUTE(IF(F105="grade",Sheet2!A105,IF(F105="subject",Sheet2!B105,IF(F105="unit",Sheet2!C105,IF(F105="topic",Sheet2!E105,IF(F105="lesson",Sheet2!G105))))),"'","\'")</f>
        <v>Integers</v>
      </c>
      <c r="I105" s="2" t="str">
        <f>Sheet2!I105</f>
        <v>MA05.01.05.00</v>
      </c>
      <c r="J105" s="4" t="str">
        <f>TRIM(IF(F105="grade","NONE",IF(F105="subject",Sheet2!A105,IF(F105="unit",CONCATENATE(Sheet2!A105,Sheet2!B105),IF(F105="topic",CONCATENATE(Sheet2!A105,Sheet2!B105,Sheet2!C105),IF(F105="lesson",CONCATENATE(Sheet2!A105,Sheet2!B105,Sheet2!C105,Sheet2!E105)))))))</f>
        <v>5MathOperations and Algebraic Thinking</v>
      </c>
      <c r="K105" s="4" t="str">
        <f>IF(J105="NONE","-",VLOOKUP(J105,Sheet3!$A$1:$B$822,2,FALSE))</f>
        <v>MA05.01.00.00</v>
      </c>
      <c r="L105" s="2">
        <v>105</v>
      </c>
      <c r="M105" s="2">
        <f t="shared" si="4"/>
        <v>75</v>
      </c>
      <c r="N105" s="3" t="str">
        <f t="shared" si="6"/>
        <v>insert into code (code_id, label, code, display_order, parent_id, taxonomy_level_type) values (105,'Integers','MA05.01.05.00',1,75,5);</v>
      </c>
    </row>
    <row r="106" spans="1:14">
      <c r="A106" s="2" t="b">
        <f>AND(Sheet2!A106&lt;&gt;"-",Sheet2!A106&lt;&gt;Sheet2!A105)</f>
        <v>0</v>
      </c>
      <c r="B106" s="2" t="b">
        <f>AND(Sheet2!B106&lt;&gt;"-",Sheet2!B106&lt;&gt;Sheet2!B105)</f>
        <v>0</v>
      </c>
      <c r="C106" s="2" t="b">
        <f>AND(Sheet2!C106&lt;&gt;"-",Sheet2!C106&lt;&gt;Sheet2!C105)</f>
        <v>0</v>
      </c>
      <c r="D106" s="2" t="b">
        <f>AND(Sheet2!E106&lt;&gt;"-",Sheet2!E106&lt;&gt;Sheet2!E105)</f>
        <v>0</v>
      </c>
      <c r="E106" s="2" t="b">
        <f>AND(Sheet2!G106&lt;&gt;"-",Sheet2!G106&lt;&gt;Sheet2!G105)</f>
        <v>1</v>
      </c>
      <c r="F106" s="2" t="str">
        <f t="shared" si="7"/>
        <v>lesson</v>
      </c>
      <c r="G106" s="2" t="str">
        <f t="shared" si="5"/>
        <v>6</v>
      </c>
      <c r="H106" s="2" t="str">
        <f>SUBSTITUTE(IF(F106="grade",Sheet2!A106,IF(F106="subject",Sheet2!B106,IF(F106="unit",Sheet2!C106,IF(F106="topic",Sheet2!E106,IF(F106="lesson",Sheet2!G106))))),"'","\'")</f>
        <v>Understanding Integers</v>
      </c>
      <c r="I106" s="2" t="str">
        <f>Sheet2!I106</f>
        <v>MA05.01.05.01</v>
      </c>
      <c r="J106" s="4" t="str">
        <f>TRIM(IF(F106="grade","NONE",IF(F106="subject",Sheet2!A106,IF(F106="unit",CONCATENATE(Sheet2!A106,Sheet2!B106),IF(F106="topic",CONCATENATE(Sheet2!A106,Sheet2!B106,Sheet2!C106),IF(F106="lesson",CONCATENATE(Sheet2!A106,Sheet2!B106,Sheet2!C106,Sheet2!E106)))))))</f>
        <v>5MathOperations and Algebraic ThinkingIntegers</v>
      </c>
      <c r="K106" s="4" t="str">
        <f>IF(J106="NONE","-",VLOOKUP(J106,Sheet3!$A$1:$B$822,2,FALSE))</f>
        <v>MA05.01.05.00</v>
      </c>
      <c r="L106" s="2">
        <v>106</v>
      </c>
      <c r="M106" s="2">
        <f t="shared" si="4"/>
        <v>105</v>
      </c>
      <c r="N106" s="3" t="str">
        <f t="shared" si="6"/>
        <v>insert into code (code_id, label, code, display_order, parent_id, taxonomy_level_type) values (106,'Understanding Integers','MA05.01.05.01',1,105,6);</v>
      </c>
    </row>
    <row r="107" spans="1:14">
      <c r="A107" s="2" t="b">
        <f>AND(Sheet2!A107&lt;&gt;"-",Sheet2!A107&lt;&gt;Sheet2!A106)</f>
        <v>0</v>
      </c>
      <c r="B107" s="2" t="b">
        <f>AND(Sheet2!B107&lt;&gt;"-",Sheet2!B107&lt;&gt;Sheet2!B106)</f>
        <v>0</v>
      </c>
      <c r="C107" s="2" t="b">
        <f>AND(Sheet2!C107&lt;&gt;"-",Sheet2!C107&lt;&gt;Sheet2!C106)</f>
        <v>0</v>
      </c>
      <c r="D107" s="2" t="b">
        <f>AND(Sheet2!E107&lt;&gt;"-",Sheet2!E107&lt;&gt;Sheet2!E106)</f>
        <v>0</v>
      </c>
      <c r="E107" s="2" t="b">
        <f>AND(Sheet2!G107&lt;&gt;"-",Sheet2!G107&lt;&gt;Sheet2!G106)</f>
        <v>1</v>
      </c>
      <c r="F107" s="2" t="str">
        <f t="shared" si="7"/>
        <v>lesson</v>
      </c>
      <c r="G107" s="2" t="str">
        <f t="shared" si="5"/>
        <v>6</v>
      </c>
      <c r="H107" s="2" t="str">
        <f>SUBSTITUTE(IF(F107="grade",Sheet2!A107,IF(F107="subject",Sheet2!B107,IF(F107="unit",Sheet2!C107,IF(F107="topic",Sheet2!E107,IF(F107="lesson",Sheet2!G107))))),"'","\'")</f>
        <v>Ordering Integers on a Number Line</v>
      </c>
      <c r="I107" s="2" t="str">
        <f>Sheet2!I107</f>
        <v>MA05.01.05.02</v>
      </c>
      <c r="J107" s="4" t="str">
        <f>TRIM(IF(F107="grade","NONE",IF(F107="subject",Sheet2!A107,IF(F107="unit",CONCATENATE(Sheet2!A107,Sheet2!B107),IF(F107="topic",CONCATENATE(Sheet2!A107,Sheet2!B107,Sheet2!C107),IF(F107="lesson",CONCATENATE(Sheet2!A107,Sheet2!B107,Sheet2!C107,Sheet2!E107)))))))</f>
        <v>5MathOperations and Algebraic ThinkingIntegers</v>
      </c>
      <c r="K107" s="4" t="str">
        <f>IF(J107="NONE","-",VLOOKUP(J107,Sheet3!$A$1:$B$822,2,FALSE))</f>
        <v>MA05.01.05.00</v>
      </c>
      <c r="L107" s="2">
        <v>107</v>
      </c>
      <c r="M107" s="2">
        <f t="shared" si="4"/>
        <v>105</v>
      </c>
      <c r="N107" s="3" t="str">
        <f t="shared" si="6"/>
        <v>insert into code (code_id, label, code, display_order, parent_id, taxonomy_level_type) values (107,'Ordering Integers on a Number Line','MA05.01.05.02',1,105,6);</v>
      </c>
    </row>
    <row r="108" spans="1:14">
      <c r="A108" s="2" t="b">
        <f>AND(Sheet2!A108&lt;&gt;"-",Sheet2!A108&lt;&gt;Sheet2!A107)</f>
        <v>0</v>
      </c>
      <c r="B108" s="2" t="b">
        <f>AND(Sheet2!B108&lt;&gt;"-",Sheet2!B108&lt;&gt;Sheet2!B107)</f>
        <v>0</v>
      </c>
      <c r="C108" s="2" t="b">
        <f>AND(Sheet2!C108&lt;&gt;"-",Sheet2!C108&lt;&gt;Sheet2!C107)</f>
        <v>0</v>
      </c>
      <c r="D108" s="2" t="b">
        <f>AND(Sheet2!E108&lt;&gt;"-",Sheet2!E108&lt;&gt;Sheet2!E107)</f>
        <v>0</v>
      </c>
      <c r="E108" s="2" t="b">
        <f>AND(Sheet2!G108&lt;&gt;"-",Sheet2!G108&lt;&gt;Sheet2!G107)</f>
        <v>1</v>
      </c>
      <c r="F108" s="2" t="str">
        <f t="shared" si="7"/>
        <v>lesson</v>
      </c>
      <c r="G108" s="2" t="str">
        <f t="shared" si="5"/>
        <v>6</v>
      </c>
      <c r="H108" s="2" t="str">
        <f>SUBSTITUTE(IF(F108="grade",Sheet2!A108,IF(F108="subject",Sheet2!B108,IF(F108="unit",Sheet2!C108,IF(F108="topic",Sheet2!E108,IF(F108="lesson",Sheet2!G108))))),"'","\'")</f>
        <v>Adding Integers</v>
      </c>
      <c r="I108" s="2" t="str">
        <f>Sheet2!I108</f>
        <v>MA05.01.05.03</v>
      </c>
      <c r="J108" s="4" t="str">
        <f>TRIM(IF(F108="grade","NONE",IF(F108="subject",Sheet2!A108,IF(F108="unit",CONCATENATE(Sheet2!A108,Sheet2!B108),IF(F108="topic",CONCATENATE(Sheet2!A108,Sheet2!B108,Sheet2!C108),IF(F108="lesson",CONCATENATE(Sheet2!A108,Sheet2!B108,Sheet2!C108,Sheet2!E108)))))))</f>
        <v>5MathOperations and Algebraic ThinkingIntegers</v>
      </c>
      <c r="K108" s="4" t="str">
        <f>IF(J108="NONE","-",VLOOKUP(J108,Sheet3!$A$1:$B$822,2,FALSE))</f>
        <v>MA05.01.05.00</v>
      </c>
      <c r="L108" s="2">
        <v>108</v>
      </c>
      <c r="M108" s="2">
        <f t="shared" si="4"/>
        <v>105</v>
      </c>
      <c r="N108" s="3" t="str">
        <f t="shared" si="6"/>
        <v>insert into code (code_id, label, code, display_order, parent_id, taxonomy_level_type) values (108,'Adding Integers','MA05.01.05.03',1,105,6);</v>
      </c>
    </row>
    <row r="109" spans="1:14">
      <c r="A109" s="2" t="b">
        <f>AND(Sheet2!A109&lt;&gt;"-",Sheet2!A109&lt;&gt;Sheet2!A108)</f>
        <v>0</v>
      </c>
      <c r="B109" s="2" t="b">
        <f>AND(Sheet2!B109&lt;&gt;"-",Sheet2!B109&lt;&gt;Sheet2!B108)</f>
        <v>0</v>
      </c>
      <c r="C109" s="2" t="b">
        <f>AND(Sheet2!C109&lt;&gt;"-",Sheet2!C109&lt;&gt;Sheet2!C108)</f>
        <v>0</v>
      </c>
      <c r="D109" s="2" t="b">
        <f>AND(Sheet2!E109&lt;&gt;"-",Sheet2!E109&lt;&gt;Sheet2!E108)</f>
        <v>0</v>
      </c>
      <c r="E109" s="2" t="b">
        <f>AND(Sheet2!G109&lt;&gt;"-",Sheet2!G109&lt;&gt;Sheet2!G108)</f>
        <v>1</v>
      </c>
      <c r="F109" s="2" t="str">
        <f t="shared" si="7"/>
        <v>lesson</v>
      </c>
      <c r="G109" s="2" t="str">
        <f t="shared" si="5"/>
        <v>6</v>
      </c>
      <c r="H109" s="2" t="str">
        <f>SUBSTITUTE(IF(F109="grade",Sheet2!A109,IF(F109="subject",Sheet2!B109,IF(F109="unit",Sheet2!C109,IF(F109="topic",Sheet2!E109,IF(F109="lesson",Sheet2!G109))))),"'","\'")</f>
        <v>Subtracting Integers</v>
      </c>
      <c r="I109" s="2" t="str">
        <f>Sheet2!I109</f>
        <v>MA05.01.05.04</v>
      </c>
      <c r="J109" s="4" t="str">
        <f>TRIM(IF(F109="grade","NONE",IF(F109="subject",Sheet2!A109,IF(F109="unit",CONCATENATE(Sheet2!A109,Sheet2!B109),IF(F109="topic",CONCATENATE(Sheet2!A109,Sheet2!B109,Sheet2!C109),IF(F109="lesson",CONCATENATE(Sheet2!A109,Sheet2!B109,Sheet2!C109,Sheet2!E109)))))))</f>
        <v>5MathOperations and Algebraic ThinkingIntegers</v>
      </c>
      <c r="K109" s="4" t="str">
        <f>IF(J109="NONE","-",VLOOKUP(J109,Sheet3!$A$1:$B$822,2,FALSE))</f>
        <v>MA05.01.05.00</v>
      </c>
      <c r="L109" s="2">
        <v>109</v>
      </c>
      <c r="M109" s="2">
        <f t="shared" si="4"/>
        <v>105</v>
      </c>
      <c r="N109" s="3" t="str">
        <f t="shared" si="6"/>
        <v>insert into code (code_id, label, code, display_order, parent_id, taxonomy_level_type) values (109,'Subtracting Integers','MA05.01.05.04',1,105,6);</v>
      </c>
    </row>
    <row r="110" spans="1:14">
      <c r="A110" s="2" t="b">
        <f>AND(Sheet2!A110&lt;&gt;"-",Sheet2!A110&lt;&gt;Sheet2!A109)</f>
        <v>0</v>
      </c>
      <c r="B110" s="2" t="b">
        <f>AND(Sheet2!B110&lt;&gt;"-",Sheet2!B110&lt;&gt;Sheet2!B109)</f>
        <v>0</v>
      </c>
      <c r="C110" s="2" t="b">
        <f>AND(Sheet2!C110&lt;&gt;"-",Sheet2!C110&lt;&gt;Sheet2!C109)</f>
        <v>0</v>
      </c>
      <c r="D110" s="2" t="b">
        <f>AND(Sheet2!E110&lt;&gt;"-",Sheet2!E110&lt;&gt;Sheet2!E109)</f>
        <v>1</v>
      </c>
      <c r="E110" s="2" t="b">
        <f>AND(Sheet2!G110&lt;&gt;"-",Sheet2!G110&lt;&gt;Sheet2!G109)</f>
        <v>0</v>
      </c>
      <c r="F110" s="2" t="str">
        <f t="shared" si="7"/>
        <v>topic</v>
      </c>
      <c r="G110" s="2" t="str">
        <f t="shared" si="5"/>
        <v>5</v>
      </c>
      <c r="H110" s="2" t="str">
        <f>SUBSTITUTE(IF(F110="grade",Sheet2!A110,IF(F110="subject",Sheet2!B110,IF(F110="unit",Sheet2!C110,IF(F110="topic",Sheet2!E110,IF(F110="lesson",Sheet2!G110))))),"'","\'")</f>
        <v>Factors and Multiples</v>
      </c>
      <c r="I110" s="2" t="str">
        <f>Sheet2!I110</f>
        <v>MA05.01.06.00</v>
      </c>
      <c r="J110" s="4" t="str">
        <f>TRIM(IF(F110="grade","NONE",IF(F110="subject",Sheet2!A110,IF(F110="unit",CONCATENATE(Sheet2!A110,Sheet2!B110),IF(F110="topic",CONCATENATE(Sheet2!A110,Sheet2!B110,Sheet2!C110),IF(F110="lesson",CONCATENATE(Sheet2!A110,Sheet2!B110,Sheet2!C110,Sheet2!E110)))))))</f>
        <v>5MathOperations and Algebraic Thinking</v>
      </c>
      <c r="K110" s="4" t="str">
        <f>IF(J110="NONE","-",VLOOKUP(J110,Sheet3!$A$1:$B$822,2,FALSE))</f>
        <v>MA05.01.00.00</v>
      </c>
      <c r="L110" s="2">
        <v>110</v>
      </c>
      <c r="M110" s="2">
        <f t="shared" si="4"/>
        <v>75</v>
      </c>
      <c r="N110" s="3" t="str">
        <f t="shared" si="6"/>
        <v>insert into code (code_id, label, code, display_order, parent_id, taxonomy_level_type) values (110,'Factors and Multiples','MA05.01.06.00',1,75,5);</v>
      </c>
    </row>
    <row r="111" spans="1:14">
      <c r="A111" s="2" t="e">
        <f>AND(Sheet2!A111&lt;&gt;"-",Sheet2!A111&lt;&gt;Sheet2!A110)</f>
        <v>#REF!</v>
      </c>
      <c r="B111" s="2" t="e">
        <f>AND(Sheet2!B111&lt;&gt;"-",Sheet2!B111&lt;&gt;Sheet2!B110)</f>
        <v>#REF!</v>
      </c>
      <c r="C111" s="2" t="e">
        <f>AND(Sheet2!C111&lt;&gt;"-",Sheet2!C111&lt;&gt;Sheet2!C110)</f>
        <v>#REF!</v>
      </c>
      <c r="D111" s="2" t="e">
        <f>AND(Sheet2!E111&lt;&gt;"-",Sheet2!E111&lt;&gt;Sheet2!E110)</f>
        <v>#REF!</v>
      </c>
      <c r="E111" s="2" t="e">
        <f>AND(Sheet2!G111&lt;&gt;"-",Sheet2!G111&lt;&gt;Sheet2!G110)</f>
        <v>#REF!</v>
      </c>
      <c r="F111" s="2" t="e">
        <f t="shared" si="7"/>
        <v>#REF!</v>
      </c>
      <c r="G111" s="2" t="e">
        <f t="shared" si="5"/>
        <v>#REF!</v>
      </c>
      <c r="H111" s="2" t="e">
        <f>SUBSTITUTE(IF(F111="grade",Sheet2!A111,IF(F111="subject",Sheet2!B111,IF(F111="unit",Sheet2!C111,IF(F111="topic",Sheet2!E111,IF(F111="lesson",Sheet2!G111))))),"'","\'")</f>
        <v>#REF!</v>
      </c>
      <c r="I111" s="2" t="e">
        <f>Sheet2!I111</f>
        <v>#REF!</v>
      </c>
      <c r="J111" s="4" t="e">
        <f>TRIM(IF(F111="grade","NONE",IF(F111="subject",Sheet2!A111,IF(F111="unit",CONCATENATE(Sheet2!A111,Sheet2!B111),IF(F111="topic",CONCATENATE(Sheet2!A111,Sheet2!B111,Sheet2!C111),IF(F111="lesson",CONCATENATE(Sheet2!A111,Sheet2!B111,Sheet2!C111,Sheet2!E111)))))))</f>
        <v>#REF!</v>
      </c>
      <c r="K111" s="4" t="e">
        <f>IF(J111="NONE","-",VLOOKUP(J111,Sheet3!$A$1:$B$822,2,FALSE))</f>
        <v>#REF!</v>
      </c>
      <c r="L111" s="2">
        <v>111</v>
      </c>
      <c r="M111" s="2" t="e">
        <f t="shared" si="4"/>
        <v>#REF!</v>
      </c>
      <c r="N111" s="3" t="e">
        <f t="shared" si="6"/>
        <v>#REF!</v>
      </c>
    </row>
    <row r="112" spans="1:14">
      <c r="A112" s="2" t="e">
        <f>AND(Sheet2!A112&lt;&gt;"-",Sheet2!A112&lt;&gt;Sheet2!A111)</f>
        <v>#REF!</v>
      </c>
      <c r="B112" s="2" t="e">
        <f>AND(Sheet2!B112&lt;&gt;"-",Sheet2!B112&lt;&gt;Sheet2!B111)</f>
        <v>#REF!</v>
      </c>
      <c r="C112" s="2" t="e">
        <f>AND(Sheet2!C112&lt;&gt;"-",Sheet2!C112&lt;&gt;Sheet2!C111)</f>
        <v>#REF!</v>
      </c>
      <c r="D112" s="2" t="e">
        <f>AND(Sheet2!E112&lt;&gt;"-",Sheet2!E112&lt;&gt;Sheet2!E111)</f>
        <v>#REF!</v>
      </c>
      <c r="E112" s="2" t="e">
        <f>AND(Sheet2!G112&lt;&gt;"-",Sheet2!G112&lt;&gt;Sheet2!G111)</f>
        <v>#REF!</v>
      </c>
      <c r="F112" s="2" t="e">
        <f t="shared" si="7"/>
        <v>#REF!</v>
      </c>
      <c r="G112" s="2" t="e">
        <f t="shared" si="5"/>
        <v>#REF!</v>
      </c>
      <c r="H112" s="2" t="e">
        <f>SUBSTITUTE(IF(F112="grade",Sheet2!A112,IF(F112="subject",Sheet2!B112,IF(F112="unit",Sheet2!C112,IF(F112="topic",Sheet2!E112,IF(F112="lesson",Sheet2!G112))))),"'","\'")</f>
        <v>#REF!</v>
      </c>
      <c r="I112" s="2" t="str">
        <f>Sheet2!I112</f>
        <v>MA05.01.06.02</v>
      </c>
      <c r="J112" s="4" t="e">
        <f>TRIM(IF(F112="grade","NONE",IF(F112="subject",Sheet2!A112,IF(F112="unit",CONCATENATE(Sheet2!A112,Sheet2!B112),IF(F112="topic",CONCATENATE(Sheet2!A112,Sheet2!B112,Sheet2!C112),IF(F112="lesson",CONCATENATE(Sheet2!A112,Sheet2!B112,Sheet2!C112,Sheet2!E112)))))))</f>
        <v>#REF!</v>
      </c>
      <c r="K112" s="4" t="e">
        <f>IF(J112="NONE","-",VLOOKUP(J112,Sheet3!$A$1:$B$822,2,FALSE))</f>
        <v>#REF!</v>
      </c>
      <c r="L112" s="2">
        <v>112</v>
      </c>
      <c r="M112" s="2" t="e">
        <f t="shared" si="4"/>
        <v>#REF!</v>
      </c>
      <c r="N112" s="3" t="e">
        <f t="shared" si="6"/>
        <v>#REF!</v>
      </c>
    </row>
    <row r="113" spans="1:14">
      <c r="A113" s="2" t="b">
        <f>AND(Sheet2!A113&lt;&gt;"-",Sheet2!A113&lt;&gt;Sheet2!A112)</f>
        <v>0</v>
      </c>
      <c r="B113" s="2" t="b">
        <f>AND(Sheet2!B113&lt;&gt;"-",Sheet2!B113&lt;&gt;Sheet2!B112)</f>
        <v>0</v>
      </c>
      <c r="C113" s="2" t="b">
        <f>AND(Sheet2!C113&lt;&gt;"-",Sheet2!C113&lt;&gt;Sheet2!C112)</f>
        <v>0</v>
      </c>
      <c r="D113" s="2" t="b">
        <f>AND(Sheet2!E113&lt;&gt;"-",Sheet2!E113&lt;&gt;Sheet2!E112)</f>
        <v>0</v>
      </c>
      <c r="E113" s="2" t="b">
        <f>AND(Sheet2!G113&lt;&gt;"-",Sheet2!G113&lt;&gt;Sheet2!G112)</f>
        <v>1</v>
      </c>
      <c r="F113" s="2" t="str">
        <f t="shared" si="7"/>
        <v>lesson</v>
      </c>
      <c r="G113" s="2" t="str">
        <f t="shared" si="5"/>
        <v>6</v>
      </c>
      <c r="H113" s="2" t="str">
        <f>SUBSTITUTE(IF(F113="grade",Sheet2!A113,IF(F113="subject",Sheet2!B113,IF(F113="unit",Sheet2!C113,IF(F113="topic",Sheet2!E113,IF(F113="lesson",Sheet2!G113))))),"'","\'")</f>
        <v>Prime Factorization</v>
      </c>
      <c r="I113" s="2" t="str">
        <f>Sheet2!I113</f>
        <v>MA05.01.06.03</v>
      </c>
      <c r="J113" s="4" t="str">
        <f>TRIM(IF(F113="grade","NONE",IF(F113="subject",Sheet2!A113,IF(F113="unit",CONCATENATE(Sheet2!A113,Sheet2!B113),IF(F113="topic",CONCATENATE(Sheet2!A113,Sheet2!B113,Sheet2!C113),IF(F113="lesson",CONCATENATE(Sheet2!A113,Sheet2!B113,Sheet2!C113,Sheet2!E113)))))))</f>
        <v>5MathOperations and Algebraic ThinkingFactors and Multiples</v>
      </c>
      <c r="K113" s="4" t="str">
        <f>IF(J113="NONE","-",VLOOKUP(J113,Sheet3!$A$1:$B$822,2,FALSE))</f>
        <v>MA05.01.06.00</v>
      </c>
      <c r="L113" s="2">
        <v>113</v>
      </c>
      <c r="M113" s="2">
        <f t="shared" si="4"/>
        <v>110</v>
      </c>
      <c r="N113" s="3" t="str">
        <f t="shared" si="6"/>
        <v>insert into code (code_id, label, code, display_order, parent_id, taxonomy_level_type) values (113,'Prime Factorization','MA05.01.06.03',1,110,6);</v>
      </c>
    </row>
    <row r="114" spans="1:14">
      <c r="A114" s="2" t="b">
        <f>AND(Sheet2!A114&lt;&gt;"-",Sheet2!A114&lt;&gt;Sheet2!A113)</f>
        <v>0</v>
      </c>
      <c r="B114" s="2" t="b">
        <f>AND(Sheet2!B114&lt;&gt;"-",Sheet2!B114&lt;&gt;Sheet2!B113)</f>
        <v>0</v>
      </c>
      <c r="C114" s="2" t="b">
        <f>AND(Sheet2!C114&lt;&gt;"-",Sheet2!C114&lt;&gt;Sheet2!C113)</f>
        <v>0</v>
      </c>
      <c r="D114" s="2" t="b">
        <f>AND(Sheet2!E114&lt;&gt;"-",Sheet2!E114&lt;&gt;Sheet2!E113)</f>
        <v>0</v>
      </c>
      <c r="E114" s="2" t="b">
        <f>AND(Sheet2!G114&lt;&gt;"-",Sheet2!G114&lt;&gt;Sheet2!G113)</f>
        <v>1</v>
      </c>
      <c r="F114" s="2" t="str">
        <f t="shared" si="7"/>
        <v>lesson</v>
      </c>
      <c r="G114" s="2" t="str">
        <f t="shared" si="5"/>
        <v>6</v>
      </c>
      <c r="H114" s="2" t="str">
        <f>SUBSTITUTE(IF(F114="grade",Sheet2!A114,IF(F114="subject",Sheet2!B114,IF(F114="unit",Sheet2!C114,IF(F114="topic",Sheet2!E114,IF(F114="lesson",Sheet2!G114))))),"'","\'")</f>
        <v>Greatest Common Factor</v>
      </c>
      <c r="I114" s="2" t="str">
        <f>Sheet2!I114</f>
        <v>MA05.01.06.04</v>
      </c>
      <c r="J114" s="4" t="str">
        <f>TRIM(IF(F114="grade","NONE",IF(F114="subject",Sheet2!A114,IF(F114="unit",CONCATENATE(Sheet2!A114,Sheet2!B114),IF(F114="topic",CONCATENATE(Sheet2!A114,Sheet2!B114,Sheet2!C114),IF(F114="lesson",CONCATENATE(Sheet2!A114,Sheet2!B114,Sheet2!C114,Sheet2!E114)))))))</f>
        <v>5MathOperations and Algebraic ThinkingFactors and Multiples</v>
      </c>
      <c r="K114" s="4" t="str">
        <f>IF(J114="NONE","-",VLOOKUP(J114,Sheet3!$A$1:$B$822,2,FALSE))</f>
        <v>MA05.01.06.00</v>
      </c>
      <c r="L114" s="2">
        <v>114</v>
      </c>
      <c r="M114" s="2">
        <f t="shared" si="4"/>
        <v>110</v>
      </c>
      <c r="N114" s="3" t="str">
        <f t="shared" si="6"/>
        <v>insert into code (code_id, label, code, display_order, parent_id, taxonomy_level_type) values (114,'Greatest Common Factor','MA05.01.06.04',1,110,6);</v>
      </c>
    </row>
    <row r="115" spans="1:14">
      <c r="A115" s="2" t="b">
        <f>AND(Sheet2!A115&lt;&gt;"-",Sheet2!A115&lt;&gt;Sheet2!A114)</f>
        <v>0</v>
      </c>
      <c r="B115" s="2" t="b">
        <f>AND(Sheet2!B115&lt;&gt;"-",Sheet2!B115&lt;&gt;Sheet2!B114)</f>
        <v>0</v>
      </c>
      <c r="C115" s="2" t="b">
        <f>AND(Sheet2!C115&lt;&gt;"-",Sheet2!C115&lt;&gt;Sheet2!C114)</f>
        <v>0</v>
      </c>
      <c r="D115" s="2" t="b">
        <f>AND(Sheet2!E115&lt;&gt;"-",Sheet2!E115&lt;&gt;Sheet2!E114)</f>
        <v>0</v>
      </c>
      <c r="E115" s="2" t="b">
        <f>AND(Sheet2!G115&lt;&gt;"-",Sheet2!G115&lt;&gt;Sheet2!G114)</f>
        <v>1</v>
      </c>
      <c r="F115" s="2" t="str">
        <f t="shared" si="7"/>
        <v>lesson</v>
      </c>
      <c r="G115" s="2" t="str">
        <f t="shared" si="5"/>
        <v>6</v>
      </c>
      <c r="H115" s="2" t="str">
        <f>SUBSTITUTE(IF(F115="grade",Sheet2!A115,IF(F115="subject",Sheet2!B115,IF(F115="unit",Sheet2!C115,IF(F115="topic",Sheet2!E115,IF(F115="lesson",Sheet2!G115))))),"'","\'")</f>
        <v>Least Common Multiple</v>
      </c>
      <c r="I115" s="2" t="str">
        <f>Sheet2!I115</f>
        <v>MA05.01.06.05</v>
      </c>
      <c r="J115" s="4" t="str">
        <f>TRIM(IF(F115="grade","NONE",IF(F115="subject",Sheet2!A115,IF(F115="unit",CONCATENATE(Sheet2!A115,Sheet2!B115),IF(F115="topic",CONCATENATE(Sheet2!A115,Sheet2!B115,Sheet2!C115),IF(F115="lesson",CONCATENATE(Sheet2!A115,Sheet2!B115,Sheet2!C115,Sheet2!E115)))))))</f>
        <v>5MathOperations and Algebraic ThinkingFactors and Multiples</v>
      </c>
      <c r="K115" s="4" t="str">
        <f>IF(J115="NONE","-",VLOOKUP(J115,Sheet3!$A$1:$B$822,2,FALSE))</f>
        <v>MA05.01.06.00</v>
      </c>
      <c r="L115" s="2">
        <v>115</v>
      </c>
      <c r="M115" s="2">
        <f t="shared" si="4"/>
        <v>110</v>
      </c>
      <c r="N115" s="3" t="str">
        <f t="shared" si="6"/>
        <v>insert into code (code_id, label, code, display_order, parent_id, taxonomy_level_type) values (115,'Least Common Multiple','MA05.01.06.05',1,110,6);</v>
      </c>
    </row>
    <row r="116" spans="1:14">
      <c r="A116" s="2" t="b">
        <f>AND(Sheet2!A116&lt;&gt;"-",Sheet2!A116&lt;&gt;Sheet2!A115)</f>
        <v>0</v>
      </c>
      <c r="B116" s="2" t="b">
        <f>AND(Sheet2!B116&lt;&gt;"-",Sheet2!B116&lt;&gt;Sheet2!B115)</f>
        <v>0</v>
      </c>
      <c r="C116" s="2" t="b">
        <f>AND(Sheet2!C116&lt;&gt;"-",Sheet2!C116&lt;&gt;Sheet2!C115)</f>
        <v>0</v>
      </c>
      <c r="D116" s="2" t="b">
        <f>AND(Sheet2!E116&lt;&gt;"-",Sheet2!E116&lt;&gt;Sheet2!E115)</f>
        <v>1</v>
      </c>
      <c r="E116" s="2" t="b">
        <f>AND(Sheet2!G116&lt;&gt;"-",Sheet2!G116&lt;&gt;Sheet2!G115)</f>
        <v>0</v>
      </c>
      <c r="F116" s="2" t="str">
        <f t="shared" si="7"/>
        <v>topic</v>
      </c>
      <c r="G116" s="2" t="str">
        <f t="shared" si="5"/>
        <v>5</v>
      </c>
      <c r="H116" s="2" t="str">
        <f>SUBSTITUTE(IF(F116="grade",Sheet2!A116,IF(F116="subject",Sheet2!B116,IF(F116="unit",Sheet2!C116,IF(F116="topic",Sheet2!E116,IF(F116="lesson",Sheet2!G116))))),"'","\'")</f>
        <v>Solving and Writing Equations</v>
      </c>
      <c r="I116" s="2" t="str">
        <f>Sheet2!I116</f>
        <v>MA05.01.07.00</v>
      </c>
      <c r="J116" s="4" t="str">
        <f>TRIM(IF(F116="grade","NONE",IF(F116="subject",Sheet2!A116,IF(F116="unit",CONCATENATE(Sheet2!A116,Sheet2!B116),IF(F116="topic",CONCATENATE(Sheet2!A116,Sheet2!B116,Sheet2!C116),IF(F116="lesson",CONCATENATE(Sheet2!A116,Sheet2!B116,Sheet2!C116,Sheet2!E116)))))))</f>
        <v>5MathOperations and Algebraic Thinking</v>
      </c>
      <c r="K116" s="4" t="str">
        <f>IF(J116="NONE","-",VLOOKUP(J116,Sheet3!$A$1:$B$822,2,FALSE))</f>
        <v>MA05.01.00.00</v>
      </c>
      <c r="L116" s="2">
        <v>116</v>
      </c>
      <c r="M116" s="2">
        <f t="shared" si="4"/>
        <v>75</v>
      </c>
      <c r="N116" s="3" t="str">
        <f t="shared" si="6"/>
        <v>insert into code (code_id, label, code, display_order, parent_id, taxonomy_level_type) values (116,'Solving and Writing Equations','MA05.01.07.00',1,75,5);</v>
      </c>
    </row>
    <row r="117" spans="1:14">
      <c r="A117" s="2" t="b">
        <f>AND(Sheet2!A117&lt;&gt;"-",Sheet2!A117&lt;&gt;Sheet2!A116)</f>
        <v>0</v>
      </c>
      <c r="B117" s="2" t="b">
        <f>AND(Sheet2!B117&lt;&gt;"-",Sheet2!B117&lt;&gt;Sheet2!B116)</f>
        <v>0</v>
      </c>
      <c r="C117" s="2" t="b">
        <f>AND(Sheet2!C117&lt;&gt;"-",Sheet2!C117&lt;&gt;Sheet2!C116)</f>
        <v>0</v>
      </c>
      <c r="D117" s="2" t="b">
        <f>AND(Sheet2!E117&lt;&gt;"-",Sheet2!E117&lt;&gt;Sheet2!E116)</f>
        <v>0</v>
      </c>
      <c r="E117" s="2" t="b">
        <f>AND(Sheet2!G117&lt;&gt;"-",Sheet2!G117&lt;&gt;Sheet2!G116)</f>
        <v>1</v>
      </c>
      <c r="F117" s="2" t="str">
        <f t="shared" si="7"/>
        <v>lesson</v>
      </c>
      <c r="G117" s="2" t="str">
        <f t="shared" si="5"/>
        <v>6</v>
      </c>
      <c r="H117" s="2" t="str">
        <f>SUBSTITUTE(IF(F117="grade",Sheet2!A117,IF(F117="subject",Sheet2!B117,IF(F117="unit",Sheet2!C117,IF(F117="topic",Sheet2!E117,IF(F117="lesson",Sheet2!G117))))),"'","\'")</f>
        <v>Solving Addition and Subtraction Equations</v>
      </c>
      <c r="I117" s="2" t="str">
        <f>Sheet2!I117</f>
        <v>MA05.01.07.01</v>
      </c>
      <c r="J117" s="4" t="str">
        <f>TRIM(IF(F117="grade","NONE",IF(F117="subject",Sheet2!A117,IF(F117="unit",CONCATENATE(Sheet2!A117,Sheet2!B117),IF(F117="topic",CONCATENATE(Sheet2!A117,Sheet2!B117,Sheet2!C117),IF(F117="lesson",CONCATENATE(Sheet2!A117,Sheet2!B117,Sheet2!C117,Sheet2!E117)))))))</f>
        <v>5MathOperations and Algebraic ThinkingSolving and Writing Equations</v>
      </c>
      <c r="K117" s="4" t="str">
        <f>IF(J117="NONE","-",VLOOKUP(J117,Sheet3!$A$1:$B$822,2,FALSE))</f>
        <v>MA05.01.07.00</v>
      </c>
      <c r="L117" s="2">
        <v>117</v>
      </c>
      <c r="M117" s="2">
        <f t="shared" si="4"/>
        <v>116</v>
      </c>
      <c r="N117" s="3" t="str">
        <f t="shared" si="6"/>
        <v>insert into code (code_id, label, code, display_order, parent_id, taxonomy_level_type) values (117,'Solving Addition and Subtraction Equations','MA05.01.07.01',1,116,6);</v>
      </c>
    </row>
    <row r="118" spans="1:14">
      <c r="A118" s="2" t="b">
        <f>AND(Sheet2!A118&lt;&gt;"-",Sheet2!A118&lt;&gt;Sheet2!A117)</f>
        <v>0</v>
      </c>
      <c r="B118" s="2" t="b">
        <f>AND(Sheet2!B118&lt;&gt;"-",Sheet2!B118&lt;&gt;Sheet2!B117)</f>
        <v>0</v>
      </c>
      <c r="C118" s="2" t="b">
        <f>AND(Sheet2!C118&lt;&gt;"-",Sheet2!C118&lt;&gt;Sheet2!C117)</f>
        <v>0</v>
      </c>
      <c r="D118" s="2" t="b">
        <f>AND(Sheet2!E118&lt;&gt;"-",Sheet2!E118&lt;&gt;Sheet2!E117)</f>
        <v>0</v>
      </c>
      <c r="E118" s="2" t="b">
        <f>AND(Sheet2!G118&lt;&gt;"-",Sheet2!G118&lt;&gt;Sheet2!G117)</f>
        <v>1</v>
      </c>
      <c r="F118" s="2" t="str">
        <f t="shared" si="7"/>
        <v>lesson</v>
      </c>
      <c r="G118" s="2" t="str">
        <f t="shared" si="5"/>
        <v>6</v>
      </c>
      <c r="H118" s="2" t="str">
        <f>SUBSTITUTE(IF(F118="grade",Sheet2!A118,IF(F118="subject",Sheet2!B118,IF(F118="unit",Sheet2!C118,IF(F118="topic",Sheet2!E118,IF(F118="lesson",Sheet2!G118))))),"'","\'")</f>
        <v>Solving Multiplication and Division Equations</v>
      </c>
      <c r="I118" s="2" t="str">
        <f>Sheet2!I118</f>
        <v>MA05.01.07.02</v>
      </c>
      <c r="J118" s="4" t="str">
        <f>TRIM(IF(F118="grade","NONE",IF(F118="subject",Sheet2!A118,IF(F118="unit",CONCATENATE(Sheet2!A118,Sheet2!B118),IF(F118="topic",CONCATENATE(Sheet2!A118,Sheet2!B118,Sheet2!C118),IF(F118="lesson",CONCATENATE(Sheet2!A118,Sheet2!B118,Sheet2!C118,Sheet2!E118)))))))</f>
        <v>5MathOperations and Algebraic ThinkingSolving and Writing Equations</v>
      </c>
      <c r="K118" s="4" t="str">
        <f>IF(J118="NONE","-",VLOOKUP(J118,Sheet3!$A$1:$B$822,2,FALSE))</f>
        <v>MA05.01.07.00</v>
      </c>
      <c r="L118" s="2">
        <v>118</v>
      </c>
      <c r="M118" s="2">
        <f t="shared" si="4"/>
        <v>116</v>
      </c>
      <c r="N118" s="3" t="str">
        <f t="shared" si="6"/>
        <v>insert into code (code_id, label, code, display_order, parent_id, taxonomy_level_type) values (118,'Solving Multiplication and Division Equations','MA05.01.07.02',1,116,6);</v>
      </c>
    </row>
    <row r="119" spans="1:14">
      <c r="A119" s="2" t="b">
        <f>AND(Sheet2!A119&lt;&gt;"-",Sheet2!A119&lt;&gt;Sheet2!A118)</f>
        <v>0</v>
      </c>
      <c r="B119" s="2" t="b">
        <f>AND(Sheet2!B119&lt;&gt;"-",Sheet2!B119&lt;&gt;Sheet2!B118)</f>
        <v>0</v>
      </c>
      <c r="C119" s="2" t="b">
        <f>AND(Sheet2!C119&lt;&gt;"-",Sheet2!C119&lt;&gt;Sheet2!C118)</f>
        <v>0</v>
      </c>
      <c r="D119" s="2" t="b">
        <f>AND(Sheet2!E119&lt;&gt;"-",Sheet2!E119&lt;&gt;Sheet2!E118)</f>
        <v>0</v>
      </c>
      <c r="E119" s="2" t="b">
        <f>AND(Sheet2!G119&lt;&gt;"-",Sheet2!G119&lt;&gt;Sheet2!G118)</f>
        <v>1</v>
      </c>
      <c r="F119" s="2" t="str">
        <f t="shared" si="7"/>
        <v>lesson</v>
      </c>
      <c r="G119" s="2" t="str">
        <f t="shared" si="5"/>
        <v>6</v>
      </c>
      <c r="H119" s="2" t="str">
        <f>SUBSTITUTE(IF(F119="grade",Sheet2!A119,IF(F119="subject",Sheet2!B119,IF(F119="unit",Sheet2!C119,IF(F119="topic",Sheet2!E119,IF(F119="lesson",Sheet2!G119))))),"'","\'")</f>
        <v>Patterns and Equations</v>
      </c>
      <c r="I119" s="2" t="str">
        <f>Sheet2!I119</f>
        <v>MA05.01.07.03</v>
      </c>
      <c r="J119" s="4" t="str">
        <f>TRIM(IF(F119="grade","NONE",IF(F119="subject",Sheet2!A119,IF(F119="unit",CONCATENATE(Sheet2!A119,Sheet2!B119),IF(F119="topic",CONCATENATE(Sheet2!A119,Sheet2!B119,Sheet2!C119),IF(F119="lesson",CONCATENATE(Sheet2!A119,Sheet2!B119,Sheet2!C119,Sheet2!E119)))))))</f>
        <v>5MathOperations and Algebraic ThinkingSolving and Writing Equations</v>
      </c>
      <c r="K119" s="4" t="str">
        <f>IF(J119="NONE","-",VLOOKUP(J119,Sheet3!$A$1:$B$822,2,FALSE))</f>
        <v>MA05.01.07.00</v>
      </c>
      <c r="L119" s="2">
        <v>119</v>
      </c>
      <c r="M119" s="2">
        <f t="shared" si="4"/>
        <v>116</v>
      </c>
      <c r="N119" s="3" t="str">
        <f t="shared" si="6"/>
        <v>insert into code (code_id, label, code, display_order, parent_id, taxonomy_level_type) values (119,'Patterns and Equations','MA05.01.07.03',1,116,6);</v>
      </c>
    </row>
    <row r="120" spans="1:14">
      <c r="A120" s="2" t="b">
        <f>AND(Sheet2!A120&lt;&gt;"-",Sheet2!A120&lt;&gt;Sheet2!A119)</f>
        <v>0</v>
      </c>
      <c r="B120" s="2" t="b">
        <f>AND(Sheet2!B120&lt;&gt;"-",Sheet2!B120&lt;&gt;Sheet2!B119)</f>
        <v>0</v>
      </c>
      <c r="C120" s="2" t="b">
        <f>AND(Sheet2!C120&lt;&gt;"-",Sheet2!C120&lt;&gt;Sheet2!C119)</f>
        <v>1</v>
      </c>
      <c r="D120" s="2" t="b">
        <f>AND(Sheet2!E120&lt;&gt;"-",Sheet2!E120&lt;&gt;Sheet2!E119)</f>
        <v>0</v>
      </c>
      <c r="E120" s="2" t="b">
        <f>AND(Sheet2!G120&lt;&gt;"-",Sheet2!G120&lt;&gt;Sheet2!G119)</f>
        <v>0</v>
      </c>
      <c r="F120" s="2" t="str">
        <f t="shared" si="7"/>
        <v>unit</v>
      </c>
      <c r="G120" s="2" t="str">
        <f t="shared" si="5"/>
        <v>4</v>
      </c>
      <c r="H120" s="2" t="str">
        <f>SUBSTITUTE(IF(F120="grade",Sheet2!A120,IF(F120="subject",Sheet2!B120,IF(F120="unit",Sheet2!C120,IF(F120="topic",Sheet2!E120,IF(F120="lesson",Sheet2!G120))))),"'","\'")</f>
        <v>Number and Operations in Base 10</v>
      </c>
      <c r="I120" s="2" t="str">
        <f>Sheet2!I120</f>
        <v>MA05.02.00.00</v>
      </c>
      <c r="J120" s="4" t="str">
        <f>TRIM(IF(F120="grade","NONE",IF(F120="subject",Sheet2!A120,IF(F120="unit",CONCATENATE(Sheet2!A120,Sheet2!B120),IF(F120="topic",CONCATENATE(Sheet2!A120,Sheet2!B120,Sheet2!C120),IF(F120="lesson",CONCATENATE(Sheet2!A120,Sheet2!B120,Sheet2!C120,Sheet2!E120)))))))</f>
        <v>5Math</v>
      </c>
      <c r="K120" s="4" t="str">
        <f>IF(J120="NONE","-",VLOOKUP(J120,Sheet3!$A$1:$B$822,2,FALSE))</f>
        <v>MA05.00.00.00</v>
      </c>
      <c r="L120" s="2">
        <v>120</v>
      </c>
      <c r="M120" s="2">
        <f t="shared" si="4"/>
        <v>74</v>
      </c>
      <c r="N120" s="3" t="str">
        <f t="shared" si="6"/>
        <v>insert into code (code_id, label, code, display_order, parent_id, taxonomy_level_type) values (120,'Number and Operations in Base 10','MA05.02.00.00',1,74,4);</v>
      </c>
    </row>
    <row r="121" spans="1:14">
      <c r="A121" s="2" t="b">
        <f>AND(Sheet2!A121&lt;&gt;"-",Sheet2!A121&lt;&gt;Sheet2!A120)</f>
        <v>0</v>
      </c>
      <c r="B121" s="2" t="b">
        <f>AND(Sheet2!B121&lt;&gt;"-",Sheet2!B121&lt;&gt;Sheet2!B120)</f>
        <v>0</v>
      </c>
      <c r="C121" s="2" t="b">
        <f>AND(Sheet2!C121&lt;&gt;"-",Sheet2!C121&lt;&gt;Sheet2!C120)</f>
        <v>0</v>
      </c>
      <c r="D121" s="2" t="b">
        <f>AND(Sheet2!E121&lt;&gt;"-",Sheet2!E121&lt;&gt;Sheet2!E120)</f>
        <v>1</v>
      </c>
      <c r="E121" s="2" t="b">
        <f>AND(Sheet2!G121&lt;&gt;"-",Sheet2!G121&lt;&gt;Sheet2!G120)</f>
        <v>0</v>
      </c>
      <c r="F121" s="2" t="str">
        <f t="shared" si="7"/>
        <v>topic</v>
      </c>
      <c r="G121" s="2" t="str">
        <f t="shared" si="5"/>
        <v>5</v>
      </c>
      <c r="H121" s="2" t="str">
        <f>SUBSTITUTE(IF(F121="grade",Sheet2!A121,IF(F121="subject",Sheet2!B121,IF(F121="unit",Sheet2!C121,IF(F121="topic",Sheet2!E121,IF(F121="lesson",Sheet2!G121))))),"'","\'")</f>
        <v>Numeration</v>
      </c>
      <c r="I121" s="2" t="str">
        <f>Sheet2!I121</f>
        <v>MA05.02.01.00</v>
      </c>
      <c r="J121" s="4" t="str">
        <f>TRIM(IF(F121="grade","NONE",IF(F121="subject",Sheet2!A121,IF(F121="unit",CONCATENATE(Sheet2!A121,Sheet2!B121),IF(F121="topic",CONCATENATE(Sheet2!A121,Sheet2!B121,Sheet2!C121),IF(F121="lesson",CONCATENATE(Sheet2!A121,Sheet2!B121,Sheet2!C121,Sheet2!E121)))))))</f>
        <v>5MathNumber and Operations in Base 10</v>
      </c>
      <c r="K121" s="4" t="str">
        <f>IF(J121="NONE","-",VLOOKUP(J121,Sheet3!$A$1:$B$822,2,FALSE))</f>
        <v>MA05.02.00.00</v>
      </c>
      <c r="L121" s="2">
        <v>121</v>
      </c>
      <c r="M121" s="2">
        <f t="shared" si="4"/>
        <v>120</v>
      </c>
      <c r="N121" s="3" t="str">
        <f t="shared" si="6"/>
        <v>insert into code (code_id, label, code, display_order, parent_id, taxonomy_level_type) values (121,'Numeration','MA05.02.01.00',1,120,5);</v>
      </c>
    </row>
    <row r="122" spans="1:14">
      <c r="A122" s="2" t="b">
        <f>AND(Sheet2!A122&lt;&gt;"-",Sheet2!A122&lt;&gt;Sheet2!A121)</f>
        <v>0</v>
      </c>
      <c r="B122" s="2" t="b">
        <f>AND(Sheet2!B122&lt;&gt;"-",Sheet2!B122&lt;&gt;Sheet2!B121)</f>
        <v>0</v>
      </c>
      <c r="C122" s="2" t="b">
        <f>AND(Sheet2!C122&lt;&gt;"-",Sheet2!C122&lt;&gt;Sheet2!C121)</f>
        <v>0</v>
      </c>
      <c r="D122" s="2" t="b">
        <f>AND(Sheet2!E122&lt;&gt;"-",Sheet2!E122&lt;&gt;Sheet2!E121)</f>
        <v>0</v>
      </c>
      <c r="E122" s="2" t="b">
        <f>AND(Sheet2!G122&lt;&gt;"-",Sheet2!G122&lt;&gt;Sheet2!G121)</f>
        <v>1</v>
      </c>
      <c r="F122" s="2" t="str">
        <f t="shared" si="7"/>
        <v>lesson</v>
      </c>
      <c r="G122" s="2" t="str">
        <f t="shared" si="5"/>
        <v>6</v>
      </c>
      <c r="H122" s="2" t="str">
        <f>SUBSTITUTE(IF(F122="grade",Sheet2!A122,IF(F122="subject",Sheet2!B122,IF(F122="unit",Sheet2!C122,IF(F122="topic",Sheet2!E122,IF(F122="lesson",Sheet2!G122))))),"'","\'")</f>
        <v>Place Value</v>
      </c>
      <c r="I122" s="2" t="str">
        <f>Sheet2!I122</f>
        <v>MA05.02.01.01</v>
      </c>
      <c r="J122" s="4" t="str">
        <f>TRIM(IF(F122="grade","NONE",IF(F122="subject",Sheet2!A122,IF(F122="unit",CONCATENATE(Sheet2!A122,Sheet2!B122),IF(F122="topic",CONCATENATE(Sheet2!A122,Sheet2!B122,Sheet2!C122),IF(F122="lesson",CONCATENATE(Sheet2!A122,Sheet2!B122,Sheet2!C122,Sheet2!E122)))))))</f>
        <v>5MathNumber and Operations in Base 10Numeration</v>
      </c>
      <c r="K122" s="4" t="str">
        <f>IF(J122="NONE","-",VLOOKUP(J122,Sheet3!$A$1:$B$822,2,FALSE))</f>
        <v>MA05.02.01.00</v>
      </c>
      <c r="L122" s="2">
        <v>122</v>
      </c>
      <c r="M122" s="2">
        <f t="shared" si="4"/>
        <v>121</v>
      </c>
      <c r="N122" s="3" t="str">
        <f t="shared" si="6"/>
        <v>insert into code (code_id, label, code, display_order, parent_id, taxonomy_level_type) values (122,'Place Value','MA05.02.01.01',1,121,6);</v>
      </c>
    </row>
    <row r="123" spans="1:14">
      <c r="A123" s="2" t="b">
        <f>AND(Sheet2!A123&lt;&gt;"-",Sheet2!A123&lt;&gt;Sheet2!A122)</f>
        <v>0</v>
      </c>
      <c r="B123" s="2" t="b">
        <f>AND(Sheet2!B123&lt;&gt;"-",Sheet2!B123&lt;&gt;Sheet2!B122)</f>
        <v>0</v>
      </c>
      <c r="C123" s="2" t="b">
        <f>AND(Sheet2!C123&lt;&gt;"-",Sheet2!C123&lt;&gt;Sheet2!C122)</f>
        <v>0</v>
      </c>
      <c r="D123" s="2" t="b">
        <f>AND(Sheet2!E123&lt;&gt;"-",Sheet2!E123&lt;&gt;Sheet2!E122)</f>
        <v>0</v>
      </c>
      <c r="E123" s="2" t="b">
        <f>AND(Sheet2!G123&lt;&gt;"-",Sheet2!G123&lt;&gt;Sheet2!G122)</f>
        <v>1</v>
      </c>
      <c r="F123" s="2" t="str">
        <f t="shared" si="7"/>
        <v>lesson</v>
      </c>
      <c r="G123" s="2" t="str">
        <f t="shared" si="5"/>
        <v>6</v>
      </c>
      <c r="H123" s="2" t="str">
        <f>SUBSTITUTE(IF(F123="grade",Sheet2!A123,IF(F123="subject",Sheet2!B123,IF(F123="unit",Sheet2!C123,IF(F123="topic",Sheet2!E123,IF(F123="lesson",Sheet2!G123))))),"'","\'")</f>
        <v>Comparing and Ordering Whole Numbers</v>
      </c>
      <c r="I123" s="2" t="str">
        <f>Sheet2!I123</f>
        <v>MA05.02.01.02</v>
      </c>
      <c r="J123" s="4" t="str">
        <f>TRIM(IF(F123="grade","NONE",IF(F123="subject",Sheet2!A123,IF(F123="unit",CONCATENATE(Sheet2!A123,Sheet2!B123),IF(F123="topic",CONCATENATE(Sheet2!A123,Sheet2!B123,Sheet2!C123),IF(F123="lesson",CONCATENATE(Sheet2!A123,Sheet2!B123,Sheet2!C123,Sheet2!E123)))))))</f>
        <v>5MathNumber and Operations in Base 10Numeration</v>
      </c>
      <c r="K123" s="4" t="str">
        <f>IF(J123="NONE","-",VLOOKUP(J123,Sheet3!$A$1:$B$822,2,FALSE))</f>
        <v>MA05.02.01.00</v>
      </c>
      <c r="L123" s="2">
        <v>123</v>
      </c>
      <c r="M123" s="2">
        <f t="shared" si="4"/>
        <v>121</v>
      </c>
      <c r="N123" s="3" t="str">
        <f t="shared" si="6"/>
        <v>insert into code (code_id, label, code, display_order, parent_id, taxonomy_level_type) values (123,'Comparing and Ordering Whole Numbers','MA05.02.01.02',1,121,6);</v>
      </c>
    </row>
    <row r="124" spans="1:14">
      <c r="A124" s="2" t="b">
        <f>AND(Sheet2!A124&lt;&gt;"-",Sheet2!A124&lt;&gt;Sheet2!A123)</f>
        <v>0</v>
      </c>
      <c r="B124" s="2" t="b">
        <f>AND(Sheet2!B124&lt;&gt;"-",Sheet2!B124&lt;&gt;Sheet2!B123)</f>
        <v>0</v>
      </c>
      <c r="C124" s="2" t="b">
        <f>AND(Sheet2!C124&lt;&gt;"-",Sheet2!C124&lt;&gt;Sheet2!C123)</f>
        <v>0</v>
      </c>
      <c r="D124" s="2" t="b">
        <f>AND(Sheet2!E124&lt;&gt;"-",Sheet2!E124&lt;&gt;Sheet2!E123)</f>
        <v>0</v>
      </c>
      <c r="E124" s="2" t="b">
        <f>AND(Sheet2!G124&lt;&gt;"-",Sheet2!G124&lt;&gt;Sheet2!G123)</f>
        <v>1</v>
      </c>
      <c r="F124" s="2" t="str">
        <f t="shared" si="7"/>
        <v>lesson</v>
      </c>
      <c r="G124" s="2" t="str">
        <f t="shared" si="5"/>
        <v>6</v>
      </c>
      <c r="H124" s="2" t="str">
        <f>SUBSTITUTE(IF(F124="grade",Sheet2!A124,IF(F124="subject",Sheet2!B124,IF(F124="unit",Sheet2!C124,IF(F124="topic",Sheet2!E124,IF(F124="lesson",Sheet2!G124))))),"'","\'")</f>
        <v>Decimal Place Value</v>
      </c>
      <c r="I124" s="2" t="str">
        <f>Sheet2!I124</f>
        <v>MA05.02.01.03</v>
      </c>
      <c r="J124" s="4" t="str">
        <f>TRIM(IF(F124="grade","NONE",IF(F124="subject",Sheet2!A124,IF(F124="unit",CONCATENATE(Sheet2!A124,Sheet2!B124),IF(F124="topic",CONCATENATE(Sheet2!A124,Sheet2!B124,Sheet2!C124),IF(F124="lesson",CONCATENATE(Sheet2!A124,Sheet2!B124,Sheet2!C124,Sheet2!E124)))))))</f>
        <v>5MathNumber and Operations in Base 10Numeration</v>
      </c>
      <c r="K124" s="4" t="str">
        <f>IF(J124="NONE","-",VLOOKUP(J124,Sheet3!$A$1:$B$822,2,FALSE))</f>
        <v>MA05.02.01.00</v>
      </c>
      <c r="L124" s="2">
        <v>124</v>
      </c>
      <c r="M124" s="2">
        <f t="shared" si="4"/>
        <v>121</v>
      </c>
      <c r="N124" s="3" t="str">
        <f t="shared" si="6"/>
        <v>insert into code (code_id, label, code, display_order, parent_id, taxonomy_level_type) values (124,'Decimal Place Value','MA05.02.01.03',1,121,6);</v>
      </c>
    </row>
    <row r="125" spans="1:14">
      <c r="A125" s="2" t="b">
        <f>AND(Sheet2!A125&lt;&gt;"-",Sheet2!A125&lt;&gt;Sheet2!A124)</f>
        <v>0</v>
      </c>
      <c r="B125" s="2" t="b">
        <f>AND(Sheet2!B125&lt;&gt;"-",Sheet2!B125&lt;&gt;Sheet2!B124)</f>
        <v>0</v>
      </c>
      <c r="C125" s="2" t="b">
        <f>AND(Sheet2!C125&lt;&gt;"-",Sheet2!C125&lt;&gt;Sheet2!C124)</f>
        <v>0</v>
      </c>
      <c r="D125" s="2" t="b">
        <f>AND(Sheet2!E125&lt;&gt;"-",Sheet2!E125&lt;&gt;Sheet2!E124)</f>
        <v>0</v>
      </c>
      <c r="E125" s="2" t="b">
        <f>AND(Sheet2!G125&lt;&gt;"-",Sheet2!G125&lt;&gt;Sheet2!G124)</f>
        <v>1</v>
      </c>
      <c r="F125" s="2" t="str">
        <f t="shared" si="7"/>
        <v>lesson</v>
      </c>
      <c r="G125" s="2" t="str">
        <f t="shared" si="5"/>
        <v>6</v>
      </c>
      <c r="H125" s="2" t="str">
        <f>SUBSTITUTE(IF(F125="grade",Sheet2!A125,IF(F125="subject",Sheet2!B125,IF(F125="unit",Sheet2!C125,IF(F125="topic",Sheet2!E125,IF(F125="lesson",Sheet2!G125))))),"'","\'")</f>
        <v>Comparing and Ordering Decimals</v>
      </c>
      <c r="I125" s="2" t="str">
        <f>Sheet2!I125</f>
        <v>MA05.02.01.04</v>
      </c>
      <c r="J125" s="4" t="str">
        <f>TRIM(IF(F125="grade","NONE",IF(F125="subject",Sheet2!A125,IF(F125="unit",CONCATENATE(Sheet2!A125,Sheet2!B125),IF(F125="topic",CONCATENATE(Sheet2!A125,Sheet2!B125,Sheet2!C125),IF(F125="lesson",CONCATENATE(Sheet2!A125,Sheet2!B125,Sheet2!C125,Sheet2!E125)))))))</f>
        <v>5MathNumber and Operations in Base 10Numeration</v>
      </c>
      <c r="K125" s="4" t="str">
        <f>IF(J125="NONE","-",VLOOKUP(J125,Sheet3!$A$1:$B$822,2,FALSE))</f>
        <v>MA05.02.01.00</v>
      </c>
      <c r="L125" s="2">
        <v>125</v>
      </c>
      <c r="M125" s="2">
        <f t="shared" si="4"/>
        <v>121</v>
      </c>
      <c r="N125" s="3" t="str">
        <f t="shared" si="6"/>
        <v>insert into code (code_id, label, code, display_order, parent_id, taxonomy_level_type) values (125,'Comparing and Ordering Decimals','MA05.02.01.04',1,121,6);</v>
      </c>
    </row>
    <row r="126" spans="1:14">
      <c r="A126" s="2" t="b">
        <f>AND(Sheet2!A126&lt;&gt;"-",Sheet2!A126&lt;&gt;Sheet2!A125)</f>
        <v>0</v>
      </c>
      <c r="B126" s="2" t="b">
        <f>AND(Sheet2!B126&lt;&gt;"-",Sheet2!B126&lt;&gt;Sheet2!B125)</f>
        <v>0</v>
      </c>
      <c r="C126" s="2" t="b">
        <f>AND(Sheet2!C126&lt;&gt;"-",Sheet2!C126&lt;&gt;Sheet2!C125)</f>
        <v>0</v>
      </c>
      <c r="D126" s="2" t="b">
        <f>AND(Sheet2!E126&lt;&gt;"-",Sheet2!E126&lt;&gt;Sheet2!E125)</f>
        <v>1</v>
      </c>
      <c r="E126" s="2" t="b">
        <f>AND(Sheet2!G126&lt;&gt;"-",Sheet2!G126&lt;&gt;Sheet2!G125)</f>
        <v>0</v>
      </c>
      <c r="F126" s="2" t="str">
        <f t="shared" si="7"/>
        <v>topic</v>
      </c>
      <c r="G126" s="2" t="str">
        <f t="shared" si="5"/>
        <v>5</v>
      </c>
      <c r="H126" s="2" t="str">
        <f>SUBSTITUTE(IF(F126="grade",Sheet2!A126,IF(F126="subject",Sheet2!B126,IF(F126="unit",Sheet2!C126,IF(F126="topic",Sheet2!E126,IF(F126="lesson",Sheet2!G126))))),"'","\'")</f>
        <v>Multiplying Decimals</v>
      </c>
      <c r="I126" s="2" t="str">
        <f>Sheet2!I126</f>
        <v>MA05.02.02.00</v>
      </c>
      <c r="J126" s="4" t="str">
        <f>TRIM(IF(F126="grade","NONE",IF(F126="subject",Sheet2!A126,IF(F126="unit",CONCATENATE(Sheet2!A126,Sheet2!B126),IF(F126="topic",CONCATENATE(Sheet2!A126,Sheet2!B126,Sheet2!C126),IF(F126="lesson",CONCATENATE(Sheet2!A126,Sheet2!B126,Sheet2!C126,Sheet2!E126)))))))</f>
        <v>5MathNumber and Operations in Base 10</v>
      </c>
      <c r="K126" s="4" t="str">
        <f>IF(J126="NONE","-",VLOOKUP(J126,Sheet3!$A$1:$B$822,2,FALSE))</f>
        <v>MA05.02.00.00</v>
      </c>
      <c r="L126" s="2">
        <v>126</v>
      </c>
      <c r="M126" s="2">
        <f t="shared" si="4"/>
        <v>120</v>
      </c>
      <c r="N126" s="3" t="str">
        <f t="shared" si="6"/>
        <v>insert into code (code_id, label, code, display_order, parent_id, taxonomy_level_type) values (126,'Multiplying Decimals','MA05.02.02.00',1,120,5);</v>
      </c>
    </row>
    <row r="127" spans="1:14">
      <c r="A127" s="2" t="b">
        <f>AND(Sheet2!A127&lt;&gt;"-",Sheet2!A127&lt;&gt;Sheet2!A126)</f>
        <v>0</v>
      </c>
      <c r="B127" s="2" t="b">
        <f>AND(Sheet2!B127&lt;&gt;"-",Sheet2!B127&lt;&gt;Sheet2!B126)</f>
        <v>0</v>
      </c>
      <c r="C127" s="2" t="b">
        <f>AND(Sheet2!C127&lt;&gt;"-",Sheet2!C127&lt;&gt;Sheet2!C126)</f>
        <v>0</v>
      </c>
      <c r="D127" s="2" t="b">
        <f>AND(Sheet2!E127&lt;&gt;"-",Sheet2!E127&lt;&gt;Sheet2!E126)</f>
        <v>0</v>
      </c>
      <c r="E127" s="2" t="b">
        <f>AND(Sheet2!G127&lt;&gt;"-",Sheet2!G127&lt;&gt;Sheet2!G126)</f>
        <v>1</v>
      </c>
      <c r="F127" s="2" t="str">
        <f t="shared" si="7"/>
        <v>lesson</v>
      </c>
      <c r="G127" s="2" t="str">
        <f t="shared" si="5"/>
        <v>6</v>
      </c>
      <c r="H127" s="2" t="str">
        <f>SUBSTITUTE(IF(F127="grade",Sheet2!A127,IF(F127="subject",Sheet2!B127,IF(F127="unit",Sheet2!C127,IF(F127="topic",Sheet2!E127,IF(F127="lesson",Sheet2!G127))))),"'","\'")</f>
        <v>Multiplying Decimals by 10, 100, or 1000</v>
      </c>
      <c r="I127" s="2" t="str">
        <f>Sheet2!I127</f>
        <v>MA05.02.02.01</v>
      </c>
      <c r="J127" s="4" t="str">
        <f>TRIM(IF(F127="grade","NONE",IF(F127="subject",Sheet2!A127,IF(F127="unit",CONCATENATE(Sheet2!A127,Sheet2!B127),IF(F127="topic",CONCATENATE(Sheet2!A127,Sheet2!B127,Sheet2!C127),IF(F127="lesson",CONCATENATE(Sheet2!A127,Sheet2!B127,Sheet2!C127,Sheet2!E127)))))))</f>
        <v>5MathNumber and Operations in Base 10Multiplying Decimals</v>
      </c>
      <c r="K127" s="4" t="str">
        <f>IF(J127="NONE","-",VLOOKUP(J127,Sheet3!$A$1:$B$822,2,FALSE))</f>
        <v>MA05.02.02.00</v>
      </c>
      <c r="L127" s="2">
        <v>127</v>
      </c>
      <c r="M127" s="2">
        <f t="shared" si="4"/>
        <v>126</v>
      </c>
      <c r="N127" s="3" t="str">
        <f t="shared" si="6"/>
        <v>insert into code (code_id, label, code, display_order, parent_id, taxonomy_level_type) values (127,'Multiplying Decimals by 10, 100, or 1000','MA05.02.02.01',1,126,6);</v>
      </c>
    </row>
    <row r="128" spans="1:14">
      <c r="A128" s="2" t="b">
        <f>AND(Sheet2!A128&lt;&gt;"-",Sheet2!A128&lt;&gt;Sheet2!A127)</f>
        <v>0</v>
      </c>
      <c r="B128" s="2" t="b">
        <f>AND(Sheet2!B128&lt;&gt;"-",Sheet2!B128&lt;&gt;Sheet2!B127)</f>
        <v>0</v>
      </c>
      <c r="C128" s="2" t="b">
        <f>AND(Sheet2!C128&lt;&gt;"-",Sheet2!C128&lt;&gt;Sheet2!C127)</f>
        <v>0</v>
      </c>
      <c r="D128" s="2" t="b">
        <f>AND(Sheet2!E128&lt;&gt;"-",Sheet2!E128&lt;&gt;Sheet2!E127)</f>
        <v>0</v>
      </c>
      <c r="E128" s="2" t="b">
        <f>AND(Sheet2!G128&lt;&gt;"-",Sheet2!G128&lt;&gt;Sheet2!G127)</f>
        <v>1</v>
      </c>
      <c r="F128" s="2" t="str">
        <f t="shared" si="7"/>
        <v>lesson</v>
      </c>
      <c r="G128" s="2" t="str">
        <f t="shared" si="5"/>
        <v>6</v>
      </c>
      <c r="H128" s="2" t="str">
        <f>SUBSTITUTE(IF(F128="grade",Sheet2!A128,IF(F128="subject",Sheet2!B128,IF(F128="unit",Sheet2!C128,IF(F128="topic",Sheet2!E128,IF(F128="lesson",Sheet2!G128))))),"'","\'")</f>
        <v>Multiplying a Whole Number and a Decimal</v>
      </c>
      <c r="I128" s="2" t="str">
        <f>Sheet2!I128</f>
        <v>MA05.02.02.02</v>
      </c>
      <c r="J128" s="4" t="str">
        <f>TRIM(IF(F128="grade","NONE",IF(F128="subject",Sheet2!A128,IF(F128="unit",CONCATENATE(Sheet2!A128,Sheet2!B128),IF(F128="topic",CONCATENATE(Sheet2!A128,Sheet2!B128,Sheet2!C128),IF(F128="lesson",CONCATENATE(Sheet2!A128,Sheet2!B128,Sheet2!C128,Sheet2!E128)))))))</f>
        <v>5MathNumber and Operations in Base 10Multiplying Decimals</v>
      </c>
      <c r="K128" s="4" t="str">
        <f>IF(J128="NONE","-",VLOOKUP(J128,Sheet3!$A$1:$B$822,2,FALSE))</f>
        <v>MA05.02.02.00</v>
      </c>
      <c r="L128" s="2">
        <v>128</v>
      </c>
      <c r="M128" s="2">
        <f t="shared" si="4"/>
        <v>126</v>
      </c>
      <c r="N128" s="3" t="str">
        <f t="shared" si="6"/>
        <v>insert into code (code_id, label, code, display_order, parent_id, taxonomy_level_type) values (128,'Multiplying a Whole Number and a Decimal','MA05.02.02.02',1,126,6);</v>
      </c>
    </row>
    <row r="129" spans="1:14">
      <c r="A129" s="2" t="b">
        <f>AND(Sheet2!A129&lt;&gt;"-",Sheet2!A129&lt;&gt;Sheet2!A128)</f>
        <v>0</v>
      </c>
      <c r="B129" s="2" t="b">
        <f>AND(Sheet2!B129&lt;&gt;"-",Sheet2!B129&lt;&gt;Sheet2!B128)</f>
        <v>0</v>
      </c>
      <c r="C129" s="2" t="b">
        <f>AND(Sheet2!C129&lt;&gt;"-",Sheet2!C129&lt;&gt;Sheet2!C128)</f>
        <v>0</v>
      </c>
      <c r="D129" s="2" t="b">
        <f>AND(Sheet2!E129&lt;&gt;"-",Sheet2!E129&lt;&gt;Sheet2!E128)</f>
        <v>0</v>
      </c>
      <c r="E129" s="2" t="b">
        <f>AND(Sheet2!G129&lt;&gt;"-",Sheet2!G129&lt;&gt;Sheet2!G128)</f>
        <v>1</v>
      </c>
      <c r="F129" s="2" t="str">
        <f t="shared" si="7"/>
        <v>lesson</v>
      </c>
      <c r="G129" s="2" t="str">
        <f t="shared" si="5"/>
        <v>6</v>
      </c>
      <c r="H129" s="2" t="str">
        <f>SUBSTITUTE(IF(F129="grade",Sheet2!A129,IF(F129="subject",Sheet2!B129,IF(F129="unit",Sheet2!C129,IF(F129="topic",Sheet2!E129,IF(F129="lesson",Sheet2!G129))))),"'","\'")</f>
        <v>Estimating the product of a Whole number and a Decimal</v>
      </c>
      <c r="I129" s="2" t="str">
        <f>Sheet2!I129</f>
        <v>MA05.02.02.03</v>
      </c>
      <c r="J129" s="4" t="str">
        <f>TRIM(IF(F129="grade","NONE",IF(F129="subject",Sheet2!A129,IF(F129="unit",CONCATENATE(Sheet2!A129,Sheet2!B129),IF(F129="topic",CONCATENATE(Sheet2!A129,Sheet2!B129,Sheet2!C129),IF(F129="lesson",CONCATENATE(Sheet2!A129,Sheet2!B129,Sheet2!C129,Sheet2!E129)))))))</f>
        <v>5MathNumber and Operations in Base 10Multiplying Decimals</v>
      </c>
      <c r="K129" s="4" t="str">
        <f>IF(J129="NONE","-",VLOOKUP(J129,Sheet3!$A$1:$B$822,2,FALSE))</f>
        <v>MA05.02.02.00</v>
      </c>
      <c r="L129" s="2">
        <v>129</v>
      </c>
      <c r="M129" s="2">
        <f t="shared" si="4"/>
        <v>126</v>
      </c>
      <c r="N129" s="3" t="str">
        <f t="shared" si="6"/>
        <v>insert into code (code_id, label, code, display_order, parent_id, taxonomy_level_type) values (129,'Estimating the product of a Whole number and a Decimal','MA05.02.02.03',1,126,6);</v>
      </c>
    </row>
    <row r="130" spans="1:14">
      <c r="A130" s="2" t="b">
        <f>AND(Sheet2!A130&lt;&gt;"-",Sheet2!A130&lt;&gt;Sheet2!A129)</f>
        <v>0</v>
      </c>
      <c r="B130" s="2" t="b">
        <f>AND(Sheet2!B130&lt;&gt;"-",Sheet2!B130&lt;&gt;Sheet2!B129)</f>
        <v>0</v>
      </c>
      <c r="C130" s="2" t="b">
        <f>AND(Sheet2!C130&lt;&gt;"-",Sheet2!C130&lt;&gt;Sheet2!C129)</f>
        <v>0</v>
      </c>
      <c r="D130" s="2" t="b">
        <f>AND(Sheet2!E130&lt;&gt;"-",Sheet2!E130&lt;&gt;Sheet2!E129)</f>
        <v>0</v>
      </c>
      <c r="E130" s="2" t="b">
        <f>AND(Sheet2!G130&lt;&gt;"-",Sheet2!G130&lt;&gt;Sheet2!G129)</f>
        <v>1</v>
      </c>
      <c r="F130" s="2" t="str">
        <f t="shared" si="7"/>
        <v>lesson</v>
      </c>
      <c r="G130" s="2" t="str">
        <f t="shared" si="5"/>
        <v>6</v>
      </c>
      <c r="H130" s="2" t="str">
        <f>SUBSTITUTE(IF(F130="grade",Sheet2!A130,IF(F130="subject",Sheet2!B130,IF(F130="unit",Sheet2!C130,IF(F130="topic",Sheet2!E130,IF(F130="lesson",Sheet2!G130))))),"'","\'")</f>
        <v>Multiplying two Decimals</v>
      </c>
      <c r="I130" s="2" t="str">
        <f>Sheet2!I130</f>
        <v>MA05.02.02.04</v>
      </c>
      <c r="J130" s="4" t="str">
        <f>TRIM(IF(F130="grade","NONE",IF(F130="subject",Sheet2!A130,IF(F130="unit",CONCATENATE(Sheet2!A130,Sheet2!B130),IF(F130="topic",CONCATENATE(Sheet2!A130,Sheet2!B130,Sheet2!C130),IF(F130="lesson",CONCATENATE(Sheet2!A130,Sheet2!B130,Sheet2!C130,Sheet2!E130)))))))</f>
        <v>5MathNumber and Operations in Base 10Multiplying Decimals</v>
      </c>
      <c r="K130" s="4" t="str">
        <f>IF(J130="NONE","-",VLOOKUP(J130,Sheet3!$A$1:$B$822,2,FALSE))</f>
        <v>MA05.02.02.00</v>
      </c>
      <c r="L130" s="2">
        <v>130</v>
      </c>
      <c r="M130" s="2">
        <f t="shared" si="4"/>
        <v>126</v>
      </c>
      <c r="N130" s="3" t="str">
        <f t="shared" si="6"/>
        <v>insert into code (code_id, label, code, display_order, parent_id, taxonomy_level_type) values (130,'Multiplying two Decimals','MA05.02.02.04',1,126,6);</v>
      </c>
    </row>
    <row r="131" spans="1:14">
      <c r="A131" s="2" t="b">
        <f>AND(Sheet2!A131&lt;&gt;"-",Sheet2!A131&lt;&gt;Sheet2!A130)</f>
        <v>0</v>
      </c>
      <c r="B131" s="2" t="b">
        <f>AND(Sheet2!B131&lt;&gt;"-",Sheet2!B131&lt;&gt;Sheet2!B130)</f>
        <v>0</v>
      </c>
      <c r="C131" s="2" t="b">
        <f>AND(Sheet2!C131&lt;&gt;"-",Sheet2!C131&lt;&gt;Sheet2!C130)</f>
        <v>0</v>
      </c>
      <c r="D131" s="2" t="b">
        <f>AND(Sheet2!E131&lt;&gt;"-",Sheet2!E131&lt;&gt;Sheet2!E130)</f>
        <v>0</v>
      </c>
      <c r="E131" s="2" t="b">
        <f>AND(Sheet2!G131&lt;&gt;"-",Sheet2!G131&lt;&gt;Sheet2!G130)</f>
        <v>1</v>
      </c>
      <c r="F131" s="2" t="str">
        <f t="shared" si="7"/>
        <v>lesson</v>
      </c>
      <c r="G131" s="2" t="str">
        <f t="shared" si="5"/>
        <v>6</v>
      </c>
      <c r="H131" s="2" t="str">
        <f>SUBSTITUTE(IF(F131="grade",Sheet2!A131,IF(F131="subject",Sheet2!B131,IF(F131="unit",Sheet2!C131,IF(F131="topic",Sheet2!E131,IF(F131="lesson",Sheet2!G131))))),"'","\'")</f>
        <v>Multiplying with zeros in the Product</v>
      </c>
      <c r="I131" s="2" t="str">
        <f>Sheet2!I131</f>
        <v>MA05.02.02.05</v>
      </c>
      <c r="J131" s="4" t="str">
        <f>TRIM(IF(F131="grade","NONE",IF(F131="subject",Sheet2!A131,IF(F131="unit",CONCATENATE(Sheet2!A131,Sheet2!B131),IF(F131="topic",CONCATENATE(Sheet2!A131,Sheet2!B131,Sheet2!C131),IF(F131="lesson",CONCATENATE(Sheet2!A131,Sheet2!B131,Sheet2!C131,Sheet2!E131)))))))</f>
        <v>5MathNumber and Operations in Base 10Multiplying Decimals</v>
      </c>
      <c r="K131" s="4" t="str">
        <f>IF(J131="NONE","-",VLOOKUP(J131,Sheet3!$A$1:$B$822,2,FALSE))</f>
        <v>MA05.02.02.00</v>
      </c>
      <c r="L131" s="2">
        <v>131</v>
      </c>
      <c r="M131" s="2">
        <f t="shared" si="4"/>
        <v>126</v>
      </c>
      <c r="N131" s="3" t="str">
        <f t="shared" si="6"/>
        <v>insert into code (code_id, label, code, display_order, parent_id, taxonomy_level_type) values (131,'Multiplying with zeros in the Product','MA05.02.02.05',1,126,6);</v>
      </c>
    </row>
    <row r="132" spans="1:14">
      <c r="A132" s="2" t="b">
        <f>AND(Sheet2!A132&lt;&gt;"-",Sheet2!A132&lt;&gt;Sheet2!A131)</f>
        <v>0</v>
      </c>
      <c r="B132" s="2" t="b">
        <f>AND(Sheet2!B132&lt;&gt;"-",Sheet2!B132&lt;&gt;Sheet2!B131)</f>
        <v>0</v>
      </c>
      <c r="C132" s="2" t="b">
        <f>AND(Sheet2!C132&lt;&gt;"-",Sheet2!C132&lt;&gt;Sheet2!C131)</f>
        <v>0</v>
      </c>
      <c r="D132" s="2" t="b">
        <f>AND(Sheet2!E132&lt;&gt;"-",Sheet2!E132&lt;&gt;Sheet2!E131)</f>
        <v>1</v>
      </c>
      <c r="E132" s="2" t="b">
        <f>AND(Sheet2!G132&lt;&gt;"-",Sheet2!G132&lt;&gt;Sheet2!G131)</f>
        <v>0</v>
      </c>
      <c r="F132" s="2" t="str">
        <f t="shared" si="7"/>
        <v>topic</v>
      </c>
      <c r="G132" s="2" t="str">
        <f t="shared" si="5"/>
        <v>5</v>
      </c>
      <c r="H132" s="2" t="str">
        <f>SUBSTITUTE(IF(F132="grade",Sheet2!A132,IF(F132="subject",Sheet2!B132,IF(F132="unit",Sheet2!C132,IF(F132="topic",Sheet2!E132,IF(F132="lesson",Sheet2!G132))))),"'","\'")</f>
        <v>Dividing Decimals</v>
      </c>
      <c r="I132" s="2" t="str">
        <f>Sheet2!I132</f>
        <v>MA05.02.03.00</v>
      </c>
      <c r="J132" s="4" t="str">
        <f>TRIM(IF(F132="grade","NONE",IF(F132="subject",Sheet2!A132,IF(F132="unit",CONCATENATE(Sheet2!A132,Sheet2!B132),IF(F132="topic",CONCATENATE(Sheet2!A132,Sheet2!B132,Sheet2!C132),IF(F132="lesson",CONCATENATE(Sheet2!A132,Sheet2!B132,Sheet2!C132,Sheet2!E132)))))))</f>
        <v>5MathNumber and Operations in Base 10</v>
      </c>
      <c r="K132" s="4" t="str">
        <f>IF(J132="NONE","-",VLOOKUP(J132,Sheet3!$A$1:$B$822,2,FALSE))</f>
        <v>MA05.02.00.00</v>
      </c>
      <c r="L132" s="2">
        <v>132</v>
      </c>
      <c r="M132" s="2">
        <f t="shared" ref="M132:M195" si="8">IF(K132="-",1,VLOOKUP(K132,$I$2:$M$1122,4,FALSE))</f>
        <v>120</v>
      </c>
      <c r="N132" s="3" t="str">
        <f t="shared" si="6"/>
        <v>insert into code (code_id, label, code, display_order, parent_id, taxonomy_level_type) values (132,'Dividing Decimals','MA05.02.03.00',1,120,5);</v>
      </c>
    </row>
    <row r="133" spans="1:14">
      <c r="A133" s="2" t="b">
        <f>AND(Sheet2!A133&lt;&gt;"-",Sheet2!A133&lt;&gt;Sheet2!A132)</f>
        <v>0</v>
      </c>
      <c r="B133" s="2" t="b">
        <f>AND(Sheet2!B133&lt;&gt;"-",Sheet2!B133&lt;&gt;Sheet2!B132)</f>
        <v>0</v>
      </c>
      <c r="C133" s="2" t="b">
        <f>AND(Sheet2!C133&lt;&gt;"-",Sheet2!C133&lt;&gt;Sheet2!C132)</f>
        <v>0</v>
      </c>
      <c r="D133" s="2" t="b">
        <f>AND(Sheet2!E133&lt;&gt;"-",Sheet2!E133&lt;&gt;Sheet2!E132)</f>
        <v>0</v>
      </c>
      <c r="E133" s="2" t="b">
        <f>AND(Sheet2!G133&lt;&gt;"-",Sheet2!G133&lt;&gt;Sheet2!G132)</f>
        <v>1</v>
      </c>
      <c r="F133" s="2" t="str">
        <f t="shared" si="7"/>
        <v>lesson</v>
      </c>
      <c r="G133" s="2" t="str">
        <f t="shared" ref="G133:G196" si="9">IF(A133=TRUE,"2",IF(B133=TRUE,"3",IF(C133=TRUE,"4",IF(D133=TRUE,"5",IF(E133=TRUE,"6")))))</f>
        <v>6</v>
      </c>
      <c r="H133" s="2" t="str">
        <f>SUBSTITUTE(IF(F133="grade",Sheet2!A133,IF(F133="subject",Sheet2!B133,IF(F133="unit",Sheet2!C133,IF(F133="topic",Sheet2!E133,IF(F133="lesson",Sheet2!G133))))),"'","\'")</f>
        <v>Dividing Decimals by 10, 100, or 1000</v>
      </c>
      <c r="I133" s="2" t="str">
        <f>Sheet2!I133</f>
        <v>MA05.02.03.01</v>
      </c>
      <c r="J133" s="4" t="str">
        <f>TRIM(IF(F133="grade","NONE",IF(F133="subject",Sheet2!A133,IF(F133="unit",CONCATENATE(Sheet2!A133,Sheet2!B133),IF(F133="topic",CONCATENATE(Sheet2!A133,Sheet2!B133,Sheet2!C133),IF(F133="lesson",CONCATENATE(Sheet2!A133,Sheet2!B133,Sheet2!C133,Sheet2!E133)))))))</f>
        <v>5MathNumber and Operations in Base 10Dividing Decimals</v>
      </c>
      <c r="K133" s="4" t="str">
        <f>IF(J133="NONE","-",VLOOKUP(J133,Sheet3!$A$1:$B$822,2,FALSE))</f>
        <v>MA05.02.03.00</v>
      </c>
      <c r="L133" s="2">
        <v>133</v>
      </c>
      <c r="M133" s="2">
        <f t="shared" si="8"/>
        <v>132</v>
      </c>
      <c r="N133" s="3" t="str">
        <f t="shared" ref="N133:N196" si="10">CONCATENATE("insert into code (code_id, label, code, display_order, parent_id, taxonomy_level_type) values (",L133,",'",H133,"','",I133,"',1,",M133,",",G133,");")</f>
        <v>insert into code (code_id, label, code, display_order, parent_id, taxonomy_level_type) values (133,'Dividing Decimals by 10, 100, or 1000','MA05.02.03.01',1,132,6);</v>
      </c>
    </row>
    <row r="134" spans="1:14">
      <c r="A134" s="2" t="b">
        <f>AND(Sheet2!A134&lt;&gt;"-",Sheet2!A134&lt;&gt;Sheet2!A133)</f>
        <v>0</v>
      </c>
      <c r="B134" s="2" t="b">
        <f>AND(Sheet2!B134&lt;&gt;"-",Sheet2!B134&lt;&gt;Sheet2!B133)</f>
        <v>0</v>
      </c>
      <c r="C134" s="2" t="b">
        <f>AND(Sheet2!C134&lt;&gt;"-",Sheet2!C134&lt;&gt;Sheet2!C133)</f>
        <v>0</v>
      </c>
      <c r="D134" s="2" t="b">
        <f>AND(Sheet2!E134&lt;&gt;"-",Sheet2!E134&lt;&gt;Sheet2!E133)</f>
        <v>0</v>
      </c>
      <c r="E134" s="2" t="b">
        <f>AND(Sheet2!G134&lt;&gt;"-",Sheet2!G134&lt;&gt;Sheet2!G133)</f>
        <v>1</v>
      </c>
      <c r="F134" s="2" t="str">
        <f t="shared" ref="F134:F197" si="11">IF(A134=TRUE,"grade",IF(B134=TRUE,"subject",IF(C134=TRUE,"unit",IF(D134=TRUE,"topic",IF(E134=TRUE,"lesson")))))</f>
        <v>lesson</v>
      </c>
      <c r="G134" s="2" t="str">
        <f t="shared" si="9"/>
        <v>6</v>
      </c>
      <c r="H134" s="2" t="str">
        <f>SUBSTITUTE(IF(F134="grade",Sheet2!A134,IF(F134="subject",Sheet2!B134,IF(F134="unit",Sheet2!C134,IF(F134="topic",Sheet2!E134,IF(F134="lesson",Sheet2!G134))))),"'","\'")</f>
        <v>Dividing Decimal by a Whole Number</v>
      </c>
      <c r="I134" s="2" t="str">
        <f>Sheet2!I134</f>
        <v>MA05.02.03.02</v>
      </c>
      <c r="J134" s="4" t="str">
        <f>TRIM(IF(F134="grade","NONE",IF(F134="subject",Sheet2!A134,IF(F134="unit",CONCATENATE(Sheet2!A134,Sheet2!B134),IF(F134="topic",CONCATENATE(Sheet2!A134,Sheet2!B134,Sheet2!C134),IF(F134="lesson",CONCATENATE(Sheet2!A134,Sheet2!B134,Sheet2!C134,Sheet2!E134)))))))</f>
        <v>5MathNumber and Operations in Base 10Dividing Decimals</v>
      </c>
      <c r="K134" s="4" t="str">
        <f>IF(J134="NONE","-",VLOOKUP(J134,Sheet3!$A$1:$B$822,2,FALSE))</f>
        <v>MA05.02.03.00</v>
      </c>
      <c r="L134" s="2">
        <v>134</v>
      </c>
      <c r="M134" s="2">
        <f t="shared" si="8"/>
        <v>132</v>
      </c>
      <c r="N134" s="3" t="str">
        <f t="shared" si="10"/>
        <v>insert into code (code_id, label, code, display_order, parent_id, taxonomy_level_type) values (134,'Dividing Decimal by a Whole Number','MA05.02.03.02',1,132,6);</v>
      </c>
    </row>
    <row r="135" spans="1:14">
      <c r="A135" s="2" t="b">
        <f>AND(Sheet2!A135&lt;&gt;"-",Sheet2!A135&lt;&gt;Sheet2!A134)</f>
        <v>0</v>
      </c>
      <c r="B135" s="2" t="b">
        <f>AND(Sheet2!B135&lt;&gt;"-",Sheet2!B135&lt;&gt;Sheet2!B134)</f>
        <v>0</v>
      </c>
      <c r="C135" s="2" t="b">
        <f>AND(Sheet2!C135&lt;&gt;"-",Sheet2!C135&lt;&gt;Sheet2!C134)</f>
        <v>0</v>
      </c>
      <c r="D135" s="2" t="b">
        <f>AND(Sheet2!E135&lt;&gt;"-",Sheet2!E135&lt;&gt;Sheet2!E134)</f>
        <v>0</v>
      </c>
      <c r="E135" s="2" t="b">
        <f>AND(Sheet2!G135&lt;&gt;"-",Sheet2!G135&lt;&gt;Sheet2!G134)</f>
        <v>1</v>
      </c>
      <c r="F135" s="2" t="str">
        <f t="shared" si="11"/>
        <v>lesson</v>
      </c>
      <c r="G135" s="2" t="str">
        <f t="shared" si="9"/>
        <v>6</v>
      </c>
      <c r="H135" s="2" t="str">
        <f>SUBSTITUTE(IF(F135="grade",Sheet2!A135,IF(F135="subject",Sheet2!B135,IF(F135="unit",Sheet2!C135,IF(F135="topic",Sheet2!E135,IF(F135="lesson",Sheet2!G135))))),"'","\'")</f>
        <v>Estimation: Decimals Divided by Whole Number</v>
      </c>
      <c r="I135" s="2" t="str">
        <f>Sheet2!I135</f>
        <v>MA05.02.03.03</v>
      </c>
      <c r="J135" s="4" t="str">
        <f>TRIM(IF(F135="grade","NONE",IF(F135="subject",Sheet2!A135,IF(F135="unit",CONCATENATE(Sheet2!A135,Sheet2!B135),IF(F135="topic",CONCATENATE(Sheet2!A135,Sheet2!B135,Sheet2!C135),IF(F135="lesson",CONCATENATE(Sheet2!A135,Sheet2!B135,Sheet2!C135,Sheet2!E135)))))))</f>
        <v>5MathNumber and Operations in Base 10Dividing Decimals</v>
      </c>
      <c r="K135" s="4" t="str">
        <f>IF(J135="NONE","-",VLOOKUP(J135,Sheet3!$A$1:$B$822,2,FALSE))</f>
        <v>MA05.02.03.00</v>
      </c>
      <c r="L135" s="2">
        <v>135</v>
      </c>
      <c r="M135" s="2">
        <f t="shared" si="8"/>
        <v>132</v>
      </c>
      <c r="N135" s="3" t="str">
        <f t="shared" si="10"/>
        <v>insert into code (code_id, label, code, display_order, parent_id, taxonomy_level_type) values (135,'Estimation: Decimals Divided by Whole Number','MA05.02.03.03',1,132,6);</v>
      </c>
    </row>
    <row r="136" spans="1:14">
      <c r="A136" s="2" t="b">
        <f>AND(Sheet2!A136&lt;&gt;"-",Sheet2!A136&lt;&gt;Sheet2!A135)</f>
        <v>0</v>
      </c>
      <c r="B136" s="2" t="b">
        <f>AND(Sheet2!B136&lt;&gt;"-",Sheet2!B136&lt;&gt;Sheet2!B135)</f>
        <v>0</v>
      </c>
      <c r="C136" s="2" t="b">
        <f>AND(Sheet2!C136&lt;&gt;"-",Sheet2!C136&lt;&gt;Sheet2!C135)</f>
        <v>0</v>
      </c>
      <c r="D136" s="2" t="b">
        <f>AND(Sheet2!E136&lt;&gt;"-",Sheet2!E136&lt;&gt;Sheet2!E135)</f>
        <v>0</v>
      </c>
      <c r="E136" s="2" t="b">
        <f>AND(Sheet2!G136&lt;&gt;"-",Sheet2!G136&lt;&gt;Sheet2!G135)</f>
        <v>1</v>
      </c>
      <c r="F136" s="2" t="str">
        <f t="shared" si="11"/>
        <v>lesson</v>
      </c>
      <c r="G136" s="2" t="str">
        <f t="shared" si="9"/>
        <v>6</v>
      </c>
      <c r="H136" s="2" t="str">
        <f>SUBSTITUTE(IF(F136="grade",Sheet2!A136,IF(F136="subject",Sheet2!B136,IF(F136="unit",Sheet2!C136,IF(F136="topic",Sheet2!E136,IF(F136="lesson",Sheet2!G136))))),"'","\'")</f>
        <v>Dividing a Decimal by a Decimal</v>
      </c>
      <c r="I136" s="2" t="str">
        <f>Sheet2!I136</f>
        <v>MA05.02.03.04</v>
      </c>
      <c r="J136" s="4" t="str">
        <f>TRIM(IF(F136="grade","NONE",IF(F136="subject",Sheet2!A136,IF(F136="unit",CONCATENATE(Sheet2!A136,Sheet2!B136),IF(F136="topic",CONCATENATE(Sheet2!A136,Sheet2!B136,Sheet2!C136),IF(F136="lesson",CONCATENATE(Sheet2!A136,Sheet2!B136,Sheet2!C136,Sheet2!E136)))))))</f>
        <v>5MathNumber and Operations in Base 10Dividing Decimals</v>
      </c>
      <c r="K136" s="4" t="str">
        <f>IF(J136="NONE","-",VLOOKUP(J136,Sheet3!$A$1:$B$822,2,FALSE))</f>
        <v>MA05.02.03.00</v>
      </c>
      <c r="L136" s="2">
        <v>136</v>
      </c>
      <c r="M136" s="2">
        <f t="shared" si="8"/>
        <v>132</v>
      </c>
      <c r="N136" s="3" t="str">
        <f t="shared" si="10"/>
        <v>insert into code (code_id, label, code, display_order, parent_id, taxonomy_level_type) values (136,'Dividing a Decimal by a Decimal','MA05.02.03.04',1,132,6);</v>
      </c>
    </row>
    <row r="137" spans="1:14">
      <c r="A137" s="2" t="b">
        <f>AND(Sheet2!A137&lt;&gt;"-",Sheet2!A137&lt;&gt;Sheet2!A136)</f>
        <v>0</v>
      </c>
      <c r="B137" s="2" t="b">
        <f>AND(Sheet2!B137&lt;&gt;"-",Sheet2!B137&lt;&gt;Sheet2!B136)</f>
        <v>0</v>
      </c>
      <c r="C137" s="2" t="b">
        <f>AND(Sheet2!C137&lt;&gt;"-",Sheet2!C137&lt;&gt;Sheet2!C136)</f>
        <v>0</v>
      </c>
      <c r="D137" s="2" t="b">
        <f>AND(Sheet2!E137&lt;&gt;"-",Sheet2!E137&lt;&gt;Sheet2!E136)</f>
        <v>1</v>
      </c>
      <c r="E137" s="2" t="b">
        <f>AND(Sheet2!G137&lt;&gt;"-",Sheet2!G137&lt;&gt;Sheet2!G136)</f>
        <v>0</v>
      </c>
      <c r="F137" s="2" t="str">
        <f t="shared" si="11"/>
        <v>topic</v>
      </c>
      <c r="G137" s="2" t="str">
        <f t="shared" si="9"/>
        <v>5</v>
      </c>
      <c r="H137" s="2" t="str">
        <f>SUBSTITUTE(IF(F137="grade",Sheet2!A137,IF(F137="subject",Sheet2!B137,IF(F137="unit",Sheet2!C137,IF(F137="topic",Sheet2!E137,IF(F137="lesson",Sheet2!G137))))),"'","\'")</f>
        <v>Percent</v>
      </c>
      <c r="I137" s="2" t="str">
        <f>Sheet2!I137</f>
        <v>MA05.02.04.00</v>
      </c>
      <c r="J137" s="4" t="str">
        <f>TRIM(IF(F137="grade","NONE",IF(F137="subject",Sheet2!A137,IF(F137="unit",CONCATENATE(Sheet2!A137,Sheet2!B137),IF(F137="topic",CONCATENATE(Sheet2!A137,Sheet2!B137,Sheet2!C137),IF(F137="lesson",CONCATENATE(Sheet2!A137,Sheet2!B137,Sheet2!C137,Sheet2!E137)))))))</f>
        <v>5MathNumber and Operations in Base 10</v>
      </c>
      <c r="K137" s="4" t="str">
        <f>IF(J137="NONE","-",VLOOKUP(J137,Sheet3!$A$1:$B$822,2,FALSE))</f>
        <v>MA05.02.00.00</v>
      </c>
      <c r="L137" s="2">
        <v>137</v>
      </c>
      <c r="M137" s="2">
        <f t="shared" si="8"/>
        <v>120</v>
      </c>
      <c r="N137" s="3" t="str">
        <f t="shared" si="10"/>
        <v>insert into code (code_id, label, code, display_order, parent_id, taxonomy_level_type) values (137,'Percent','MA05.02.04.00',1,120,5);</v>
      </c>
    </row>
    <row r="138" spans="1:14">
      <c r="A138" s="2" t="b">
        <f>AND(Sheet2!A138&lt;&gt;"-",Sheet2!A138&lt;&gt;Sheet2!A137)</f>
        <v>0</v>
      </c>
      <c r="B138" s="2" t="b">
        <f>AND(Sheet2!B138&lt;&gt;"-",Sheet2!B138&lt;&gt;Sheet2!B137)</f>
        <v>0</v>
      </c>
      <c r="C138" s="2" t="b">
        <f>AND(Sheet2!C138&lt;&gt;"-",Sheet2!C138&lt;&gt;Sheet2!C137)</f>
        <v>0</v>
      </c>
      <c r="D138" s="2" t="b">
        <f>AND(Sheet2!E138&lt;&gt;"-",Sheet2!E138&lt;&gt;Sheet2!E137)</f>
        <v>0</v>
      </c>
      <c r="E138" s="2" t="b">
        <f>AND(Sheet2!G138&lt;&gt;"-",Sheet2!G138&lt;&gt;Sheet2!G137)</f>
        <v>1</v>
      </c>
      <c r="F138" s="2" t="str">
        <f t="shared" si="11"/>
        <v>lesson</v>
      </c>
      <c r="G138" s="2" t="str">
        <f t="shared" si="9"/>
        <v>6</v>
      </c>
      <c r="H138" s="2" t="str">
        <f>SUBSTITUTE(IF(F138="grade",Sheet2!A138,IF(F138="subject",Sheet2!B138,IF(F138="unit",Sheet2!C138,IF(F138="topic",Sheet2!E138,IF(F138="lesson",Sheet2!G138))))),"'","\'")</f>
        <v>Ratios and Rates</v>
      </c>
      <c r="I138" s="2" t="str">
        <f>Sheet2!I138</f>
        <v>MA05.02.04.01</v>
      </c>
      <c r="J138" s="4" t="str">
        <f>TRIM(IF(F138="grade","NONE",IF(F138="subject",Sheet2!A138,IF(F138="unit",CONCATENATE(Sheet2!A138,Sheet2!B138),IF(F138="topic",CONCATENATE(Sheet2!A138,Sheet2!B138,Sheet2!C138),IF(F138="lesson",CONCATENATE(Sheet2!A138,Sheet2!B138,Sheet2!C138,Sheet2!E138)))))))</f>
        <v>5MathNumber and Operations in Base 10Percent</v>
      </c>
      <c r="K138" s="4" t="str">
        <f>IF(J138="NONE","-",VLOOKUP(J138,Sheet3!$A$1:$B$822,2,FALSE))</f>
        <v>MA05.02.04.00</v>
      </c>
      <c r="L138" s="2">
        <v>138</v>
      </c>
      <c r="M138" s="2">
        <f t="shared" si="8"/>
        <v>137</v>
      </c>
      <c r="N138" s="3" t="str">
        <f t="shared" si="10"/>
        <v>insert into code (code_id, label, code, display_order, parent_id, taxonomy_level_type) values (138,'Ratios and Rates','MA05.02.04.01',1,137,6);</v>
      </c>
    </row>
    <row r="139" spans="1:14">
      <c r="A139" s="2" t="b">
        <f>AND(Sheet2!A139&lt;&gt;"-",Sheet2!A139&lt;&gt;Sheet2!A138)</f>
        <v>0</v>
      </c>
      <c r="B139" s="2" t="b">
        <f>AND(Sheet2!B139&lt;&gt;"-",Sheet2!B139&lt;&gt;Sheet2!B138)</f>
        <v>0</v>
      </c>
      <c r="C139" s="2" t="b">
        <f>AND(Sheet2!C139&lt;&gt;"-",Sheet2!C139&lt;&gt;Sheet2!C138)</f>
        <v>0</v>
      </c>
      <c r="D139" s="2" t="b">
        <f>AND(Sheet2!E139&lt;&gt;"-",Sheet2!E139&lt;&gt;Sheet2!E138)</f>
        <v>0</v>
      </c>
      <c r="E139" s="2" t="b">
        <f>AND(Sheet2!G139&lt;&gt;"-",Sheet2!G139&lt;&gt;Sheet2!G138)</f>
        <v>1</v>
      </c>
      <c r="F139" s="2" t="str">
        <f t="shared" si="11"/>
        <v>lesson</v>
      </c>
      <c r="G139" s="2" t="str">
        <f t="shared" si="9"/>
        <v>6</v>
      </c>
      <c r="H139" s="2" t="str">
        <f>SUBSTITUTE(IF(F139="grade",Sheet2!A139,IF(F139="subject",Sheet2!B139,IF(F139="unit",Sheet2!C139,IF(F139="topic",Sheet2!E139,IF(F139="lesson",Sheet2!G139))))),"'","\'")</f>
        <v>Percent and Fractions</v>
      </c>
      <c r="I139" s="2" t="str">
        <f>Sheet2!I139</f>
        <v>MA05.02.04.02</v>
      </c>
      <c r="J139" s="4" t="str">
        <f>TRIM(IF(F139="grade","NONE",IF(F139="subject",Sheet2!A139,IF(F139="unit",CONCATENATE(Sheet2!A139,Sheet2!B139),IF(F139="topic",CONCATENATE(Sheet2!A139,Sheet2!B139,Sheet2!C139),IF(F139="lesson",CONCATENATE(Sheet2!A139,Sheet2!B139,Sheet2!C139,Sheet2!E139)))))))</f>
        <v>5MathNumber and Operations in Base 10Percent</v>
      </c>
      <c r="K139" s="4" t="str">
        <f>IF(J139="NONE","-",VLOOKUP(J139,Sheet3!$A$1:$B$822,2,FALSE))</f>
        <v>MA05.02.04.00</v>
      </c>
      <c r="L139" s="2">
        <v>139</v>
      </c>
      <c r="M139" s="2">
        <f t="shared" si="8"/>
        <v>137</v>
      </c>
      <c r="N139" s="3" t="str">
        <f t="shared" si="10"/>
        <v>insert into code (code_id, label, code, display_order, parent_id, taxonomy_level_type) values (139,'Percent and Fractions','MA05.02.04.02',1,137,6);</v>
      </c>
    </row>
    <row r="140" spans="1:14">
      <c r="A140" s="2" t="b">
        <f>AND(Sheet2!A140&lt;&gt;"-",Sheet2!A140&lt;&gt;Sheet2!A139)</f>
        <v>0</v>
      </c>
      <c r="B140" s="2" t="b">
        <f>AND(Sheet2!B140&lt;&gt;"-",Sheet2!B140&lt;&gt;Sheet2!B139)</f>
        <v>0</v>
      </c>
      <c r="C140" s="2" t="b">
        <f>AND(Sheet2!C140&lt;&gt;"-",Sheet2!C140&lt;&gt;Sheet2!C139)</f>
        <v>0</v>
      </c>
      <c r="D140" s="2" t="b">
        <f>AND(Sheet2!E140&lt;&gt;"-",Sheet2!E140&lt;&gt;Sheet2!E139)</f>
        <v>0</v>
      </c>
      <c r="E140" s="2" t="b">
        <f>AND(Sheet2!G140&lt;&gt;"-",Sheet2!G140&lt;&gt;Sheet2!G139)</f>
        <v>1</v>
      </c>
      <c r="F140" s="2" t="str">
        <f t="shared" si="11"/>
        <v>lesson</v>
      </c>
      <c r="G140" s="2" t="str">
        <f t="shared" si="9"/>
        <v>6</v>
      </c>
      <c r="H140" s="2" t="str">
        <f>SUBSTITUTE(IF(F140="grade",Sheet2!A140,IF(F140="subject",Sheet2!B140,IF(F140="unit",Sheet2!C140,IF(F140="topic",Sheet2!E140,IF(F140="lesson",Sheet2!G140))))),"'","\'")</f>
        <v>Percent and Decimals</v>
      </c>
      <c r="I140" s="2" t="str">
        <f>Sheet2!I140</f>
        <v>MA05.02.04.03</v>
      </c>
      <c r="J140" s="4" t="str">
        <f>TRIM(IF(F140="grade","NONE",IF(F140="subject",Sheet2!A140,IF(F140="unit",CONCATENATE(Sheet2!A140,Sheet2!B140),IF(F140="topic",CONCATENATE(Sheet2!A140,Sheet2!B140,Sheet2!C140),IF(F140="lesson",CONCATENATE(Sheet2!A140,Sheet2!B140,Sheet2!C140,Sheet2!E140)))))))</f>
        <v>5MathNumber and Operations in Base 10Percent</v>
      </c>
      <c r="K140" s="4" t="str">
        <f>IF(J140="NONE","-",VLOOKUP(J140,Sheet3!$A$1:$B$822,2,FALSE))</f>
        <v>MA05.02.04.00</v>
      </c>
      <c r="L140" s="2">
        <v>140</v>
      </c>
      <c r="M140" s="2">
        <f t="shared" si="8"/>
        <v>137</v>
      </c>
      <c r="N140" s="3" t="str">
        <f t="shared" si="10"/>
        <v>insert into code (code_id, label, code, display_order, parent_id, taxonomy_level_type) values (140,'Percent and Decimals','MA05.02.04.03',1,137,6);</v>
      </c>
    </row>
    <row r="141" spans="1:14">
      <c r="A141" s="2" t="b">
        <f>AND(Sheet2!A141&lt;&gt;"-",Sheet2!A141&lt;&gt;Sheet2!A140)</f>
        <v>0</v>
      </c>
      <c r="B141" s="2" t="b">
        <f>AND(Sheet2!B141&lt;&gt;"-",Sheet2!B141&lt;&gt;Sheet2!B140)</f>
        <v>0</v>
      </c>
      <c r="C141" s="2" t="b">
        <f>AND(Sheet2!C141&lt;&gt;"-",Sheet2!C141&lt;&gt;Sheet2!C140)</f>
        <v>1</v>
      </c>
      <c r="D141" s="2" t="b">
        <f>AND(Sheet2!E141&lt;&gt;"-",Sheet2!E141&lt;&gt;Sheet2!E140)</f>
        <v>0</v>
      </c>
      <c r="E141" s="2" t="b">
        <f>AND(Sheet2!G141&lt;&gt;"-",Sheet2!G141&lt;&gt;Sheet2!G140)</f>
        <v>0</v>
      </c>
      <c r="F141" s="2" t="str">
        <f t="shared" si="11"/>
        <v>unit</v>
      </c>
      <c r="G141" s="2" t="str">
        <f t="shared" si="9"/>
        <v>4</v>
      </c>
      <c r="H141" s="2" t="str">
        <f>SUBSTITUTE(IF(F141="grade",Sheet2!A141,IF(F141="subject",Sheet2!B141,IF(F141="unit",Sheet2!C141,IF(F141="topic",Sheet2!E141,IF(F141="lesson",Sheet2!G141))))),"'","\'")</f>
        <v>Number and Operations - Fractions</v>
      </c>
      <c r="I141" s="2" t="str">
        <f>Sheet2!I141</f>
        <v>MA05.03.00.00</v>
      </c>
      <c r="J141" s="4" t="str">
        <f>TRIM(IF(F141="grade","NONE",IF(F141="subject",Sheet2!A141,IF(F141="unit",CONCATENATE(Sheet2!A141,Sheet2!B141),IF(F141="topic",CONCATENATE(Sheet2!A141,Sheet2!B141,Sheet2!C141),IF(F141="lesson",CONCATENATE(Sheet2!A141,Sheet2!B141,Sheet2!C141,Sheet2!E141)))))))</f>
        <v>5Math</v>
      </c>
      <c r="K141" s="4" t="str">
        <f>IF(J141="NONE","-",VLOOKUP(J141,Sheet3!$A$1:$B$822,2,FALSE))</f>
        <v>MA05.00.00.00</v>
      </c>
      <c r="L141" s="2">
        <v>141</v>
      </c>
      <c r="M141" s="2">
        <f t="shared" si="8"/>
        <v>74</v>
      </c>
      <c r="N141" s="3" t="str">
        <f t="shared" si="10"/>
        <v>insert into code (code_id, label, code, display_order, parent_id, taxonomy_level_type) values (141,'Number and Operations - Fractions','MA05.03.00.00',1,74,4);</v>
      </c>
    </row>
    <row r="142" spans="1:14">
      <c r="A142" s="2" t="b">
        <f>AND(Sheet2!A142&lt;&gt;"-",Sheet2!A142&lt;&gt;Sheet2!A141)</f>
        <v>0</v>
      </c>
      <c r="B142" s="2" t="b">
        <f>AND(Sheet2!B142&lt;&gt;"-",Sheet2!B142&lt;&gt;Sheet2!B141)</f>
        <v>0</v>
      </c>
      <c r="C142" s="2" t="b">
        <f>AND(Sheet2!C142&lt;&gt;"-",Sheet2!C142&lt;&gt;Sheet2!C141)</f>
        <v>0</v>
      </c>
      <c r="D142" s="2" t="b">
        <f>AND(Sheet2!E142&lt;&gt;"-",Sheet2!E142&lt;&gt;Sheet2!E141)</f>
        <v>1</v>
      </c>
      <c r="E142" s="2" t="b">
        <f>AND(Sheet2!G142&lt;&gt;"-",Sheet2!G142&lt;&gt;Sheet2!G141)</f>
        <v>0</v>
      </c>
      <c r="F142" s="2" t="str">
        <f t="shared" si="11"/>
        <v>topic</v>
      </c>
      <c r="G142" s="2" t="str">
        <f t="shared" si="9"/>
        <v>5</v>
      </c>
      <c r="H142" s="2" t="str">
        <f>SUBSTITUTE(IF(F142="grade",Sheet2!A142,IF(F142="subject",Sheet2!B142,IF(F142="unit",Sheet2!C142,IF(F142="topic",Sheet2!E142,IF(F142="lesson",Sheet2!G142))))),"'","\'")</f>
        <v>Fractions, Mixed Numbers, and Decimals</v>
      </c>
      <c r="I142" s="2" t="str">
        <f>Sheet2!I142</f>
        <v>MA05.03.01.00</v>
      </c>
      <c r="J142" s="4" t="str">
        <f>TRIM(IF(F142="grade","NONE",IF(F142="subject",Sheet2!A142,IF(F142="unit",CONCATENATE(Sheet2!A142,Sheet2!B142),IF(F142="topic",CONCATENATE(Sheet2!A142,Sheet2!B142,Sheet2!C142),IF(F142="lesson",CONCATENATE(Sheet2!A142,Sheet2!B142,Sheet2!C142,Sheet2!E142)))))))</f>
        <v>5MathNumber and Operations - Fractions</v>
      </c>
      <c r="K142" s="4" t="str">
        <f>IF(J142="NONE","-",VLOOKUP(J142,Sheet3!$A$1:$B$822,2,FALSE))</f>
        <v>MA05.03.00.00</v>
      </c>
      <c r="L142" s="2">
        <v>142</v>
      </c>
      <c r="M142" s="2">
        <f t="shared" si="8"/>
        <v>141</v>
      </c>
      <c r="N142" s="3" t="str">
        <f t="shared" si="10"/>
        <v>insert into code (code_id, label, code, display_order, parent_id, taxonomy_level_type) values (142,'Fractions, Mixed Numbers, and Decimals','MA05.03.01.00',1,141,5);</v>
      </c>
    </row>
    <row r="143" spans="1:14">
      <c r="A143" s="2" t="b">
        <f>AND(Sheet2!A143&lt;&gt;"-",Sheet2!A143&lt;&gt;Sheet2!A142)</f>
        <v>0</v>
      </c>
      <c r="B143" s="2" t="b">
        <f>AND(Sheet2!B143&lt;&gt;"-",Sheet2!B143&lt;&gt;Sheet2!B142)</f>
        <v>0</v>
      </c>
      <c r="C143" s="2" t="b">
        <f>AND(Sheet2!C143&lt;&gt;"-",Sheet2!C143&lt;&gt;Sheet2!C142)</f>
        <v>0</v>
      </c>
      <c r="D143" s="2" t="b">
        <f>AND(Sheet2!E143&lt;&gt;"-",Sheet2!E143&lt;&gt;Sheet2!E142)</f>
        <v>0</v>
      </c>
      <c r="E143" s="2" t="b">
        <f>AND(Sheet2!G143&lt;&gt;"-",Sheet2!G143&lt;&gt;Sheet2!G142)</f>
        <v>1</v>
      </c>
      <c r="F143" s="2" t="str">
        <f t="shared" si="11"/>
        <v>lesson</v>
      </c>
      <c r="G143" s="2" t="str">
        <f t="shared" si="9"/>
        <v>6</v>
      </c>
      <c r="H143" s="2" t="str">
        <f>SUBSTITUTE(IF(F143="grade",Sheet2!A143,IF(F143="subject",Sheet2!B143,IF(F143="unit",Sheet2!C143,IF(F143="topic",Sheet2!E143,IF(F143="lesson",Sheet2!G143))))),"'","\'")</f>
        <v>Fractions and Division</v>
      </c>
      <c r="I143" s="2" t="str">
        <f>Sheet2!I143</f>
        <v>MA05.03.01.01</v>
      </c>
      <c r="J143" s="4" t="str">
        <f>TRIM(IF(F143="grade","NONE",IF(F143="subject",Sheet2!A143,IF(F143="unit",CONCATENATE(Sheet2!A143,Sheet2!B143),IF(F143="topic",CONCATENATE(Sheet2!A143,Sheet2!B143,Sheet2!C143),IF(F143="lesson",CONCATENATE(Sheet2!A143,Sheet2!B143,Sheet2!C143,Sheet2!E143)))))))</f>
        <v>5MathNumber and Operations - FractionsFractions, Mixed Numbers, and Decimals</v>
      </c>
      <c r="K143" s="4" t="str">
        <f>IF(J143="NONE","-",VLOOKUP(J143,Sheet3!$A$1:$B$822,2,FALSE))</f>
        <v>MA05.03.01.00</v>
      </c>
      <c r="L143" s="2">
        <v>143</v>
      </c>
      <c r="M143" s="2">
        <f t="shared" si="8"/>
        <v>142</v>
      </c>
      <c r="N143" s="3" t="str">
        <f t="shared" si="10"/>
        <v>insert into code (code_id, label, code, display_order, parent_id, taxonomy_level_type) values (143,'Fractions and Division','MA05.03.01.01',1,142,6);</v>
      </c>
    </row>
    <row r="144" spans="1:14">
      <c r="A144" s="2" t="b">
        <f>AND(Sheet2!A144&lt;&gt;"-",Sheet2!A144&lt;&gt;Sheet2!A143)</f>
        <v>0</v>
      </c>
      <c r="B144" s="2" t="b">
        <f>AND(Sheet2!B144&lt;&gt;"-",Sheet2!B144&lt;&gt;Sheet2!B143)</f>
        <v>0</v>
      </c>
      <c r="C144" s="2" t="b">
        <f>AND(Sheet2!C144&lt;&gt;"-",Sheet2!C144&lt;&gt;Sheet2!C143)</f>
        <v>0</v>
      </c>
      <c r="D144" s="2" t="b">
        <f>AND(Sheet2!E144&lt;&gt;"-",Sheet2!E144&lt;&gt;Sheet2!E143)</f>
        <v>0</v>
      </c>
      <c r="E144" s="2" t="b">
        <f>AND(Sheet2!G144&lt;&gt;"-",Sheet2!G144&lt;&gt;Sheet2!G143)</f>
        <v>1</v>
      </c>
      <c r="F144" s="2" t="str">
        <f t="shared" si="11"/>
        <v>lesson</v>
      </c>
      <c r="G144" s="2" t="str">
        <f t="shared" si="9"/>
        <v>6</v>
      </c>
      <c r="H144" s="2" t="str">
        <f>SUBSTITUTE(IF(F144="grade",Sheet2!A144,IF(F144="subject",Sheet2!B144,IF(F144="unit",Sheet2!C144,IF(F144="topic",Sheet2!E144,IF(F144="lesson",Sheet2!G144))))),"'","\'")</f>
        <v>Mixed Numbers and Improper Fractions</v>
      </c>
      <c r="I144" s="2" t="str">
        <f>Sheet2!I144</f>
        <v>MA05.03.01.02</v>
      </c>
      <c r="J144" s="4" t="str">
        <f>TRIM(IF(F144="grade","NONE",IF(F144="subject",Sheet2!A144,IF(F144="unit",CONCATENATE(Sheet2!A144,Sheet2!B144),IF(F144="topic",CONCATENATE(Sheet2!A144,Sheet2!B144,Sheet2!C144),IF(F144="lesson",CONCATENATE(Sheet2!A144,Sheet2!B144,Sheet2!C144,Sheet2!E144)))))))</f>
        <v>5MathNumber and Operations - FractionsFractions, Mixed Numbers, and Decimals</v>
      </c>
      <c r="K144" s="4" t="str">
        <f>IF(J144="NONE","-",VLOOKUP(J144,Sheet3!$A$1:$B$822,2,FALSE))</f>
        <v>MA05.03.01.00</v>
      </c>
      <c r="L144" s="2">
        <v>144</v>
      </c>
      <c r="M144" s="2">
        <f t="shared" si="8"/>
        <v>142</v>
      </c>
      <c r="N144" s="3" t="str">
        <f t="shared" si="10"/>
        <v>insert into code (code_id, label, code, display_order, parent_id, taxonomy_level_type) values (144,'Mixed Numbers and Improper Fractions','MA05.03.01.02',1,142,6);</v>
      </c>
    </row>
    <row r="145" spans="1:14">
      <c r="A145" s="2" t="b">
        <f>AND(Sheet2!A145&lt;&gt;"-",Sheet2!A145&lt;&gt;Sheet2!A144)</f>
        <v>0</v>
      </c>
      <c r="B145" s="2" t="b">
        <f>AND(Sheet2!B145&lt;&gt;"-",Sheet2!B145&lt;&gt;Sheet2!B144)</f>
        <v>0</v>
      </c>
      <c r="C145" s="2" t="b">
        <f>AND(Sheet2!C145&lt;&gt;"-",Sheet2!C145&lt;&gt;Sheet2!C144)</f>
        <v>0</v>
      </c>
      <c r="D145" s="2" t="b">
        <f>AND(Sheet2!E145&lt;&gt;"-",Sheet2!E145&lt;&gt;Sheet2!E144)</f>
        <v>0</v>
      </c>
      <c r="E145" s="2" t="b">
        <f>AND(Sheet2!G145&lt;&gt;"-",Sheet2!G145&lt;&gt;Sheet2!G144)</f>
        <v>1</v>
      </c>
      <c r="F145" s="2" t="str">
        <f t="shared" si="11"/>
        <v>lesson</v>
      </c>
      <c r="G145" s="2" t="str">
        <f t="shared" si="9"/>
        <v>6</v>
      </c>
      <c r="H145" s="2" t="str">
        <f>SUBSTITUTE(IF(F145="grade",Sheet2!A145,IF(F145="subject",Sheet2!B145,IF(F145="unit",Sheet2!C145,IF(F145="topic",Sheet2!E145,IF(F145="lesson",Sheet2!G145))))),"'","\'")</f>
        <v>Equivalent Fractions</v>
      </c>
      <c r="I145" s="2" t="str">
        <f>Sheet2!I145</f>
        <v>MA05.03.01.03</v>
      </c>
      <c r="J145" s="4" t="str">
        <f>TRIM(IF(F145="grade","NONE",IF(F145="subject",Sheet2!A145,IF(F145="unit",CONCATENATE(Sheet2!A145,Sheet2!B145),IF(F145="topic",CONCATENATE(Sheet2!A145,Sheet2!B145,Sheet2!C145),IF(F145="lesson",CONCATENATE(Sheet2!A145,Sheet2!B145,Sheet2!C145,Sheet2!E145)))))))</f>
        <v>5MathNumber and Operations - FractionsFractions, Mixed Numbers, and Decimals</v>
      </c>
      <c r="K145" s="4" t="str">
        <f>IF(J145="NONE","-",VLOOKUP(J145,Sheet3!$A$1:$B$822,2,FALSE))</f>
        <v>MA05.03.01.00</v>
      </c>
      <c r="L145" s="2">
        <v>145</v>
      </c>
      <c r="M145" s="2">
        <f t="shared" si="8"/>
        <v>142</v>
      </c>
      <c r="N145" s="3" t="str">
        <f t="shared" si="10"/>
        <v>insert into code (code_id, label, code, display_order, parent_id, taxonomy_level_type) values (145,'Equivalent Fractions','MA05.03.01.03',1,142,6);</v>
      </c>
    </row>
    <row r="146" spans="1:14">
      <c r="A146" s="2" t="b">
        <f>AND(Sheet2!A146&lt;&gt;"-",Sheet2!A146&lt;&gt;Sheet2!A145)</f>
        <v>0</v>
      </c>
      <c r="B146" s="2" t="b">
        <f>AND(Sheet2!B146&lt;&gt;"-",Sheet2!B146&lt;&gt;Sheet2!B145)</f>
        <v>0</v>
      </c>
      <c r="C146" s="2" t="b">
        <f>AND(Sheet2!C146&lt;&gt;"-",Sheet2!C146&lt;&gt;Sheet2!C145)</f>
        <v>0</v>
      </c>
      <c r="D146" s="2" t="b">
        <f>AND(Sheet2!E146&lt;&gt;"-",Sheet2!E146&lt;&gt;Sheet2!E145)</f>
        <v>0</v>
      </c>
      <c r="E146" s="2" t="b">
        <f>AND(Sheet2!G146&lt;&gt;"-",Sheet2!G146&lt;&gt;Sheet2!G145)</f>
        <v>1</v>
      </c>
      <c r="F146" s="2" t="str">
        <f t="shared" si="11"/>
        <v>lesson</v>
      </c>
      <c r="G146" s="2" t="str">
        <f t="shared" si="9"/>
        <v>6</v>
      </c>
      <c r="H146" s="2" t="str">
        <f>SUBSTITUTE(IF(F146="grade",Sheet2!A146,IF(F146="subject",Sheet2!B146,IF(F146="unit",Sheet2!C146,IF(F146="topic",Sheet2!E146,IF(F146="lesson",Sheet2!G146))))),"'","\'")</f>
        <v>Fractions in Simplest Form</v>
      </c>
      <c r="I146" s="2" t="str">
        <f>Sheet2!I146</f>
        <v>MA05.03.01.04</v>
      </c>
      <c r="J146" s="4" t="str">
        <f>TRIM(IF(F146="grade","NONE",IF(F146="subject",Sheet2!A146,IF(F146="unit",CONCATENATE(Sheet2!A146,Sheet2!B146),IF(F146="topic",CONCATENATE(Sheet2!A146,Sheet2!B146,Sheet2!C146),IF(F146="lesson",CONCATENATE(Sheet2!A146,Sheet2!B146,Sheet2!C146,Sheet2!E146)))))))</f>
        <v>5MathNumber and Operations - FractionsFractions, Mixed Numbers, and Decimals</v>
      </c>
      <c r="K146" s="4" t="str">
        <f>IF(J146="NONE","-",VLOOKUP(J146,Sheet3!$A$1:$B$822,2,FALSE))</f>
        <v>MA05.03.01.00</v>
      </c>
      <c r="L146" s="2">
        <v>146</v>
      </c>
      <c r="M146" s="2">
        <f t="shared" si="8"/>
        <v>142</v>
      </c>
      <c r="N146" s="3" t="str">
        <f t="shared" si="10"/>
        <v>insert into code (code_id, label, code, display_order, parent_id, taxonomy_level_type) values (146,'Fractions in Simplest Form','MA05.03.01.04',1,142,6);</v>
      </c>
    </row>
    <row r="147" spans="1:14">
      <c r="A147" s="2" t="b">
        <f>AND(Sheet2!A147&lt;&gt;"-",Sheet2!A147&lt;&gt;Sheet2!A146)</f>
        <v>0</v>
      </c>
      <c r="B147" s="2" t="b">
        <f>AND(Sheet2!B147&lt;&gt;"-",Sheet2!B147&lt;&gt;Sheet2!B146)</f>
        <v>0</v>
      </c>
      <c r="C147" s="2" t="b">
        <f>AND(Sheet2!C147&lt;&gt;"-",Sheet2!C147&lt;&gt;Sheet2!C146)</f>
        <v>0</v>
      </c>
      <c r="D147" s="2" t="b">
        <f>AND(Sheet2!E147&lt;&gt;"-",Sheet2!E147&lt;&gt;Sheet2!E146)</f>
        <v>0</v>
      </c>
      <c r="E147" s="2" t="b">
        <f>AND(Sheet2!G147&lt;&gt;"-",Sheet2!G147&lt;&gt;Sheet2!G146)</f>
        <v>1</v>
      </c>
      <c r="F147" s="2" t="str">
        <f t="shared" si="11"/>
        <v>lesson</v>
      </c>
      <c r="G147" s="2" t="str">
        <f t="shared" si="9"/>
        <v>6</v>
      </c>
      <c r="H147" s="2" t="str">
        <f>SUBSTITUTE(IF(F147="grade",Sheet2!A147,IF(F147="subject",Sheet2!B147,IF(F147="unit",Sheet2!C147,IF(F147="topic",Sheet2!E147,IF(F147="lesson",Sheet2!G147))))),"'","\'")</f>
        <v>Tenths and Hundredths</v>
      </c>
      <c r="I147" s="2" t="str">
        <f>Sheet2!I147</f>
        <v>MA05.03.01.05</v>
      </c>
      <c r="J147" s="4" t="str">
        <f>TRIM(IF(F147="grade","NONE",IF(F147="subject",Sheet2!A147,IF(F147="unit",CONCATENATE(Sheet2!A147,Sheet2!B147),IF(F147="topic",CONCATENATE(Sheet2!A147,Sheet2!B147,Sheet2!C147),IF(F147="lesson",CONCATENATE(Sheet2!A147,Sheet2!B147,Sheet2!C147,Sheet2!E147)))))))</f>
        <v>5MathNumber and Operations - FractionsFractions, Mixed Numbers, and Decimals</v>
      </c>
      <c r="K147" s="4" t="str">
        <f>IF(J147="NONE","-",VLOOKUP(J147,Sheet3!$A$1:$B$822,2,FALSE))</f>
        <v>MA05.03.01.00</v>
      </c>
      <c r="L147" s="2">
        <v>147</v>
      </c>
      <c r="M147" s="2">
        <f t="shared" si="8"/>
        <v>142</v>
      </c>
      <c r="N147" s="3" t="str">
        <f t="shared" si="10"/>
        <v>insert into code (code_id, label, code, display_order, parent_id, taxonomy_level_type) values (147,'Tenths and Hundredths','MA05.03.01.05',1,142,6);</v>
      </c>
    </row>
    <row r="148" spans="1:14">
      <c r="A148" s="2" t="b">
        <f>AND(Sheet2!A148&lt;&gt;"-",Sheet2!A148&lt;&gt;Sheet2!A147)</f>
        <v>0</v>
      </c>
      <c r="B148" s="2" t="b">
        <f>AND(Sheet2!B148&lt;&gt;"-",Sheet2!B148&lt;&gt;Sheet2!B147)</f>
        <v>0</v>
      </c>
      <c r="C148" s="2" t="b">
        <f>AND(Sheet2!C148&lt;&gt;"-",Sheet2!C148&lt;&gt;Sheet2!C147)</f>
        <v>0</v>
      </c>
      <c r="D148" s="2" t="b">
        <f>AND(Sheet2!E148&lt;&gt;"-",Sheet2!E148&lt;&gt;Sheet2!E147)</f>
        <v>0</v>
      </c>
      <c r="E148" s="2" t="b">
        <f>AND(Sheet2!G148&lt;&gt;"-",Sheet2!G148&lt;&gt;Sheet2!G147)</f>
        <v>1</v>
      </c>
      <c r="F148" s="2" t="str">
        <f t="shared" si="11"/>
        <v>lesson</v>
      </c>
      <c r="G148" s="2" t="str">
        <f t="shared" si="9"/>
        <v>6</v>
      </c>
      <c r="H148" s="2" t="str">
        <f>SUBSTITUTE(IF(F148="grade",Sheet2!A148,IF(F148="subject",Sheet2!B148,IF(F148="unit",Sheet2!C148,IF(F148="topic",Sheet2!E148,IF(F148="lesson",Sheet2!G148))))),"'","\'")</f>
        <v>Thousandths</v>
      </c>
      <c r="I148" s="2" t="str">
        <f>Sheet2!I148</f>
        <v>MA05.03.01.06</v>
      </c>
      <c r="J148" s="4" t="str">
        <f>TRIM(IF(F148="grade","NONE",IF(F148="subject",Sheet2!A148,IF(F148="unit",CONCATENATE(Sheet2!A148,Sheet2!B148),IF(F148="topic",CONCATENATE(Sheet2!A148,Sheet2!B148,Sheet2!C148),IF(F148="lesson",CONCATENATE(Sheet2!A148,Sheet2!B148,Sheet2!C148,Sheet2!E148)))))))</f>
        <v>5MathNumber and Operations - FractionsFractions, Mixed Numbers, and Decimals</v>
      </c>
      <c r="K148" s="4" t="str">
        <f>IF(J148="NONE","-",VLOOKUP(J148,Sheet3!$A$1:$B$822,2,FALSE))</f>
        <v>MA05.03.01.00</v>
      </c>
      <c r="L148" s="2">
        <v>148</v>
      </c>
      <c r="M148" s="2">
        <f t="shared" si="8"/>
        <v>142</v>
      </c>
      <c r="N148" s="3" t="str">
        <f t="shared" si="10"/>
        <v>insert into code (code_id, label, code, display_order, parent_id, taxonomy_level_type) values (148,'Thousandths','MA05.03.01.06',1,142,6);</v>
      </c>
    </row>
    <row r="149" spans="1:14">
      <c r="A149" s="2" t="b">
        <f>AND(Sheet2!A149&lt;&gt;"-",Sheet2!A149&lt;&gt;Sheet2!A148)</f>
        <v>0</v>
      </c>
      <c r="B149" s="2" t="b">
        <f>AND(Sheet2!B149&lt;&gt;"-",Sheet2!B149&lt;&gt;Sheet2!B148)</f>
        <v>0</v>
      </c>
      <c r="C149" s="2" t="b">
        <f>AND(Sheet2!C149&lt;&gt;"-",Sheet2!C149&lt;&gt;Sheet2!C148)</f>
        <v>0</v>
      </c>
      <c r="D149" s="2" t="b">
        <f>AND(Sheet2!E149&lt;&gt;"-",Sheet2!E149&lt;&gt;Sheet2!E148)</f>
        <v>0</v>
      </c>
      <c r="E149" s="2" t="b">
        <f>AND(Sheet2!G149&lt;&gt;"-",Sheet2!G149&lt;&gt;Sheet2!G148)</f>
        <v>1</v>
      </c>
      <c r="F149" s="2" t="str">
        <f t="shared" si="11"/>
        <v>lesson</v>
      </c>
      <c r="G149" s="2" t="str">
        <f t="shared" si="9"/>
        <v>6</v>
      </c>
      <c r="H149" s="2" t="str">
        <f>SUBSTITUTE(IF(F149="grade",Sheet2!A149,IF(F149="subject",Sheet2!B149,IF(F149="unit",Sheet2!C149,IF(F149="topic",Sheet2!E149,IF(F149="lesson",Sheet2!G149))))),"'","\'")</f>
        <v>Comparing and Ordering Fractions</v>
      </c>
      <c r="I149" s="2" t="str">
        <f>Sheet2!I149</f>
        <v>MA05.03.01.07</v>
      </c>
      <c r="J149" s="4" t="str">
        <f>TRIM(IF(F149="grade","NONE",IF(F149="subject",Sheet2!A149,IF(F149="unit",CONCATENATE(Sheet2!A149,Sheet2!B149),IF(F149="topic",CONCATENATE(Sheet2!A149,Sheet2!B149,Sheet2!C149),IF(F149="lesson",CONCATENATE(Sheet2!A149,Sheet2!B149,Sheet2!C149,Sheet2!E149)))))))</f>
        <v>5MathNumber and Operations - FractionsFractions, Mixed Numbers, and Decimals</v>
      </c>
      <c r="K149" s="4" t="str">
        <f>IF(J149="NONE","-",VLOOKUP(J149,Sheet3!$A$1:$B$822,2,FALSE))</f>
        <v>MA05.03.01.00</v>
      </c>
      <c r="L149" s="2">
        <v>149</v>
      </c>
      <c r="M149" s="2">
        <f t="shared" si="8"/>
        <v>142</v>
      </c>
      <c r="N149" s="3" t="str">
        <f t="shared" si="10"/>
        <v>insert into code (code_id, label, code, display_order, parent_id, taxonomy_level_type) values (149,'Comparing and Ordering Fractions','MA05.03.01.07',1,142,6);</v>
      </c>
    </row>
    <row r="150" spans="1:14">
      <c r="A150" s="2" t="b">
        <f>AND(Sheet2!A150&lt;&gt;"-",Sheet2!A150&lt;&gt;Sheet2!A149)</f>
        <v>0</v>
      </c>
      <c r="B150" s="2" t="b">
        <f>AND(Sheet2!B150&lt;&gt;"-",Sheet2!B150&lt;&gt;Sheet2!B149)</f>
        <v>0</v>
      </c>
      <c r="C150" s="2" t="b">
        <f>AND(Sheet2!C150&lt;&gt;"-",Sheet2!C150&lt;&gt;Sheet2!C149)</f>
        <v>0</v>
      </c>
      <c r="D150" s="2" t="b">
        <f>AND(Sheet2!E150&lt;&gt;"-",Sheet2!E150&lt;&gt;Sheet2!E149)</f>
        <v>1</v>
      </c>
      <c r="E150" s="2" t="b">
        <f>AND(Sheet2!G150&lt;&gt;"-",Sheet2!G150&lt;&gt;Sheet2!G149)</f>
        <v>0</v>
      </c>
      <c r="F150" s="2" t="str">
        <f t="shared" si="11"/>
        <v>topic</v>
      </c>
      <c r="G150" s="2" t="str">
        <f t="shared" si="9"/>
        <v>5</v>
      </c>
      <c r="H150" s="2" t="str">
        <f>SUBSTITUTE(IF(F150="grade",Sheet2!A150,IF(F150="subject",Sheet2!B150,IF(F150="unit",Sheet2!C150,IF(F150="topic",Sheet2!E150,IF(F150="lesson",Sheet2!G150))))),"'","\'")</f>
        <v>Adding and Subtracting Fractions and Mixed Fractions</v>
      </c>
      <c r="I150" s="2" t="str">
        <f>Sheet2!I150</f>
        <v>MA05.03.02.00</v>
      </c>
      <c r="J150" s="4" t="str">
        <f>TRIM(IF(F150="grade","NONE",IF(F150="subject",Sheet2!A150,IF(F150="unit",CONCATENATE(Sheet2!A150,Sheet2!B150),IF(F150="topic",CONCATENATE(Sheet2!A150,Sheet2!B150,Sheet2!C150),IF(F150="lesson",CONCATENATE(Sheet2!A150,Sheet2!B150,Sheet2!C150,Sheet2!E150)))))))</f>
        <v>5MathNumber and Operations - Fractions</v>
      </c>
      <c r="K150" s="4" t="str">
        <f>IF(J150="NONE","-",VLOOKUP(J150,Sheet3!$A$1:$B$822,2,FALSE))</f>
        <v>MA05.03.00.00</v>
      </c>
      <c r="L150" s="2">
        <v>150</v>
      </c>
      <c r="M150" s="2">
        <f t="shared" si="8"/>
        <v>141</v>
      </c>
      <c r="N150" s="3" t="str">
        <f t="shared" si="10"/>
        <v>insert into code (code_id, label, code, display_order, parent_id, taxonomy_level_type) values (150,'Adding and Subtracting Fractions and Mixed Fractions','MA05.03.02.00',1,141,5);</v>
      </c>
    </row>
    <row r="151" spans="1:14">
      <c r="A151" s="2" t="b">
        <f>AND(Sheet2!A151&lt;&gt;"-",Sheet2!A151&lt;&gt;Sheet2!A150)</f>
        <v>0</v>
      </c>
      <c r="B151" s="2" t="b">
        <f>AND(Sheet2!B151&lt;&gt;"-",Sheet2!B151&lt;&gt;Sheet2!B150)</f>
        <v>0</v>
      </c>
      <c r="C151" s="2" t="b">
        <f>AND(Sheet2!C151&lt;&gt;"-",Sheet2!C151&lt;&gt;Sheet2!C150)</f>
        <v>0</v>
      </c>
      <c r="D151" s="2" t="b">
        <f>AND(Sheet2!E151&lt;&gt;"-",Sheet2!E151&lt;&gt;Sheet2!E150)</f>
        <v>0</v>
      </c>
      <c r="E151" s="2" t="b">
        <f>AND(Sheet2!G151&lt;&gt;"-",Sheet2!G151&lt;&gt;Sheet2!G150)</f>
        <v>1</v>
      </c>
      <c r="F151" s="2" t="str">
        <f t="shared" si="11"/>
        <v>lesson</v>
      </c>
      <c r="G151" s="2" t="str">
        <f t="shared" si="9"/>
        <v>6</v>
      </c>
      <c r="H151" s="2" t="str">
        <f>SUBSTITUTE(IF(F151="grade",Sheet2!A151,IF(F151="subject",Sheet2!B151,IF(F151="unit",Sheet2!C151,IF(F151="topic",Sheet2!E151,IF(F151="lesson",Sheet2!G151))))),"'","\'")</f>
        <v>Adding and Subtracting Fractions with Like Denominators</v>
      </c>
      <c r="I151" s="2" t="str">
        <f>Sheet2!I151</f>
        <v>MA05.03.02.01</v>
      </c>
      <c r="J151" s="4" t="str">
        <f>TRIM(IF(F151="grade","NONE",IF(F151="subject",Sheet2!A151,IF(F151="unit",CONCATENATE(Sheet2!A151,Sheet2!B151),IF(F151="topic",CONCATENATE(Sheet2!A151,Sheet2!B151,Sheet2!C151),IF(F151="lesson",CONCATENATE(Sheet2!A151,Sheet2!B151,Sheet2!C151,Sheet2!E151)))))))</f>
        <v>5MathNumber and Operations - FractionsAdding and Subtracting Fractions and Mixed Fractions</v>
      </c>
      <c r="K151" s="4" t="str">
        <f>IF(J151="NONE","-",VLOOKUP(J151,Sheet3!$A$1:$B$822,2,FALSE))</f>
        <v>MA05.03.02.00</v>
      </c>
      <c r="L151" s="2">
        <v>151</v>
      </c>
      <c r="M151" s="2">
        <f t="shared" si="8"/>
        <v>150</v>
      </c>
      <c r="N151" s="3" t="str">
        <f t="shared" si="10"/>
        <v>insert into code (code_id, label, code, display_order, parent_id, taxonomy_level_type) values (151,'Adding and Subtracting Fractions with Like Denominators','MA05.03.02.01',1,150,6);</v>
      </c>
    </row>
    <row r="152" spans="1:14">
      <c r="A152" s="2" t="b">
        <f>AND(Sheet2!A152&lt;&gt;"-",Sheet2!A152&lt;&gt;Sheet2!A151)</f>
        <v>0</v>
      </c>
      <c r="B152" s="2" t="b">
        <f>AND(Sheet2!B152&lt;&gt;"-",Sheet2!B152&lt;&gt;Sheet2!B151)</f>
        <v>0</v>
      </c>
      <c r="C152" s="2" t="b">
        <f>AND(Sheet2!C152&lt;&gt;"-",Sheet2!C152&lt;&gt;Sheet2!C151)</f>
        <v>0</v>
      </c>
      <c r="D152" s="2" t="b">
        <f>AND(Sheet2!E152&lt;&gt;"-",Sheet2!E152&lt;&gt;Sheet2!E151)</f>
        <v>0</v>
      </c>
      <c r="E152" s="2" t="b">
        <f>AND(Sheet2!G152&lt;&gt;"-",Sheet2!G152&lt;&gt;Sheet2!G151)</f>
        <v>1</v>
      </c>
      <c r="F152" s="2" t="str">
        <f t="shared" si="11"/>
        <v>lesson</v>
      </c>
      <c r="G152" s="2" t="str">
        <f t="shared" si="9"/>
        <v>6</v>
      </c>
      <c r="H152" s="2" t="str">
        <f>SUBSTITUTE(IF(F152="grade",Sheet2!A152,IF(F152="subject",Sheet2!B152,IF(F152="unit",Sheet2!C152,IF(F152="topic",Sheet2!E152,IF(F152="lesson",Sheet2!G152))))),"'","\'")</f>
        <v>Adding Fractions with Unlike Denominators</v>
      </c>
      <c r="I152" s="2" t="str">
        <f>Sheet2!I152</f>
        <v>MA05.03.02.02</v>
      </c>
      <c r="J152" s="4" t="str">
        <f>TRIM(IF(F152="grade","NONE",IF(F152="subject",Sheet2!A152,IF(F152="unit",CONCATENATE(Sheet2!A152,Sheet2!B152),IF(F152="topic",CONCATENATE(Sheet2!A152,Sheet2!B152,Sheet2!C152),IF(F152="lesson",CONCATENATE(Sheet2!A152,Sheet2!B152,Sheet2!C152,Sheet2!E152)))))))</f>
        <v>5MathNumber and Operations - FractionsAdding and Subtracting Fractions and Mixed Fractions</v>
      </c>
      <c r="K152" s="4" t="str">
        <f>IF(J152="NONE","-",VLOOKUP(J152,Sheet3!$A$1:$B$822,2,FALSE))</f>
        <v>MA05.03.02.00</v>
      </c>
      <c r="L152" s="2">
        <v>152</v>
      </c>
      <c r="M152" s="2">
        <f t="shared" si="8"/>
        <v>150</v>
      </c>
      <c r="N152" s="3" t="str">
        <f t="shared" si="10"/>
        <v>insert into code (code_id, label, code, display_order, parent_id, taxonomy_level_type) values (152,'Adding Fractions with Unlike Denominators','MA05.03.02.02',1,150,6);</v>
      </c>
    </row>
    <row r="153" spans="1:14">
      <c r="A153" s="2" t="b">
        <f>AND(Sheet2!A153&lt;&gt;"-",Sheet2!A153&lt;&gt;Sheet2!A152)</f>
        <v>0</v>
      </c>
      <c r="B153" s="2" t="b">
        <f>AND(Sheet2!B153&lt;&gt;"-",Sheet2!B153&lt;&gt;Sheet2!B152)</f>
        <v>0</v>
      </c>
      <c r="C153" s="2" t="b">
        <f>AND(Sheet2!C153&lt;&gt;"-",Sheet2!C153&lt;&gt;Sheet2!C152)</f>
        <v>0</v>
      </c>
      <c r="D153" s="2" t="b">
        <f>AND(Sheet2!E153&lt;&gt;"-",Sheet2!E153&lt;&gt;Sheet2!E152)</f>
        <v>0</v>
      </c>
      <c r="E153" s="2" t="b">
        <f>AND(Sheet2!G153&lt;&gt;"-",Sheet2!G153&lt;&gt;Sheet2!G152)</f>
        <v>1</v>
      </c>
      <c r="F153" s="2" t="str">
        <f t="shared" si="11"/>
        <v>lesson</v>
      </c>
      <c r="G153" s="2" t="str">
        <f t="shared" si="9"/>
        <v>6</v>
      </c>
      <c r="H153" s="2" t="str">
        <f>SUBSTITUTE(IF(F153="grade",Sheet2!A153,IF(F153="subject",Sheet2!B153,IF(F153="unit",Sheet2!C153,IF(F153="topic",Sheet2!E153,IF(F153="lesson",Sheet2!G153))))),"'","\'")</f>
        <v>Adding and Subtracting Mixed Numbers</v>
      </c>
      <c r="I153" s="2" t="str">
        <f>Sheet2!I153</f>
        <v>MA05.03.02.03</v>
      </c>
      <c r="J153" s="4" t="str">
        <f>TRIM(IF(F153="grade","NONE",IF(F153="subject",Sheet2!A153,IF(F153="unit",CONCATENATE(Sheet2!A153,Sheet2!B153),IF(F153="topic",CONCATENATE(Sheet2!A153,Sheet2!B153,Sheet2!C153),IF(F153="lesson",CONCATENATE(Sheet2!A153,Sheet2!B153,Sheet2!C153,Sheet2!E153)))))))</f>
        <v>5MathNumber and Operations - FractionsAdding and Subtracting Fractions and Mixed Fractions</v>
      </c>
      <c r="K153" s="4" t="str">
        <f>IF(J153="NONE","-",VLOOKUP(J153,Sheet3!$A$1:$B$822,2,FALSE))</f>
        <v>MA05.03.02.00</v>
      </c>
      <c r="L153" s="2">
        <v>153</v>
      </c>
      <c r="M153" s="2">
        <f t="shared" si="8"/>
        <v>150</v>
      </c>
      <c r="N153" s="3" t="str">
        <f t="shared" si="10"/>
        <v>insert into code (code_id, label, code, display_order, parent_id, taxonomy_level_type) values (153,'Adding and Subtracting Mixed Numbers','MA05.03.02.03',1,150,6);</v>
      </c>
    </row>
    <row r="154" spans="1:14">
      <c r="A154" s="2" t="b">
        <f>AND(Sheet2!A154&lt;&gt;"-",Sheet2!A154&lt;&gt;Sheet2!A153)</f>
        <v>0</v>
      </c>
      <c r="B154" s="2" t="b">
        <f>AND(Sheet2!B154&lt;&gt;"-",Sheet2!B154&lt;&gt;Sheet2!B153)</f>
        <v>0</v>
      </c>
      <c r="C154" s="2" t="b">
        <f>AND(Sheet2!C154&lt;&gt;"-",Sheet2!C154&lt;&gt;Sheet2!C153)</f>
        <v>0</v>
      </c>
      <c r="D154" s="2" t="b">
        <f>AND(Sheet2!E154&lt;&gt;"-",Sheet2!E154&lt;&gt;Sheet2!E153)</f>
        <v>0</v>
      </c>
      <c r="E154" s="2" t="b">
        <f>AND(Sheet2!G154&lt;&gt;"-",Sheet2!G154&lt;&gt;Sheet2!G153)</f>
        <v>1</v>
      </c>
      <c r="F154" s="2" t="str">
        <f t="shared" si="11"/>
        <v>lesson</v>
      </c>
      <c r="G154" s="2" t="str">
        <f t="shared" si="9"/>
        <v>6</v>
      </c>
      <c r="H154" s="2" t="str">
        <f>SUBSTITUTE(IF(F154="grade",Sheet2!A154,IF(F154="subject",Sheet2!B154,IF(F154="unit",Sheet2!C154,IF(F154="topic",Sheet2!E154,IF(F154="lesson",Sheet2!G154))))),"'","\'")</f>
        <v>Adding Mixed Numbers</v>
      </c>
      <c r="I154" s="2" t="str">
        <f>Sheet2!I154</f>
        <v>MA05.03.02.04</v>
      </c>
      <c r="J154" s="4" t="str">
        <f>TRIM(IF(F154="grade","NONE",IF(F154="subject",Sheet2!A154,IF(F154="unit",CONCATENATE(Sheet2!A154,Sheet2!B154),IF(F154="topic",CONCATENATE(Sheet2!A154,Sheet2!B154,Sheet2!C154),IF(F154="lesson",CONCATENATE(Sheet2!A154,Sheet2!B154,Sheet2!C154,Sheet2!E154)))))))</f>
        <v>5MathNumber and Operations - FractionsAdding and Subtracting Fractions and Mixed Fractions</v>
      </c>
      <c r="K154" s="4" t="str">
        <f>IF(J154="NONE","-",VLOOKUP(J154,Sheet3!$A$1:$B$822,2,FALSE))</f>
        <v>MA05.03.02.00</v>
      </c>
      <c r="L154" s="2">
        <v>154</v>
      </c>
      <c r="M154" s="2">
        <f t="shared" si="8"/>
        <v>150</v>
      </c>
      <c r="N154" s="3" t="str">
        <f t="shared" si="10"/>
        <v>insert into code (code_id, label, code, display_order, parent_id, taxonomy_level_type) values (154,'Adding Mixed Numbers','MA05.03.02.04',1,150,6);</v>
      </c>
    </row>
    <row r="155" spans="1:14">
      <c r="A155" s="2" t="b">
        <f>AND(Sheet2!A155&lt;&gt;"-",Sheet2!A155&lt;&gt;Sheet2!A154)</f>
        <v>0</v>
      </c>
      <c r="B155" s="2" t="b">
        <f>AND(Sheet2!B155&lt;&gt;"-",Sheet2!B155&lt;&gt;Sheet2!B154)</f>
        <v>0</v>
      </c>
      <c r="C155" s="2" t="b">
        <f>AND(Sheet2!C155&lt;&gt;"-",Sheet2!C155&lt;&gt;Sheet2!C154)</f>
        <v>0</v>
      </c>
      <c r="D155" s="2" t="b">
        <f>AND(Sheet2!E155&lt;&gt;"-",Sheet2!E155&lt;&gt;Sheet2!E154)</f>
        <v>0</v>
      </c>
      <c r="E155" s="2" t="b">
        <f>AND(Sheet2!G155&lt;&gt;"-",Sheet2!G155&lt;&gt;Sheet2!G154)</f>
        <v>1</v>
      </c>
      <c r="F155" s="2" t="str">
        <f t="shared" si="11"/>
        <v>lesson</v>
      </c>
      <c r="G155" s="2" t="str">
        <f t="shared" si="9"/>
        <v>6</v>
      </c>
      <c r="H155" s="2" t="str">
        <f>SUBSTITUTE(IF(F155="grade",Sheet2!A155,IF(F155="subject",Sheet2!B155,IF(F155="unit",Sheet2!C155,IF(F155="topic",Sheet2!E155,IF(F155="lesson",Sheet2!G155))))),"'","\'")</f>
        <v>Subtracting Mixed Numbers</v>
      </c>
      <c r="I155" s="2" t="str">
        <f>Sheet2!I155</f>
        <v>MA05.03.02.05</v>
      </c>
      <c r="J155" s="4" t="str">
        <f>TRIM(IF(F155="grade","NONE",IF(F155="subject",Sheet2!A155,IF(F155="unit",CONCATENATE(Sheet2!A155,Sheet2!B155),IF(F155="topic",CONCATENATE(Sheet2!A155,Sheet2!B155,Sheet2!C155),IF(F155="lesson",CONCATENATE(Sheet2!A155,Sheet2!B155,Sheet2!C155,Sheet2!E155)))))))</f>
        <v>5MathNumber and Operations - FractionsAdding and Subtracting Fractions and Mixed Fractions</v>
      </c>
      <c r="K155" s="4" t="str">
        <f>IF(J155="NONE","-",VLOOKUP(J155,Sheet3!$A$1:$B$822,2,FALSE))</f>
        <v>MA05.03.02.00</v>
      </c>
      <c r="L155" s="2">
        <v>155</v>
      </c>
      <c r="M155" s="2">
        <f t="shared" si="8"/>
        <v>150</v>
      </c>
      <c r="N155" s="3" t="str">
        <f t="shared" si="10"/>
        <v>insert into code (code_id, label, code, display_order, parent_id, taxonomy_level_type) values (155,'Subtracting Mixed Numbers','MA05.03.02.05',1,150,6);</v>
      </c>
    </row>
    <row r="156" spans="1:14">
      <c r="A156" s="2" t="b">
        <f>AND(Sheet2!A156&lt;&gt;"-",Sheet2!A156&lt;&gt;Sheet2!A155)</f>
        <v>0</v>
      </c>
      <c r="B156" s="2" t="b">
        <f>AND(Sheet2!B156&lt;&gt;"-",Sheet2!B156&lt;&gt;Sheet2!B155)</f>
        <v>0</v>
      </c>
      <c r="C156" s="2" t="b">
        <f>AND(Sheet2!C156&lt;&gt;"-",Sheet2!C156&lt;&gt;Sheet2!C155)</f>
        <v>0</v>
      </c>
      <c r="D156" s="2" t="b">
        <f>AND(Sheet2!E156&lt;&gt;"-",Sheet2!E156&lt;&gt;Sheet2!E155)</f>
        <v>1</v>
      </c>
      <c r="E156" s="2" t="b">
        <f>AND(Sheet2!G156&lt;&gt;"-",Sheet2!G156&lt;&gt;Sheet2!G155)</f>
        <v>0</v>
      </c>
      <c r="F156" s="2" t="str">
        <f t="shared" si="11"/>
        <v>topic</v>
      </c>
      <c r="G156" s="2" t="str">
        <f t="shared" si="9"/>
        <v>5</v>
      </c>
      <c r="H156" s="2" t="str">
        <f>SUBSTITUTE(IF(F156="grade",Sheet2!A156,IF(F156="subject",Sheet2!B156,IF(F156="unit",Sheet2!C156,IF(F156="topic",Sheet2!E156,IF(F156="lesson",Sheet2!G156))))),"'","\'")</f>
        <v>Multiplying and Dividing Fractions and Mixed Numbers</v>
      </c>
      <c r="I156" s="2" t="str">
        <f>Sheet2!I156</f>
        <v>MA05.03.03.00</v>
      </c>
      <c r="J156" s="4" t="str">
        <f>TRIM(IF(F156="grade","NONE",IF(F156="subject",Sheet2!A156,IF(F156="unit",CONCATENATE(Sheet2!A156,Sheet2!B156),IF(F156="topic",CONCATENATE(Sheet2!A156,Sheet2!B156,Sheet2!C156),IF(F156="lesson",CONCATENATE(Sheet2!A156,Sheet2!B156,Sheet2!C156,Sheet2!E156)))))))</f>
        <v>5MathNumber and Operations - Fractions</v>
      </c>
      <c r="K156" s="4" t="str">
        <f>IF(J156="NONE","-",VLOOKUP(J156,Sheet3!$A$1:$B$822,2,FALSE))</f>
        <v>MA05.03.00.00</v>
      </c>
      <c r="L156" s="2">
        <v>156</v>
      </c>
      <c r="M156" s="2">
        <f t="shared" si="8"/>
        <v>141</v>
      </c>
      <c r="N156" s="3" t="str">
        <f t="shared" si="10"/>
        <v>insert into code (code_id, label, code, display_order, parent_id, taxonomy_level_type) values (156,'Multiplying and Dividing Fractions and Mixed Numbers','MA05.03.03.00',1,141,5);</v>
      </c>
    </row>
    <row r="157" spans="1:14">
      <c r="A157" s="2" t="b">
        <f>AND(Sheet2!A157&lt;&gt;"-",Sheet2!A157&lt;&gt;Sheet2!A156)</f>
        <v>0</v>
      </c>
      <c r="B157" s="2" t="b">
        <f>AND(Sheet2!B157&lt;&gt;"-",Sheet2!B157&lt;&gt;Sheet2!B156)</f>
        <v>0</v>
      </c>
      <c r="C157" s="2" t="b">
        <f>AND(Sheet2!C157&lt;&gt;"-",Sheet2!C157&lt;&gt;Sheet2!C156)</f>
        <v>0</v>
      </c>
      <c r="D157" s="2" t="b">
        <f>AND(Sheet2!E157&lt;&gt;"-",Sheet2!E157&lt;&gt;Sheet2!E156)</f>
        <v>0</v>
      </c>
      <c r="E157" s="2" t="b">
        <f>AND(Sheet2!G157&lt;&gt;"-",Sheet2!G157&lt;&gt;Sheet2!G156)</f>
        <v>1</v>
      </c>
      <c r="F157" s="2" t="str">
        <f t="shared" si="11"/>
        <v>lesson</v>
      </c>
      <c r="G157" s="2" t="str">
        <f t="shared" si="9"/>
        <v>6</v>
      </c>
      <c r="H157" s="2" t="str">
        <f>SUBSTITUTE(IF(F157="grade",Sheet2!A157,IF(F157="subject",Sheet2!B157,IF(F157="unit",Sheet2!C157,IF(F157="topic",Sheet2!E157,IF(F157="lesson",Sheet2!G157))))),"'","\'")</f>
        <v>Multiplying Fractions and Whole Numbers</v>
      </c>
      <c r="I157" s="2" t="str">
        <f>Sheet2!I157</f>
        <v>MA05.03.03.01</v>
      </c>
      <c r="J157" s="4" t="str">
        <f>TRIM(IF(F157="grade","NONE",IF(F157="subject",Sheet2!A157,IF(F157="unit",CONCATENATE(Sheet2!A157,Sheet2!B157),IF(F157="topic",CONCATENATE(Sheet2!A157,Sheet2!B157,Sheet2!C157),IF(F157="lesson",CONCATENATE(Sheet2!A157,Sheet2!B157,Sheet2!C157,Sheet2!E157)))))))</f>
        <v>5MathNumber and Operations - FractionsMultiplying and Dividing Fractions and Mixed Numbers</v>
      </c>
      <c r="K157" s="4" t="str">
        <f>IF(J157="NONE","-",VLOOKUP(J157,Sheet3!$A$1:$B$822,2,FALSE))</f>
        <v>MA05.03.03.00</v>
      </c>
      <c r="L157" s="2">
        <v>157</v>
      </c>
      <c r="M157" s="2">
        <f t="shared" si="8"/>
        <v>156</v>
      </c>
      <c r="N157" s="3" t="str">
        <f t="shared" si="10"/>
        <v>insert into code (code_id, label, code, display_order, parent_id, taxonomy_level_type) values (157,'Multiplying Fractions and Whole Numbers','MA05.03.03.01',1,156,6);</v>
      </c>
    </row>
    <row r="158" spans="1:14">
      <c r="A158" s="2" t="b">
        <f>AND(Sheet2!A158&lt;&gt;"-",Sheet2!A158&lt;&gt;Sheet2!A157)</f>
        <v>0</v>
      </c>
      <c r="B158" s="2" t="b">
        <f>AND(Sheet2!B158&lt;&gt;"-",Sheet2!B158&lt;&gt;Sheet2!B157)</f>
        <v>0</v>
      </c>
      <c r="C158" s="2" t="b">
        <f>AND(Sheet2!C158&lt;&gt;"-",Sheet2!C158&lt;&gt;Sheet2!C157)</f>
        <v>0</v>
      </c>
      <c r="D158" s="2" t="b">
        <f>AND(Sheet2!E158&lt;&gt;"-",Sheet2!E158&lt;&gt;Sheet2!E157)</f>
        <v>0</v>
      </c>
      <c r="E158" s="2" t="b">
        <f>AND(Sheet2!G158&lt;&gt;"-",Sheet2!G158&lt;&gt;Sheet2!G157)</f>
        <v>1</v>
      </c>
      <c r="F158" s="2" t="str">
        <f t="shared" si="11"/>
        <v>lesson</v>
      </c>
      <c r="G158" s="2" t="str">
        <f t="shared" si="9"/>
        <v>6</v>
      </c>
      <c r="H158" s="2" t="str">
        <f>SUBSTITUTE(IF(F158="grade",Sheet2!A158,IF(F158="subject",Sheet2!B158,IF(F158="unit",Sheet2!C158,IF(F158="topic",Sheet2!E158,IF(F158="lesson",Sheet2!G158))))),"'","\'")</f>
        <v>Multiplying Two Fractions</v>
      </c>
      <c r="I158" s="2" t="str">
        <f>Sheet2!I158</f>
        <v>MA05.03.03.02</v>
      </c>
      <c r="J158" s="4" t="str">
        <f>TRIM(IF(F158="grade","NONE",IF(F158="subject",Sheet2!A158,IF(F158="unit",CONCATENATE(Sheet2!A158,Sheet2!B158),IF(F158="topic",CONCATENATE(Sheet2!A158,Sheet2!B158,Sheet2!C158),IF(F158="lesson",CONCATENATE(Sheet2!A158,Sheet2!B158,Sheet2!C158,Sheet2!E158)))))))</f>
        <v>5MathNumber and Operations - FractionsMultiplying and Dividing Fractions and Mixed Numbers</v>
      </c>
      <c r="K158" s="4" t="str">
        <f>IF(J158="NONE","-",VLOOKUP(J158,Sheet3!$A$1:$B$822,2,FALSE))</f>
        <v>MA05.03.03.00</v>
      </c>
      <c r="L158" s="2">
        <v>158</v>
      </c>
      <c r="M158" s="2">
        <f t="shared" si="8"/>
        <v>156</v>
      </c>
      <c r="N158" s="3" t="str">
        <f t="shared" si="10"/>
        <v>insert into code (code_id, label, code, display_order, parent_id, taxonomy_level_type) values (158,'Multiplying Two Fractions','MA05.03.03.02',1,156,6);</v>
      </c>
    </row>
    <row r="159" spans="1:14">
      <c r="A159" s="2" t="b">
        <f>AND(Sheet2!A159&lt;&gt;"-",Sheet2!A159&lt;&gt;Sheet2!A158)</f>
        <v>0</v>
      </c>
      <c r="B159" s="2" t="b">
        <f>AND(Sheet2!B159&lt;&gt;"-",Sheet2!B159&lt;&gt;Sheet2!B158)</f>
        <v>0</v>
      </c>
      <c r="C159" s="2" t="b">
        <f>AND(Sheet2!C159&lt;&gt;"-",Sheet2!C159&lt;&gt;Sheet2!C158)</f>
        <v>0</v>
      </c>
      <c r="D159" s="2" t="b">
        <f>AND(Sheet2!E159&lt;&gt;"-",Sheet2!E159&lt;&gt;Sheet2!E158)</f>
        <v>0</v>
      </c>
      <c r="E159" s="2" t="b">
        <f>AND(Sheet2!G159&lt;&gt;"-",Sheet2!G159&lt;&gt;Sheet2!G158)</f>
        <v>1</v>
      </c>
      <c r="F159" s="2" t="str">
        <f t="shared" si="11"/>
        <v>lesson</v>
      </c>
      <c r="G159" s="2" t="str">
        <f t="shared" si="9"/>
        <v>6</v>
      </c>
      <c r="H159" s="2" t="str">
        <f>SUBSTITUTE(IF(F159="grade",Sheet2!A159,IF(F159="subject",Sheet2!B159,IF(F159="unit",Sheet2!C159,IF(F159="topic",Sheet2!E159,IF(F159="lesson",Sheet2!G159))))),"'","\'")</f>
        <v>Dividing a Whole Number by a Fraction</v>
      </c>
      <c r="I159" s="2" t="str">
        <f>Sheet2!I159</f>
        <v>MA05.03.03.03</v>
      </c>
      <c r="J159" s="4" t="str">
        <f>TRIM(IF(F159="grade","NONE",IF(F159="subject",Sheet2!A159,IF(F159="unit",CONCATENATE(Sheet2!A159,Sheet2!B159),IF(F159="topic",CONCATENATE(Sheet2!A159,Sheet2!B159,Sheet2!C159),IF(F159="lesson",CONCATENATE(Sheet2!A159,Sheet2!B159,Sheet2!C159,Sheet2!E159)))))))</f>
        <v>5MathNumber and Operations - FractionsMultiplying and Dividing Fractions and Mixed Numbers</v>
      </c>
      <c r="K159" s="4" t="str">
        <f>IF(J159="NONE","-",VLOOKUP(J159,Sheet3!$A$1:$B$822,2,FALSE))</f>
        <v>MA05.03.03.00</v>
      </c>
      <c r="L159" s="2">
        <v>159</v>
      </c>
      <c r="M159" s="2">
        <f t="shared" si="8"/>
        <v>156</v>
      </c>
      <c r="N159" s="3" t="str">
        <f t="shared" si="10"/>
        <v>insert into code (code_id, label, code, display_order, parent_id, taxonomy_level_type) values (159,'Dividing a Whole Number by a Fraction','MA05.03.03.03',1,156,6);</v>
      </c>
    </row>
    <row r="160" spans="1:14">
      <c r="A160" s="2" t="b">
        <f>AND(Sheet2!A160&lt;&gt;"-",Sheet2!A160&lt;&gt;Sheet2!A159)</f>
        <v>0</v>
      </c>
      <c r="B160" s="2" t="b">
        <f>AND(Sheet2!B160&lt;&gt;"-",Sheet2!B160&lt;&gt;Sheet2!B159)</f>
        <v>0</v>
      </c>
      <c r="C160" s="2" t="b">
        <f>AND(Sheet2!C160&lt;&gt;"-",Sheet2!C160&lt;&gt;Sheet2!C159)</f>
        <v>0</v>
      </c>
      <c r="D160" s="2" t="b">
        <f>AND(Sheet2!E160&lt;&gt;"-",Sheet2!E160&lt;&gt;Sheet2!E159)</f>
        <v>0</v>
      </c>
      <c r="E160" s="2" t="b">
        <f>AND(Sheet2!G160&lt;&gt;"-",Sheet2!G160&lt;&gt;Sheet2!G159)</f>
        <v>1</v>
      </c>
      <c r="F160" s="2" t="str">
        <f t="shared" si="11"/>
        <v>lesson</v>
      </c>
      <c r="G160" s="2" t="str">
        <f t="shared" si="9"/>
        <v>6</v>
      </c>
      <c r="H160" s="2" t="str">
        <f>SUBSTITUTE(IF(F160="grade",Sheet2!A160,IF(F160="subject",Sheet2!B160,IF(F160="unit",Sheet2!C160,IF(F160="topic",Sheet2!E160,IF(F160="lesson",Sheet2!G160))))),"'","\'")</f>
        <v>Dividing Two Fractions</v>
      </c>
      <c r="I160" s="2" t="str">
        <f>Sheet2!I160</f>
        <v>MA05.03.03.04</v>
      </c>
      <c r="J160" s="4" t="str">
        <f>TRIM(IF(F160="grade","NONE",IF(F160="subject",Sheet2!A160,IF(F160="unit",CONCATENATE(Sheet2!A160,Sheet2!B160),IF(F160="topic",CONCATENATE(Sheet2!A160,Sheet2!B160,Sheet2!C160),IF(F160="lesson",CONCATENATE(Sheet2!A160,Sheet2!B160,Sheet2!C160,Sheet2!E160)))))))</f>
        <v>5MathNumber and Operations - FractionsMultiplying and Dividing Fractions and Mixed Numbers</v>
      </c>
      <c r="K160" s="4" t="str">
        <f>IF(J160="NONE","-",VLOOKUP(J160,Sheet3!$A$1:$B$822,2,FALSE))</f>
        <v>MA05.03.03.00</v>
      </c>
      <c r="L160" s="2">
        <v>160</v>
      </c>
      <c r="M160" s="2">
        <f t="shared" si="8"/>
        <v>156</v>
      </c>
      <c r="N160" s="3" t="str">
        <f t="shared" si="10"/>
        <v>insert into code (code_id, label, code, display_order, parent_id, taxonomy_level_type) values (160,'Dividing Two Fractions','MA05.03.03.04',1,156,6);</v>
      </c>
    </row>
    <row r="161" spans="1:14">
      <c r="A161" s="2" t="b">
        <f>AND(Sheet2!A161&lt;&gt;"-",Sheet2!A161&lt;&gt;Sheet2!A160)</f>
        <v>0</v>
      </c>
      <c r="B161" s="2" t="b">
        <f>AND(Sheet2!B161&lt;&gt;"-",Sheet2!B161&lt;&gt;Sheet2!B160)</f>
        <v>0</v>
      </c>
      <c r="C161" s="2" t="b">
        <f>AND(Sheet2!C161&lt;&gt;"-",Sheet2!C161&lt;&gt;Sheet2!C160)</f>
        <v>0</v>
      </c>
      <c r="D161" s="2" t="b">
        <f>AND(Sheet2!E161&lt;&gt;"-",Sheet2!E161&lt;&gt;Sheet2!E160)</f>
        <v>0</v>
      </c>
      <c r="E161" s="2" t="b">
        <f>AND(Sheet2!G161&lt;&gt;"-",Sheet2!G161&lt;&gt;Sheet2!G160)</f>
        <v>1</v>
      </c>
      <c r="F161" s="2" t="str">
        <f t="shared" si="11"/>
        <v>lesson</v>
      </c>
      <c r="G161" s="2" t="str">
        <f t="shared" si="9"/>
        <v>6</v>
      </c>
      <c r="H161" s="2" t="str">
        <f>SUBSTITUTE(IF(F161="grade",Sheet2!A161,IF(F161="subject",Sheet2!B161,IF(F161="unit",Sheet2!C161,IF(F161="topic",Sheet2!E161,IF(F161="lesson",Sheet2!G161))))),"'","\'")</f>
        <v>Multiplying Mixed Numbers</v>
      </c>
      <c r="I161" s="2" t="str">
        <f>Sheet2!I161</f>
        <v>MA05.03.03.05</v>
      </c>
      <c r="J161" s="4" t="str">
        <f>TRIM(IF(F161="grade","NONE",IF(F161="subject",Sheet2!A161,IF(F161="unit",CONCATENATE(Sheet2!A161,Sheet2!B161),IF(F161="topic",CONCATENATE(Sheet2!A161,Sheet2!B161,Sheet2!C161),IF(F161="lesson",CONCATENATE(Sheet2!A161,Sheet2!B161,Sheet2!C161,Sheet2!E161)))))))</f>
        <v>5MathNumber and Operations - FractionsMultiplying and Dividing Fractions and Mixed Numbers</v>
      </c>
      <c r="K161" s="4" t="str">
        <f>IF(J161="NONE","-",VLOOKUP(J161,Sheet3!$A$1:$B$822,2,FALSE))</f>
        <v>MA05.03.03.00</v>
      </c>
      <c r="L161" s="2">
        <v>161</v>
      </c>
      <c r="M161" s="2">
        <f t="shared" si="8"/>
        <v>156</v>
      </c>
      <c r="N161" s="3" t="str">
        <f t="shared" si="10"/>
        <v>insert into code (code_id, label, code, display_order, parent_id, taxonomy_level_type) values (161,'Multiplying Mixed Numbers','MA05.03.03.05',1,156,6);</v>
      </c>
    </row>
    <row r="162" spans="1:14">
      <c r="A162" s="2" t="b">
        <f>AND(Sheet2!A162&lt;&gt;"-",Sheet2!A162&lt;&gt;Sheet2!A161)</f>
        <v>0</v>
      </c>
      <c r="B162" s="2" t="b">
        <f>AND(Sheet2!B162&lt;&gt;"-",Sheet2!B162&lt;&gt;Sheet2!B161)</f>
        <v>0</v>
      </c>
      <c r="C162" s="2" t="b">
        <f>AND(Sheet2!C162&lt;&gt;"-",Sheet2!C162&lt;&gt;Sheet2!C161)</f>
        <v>0</v>
      </c>
      <c r="D162" s="2" t="b">
        <f>AND(Sheet2!E162&lt;&gt;"-",Sheet2!E162&lt;&gt;Sheet2!E161)</f>
        <v>0</v>
      </c>
      <c r="E162" s="2" t="b">
        <f>AND(Sheet2!G162&lt;&gt;"-",Sheet2!G162&lt;&gt;Sheet2!G161)</f>
        <v>1</v>
      </c>
      <c r="F162" s="2" t="str">
        <f t="shared" si="11"/>
        <v>lesson</v>
      </c>
      <c r="G162" s="2" t="str">
        <f t="shared" si="9"/>
        <v>6</v>
      </c>
      <c r="H162" s="2" t="str">
        <f>SUBSTITUTE(IF(F162="grade",Sheet2!A162,IF(F162="subject",Sheet2!B162,IF(F162="unit",Sheet2!C162,IF(F162="topic",Sheet2!E162,IF(F162="lesson",Sheet2!G162))))),"'","\'")</f>
        <v>Dividing Mixed Numbers</v>
      </c>
      <c r="I162" s="2" t="str">
        <f>Sheet2!I162</f>
        <v>MA05.03.03.06</v>
      </c>
      <c r="J162" s="4" t="str">
        <f>TRIM(IF(F162="grade","NONE",IF(F162="subject",Sheet2!A162,IF(F162="unit",CONCATENATE(Sheet2!A162,Sheet2!B162),IF(F162="topic",CONCATENATE(Sheet2!A162,Sheet2!B162,Sheet2!C162),IF(F162="lesson",CONCATENATE(Sheet2!A162,Sheet2!B162,Sheet2!C162,Sheet2!E162)))))))</f>
        <v>5MathNumber and Operations - FractionsMultiplying and Dividing Fractions and Mixed Numbers</v>
      </c>
      <c r="K162" s="4" t="str">
        <f>IF(J162="NONE","-",VLOOKUP(J162,Sheet3!$A$1:$B$822,2,FALSE))</f>
        <v>MA05.03.03.00</v>
      </c>
      <c r="L162" s="2">
        <v>162</v>
      </c>
      <c r="M162" s="2">
        <f t="shared" si="8"/>
        <v>156</v>
      </c>
      <c r="N162" s="3" t="str">
        <f t="shared" si="10"/>
        <v>insert into code (code_id, label, code, display_order, parent_id, taxonomy_level_type) values (162,'Dividing Mixed Numbers','MA05.03.03.06',1,156,6);</v>
      </c>
    </row>
    <row r="163" spans="1:14">
      <c r="A163" s="2" t="b">
        <f>AND(Sheet2!A163&lt;&gt;"-",Sheet2!A163&lt;&gt;Sheet2!A162)</f>
        <v>0</v>
      </c>
      <c r="B163" s="2" t="b">
        <f>AND(Sheet2!B163&lt;&gt;"-",Sheet2!B163&lt;&gt;Sheet2!B162)</f>
        <v>0</v>
      </c>
      <c r="C163" s="2" t="b">
        <f>AND(Sheet2!C163&lt;&gt;"-",Sheet2!C163&lt;&gt;Sheet2!C162)</f>
        <v>1</v>
      </c>
      <c r="D163" s="2" t="b">
        <f>AND(Sheet2!E163&lt;&gt;"-",Sheet2!E163&lt;&gt;Sheet2!E162)</f>
        <v>0</v>
      </c>
      <c r="E163" s="2" t="b">
        <f>AND(Sheet2!G163&lt;&gt;"-",Sheet2!G163&lt;&gt;Sheet2!G162)</f>
        <v>0</v>
      </c>
      <c r="F163" s="2" t="str">
        <f t="shared" si="11"/>
        <v>unit</v>
      </c>
      <c r="G163" s="2" t="str">
        <f t="shared" si="9"/>
        <v>4</v>
      </c>
      <c r="H163" s="2" t="str">
        <f>SUBSTITUTE(IF(F163="grade",Sheet2!A163,IF(F163="subject",Sheet2!B163,IF(F163="unit",Sheet2!C163,IF(F163="topic",Sheet2!E163,IF(F163="lesson",Sheet2!G163))))),"'","\'")</f>
        <v>Geometry</v>
      </c>
      <c r="I163" s="2" t="str">
        <f>Sheet2!I163</f>
        <v>MA05.04.00.00</v>
      </c>
      <c r="J163" s="4" t="str">
        <f>TRIM(IF(F163="grade","NONE",IF(F163="subject",Sheet2!A163,IF(F163="unit",CONCATENATE(Sheet2!A163,Sheet2!B163),IF(F163="topic",CONCATENATE(Sheet2!A163,Sheet2!B163,Sheet2!C163),IF(F163="lesson",CONCATENATE(Sheet2!A163,Sheet2!B163,Sheet2!C163,Sheet2!E163)))))))</f>
        <v>5Math</v>
      </c>
      <c r="K163" s="4" t="str">
        <f>IF(J163="NONE","-",VLOOKUP(J163,Sheet3!$A$1:$B$822,2,FALSE))</f>
        <v>MA05.00.00.00</v>
      </c>
      <c r="L163" s="2">
        <v>163</v>
      </c>
      <c r="M163" s="2">
        <f t="shared" si="8"/>
        <v>74</v>
      </c>
      <c r="N163" s="3" t="str">
        <f t="shared" si="10"/>
        <v>insert into code (code_id, label, code, display_order, parent_id, taxonomy_level_type) values (163,'Geometry','MA05.04.00.00',1,74,4);</v>
      </c>
    </row>
    <row r="164" spans="1:14">
      <c r="A164" s="2" t="b">
        <f>AND(Sheet2!A164&lt;&gt;"-",Sheet2!A164&lt;&gt;Sheet2!A163)</f>
        <v>0</v>
      </c>
      <c r="B164" s="2" t="b">
        <f>AND(Sheet2!B164&lt;&gt;"-",Sheet2!B164&lt;&gt;Sheet2!B163)</f>
        <v>0</v>
      </c>
      <c r="C164" s="2" t="b">
        <f>AND(Sheet2!C164&lt;&gt;"-",Sheet2!C164&lt;&gt;Sheet2!C163)</f>
        <v>0</v>
      </c>
      <c r="D164" s="2" t="b">
        <f>AND(Sheet2!E164&lt;&gt;"-",Sheet2!E164&lt;&gt;Sheet2!E163)</f>
        <v>1</v>
      </c>
      <c r="E164" s="2" t="b">
        <f>AND(Sheet2!G164&lt;&gt;"-",Sheet2!G164&lt;&gt;Sheet2!G163)</f>
        <v>0</v>
      </c>
      <c r="F164" s="2" t="str">
        <f t="shared" si="11"/>
        <v>topic</v>
      </c>
      <c r="G164" s="2" t="str">
        <f t="shared" si="9"/>
        <v>5</v>
      </c>
      <c r="H164" s="2" t="str">
        <f>SUBSTITUTE(IF(F164="grade",Sheet2!A164,IF(F164="subject",Sheet2!B164,IF(F164="unit",Sheet2!C164,IF(F164="topic",Sheet2!E164,IF(F164="lesson",Sheet2!G164))))),"'","\'")</f>
        <v>Length, Perimeter, and Area</v>
      </c>
      <c r="I164" s="2" t="str">
        <f>Sheet2!I164</f>
        <v>MA05.04.01.00</v>
      </c>
      <c r="J164" s="4" t="str">
        <f>TRIM(IF(F164="grade","NONE",IF(F164="subject",Sheet2!A164,IF(F164="unit",CONCATENATE(Sheet2!A164,Sheet2!B164),IF(F164="topic",CONCATENATE(Sheet2!A164,Sheet2!B164,Sheet2!C164),IF(F164="lesson",CONCATENATE(Sheet2!A164,Sheet2!B164,Sheet2!C164,Sheet2!E164)))))))</f>
        <v>5MathGeometry</v>
      </c>
      <c r="K164" s="4" t="str">
        <f>IF(J164="NONE","-",VLOOKUP(J164,Sheet3!$A$1:$B$822,2,FALSE))</f>
        <v>MA05.04.00.00</v>
      </c>
      <c r="L164" s="2">
        <v>164</v>
      </c>
      <c r="M164" s="2">
        <f t="shared" si="8"/>
        <v>163</v>
      </c>
      <c r="N164" s="3" t="str">
        <f t="shared" si="10"/>
        <v>insert into code (code_id, label, code, display_order, parent_id, taxonomy_level_type) values (164,'Length, Perimeter, and Area','MA05.04.01.00',1,163,5);</v>
      </c>
    </row>
    <row r="165" spans="1:14">
      <c r="A165" s="2" t="b">
        <f>AND(Sheet2!A165&lt;&gt;"-",Sheet2!A165&lt;&gt;Sheet2!A164)</f>
        <v>0</v>
      </c>
      <c r="B165" s="2" t="b">
        <f>AND(Sheet2!B165&lt;&gt;"-",Sheet2!B165&lt;&gt;Sheet2!B164)</f>
        <v>0</v>
      </c>
      <c r="C165" s="2" t="b">
        <f>AND(Sheet2!C165&lt;&gt;"-",Sheet2!C165&lt;&gt;Sheet2!C164)</f>
        <v>0</v>
      </c>
      <c r="D165" s="2" t="b">
        <f>AND(Sheet2!E165&lt;&gt;"-",Sheet2!E165&lt;&gt;Sheet2!E164)</f>
        <v>0</v>
      </c>
      <c r="E165" s="2" t="b">
        <f>AND(Sheet2!G165&lt;&gt;"-",Sheet2!G165&lt;&gt;Sheet2!G164)</f>
        <v>1</v>
      </c>
      <c r="F165" s="2" t="str">
        <f t="shared" si="11"/>
        <v>lesson</v>
      </c>
      <c r="G165" s="2" t="str">
        <f t="shared" si="9"/>
        <v>6</v>
      </c>
      <c r="H165" s="2" t="str">
        <f>SUBSTITUTE(IF(F165="grade",Sheet2!A165,IF(F165="subject",Sheet2!B165,IF(F165="unit",Sheet2!C165,IF(F165="topic",Sheet2!E165,IF(F165="lesson",Sheet2!G165))))),"'","\'")</f>
        <v>Using Customary Units of Length</v>
      </c>
      <c r="I165" s="2" t="str">
        <f>Sheet2!I165</f>
        <v>MA05.04.01.01</v>
      </c>
      <c r="J165" s="4" t="str">
        <f>TRIM(IF(F165="grade","NONE",IF(F165="subject",Sheet2!A165,IF(F165="unit",CONCATENATE(Sheet2!A165,Sheet2!B165),IF(F165="topic",CONCATENATE(Sheet2!A165,Sheet2!B165,Sheet2!C165),IF(F165="lesson",CONCATENATE(Sheet2!A165,Sheet2!B165,Sheet2!C165,Sheet2!E165)))))))</f>
        <v>5MathGeometryLength, Perimeter, and Area</v>
      </c>
      <c r="K165" s="4" t="str">
        <f>IF(J165="NONE","-",VLOOKUP(J165,Sheet3!$A$1:$B$822,2,FALSE))</f>
        <v>MA05.04.01.00</v>
      </c>
      <c r="L165" s="2">
        <v>165</v>
      </c>
      <c r="M165" s="2">
        <f t="shared" si="8"/>
        <v>164</v>
      </c>
      <c r="N165" s="3" t="str">
        <f t="shared" si="10"/>
        <v>insert into code (code_id, label, code, display_order, parent_id, taxonomy_level_type) values (165,'Using Customary Units of Length','MA05.04.01.01',1,164,6);</v>
      </c>
    </row>
    <row r="166" spans="1:14">
      <c r="A166" s="2" t="b">
        <f>AND(Sheet2!A166&lt;&gt;"-",Sheet2!A166&lt;&gt;Sheet2!A165)</f>
        <v>0</v>
      </c>
      <c r="B166" s="2" t="b">
        <f>AND(Sheet2!B166&lt;&gt;"-",Sheet2!B166&lt;&gt;Sheet2!B165)</f>
        <v>0</v>
      </c>
      <c r="C166" s="2" t="b">
        <f>AND(Sheet2!C166&lt;&gt;"-",Sheet2!C166&lt;&gt;Sheet2!C165)</f>
        <v>0</v>
      </c>
      <c r="D166" s="2" t="b">
        <f>AND(Sheet2!E166&lt;&gt;"-",Sheet2!E166&lt;&gt;Sheet2!E165)</f>
        <v>0</v>
      </c>
      <c r="E166" s="2" t="b">
        <f>AND(Sheet2!G166&lt;&gt;"-",Sheet2!G166&lt;&gt;Sheet2!G165)</f>
        <v>1</v>
      </c>
      <c r="F166" s="2" t="str">
        <f t="shared" si="11"/>
        <v>lesson</v>
      </c>
      <c r="G166" s="2" t="str">
        <f t="shared" si="9"/>
        <v>6</v>
      </c>
      <c r="H166" s="2" t="str">
        <f>SUBSTITUTE(IF(F166="grade",Sheet2!A166,IF(F166="subject",Sheet2!B166,IF(F166="unit",Sheet2!C166,IF(F166="topic",Sheet2!E166,IF(F166="lesson",Sheet2!G166))))),"'","\'")</f>
        <v>Using Metric Units of Length</v>
      </c>
      <c r="I166" s="2" t="str">
        <f>Sheet2!I166</f>
        <v>MA05.04.01.02</v>
      </c>
      <c r="J166" s="4" t="str">
        <f>TRIM(IF(F166="grade","NONE",IF(F166="subject",Sheet2!A166,IF(F166="unit",CONCATENATE(Sheet2!A166,Sheet2!B166),IF(F166="topic",CONCATENATE(Sheet2!A166,Sheet2!B166,Sheet2!C166),IF(F166="lesson",CONCATENATE(Sheet2!A166,Sheet2!B166,Sheet2!C166,Sheet2!E166)))))))</f>
        <v>5MathGeometryLength, Perimeter, and Area</v>
      </c>
      <c r="K166" s="4" t="str">
        <f>IF(J166="NONE","-",VLOOKUP(J166,Sheet3!$A$1:$B$822,2,FALSE))</f>
        <v>MA05.04.01.00</v>
      </c>
      <c r="L166" s="2">
        <v>166</v>
      </c>
      <c r="M166" s="2">
        <f t="shared" si="8"/>
        <v>164</v>
      </c>
      <c r="N166" s="3" t="str">
        <f t="shared" si="10"/>
        <v>insert into code (code_id, label, code, display_order, parent_id, taxonomy_level_type) values (166,'Using Metric Units of Length','MA05.04.01.02',1,164,6);</v>
      </c>
    </row>
    <row r="167" spans="1:14">
      <c r="A167" s="2" t="b">
        <f>AND(Sheet2!A167&lt;&gt;"-",Sheet2!A167&lt;&gt;Sheet2!A166)</f>
        <v>0</v>
      </c>
      <c r="B167" s="2" t="b">
        <f>AND(Sheet2!B167&lt;&gt;"-",Sheet2!B167&lt;&gt;Sheet2!B166)</f>
        <v>0</v>
      </c>
      <c r="C167" s="2" t="b">
        <f>AND(Sheet2!C167&lt;&gt;"-",Sheet2!C167&lt;&gt;Sheet2!C166)</f>
        <v>0</v>
      </c>
      <c r="D167" s="2" t="b">
        <f>AND(Sheet2!E167&lt;&gt;"-",Sheet2!E167&lt;&gt;Sheet2!E166)</f>
        <v>0</v>
      </c>
      <c r="E167" s="2" t="b">
        <f>AND(Sheet2!G167&lt;&gt;"-",Sheet2!G167&lt;&gt;Sheet2!G166)</f>
        <v>1</v>
      </c>
      <c r="F167" s="2" t="str">
        <f t="shared" si="11"/>
        <v>lesson</v>
      </c>
      <c r="G167" s="2" t="str">
        <f t="shared" si="9"/>
        <v>6</v>
      </c>
      <c r="H167" s="2" t="str">
        <f>SUBSTITUTE(IF(F167="grade",Sheet2!A167,IF(F167="subject",Sheet2!B167,IF(F167="unit",Sheet2!C167,IF(F167="topic",Sheet2!E167,IF(F167="lesson",Sheet2!G167))))),"'","\'")</f>
        <v>Perimeter</v>
      </c>
      <c r="I167" s="2" t="str">
        <f>Sheet2!I167</f>
        <v>MA05.04.01.03</v>
      </c>
      <c r="J167" s="4" t="str">
        <f>TRIM(IF(F167="grade","NONE",IF(F167="subject",Sheet2!A167,IF(F167="unit",CONCATENATE(Sheet2!A167,Sheet2!B167),IF(F167="topic",CONCATENATE(Sheet2!A167,Sheet2!B167,Sheet2!C167),IF(F167="lesson",CONCATENATE(Sheet2!A167,Sheet2!B167,Sheet2!C167,Sheet2!E167)))))))</f>
        <v>5MathGeometryLength, Perimeter, and Area</v>
      </c>
      <c r="K167" s="4" t="str">
        <f>IF(J167="NONE","-",VLOOKUP(J167,Sheet3!$A$1:$B$822,2,FALSE))</f>
        <v>MA05.04.01.00</v>
      </c>
      <c r="L167" s="2">
        <v>167</v>
      </c>
      <c r="M167" s="2">
        <f t="shared" si="8"/>
        <v>164</v>
      </c>
      <c r="N167" s="3" t="str">
        <f t="shared" si="10"/>
        <v>insert into code (code_id, label, code, display_order, parent_id, taxonomy_level_type) values (167,'Perimeter','MA05.04.01.03',1,164,6);</v>
      </c>
    </row>
    <row r="168" spans="1:14">
      <c r="A168" s="2" t="b">
        <f>AND(Sheet2!A168&lt;&gt;"-",Sheet2!A168&lt;&gt;Sheet2!A167)</f>
        <v>0</v>
      </c>
      <c r="B168" s="2" t="b">
        <f>AND(Sheet2!B168&lt;&gt;"-",Sheet2!B168&lt;&gt;Sheet2!B167)</f>
        <v>0</v>
      </c>
      <c r="C168" s="2" t="b">
        <f>AND(Sheet2!C168&lt;&gt;"-",Sheet2!C168&lt;&gt;Sheet2!C167)</f>
        <v>0</v>
      </c>
      <c r="D168" s="2" t="b">
        <f>AND(Sheet2!E168&lt;&gt;"-",Sheet2!E168&lt;&gt;Sheet2!E167)</f>
        <v>0</v>
      </c>
      <c r="E168" s="2" t="b">
        <f>AND(Sheet2!G168&lt;&gt;"-",Sheet2!G168&lt;&gt;Sheet2!G167)</f>
        <v>1</v>
      </c>
      <c r="F168" s="2" t="str">
        <f t="shared" si="11"/>
        <v>lesson</v>
      </c>
      <c r="G168" s="2" t="str">
        <f t="shared" si="9"/>
        <v>6</v>
      </c>
      <c r="H168" s="2" t="str">
        <f>SUBSTITUTE(IF(F168="grade",Sheet2!A168,IF(F168="subject",Sheet2!B168,IF(F168="unit",Sheet2!C168,IF(F168="topic",Sheet2!E168,IF(F168="lesson",Sheet2!G168))))),"'","\'")</f>
        <v>Area of Squares and Rectangles</v>
      </c>
      <c r="I168" s="2" t="str">
        <f>Sheet2!I168</f>
        <v>MA05.04.01.04</v>
      </c>
      <c r="J168" s="4" t="str">
        <f>TRIM(IF(F168="grade","NONE",IF(F168="subject",Sheet2!A168,IF(F168="unit",CONCATENATE(Sheet2!A168,Sheet2!B168),IF(F168="topic",CONCATENATE(Sheet2!A168,Sheet2!B168,Sheet2!C168),IF(F168="lesson",CONCATENATE(Sheet2!A168,Sheet2!B168,Sheet2!C168,Sheet2!E168)))))))</f>
        <v>5MathGeometryLength, Perimeter, and Area</v>
      </c>
      <c r="K168" s="4" t="str">
        <f>IF(J168="NONE","-",VLOOKUP(J168,Sheet3!$A$1:$B$822,2,FALSE))</f>
        <v>MA05.04.01.00</v>
      </c>
      <c r="L168" s="2">
        <v>168</v>
      </c>
      <c r="M168" s="2">
        <f t="shared" si="8"/>
        <v>164</v>
      </c>
      <c r="N168" s="3" t="str">
        <f t="shared" si="10"/>
        <v>insert into code (code_id, label, code, display_order, parent_id, taxonomy_level_type) values (168,'Area of Squares and Rectangles','MA05.04.01.04',1,164,6);</v>
      </c>
    </row>
    <row r="169" spans="1:14">
      <c r="A169" s="2" t="b">
        <f>AND(Sheet2!A169&lt;&gt;"-",Sheet2!A169&lt;&gt;Sheet2!A168)</f>
        <v>0</v>
      </c>
      <c r="B169" s="2" t="b">
        <f>AND(Sheet2!B169&lt;&gt;"-",Sheet2!B169&lt;&gt;Sheet2!B168)</f>
        <v>0</v>
      </c>
      <c r="C169" s="2" t="b">
        <f>AND(Sheet2!C169&lt;&gt;"-",Sheet2!C169&lt;&gt;Sheet2!C168)</f>
        <v>0</v>
      </c>
      <c r="D169" s="2" t="b">
        <f>AND(Sheet2!E169&lt;&gt;"-",Sheet2!E169&lt;&gt;Sheet2!E168)</f>
        <v>0</v>
      </c>
      <c r="E169" s="2" t="b">
        <f>AND(Sheet2!G169&lt;&gt;"-",Sheet2!G169&lt;&gt;Sheet2!G168)</f>
        <v>1</v>
      </c>
      <c r="F169" s="2" t="str">
        <f t="shared" si="11"/>
        <v>lesson</v>
      </c>
      <c r="G169" s="2" t="str">
        <f t="shared" si="9"/>
        <v>6</v>
      </c>
      <c r="H169" s="2" t="str">
        <f>SUBSTITUTE(IF(F169="grade",Sheet2!A169,IF(F169="subject",Sheet2!B169,IF(F169="unit",Sheet2!C169,IF(F169="topic",Sheet2!E169,IF(F169="lesson",Sheet2!G169))))),"'","\'")</f>
        <v>Area of Parallelograms</v>
      </c>
      <c r="I169" s="2" t="str">
        <f>Sheet2!I169</f>
        <v>MA05.04.01.05</v>
      </c>
      <c r="J169" s="4" t="str">
        <f>TRIM(IF(F169="grade","NONE",IF(F169="subject",Sheet2!A169,IF(F169="unit",CONCATENATE(Sheet2!A169,Sheet2!B169),IF(F169="topic",CONCATENATE(Sheet2!A169,Sheet2!B169,Sheet2!C169),IF(F169="lesson",CONCATENATE(Sheet2!A169,Sheet2!B169,Sheet2!C169,Sheet2!E169)))))))</f>
        <v>5MathGeometryLength, Perimeter, and Area</v>
      </c>
      <c r="K169" s="4" t="str">
        <f>IF(J169="NONE","-",VLOOKUP(J169,Sheet3!$A$1:$B$822,2,FALSE))</f>
        <v>MA05.04.01.00</v>
      </c>
      <c r="L169" s="2">
        <v>169</v>
      </c>
      <c r="M169" s="2">
        <f t="shared" si="8"/>
        <v>164</v>
      </c>
      <c r="N169" s="3" t="str">
        <f t="shared" si="10"/>
        <v>insert into code (code_id, label, code, display_order, parent_id, taxonomy_level_type) values (169,'Area of Parallelograms','MA05.04.01.05',1,164,6);</v>
      </c>
    </row>
    <row r="170" spans="1:14">
      <c r="A170" s="2" t="b">
        <f>AND(Sheet2!A170&lt;&gt;"-",Sheet2!A170&lt;&gt;Sheet2!A169)</f>
        <v>0</v>
      </c>
      <c r="B170" s="2" t="b">
        <f>AND(Sheet2!B170&lt;&gt;"-",Sheet2!B170&lt;&gt;Sheet2!B169)</f>
        <v>0</v>
      </c>
      <c r="C170" s="2" t="b">
        <f>AND(Sheet2!C170&lt;&gt;"-",Sheet2!C170&lt;&gt;Sheet2!C169)</f>
        <v>0</v>
      </c>
      <c r="D170" s="2" t="b">
        <f>AND(Sheet2!E170&lt;&gt;"-",Sheet2!E170&lt;&gt;Sheet2!E169)</f>
        <v>0</v>
      </c>
      <c r="E170" s="2" t="b">
        <f>AND(Sheet2!G170&lt;&gt;"-",Sheet2!G170&lt;&gt;Sheet2!G169)</f>
        <v>1</v>
      </c>
      <c r="F170" s="2" t="str">
        <f t="shared" si="11"/>
        <v>lesson</v>
      </c>
      <c r="G170" s="2" t="str">
        <f t="shared" si="9"/>
        <v>6</v>
      </c>
      <c r="H170" s="2" t="str">
        <f>SUBSTITUTE(IF(F170="grade",Sheet2!A170,IF(F170="subject",Sheet2!B170,IF(F170="unit",Sheet2!C170,IF(F170="topic",Sheet2!E170,IF(F170="lesson",Sheet2!G170))))),"'","\'")</f>
        <v>Area of Triangles and Trapezoids</v>
      </c>
      <c r="I170" s="2" t="str">
        <f>Sheet2!I170</f>
        <v>MA05.04.01.06</v>
      </c>
      <c r="J170" s="4" t="str">
        <f>TRIM(IF(F170="grade","NONE",IF(F170="subject",Sheet2!A170,IF(F170="unit",CONCATENATE(Sheet2!A170,Sheet2!B170),IF(F170="topic",CONCATENATE(Sheet2!A170,Sheet2!B170,Sheet2!C170),IF(F170="lesson",CONCATENATE(Sheet2!A170,Sheet2!B170,Sheet2!C170,Sheet2!E170)))))))</f>
        <v>5MathGeometryLength, Perimeter, and Area</v>
      </c>
      <c r="K170" s="4" t="str">
        <f>IF(J170="NONE","-",VLOOKUP(J170,Sheet3!$A$1:$B$822,2,FALSE))</f>
        <v>MA05.04.01.00</v>
      </c>
      <c r="L170" s="2">
        <v>170</v>
      </c>
      <c r="M170" s="2">
        <f t="shared" si="8"/>
        <v>164</v>
      </c>
      <c r="N170" s="3" t="str">
        <f t="shared" si="10"/>
        <v>insert into code (code_id, label, code, display_order, parent_id, taxonomy_level_type) values (170,'Area of Triangles and Trapezoids','MA05.04.01.06',1,164,6);</v>
      </c>
    </row>
    <row r="171" spans="1:14">
      <c r="A171" s="2" t="b">
        <f>AND(Sheet2!A171&lt;&gt;"-",Sheet2!A171&lt;&gt;Sheet2!A170)</f>
        <v>0</v>
      </c>
      <c r="B171" s="2" t="b">
        <f>AND(Sheet2!B171&lt;&gt;"-",Sheet2!B171&lt;&gt;Sheet2!B170)</f>
        <v>0</v>
      </c>
      <c r="C171" s="2" t="b">
        <f>AND(Sheet2!C171&lt;&gt;"-",Sheet2!C171&lt;&gt;Sheet2!C170)</f>
        <v>0</v>
      </c>
      <c r="D171" s="2" t="b">
        <f>AND(Sheet2!E171&lt;&gt;"-",Sheet2!E171&lt;&gt;Sheet2!E170)</f>
        <v>1</v>
      </c>
      <c r="E171" s="2" t="b">
        <f>AND(Sheet2!G171&lt;&gt;"-",Sheet2!G171&lt;&gt;Sheet2!G170)</f>
        <v>0</v>
      </c>
      <c r="F171" s="2" t="str">
        <f t="shared" si="11"/>
        <v>topic</v>
      </c>
      <c r="G171" s="2" t="str">
        <f t="shared" si="9"/>
        <v>5</v>
      </c>
      <c r="H171" s="2" t="str">
        <f>SUBSTITUTE(IF(F171="grade",Sheet2!A171,IF(F171="subject",Sheet2!B171,IF(F171="unit",Sheet2!C171,IF(F171="topic",Sheet2!E171,IF(F171="lesson",Sheet2!G171))))),"'","\'")</f>
        <v>Constructions</v>
      </c>
      <c r="I171" s="2" t="str">
        <f>Sheet2!I171</f>
        <v>MA05.04.02.00</v>
      </c>
      <c r="J171" s="4" t="str">
        <f>TRIM(IF(F171="grade","NONE",IF(F171="subject",Sheet2!A171,IF(F171="unit",CONCATENATE(Sheet2!A171,Sheet2!B171),IF(F171="topic",CONCATENATE(Sheet2!A171,Sheet2!B171,Sheet2!C171),IF(F171="lesson",CONCATENATE(Sheet2!A171,Sheet2!B171,Sheet2!C171,Sheet2!E171)))))))</f>
        <v>5MathGeometry</v>
      </c>
      <c r="K171" s="4" t="str">
        <f>IF(J171="NONE","-",VLOOKUP(J171,Sheet3!$A$1:$B$822,2,FALSE))</f>
        <v>MA05.04.00.00</v>
      </c>
      <c r="L171" s="2">
        <v>171</v>
      </c>
      <c r="M171" s="2">
        <f t="shared" si="8"/>
        <v>163</v>
      </c>
      <c r="N171" s="3" t="str">
        <f t="shared" si="10"/>
        <v>insert into code (code_id, label, code, display_order, parent_id, taxonomy_level_type) values (171,'Constructions','MA05.04.02.00',1,163,5);</v>
      </c>
    </row>
    <row r="172" spans="1:14">
      <c r="A172" s="2" t="b">
        <f>AND(Sheet2!A172&lt;&gt;"-",Sheet2!A172&lt;&gt;Sheet2!A171)</f>
        <v>0</v>
      </c>
      <c r="B172" s="2" t="b">
        <f>AND(Sheet2!B172&lt;&gt;"-",Sheet2!B172&lt;&gt;Sheet2!B171)</f>
        <v>0</v>
      </c>
      <c r="C172" s="2" t="b">
        <f>AND(Sheet2!C172&lt;&gt;"-",Sheet2!C172&lt;&gt;Sheet2!C171)</f>
        <v>0</v>
      </c>
      <c r="D172" s="2" t="b">
        <f>AND(Sheet2!E172&lt;&gt;"-",Sheet2!E172&lt;&gt;Sheet2!E171)</f>
        <v>0</v>
      </c>
      <c r="E172" s="2" t="b">
        <f>AND(Sheet2!G172&lt;&gt;"-",Sheet2!G172&lt;&gt;Sheet2!G171)</f>
        <v>1</v>
      </c>
      <c r="F172" s="2" t="str">
        <f t="shared" si="11"/>
        <v>lesson</v>
      </c>
      <c r="G172" s="2" t="str">
        <f t="shared" si="9"/>
        <v>6</v>
      </c>
      <c r="H172" s="2" t="str">
        <f>SUBSTITUTE(IF(F172="grade",Sheet2!A172,IF(F172="subject",Sheet2!B172,IF(F172="unit",Sheet2!C172,IF(F172="topic",Sheet2!E172,IF(F172="lesson",Sheet2!G172))))),"'","\'")</f>
        <v>Naming, Measuring and Drawing Angles</v>
      </c>
      <c r="I172" s="2" t="str">
        <f>Sheet2!I172</f>
        <v>MA05.04.02.01</v>
      </c>
      <c r="J172" s="4" t="str">
        <f>TRIM(IF(F172="grade","NONE",IF(F172="subject",Sheet2!A172,IF(F172="unit",CONCATENATE(Sheet2!A172,Sheet2!B172),IF(F172="topic",CONCATENATE(Sheet2!A172,Sheet2!B172,Sheet2!C172),IF(F172="lesson",CONCATENATE(Sheet2!A172,Sheet2!B172,Sheet2!C172,Sheet2!E172)))))))</f>
        <v>5MathGeometryConstructions</v>
      </c>
      <c r="K172" s="4" t="str">
        <f>IF(J172="NONE","-",VLOOKUP(J172,Sheet3!$A$1:$B$822,2,FALSE))</f>
        <v>MA05.04.02.00</v>
      </c>
      <c r="L172" s="2">
        <v>172</v>
      </c>
      <c r="M172" s="2">
        <f t="shared" si="8"/>
        <v>171</v>
      </c>
      <c r="N172" s="3" t="str">
        <f t="shared" si="10"/>
        <v>insert into code (code_id, label, code, display_order, parent_id, taxonomy_level_type) values (172,'Naming, Measuring and Drawing Angles','MA05.04.02.01',1,171,6);</v>
      </c>
    </row>
    <row r="173" spans="1:14">
      <c r="A173" s="2" t="b">
        <f>AND(Sheet2!A173&lt;&gt;"-",Sheet2!A173&lt;&gt;Sheet2!A172)</f>
        <v>0</v>
      </c>
      <c r="B173" s="2" t="b">
        <f>AND(Sheet2!B173&lt;&gt;"-",Sheet2!B173&lt;&gt;Sheet2!B172)</f>
        <v>0</v>
      </c>
      <c r="C173" s="2" t="b">
        <f>AND(Sheet2!C173&lt;&gt;"-",Sheet2!C173&lt;&gt;Sheet2!C172)</f>
        <v>0</v>
      </c>
      <c r="D173" s="2" t="b">
        <f>AND(Sheet2!E173&lt;&gt;"-",Sheet2!E173&lt;&gt;Sheet2!E172)</f>
        <v>0</v>
      </c>
      <c r="E173" s="2" t="b">
        <f>AND(Sheet2!G173&lt;&gt;"-",Sheet2!G173&lt;&gt;Sheet2!G172)</f>
        <v>1</v>
      </c>
      <c r="F173" s="2" t="str">
        <f t="shared" si="11"/>
        <v>lesson</v>
      </c>
      <c r="G173" s="2" t="str">
        <f t="shared" si="9"/>
        <v>6</v>
      </c>
      <c r="H173" s="2" t="str">
        <f>SUBSTITUTE(IF(F173="grade",Sheet2!A173,IF(F173="subject",Sheet2!B173,IF(F173="unit",Sheet2!C173,IF(F173="topic",Sheet2!E173,IF(F173="lesson",Sheet2!G173))))),"'","\'")</f>
        <v>Constructing Lines</v>
      </c>
      <c r="I173" s="2" t="str">
        <f>Sheet2!I173</f>
        <v>MA05.04.02.02</v>
      </c>
      <c r="J173" s="4" t="str">
        <f>TRIM(IF(F173="grade","NONE",IF(F173="subject",Sheet2!A173,IF(F173="unit",CONCATENATE(Sheet2!A173,Sheet2!B173),IF(F173="topic",CONCATENATE(Sheet2!A173,Sheet2!B173,Sheet2!C173),IF(F173="lesson",CONCATENATE(Sheet2!A173,Sheet2!B173,Sheet2!C173,Sheet2!E173)))))))</f>
        <v>5MathGeometryConstructions</v>
      </c>
      <c r="K173" s="4" t="str">
        <f>IF(J173="NONE","-",VLOOKUP(J173,Sheet3!$A$1:$B$822,2,FALSE))</f>
        <v>MA05.04.02.00</v>
      </c>
      <c r="L173" s="2">
        <v>173</v>
      </c>
      <c r="M173" s="2">
        <f t="shared" si="8"/>
        <v>171</v>
      </c>
      <c r="N173" s="3" t="str">
        <f t="shared" si="10"/>
        <v>insert into code (code_id, label, code, display_order, parent_id, taxonomy_level_type) values (173,'Constructing Lines','MA05.04.02.02',1,171,6);</v>
      </c>
    </row>
    <row r="174" spans="1:14">
      <c r="A174" s="2" t="b">
        <f>AND(Sheet2!A174&lt;&gt;"-",Sheet2!A174&lt;&gt;Sheet2!A173)</f>
        <v>0</v>
      </c>
      <c r="B174" s="2" t="b">
        <f>AND(Sheet2!B174&lt;&gt;"-",Sheet2!B174&lt;&gt;Sheet2!B173)</f>
        <v>0</v>
      </c>
      <c r="C174" s="2" t="b">
        <f>AND(Sheet2!C174&lt;&gt;"-",Sheet2!C174&lt;&gt;Sheet2!C173)</f>
        <v>0</v>
      </c>
      <c r="D174" s="2" t="b">
        <f>AND(Sheet2!E174&lt;&gt;"-",Sheet2!E174&lt;&gt;Sheet2!E173)</f>
        <v>0</v>
      </c>
      <c r="E174" s="2" t="b">
        <f>AND(Sheet2!G174&lt;&gt;"-",Sheet2!G174&lt;&gt;Sheet2!G173)</f>
        <v>1</v>
      </c>
      <c r="F174" s="2" t="str">
        <f t="shared" si="11"/>
        <v>lesson</v>
      </c>
      <c r="G174" s="2" t="str">
        <f t="shared" si="9"/>
        <v>6</v>
      </c>
      <c r="H174" s="2" t="str">
        <f>SUBSTITUTE(IF(F174="grade",Sheet2!A174,IF(F174="subject",Sheet2!B174,IF(F174="unit",Sheet2!C174,IF(F174="topic",Sheet2!E174,IF(F174="lesson",Sheet2!G174))))),"'","\'")</f>
        <v>Constructing Shapes</v>
      </c>
      <c r="I174" s="2" t="str">
        <f>Sheet2!I174</f>
        <v>MA05.04.02.03</v>
      </c>
      <c r="J174" s="4" t="str">
        <f>TRIM(IF(F174="grade","NONE",IF(F174="subject",Sheet2!A174,IF(F174="unit",CONCATENATE(Sheet2!A174,Sheet2!B174),IF(F174="topic",CONCATENATE(Sheet2!A174,Sheet2!B174,Sheet2!C174),IF(F174="lesson",CONCATENATE(Sheet2!A174,Sheet2!B174,Sheet2!C174,Sheet2!E174)))))))</f>
        <v>5MathGeometryConstructions</v>
      </c>
      <c r="K174" s="4" t="str">
        <f>IF(J174="NONE","-",VLOOKUP(J174,Sheet3!$A$1:$B$822,2,FALSE))</f>
        <v>MA05.04.02.00</v>
      </c>
      <c r="L174" s="2">
        <v>174</v>
      </c>
      <c r="M174" s="2">
        <f t="shared" si="8"/>
        <v>171</v>
      </c>
      <c r="N174" s="3" t="str">
        <f t="shared" si="10"/>
        <v>insert into code (code_id, label, code, display_order, parent_id, taxonomy_level_type) values (174,'Constructing Shapes','MA05.04.02.03',1,171,6);</v>
      </c>
    </row>
    <row r="175" spans="1:14">
      <c r="A175" s="2" t="b">
        <f>AND(Sheet2!A175&lt;&gt;"-",Sheet2!A175&lt;&gt;Sheet2!A174)</f>
        <v>0</v>
      </c>
      <c r="B175" s="2" t="b">
        <f>AND(Sheet2!B175&lt;&gt;"-",Sheet2!B175&lt;&gt;Sheet2!B174)</f>
        <v>0</v>
      </c>
      <c r="C175" s="2" t="b">
        <f>AND(Sheet2!C175&lt;&gt;"-",Sheet2!C175&lt;&gt;Sheet2!C174)</f>
        <v>0</v>
      </c>
      <c r="D175" s="2" t="b">
        <f>AND(Sheet2!E175&lt;&gt;"-",Sheet2!E175&lt;&gt;Sheet2!E174)</f>
        <v>1</v>
      </c>
      <c r="E175" s="2" t="b">
        <f>AND(Sheet2!G175&lt;&gt;"-",Sheet2!G175&lt;&gt;Sheet2!G174)</f>
        <v>0</v>
      </c>
      <c r="F175" s="2" t="str">
        <f t="shared" si="11"/>
        <v>topic</v>
      </c>
      <c r="G175" s="2" t="str">
        <f t="shared" si="9"/>
        <v>5</v>
      </c>
      <c r="H175" s="2" t="str">
        <f>SUBSTITUTE(IF(F175="grade",Sheet2!A175,IF(F175="subject",Sheet2!B175,IF(F175="unit",Sheet2!C175,IF(F175="topic",Sheet2!E175,IF(F175="lesson",Sheet2!G175))))),"'","\'")</f>
        <v>Shapes</v>
      </c>
      <c r="I175" s="2" t="str">
        <f>Sheet2!I175</f>
        <v>MA05.04.03.00</v>
      </c>
      <c r="J175" s="4" t="str">
        <f>TRIM(IF(F175="grade","NONE",IF(F175="subject",Sheet2!A175,IF(F175="unit",CONCATENATE(Sheet2!A175,Sheet2!B175),IF(F175="topic",CONCATENATE(Sheet2!A175,Sheet2!B175,Sheet2!C175),IF(F175="lesson",CONCATENATE(Sheet2!A175,Sheet2!B175,Sheet2!C175,Sheet2!E175)))))))</f>
        <v>5MathGeometry</v>
      </c>
      <c r="K175" s="4" t="str">
        <f>IF(J175="NONE","-",VLOOKUP(J175,Sheet3!$A$1:$B$822,2,FALSE))</f>
        <v>MA05.04.00.00</v>
      </c>
      <c r="L175" s="2">
        <v>175</v>
      </c>
      <c r="M175" s="2">
        <f t="shared" si="8"/>
        <v>163</v>
      </c>
      <c r="N175" s="3" t="str">
        <f t="shared" si="10"/>
        <v>insert into code (code_id, label, code, display_order, parent_id, taxonomy_level_type) values (175,'Shapes','MA05.04.03.00',1,163,5);</v>
      </c>
    </row>
    <row r="176" spans="1:14">
      <c r="A176" s="2" t="b">
        <f>AND(Sheet2!A176&lt;&gt;"-",Sheet2!A176&lt;&gt;Sheet2!A175)</f>
        <v>0</v>
      </c>
      <c r="B176" s="2" t="b">
        <f>AND(Sheet2!B176&lt;&gt;"-",Sheet2!B176&lt;&gt;Sheet2!B175)</f>
        <v>0</v>
      </c>
      <c r="C176" s="2" t="b">
        <f>AND(Sheet2!C176&lt;&gt;"-",Sheet2!C176&lt;&gt;Sheet2!C175)</f>
        <v>0</v>
      </c>
      <c r="D176" s="2" t="b">
        <f>AND(Sheet2!E176&lt;&gt;"-",Sheet2!E176&lt;&gt;Sheet2!E175)</f>
        <v>0</v>
      </c>
      <c r="E176" s="2" t="b">
        <f>AND(Sheet2!G176&lt;&gt;"-",Sheet2!G176&lt;&gt;Sheet2!G175)</f>
        <v>1</v>
      </c>
      <c r="F176" s="2" t="str">
        <f t="shared" si="11"/>
        <v>lesson</v>
      </c>
      <c r="G176" s="2" t="str">
        <f t="shared" si="9"/>
        <v>6</v>
      </c>
      <c r="H176" s="2" t="str">
        <f>SUBSTITUTE(IF(F176="grade",Sheet2!A176,IF(F176="subject",Sheet2!B176,IF(F176="unit",Sheet2!C176,IF(F176="topic",Sheet2!E176,IF(F176="lesson",Sheet2!G176))))),"'","\'")</f>
        <v>Basic Geometric Ideas</v>
      </c>
      <c r="I176" s="2" t="str">
        <f>Sheet2!I176</f>
        <v>MA05.04.03.01</v>
      </c>
      <c r="J176" s="4" t="str">
        <f>TRIM(IF(F176="grade","NONE",IF(F176="subject",Sheet2!A176,IF(F176="unit",CONCATENATE(Sheet2!A176,Sheet2!B176),IF(F176="topic",CONCATENATE(Sheet2!A176,Sheet2!B176,Sheet2!C176),IF(F176="lesson",CONCATENATE(Sheet2!A176,Sheet2!B176,Sheet2!C176,Sheet2!E176)))))))</f>
        <v>5MathGeometryShapes</v>
      </c>
      <c r="K176" s="4" t="str">
        <f>IF(J176="NONE","-",VLOOKUP(J176,Sheet3!$A$1:$B$822,2,FALSE))</f>
        <v>MA05.04.03.00</v>
      </c>
      <c r="L176" s="2">
        <v>176</v>
      </c>
      <c r="M176" s="2">
        <f t="shared" si="8"/>
        <v>175</v>
      </c>
      <c r="N176" s="3" t="str">
        <f t="shared" si="10"/>
        <v>insert into code (code_id, label, code, display_order, parent_id, taxonomy_level_type) values (176,'Basic Geometric Ideas','MA05.04.03.01',1,175,6);</v>
      </c>
    </row>
    <row r="177" spans="1:14">
      <c r="A177" s="2" t="b">
        <f>AND(Sheet2!A177&lt;&gt;"-",Sheet2!A177&lt;&gt;Sheet2!A176)</f>
        <v>0</v>
      </c>
      <c r="B177" s="2" t="b">
        <f>AND(Sheet2!B177&lt;&gt;"-",Sheet2!B177&lt;&gt;Sheet2!B176)</f>
        <v>0</v>
      </c>
      <c r="C177" s="2" t="b">
        <f>AND(Sheet2!C177&lt;&gt;"-",Sheet2!C177&lt;&gt;Sheet2!C176)</f>
        <v>0</v>
      </c>
      <c r="D177" s="2" t="b">
        <f>AND(Sheet2!E177&lt;&gt;"-",Sheet2!E177&lt;&gt;Sheet2!E176)</f>
        <v>0</v>
      </c>
      <c r="E177" s="2" t="b">
        <f>AND(Sheet2!G177&lt;&gt;"-",Sheet2!G177&lt;&gt;Sheet2!G176)</f>
        <v>1</v>
      </c>
      <c r="F177" s="2" t="str">
        <f t="shared" si="11"/>
        <v>lesson</v>
      </c>
      <c r="G177" s="2" t="str">
        <f t="shared" si="9"/>
        <v>6</v>
      </c>
      <c r="H177" s="2" t="str">
        <f>SUBSTITUTE(IF(F177="grade",Sheet2!A177,IF(F177="subject",Sheet2!B177,IF(F177="unit",Sheet2!C177,IF(F177="topic",Sheet2!E177,IF(F177="lesson",Sheet2!G177))))),"'","\'")</f>
        <v>Quadrilaterals and Other Polygons</v>
      </c>
      <c r="I177" s="2" t="str">
        <f>Sheet2!I177</f>
        <v>MA05.04.03.02</v>
      </c>
      <c r="J177" s="4" t="str">
        <f>TRIM(IF(F177="grade","NONE",IF(F177="subject",Sheet2!A177,IF(F177="unit",CONCATENATE(Sheet2!A177,Sheet2!B177),IF(F177="topic",CONCATENATE(Sheet2!A177,Sheet2!B177,Sheet2!C177),IF(F177="lesson",CONCATENATE(Sheet2!A177,Sheet2!B177,Sheet2!C177,Sheet2!E177)))))))</f>
        <v>5MathGeometryShapes</v>
      </c>
      <c r="K177" s="4" t="str">
        <f>IF(J177="NONE","-",VLOOKUP(J177,Sheet3!$A$1:$B$822,2,FALSE))</f>
        <v>MA05.04.03.00</v>
      </c>
      <c r="L177" s="2">
        <v>177</v>
      </c>
      <c r="M177" s="2">
        <f t="shared" si="8"/>
        <v>175</v>
      </c>
      <c r="N177" s="3" t="str">
        <f t="shared" si="10"/>
        <v>insert into code (code_id, label, code, display_order, parent_id, taxonomy_level_type) values (177,'Quadrilaterals and Other Polygons','MA05.04.03.02',1,175,6);</v>
      </c>
    </row>
    <row r="178" spans="1:14">
      <c r="A178" s="2" t="b">
        <f>AND(Sheet2!A178&lt;&gt;"-",Sheet2!A178&lt;&gt;Sheet2!A177)</f>
        <v>0</v>
      </c>
      <c r="B178" s="2" t="b">
        <f>AND(Sheet2!B178&lt;&gt;"-",Sheet2!B178&lt;&gt;Sheet2!B177)</f>
        <v>0</v>
      </c>
      <c r="C178" s="2" t="b">
        <f>AND(Sheet2!C178&lt;&gt;"-",Sheet2!C178&lt;&gt;Sheet2!C177)</f>
        <v>0</v>
      </c>
      <c r="D178" s="2" t="b">
        <f>AND(Sheet2!E178&lt;&gt;"-",Sheet2!E178&lt;&gt;Sheet2!E177)</f>
        <v>0</v>
      </c>
      <c r="E178" s="2" t="b">
        <f>AND(Sheet2!G178&lt;&gt;"-",Sheet2!G178&lt;&gt;Sheet2!G177)</f>
        <v>1</v>
      </c>
      <c r="F178" s="2" t="str">
        <f t="shared" si="11"/>
        <v>lesson</v>
      </c>
      <c r="G178" s="2" t="str">
        <f t="shared" si="9"/>
        <v>6</v>
      </c>
      <c r="H178" s="2" t="str">
        <f>SUBSTITUTE(IF(F178="grade",Sheet2!A178,IF(F178="subject",Sheet2!B178,IF(F178="unit",Sheet2!C178,IF(F178="topic",Sheet2!E178,IF(F178="lesson",Sheet2!G178))))),"'","\'")</f>
        <v>Triangles</v>
      </c>
      <c r="I178" s="2" t="str">
        <f>Sheet2!I178</f>
        <v>MA05.04.03.03</v>
      </c>
      <c r="J178" s="4" t="str">
        <f>TRIM(IF(F178="grade","NONE",IF(F178="subject",Sheet2!A178,IF(F178="unit",CONCATENATE(Sheet2!A178,Sheet2!B178),IF(F178="topic",CONCATENATE(Sheet2!A178,Sheet2!B178,Sheet2!C178),IF(F178="lesson",CONCATENATE(Sheet2!A178,Sheet2!B178,Sheet2!C178,Sheet2!E178)))))))</f>
        <v>5MathGeometryShapes</v>
      </c>
      <c r="K178" s="4" t="str">
        <f>IF(J178="NONE","-",VLOOKUP(J178,Sheet3!$A$1:$B$822,2,FALSE))</f>
        <v>MA05.04.03.00</v>
      </c>
      <c r="L178" s="2">
        <v>178</v>
      </c>
      <c r="M178" s="2">
        <f t="shared" si="8"/>
        <v>175</v>
      </c>
      <c r="N178" s="3" t="str">
        <f t="shared" si="10"/>
        <v>insert into code (code_id, label, code, display_order, parent_id, taxonomy_level_type) values (178,'Triangles','MA05.04.03.03',1,175,6);</v>
      </c>
    </row>
    <row r="179" spans="1:14">
      <c r="A179" s="2" t="b">
        <f>AND(Sheet2!A179&lt;&gt;"-",Sheet2!A179&lt;&gt;Sheet2!A178)</f>
        <v>0</v>
      </c>
      <c r="B179" s="2" t="b">
        <f>AND(Sheet2!B179&lt;&gt;"-",Sheet2!B179&lt;&gt;Sheet2!B178)</f>
        <v>0</v>
      </c>
      <c r="C179" s="2" t="b">
        <f>AND(Sheet2!C179&lt;&gt;"-",Sheet2!C179&lt;&gt;Sheet2!C178)</f>
        <v>0</v>
      </c>
      <c r="D179" s="2" t="b">
        <f>AND(Sheet2!E179&lt;&gt;"-",Sheet2!E179&lt;&gt;Sheet2!E178)</f>
        <v>1</v>
      </c>
      <c r="E179" s="2" t="b">
        <f>AND(Sheet2!G179&lt;&gt;"-",Sheet2!G179&lt;&gt;Sheet2!G178)</f>
        <v>0</v>
      </c>
      <c r="F179" s="2" t="str">
        <f t="shared" si="11"/>
        <v>topic</v>
      </c>
      <c r="G179" s="2" t="str">
        <f t="shared" si="9"/>
        <v>5</v>
      </c>
      <c r="H179" s="2" t="str">
        <f>SUBSTITUTE(IF(F179="grade",Sheet2!A179,IF(F179="subject",Sheet2!B179,IF(F179="unit",Sheet2!C179,IF(F179="topic",Sheet2!E179,IF(F179="lesson",Sheet2!G179))))),"'","\'")</f>
        <v>Solids</v>
      </c>
      <c r="I179" s="2" t="str">
        <f>Sheet2!I179</f>
        <v>MA05.04.04.00</v>
      </c>
      <c r="J179" s="4" t="str">
        <f>TRIM(IF(F179="grade","NONE",IF(F179="subject",Sheet2!A179,IF(F179="unit",CONCATENATE(Sheet2!A179,Sheet2!B179),IF(F179="topic",CONCATENATE(Sheet2!A179,Sheet2!B179,Sheet2!C179),IF(F179="lesson",CONCATENATE(Sheet2!A179,Sheet2!B179,Sheet2!C179,Sheet2!E179)))))))</f>
        <v>5MathGeometry</v>
      </c>
      <c r="K179" s="4" t="str">
        <f>IF(J179="NONE","-",VLOOKUP(J179,Sheet3!$A$1:$B$822,2,FALSE))</f>
        <v>MA05.04.00.00</v>
      </c>
      <c r="L179" s="2">
        <v>179</v>
      </c>
      <c r="M179" s="2">
        <f t="shared" si="8"/>
        <v>163</v>
      </c>
      <c r="N179" s="3" t="str">
        <f t="shared" si="10"/>
        <v>insert into code (code_id, label, code, display_order, parent_id, taxonomy_level_type) values (179,'Solids','MA05.04.04.00',1,163,5);</v>
      </c>
    </row>
    <row r="180" spans="1:14">
      <c r="A180" s="2" t="b">
        <f>AND(Sheet2!A180&lt;&gt;"-",Sheet2!A180&lt;&gt;Sheet2!A179)</f>
        <v>0</v>
      </c>
      <c r="B180" s="2" t="b">
        <f>AND(Sheet2!B180&lt;&gt;"-",Sheet2!B180&lt;&gt;Sheet2!B179)</f>
        <v>0</v>
      </c>
      <c r="C180" s="2" t="b">
        <f>AND(Sheet2!C180&lt;&gt;"-",Sheet2!C180&lt;&gt;Sheet2!C179)</f>
        <v>0</v>
      </c>
      <c r="D180" s="2" t="b">
        <f>AND(Sheet2!E180&lt;&gt;"-",Sheet2!E180&lt;&gt;Sheet2!E179)</f>
        <v>0</v>
      </c>
      <c r="E180" s="2" t="b">
        <f>AND(Sheet2!G180&lt;&gt;"-",Sheet2!G180&lt;&gt;Sheet2!G179)</f>
        <v>1</v>
      </c>
      <c r="F180" s="2" t="str">
        <f t="shared" si="11"/>
        <v>lesson</v>
      </c>
      <c r="G180" s="2" t="str">
        <f t="shared" si="9"/>
        <v>6</v>
      </c>
      <c r="H180" s="2" t="str">
        <f>SUBSTITUTE(IF(F180="grade",Sheet2!A180,IF(F180="subject",Sheet2!B180,IF(F180="unit",Sheet2!C180,IF(F180="topic",Sheet2!E180,IF(F180="lesson",Sheet2!G180))))),"'","\'")</f>
        <v>Solids</v>
      </c>
      <c r="I180" s="2" t="str">
        <f>Sheet2!I180</f>
        <v>MA05.04.04.01</v>
      </c>
      <c r="J180" s="4" t="str">
        <f>TRIM(IF(F180="grade","NONE",IF(F180="subject",Sheet2!A180,IF(F180="unit",CONCATENATE(Sheet2!A180,Sheet2!B180),IF(F180="topic",CONCATENATE(Sheet2!A180,Sheet2!B180,Sheet2!C180),IF(F180="lesson",CONCATENATE(Sheet2!A180,Sheet2!B180,Sheet2!C180,Sheet2!E180)))))))</f>
        <v>5MathGeometrySolids</v>
      </c>
      <c r="K180" s="4" t="str">
        <f>IF(J180="NONE","-",VLOOKUP(J180,Sheet3!$A$1:$B$822,2,FALSE))</f>
        <v>MA05.04.04.00</v>
      </c>
      <c r="L180" s="2">
        <v>180</v>
      </c>
      <c r="M180" s="2">
        <f t="shared" si="8"/>
        <v>179</v>
      </c>
      <c r="N180" s="3" t="str">
        <f t="shared" si="10"/>
        <v>insert into code (code_id, label, code, display_order, parent_id, taxonomy_level_type) values (180,'Solids','MA05.04.04.01',1,179,6);</v>
      </c>
    </row>
    <row r="181" spans="1:14">
      <c r="A181" s="2" t="b">
        <f>AND(Sheet2!A181&lt;&gt;"-",Sheet2!A181&lt;&gt;Sheet2!A180)</f>
        <v>0</v>
      </c>
      <c r="B181" s="2" t="b">
        <f>AND(Sheet2!B181&lt;&gt;"-",Sheet2!B181&lt;&gt;Sheet2!B180)</f>
        <v>0</v>
      </c>
      <c r="C181" s="2" t="b">
        <f>AND(Sheet2!C181&lt;&gt;"-",Sheet2!C181&lt;&gt;Sheet2!C180)</f>
        <v>0</v>
      </c>
      <c r="D181" s="2" t="b">
        <f>AND(Sheet2!E181&lt;&gt;"-",Sheet2!E181&lt;&gt;Sheet2!E180)</f>
        <v>0</v>
      </c>
      <c r="E181" s="2" t="b">
        <f>AND(Sheet2!G181&lt;&gt;"-",Sheet2!G181&lt;&gt;Sheet2!G180)</f>
        <v>1</v>
      </c>
      <c r="F181" s="2" t="str">
        <f t="shared" si="11"/>
        <v>lesson</v>
      </c>
      <c r="G181" s="2" t="str">
        <f t="shared" si="9"/>
        <v>6</v>
      </c>
      <c r="H181" s="2" t="str">
        <f>SUBSTITUTE(IF(F181="grade",Sheet2!A181,IF(F181="subject",Sheet2!B181,IF(F181="unit",Sheet2!C181,IF(F181="topic",Sheet2!E181,IF(F181="lesson",Sheet2!G181))))),"'","\'")</f>
        <v>Relating Shapes and Solids</v>
      </c>
      <c r="I181" s="2" t="str">
        <f>Sheet2!I181</f>
        <v>MA05.04.04.02</v>
      </c>
      <c r="J181" s="4" t="str">
        <f>TRIM(IF(F181="grade","NONE",IF(F181="subject",Sheet2!A181,IF(F181="unit",CONCATENATE(Sheet2!A181,Sheet2!B181),IF(F181="topic",CONCATENATE(Sheet2!A181,Sheet2!B181,Sheet2!C181),IF(F181="lesson",CONCATENATE(Sheet2!A181,Sheet2!B181,Sheet2!C181,Sheet2!E181)))))))</f>
        <v>5MathGeometrySolids</v>
      </c>
      <c r="K181" s="4" t="str">
        <f>IF(J181="NONE","-",VLOOKUP(J181,Sheet3!$A$1:$B$822,2,FALSE))</f>
        <v>MA05.04.04.00</v>
      </c>
      <c r="L181" s="2">
        <v>181</v>
      </c>
      <c r="M181" s="2">
        <f t="shared" si="8"/>
        <v>179</v>
      </c>
      <c r="N181" s="3" t="str">
        <f t="shared" si="10"/>
        <v>insert into code (code_id, label, code, display_order, parent_id, taxonomy_level_type) values (181,'Relating Shapes and Solids','MA05.04.04.02',1,179,6);</v>
      </c>
    </row>
    <row r="182" spans="1:14">
      <c r="A182" s="2" t="b">
        <f>AND(Sheet2!A182&lt;&gt;"-",Sheet2!A182&lt;&gt;Sheet2!A181)</f>
        <v>0</v>
      </c>
      <c r="B182" s="2" t="b">
        <f>AND(Sheet2!B182&lt;&gt;"-",Sheet2!B182&lt;&gt;Sheet2!B181)</f>
        <v>0</v>
      </c>
      <c r="C182" s="2" t="b">
        <f>AND(Sheet2!C182&lt;&gt;"-",Sheet2!C182&lt;&gt;Sheet2!C181)</f>
        <v>0</v>
      </c>
      <c r="D182" s="2" t="b">
        <f>AND(Sheet2!E182&lt;&gt;"-",Sheet2!E182&lt;&gt;Sheet2!E181)</f>
        <v>0</v>
      </c>
      <c r="E182" s="2" t="b">
        <f>AND(Sheet2!G182&lt;&gt;"-",Sheet2!G182&lt;&gt;Sheet2!G181)</f>
        <v>1</v>
      </c>
      <c r="F182" s="2" t="str">
        <f t="shared" si="11"/>
        <v>lesson</v>
      </c>
      <c r="G182" s="2" t="str">
        <f t="shared" si="9"/>
        <v>6</v>
      </c>
      <c r="H182" s="2" t="str">
        <f>SUBSTITUTE(IF(F182="grade",Sheet2!A182,IF(F182="subject",Sheet2!B182,IF(F182="unit",Sheet2!C182,IF(F182="topic",Sheet2!E182,IF(F182="lesson",Sheet2!G182))))),"'","\'")</f>
        <v>Surface Area</v>
      </c>
      <c r="I182" s="2" t="str">
        <f>Sheet2!I182</f>
        <v>MA05.04.04.03</v>
      </c>
      <c r="J182" s="4" t="str">
        <f>TRIM(IF(F182="grade","NONE",IF(F182="subject",Sheet2!A182,IF(F182="unit",CONCATENATE(Sheet2!A182,Sheet2!B182),IF(F182="topic",CONCATENATE(Sheet2!A182,Sheet2!B182,Sheet2!C182),IF(F182="lesson",CONCATENATE(Sheet2!A182,Sheet2!B182,Sheet2!C182,Sheet2!E182)))))))</f>
        <v>5MathGeometrySolids</v>
      </c>
      <c r="K182" s="4" t="str">
        <f>IF(J182="NONE","-",VLOOKUP(J182,Sheet3!$A$1:$B$822,2,FALSE))</f>
        <v>MA05.04.04.00</v>
      </c>
      <c r="L182" s="2">
        <v>182</v>
      </c>
      <c r="M182" s="2">
        <f t="shared" si="8"/>
        <v>179</v>
      </c>
      <c r="N182" s="3" t="str">
        <f t="shared" si="10"/>
        <v>insert into code (code_id, label, code, display_order, parent_id, taxonomy_level_type) values (182,'Surface Area','MA05.04.04.03',1,179,6);</v>
      </c>
    </row>
    <row r="183" spans="1:14">
      <c r="A183" s="2" t="b">
        <f>AND(Sheet2!A183&lt;&gt;"-",Sheet2!A183&lt;&gt;Sheet2!A182)</f>
        <v>0</v>
      </c>
      <c r="B183" s="2" t="b">
        <f>AND(Sheet2!B183&lt;&gt;"-",Sheet2!B183&lt;&gt;Sheet2!B182)</f>
        <v>0</v>
      </c>
      <c r="C183" s="2" t="b">
        <f>AND(Sheet2!C183&lt;&gt;"-",Sheet2!C183&lt;&gt;Sheet2!C182)</f>
        <v>0</v>
      </c>
      <c r="D183" s="2" t="b">
        <f>AND(Sheet2!E183&lt;&gt;"-",Sheet2!E183&lt;&gt;Sheet2!E182)</f>
        <v>0</v>
      </c>
      <c r="E183" s="2" t="b">
        <f>AND(Sheet2!G183&lt;&gt;"-",Sheet2!G183&lt;&gt;Sheet2!G182)</f>
        <v>1</v>
      </c>
      <c r="F183" s="2" t="str">
        <f t="shared" si="11"/>
        <v>lesson</v>
      </c>
      <c r="G183" s="2" t="str">
        <f t="shared" si="9"/>
        <v>6</v>
      </c>
      <c r="H183" s="2" t="str">
        <f>SUBSTITUTE(IF(F183="grade",Sheet2!A183,IF(F183="subject",Sheet2!B183,IF(F183="unit",Sheet2!C183,IF(F183="topic",Sheet2!E183,IF(F183="lesson",Sheet2!G183))))),"'","\'")</f>
        <v>Views of Solids</v>
      </c>
      <c r="I183" s="2" t="str">
        <f>Sheet2!I183</f>
        <v>MA05.04.04.04</v>
      </c>
      <c r="J183" s="4" t="str">
        <f>TRIM(IF(F183="grade","NONE",IF(F183="subject",Sheet2!A183,IF(F183="unit",CONCATENATE(Sheet2!A183,Sheet2!B183),IF(F183="topic",CONCATENATE(Sheet2!A183,Sheet2!B183,Sheet2!C183),IF(F183="lesson",CONCATENATE(Sheet2!A183,Sheet2!B183,Sheet2!C183,Sheet2!E183)))))))</f>
        <v>5MathGeometrySolids</v>
      </c>
      <c r="K183" s="4" t="str">
        <f>IF(J183="NONE","-",VLOOKUP(J183,Sheet3!$A$1:$B$822,2,FALSE))</f>
        <v>MA05.04.04.00</v>
      </c>
      <c r="L183" s="2">
        <v>183</v>
      </c>
      <c r="M183" s="2">
        <f t="shared" si="8"/>
        <v>179</v>
      </c>
      <c r="N183" s="3" t="str">
        <f t="shared" si="10"/>
        <v>insert into code (code_id, label, code, display_order, parent_id, taxonomy_level_type) values (183,'Views of Solids','MA05.04.04.04',1,179,6);</v>
      </c>
    </row>
    <row r="184" spans="1:14">
      <c r="A184" s="2" t="b">
        <f>AND(Sheet2!A184&lt;&gt;"-",Sheet2!A184&lt;&gt;Sheet2!A183)</f>
        <v>0</v>
      </c>
      <c r="B184" s="2" t="b">
        <f>AND(Sheet2!B184&lt;&gt;"-",Sheet2!B184&lt;&gt;Sheet2!B183)</f>
        <v>0</v>
      </c>
      <c r="C184" s="2" t="b">
        <f>AND(Sheet2!C184&lt;&gt;"-",Sheet2!C184&lt;&gt;Sheet2!C183)</f>
        <v>0</v>
      </c>
      <c r="D184" s="2" t="b">
        <f>AND(Sheet2!E184&lt;&gt;"-",Sheet2!E184&lt;&gt;Sheet2!E183)</f>
        <v>0</v>
      </c>
      <c r="E184" s="2" t="b">
        <f>AND(Sheet2!G184&lt;&gt;"-",Sheet2!G184&lt;&gt;Sheet2!G183)</f>
        <v>1</v>
      </c>
      <c r="F184" s="2" t="str">
        <f t="shared" si="11"/>
        <v>lesson</v>
      </c>
      <c r="G184" s="2" t="str">
        <f t="shared" si="9"/>
        <v>6</v>
      </c>
      <c r="H184" s="2" t="str">
        <f>SUBSTITUTE(IF(F184="grade",Sheet2!A184,IF(F184="subject",Sheet2!B184,IF(F184="unit",Sheet2!C184,IF(F184="topic",Sheet2!E184,IF(F184="lesson",Sheet2!G184))))),"'","\'")</f>
        <v>Volume</v>
      </c>
      <c r="I184" s="2" t="str">
        <f>Sheet2!I184</f>
        <v>MA05.04.04.05</v>
      </c>
      <c r="J184" s="4" t="str">
        <f>TRIM(IF(F184="grade","NONE",IF(F184="subject",Sheet2!A184,IF(F184="unit",CONCATENATE(Sheet2!A184,Sheet2!B184),IF(F184="topic",CONCATENATE(Sheet2!A184,Sheet2!B184,Sheet2!C184),IF(F184="lesson",CONCATENATE(Sheet2!A184,Sheet2!B184,Sheet2!C184,Sheet2!E184)))))))</f>
        <v>5MathGeometrySolids</v>
      </c>
      <c r="K184" s="4" t="str">
        <f>IF(J184="NONE","-",VLOOKUP(J184,Sheet3!$A$1:$B$822,2,FALSE))</f>
        <v>MA05.04.04.00</v>
      </c>
      <c r="L184" s="2">
        <v>184</v>
      </c>
      <c r="M184" s="2">
        <f t="shared" si="8"/>
        <v>179</v>
      </c>
      <c r="N184" s="3" t="str">
        <f t="shared" si="10"/>
        <v>insert into code (code_id, label, code, display_order, parent_id, taxonomy_level_type) values (184,'Volume','MA05.04.04.05',1,179,6);</v>
      </c>
    </row>
    <row r="185" spans="1:14">
      <c r="A185" s="2" t="b">
        <f>AND(Sheet2!A185&lt;&gt;"-",Sheet2!A185&lt;&gt;Sheet2!A184)</f>
        <v>0</v>
      </c>
      <c r="B185" s="2" t="b">
        <f>AND(Sheet2!B185&lt;&gt;"-",Sheet2!B185&lt;&gt;Sheet2!B184)</f>
        <v>0</v>
      </c>
      <c r="C185" s="2" t="b">
        <f>AND(Sheet2!C185&lt;&gt;"-",Sheet2!C185&lt;&gt;Sheet2!C184)</f>
        <v>1</v>
      </c>
      <c r="D185" s="2" t="b">
        <f>AND(Sheet2!E185&lt;&gt;"-",Sheet2!E185&lt;&gt;Sheet2!E184)</f>
        <v>0</v>
      </c>
      <c r="E185" s="2" t="b">
        <f>AND(Sheet2!G185&lt;&gt;"-",Sheet2!G185&lt;&gt;Sheet2!G184)</f>
        <v>0</v>
      </c>
      <c r="F185" s="2" t="str">
        <f t="shared" si="11"/>
        <v>unit</v>
      </c>
      <c r="G185" s="2" t="str">
        <f t="shared" si="9"/>
        <v>4</v>
      </c>
      <c r="H185" s="2" t="str">
        <f>SUBSTITUTE(IF(F185="grade",Sheet2!A185,IF(F185="subject",Sheet2!B185,IF(F185="unit",Sheet2!C185,IF(F185="topic",Sheet2!E185,IF(F185="lesson",Sheet2!G185))))),"'","\'")</f>
        <v>Measurement and Data</v>
      </c>
      <c r="I185" s="2" t="str">
        <f>Sheet2!I185</f>
        <v>MA05.05.00.00</v>
      </c>
      <c r="J185" s="4" t="str">
        <f>TRIM(IF(F185="grade","NONE",IF(F185="subject",Sheet2!A185,IF(F185="unit",CONCATENATE(Sheet2!A185,Sheet2!B185),IF(F185="topic",CONCATENATE(Sheet2!A185,Sheet2!B185,Sheet2!C185),IF(F185="lesson",CONCATENATE(Sheet2!A185,Sheet2!B185,Sheet2!C185,Sheet2!E185)))))))</f>
        <v>5Math</v>
      </c>
      <c r="K185" s="4" t="str">
        <f>IF(J185="NONE","-",VLOOKUP(J185,Sheet3!$A$1:$B$822,2,FALSE))</f>
        <v>MA05.00.00.00</v>
      </c>
      <c r="L185" s="2">
        <v>185</v>
      </c>
      <c r="M185" s="2">
        <f t="shared" si="8"/>
        <v>74</v>
      </c>
      <c r="N185" s="3" t="str">
        <f t="shared" si="10"/>
        <v>insert into code (code_id, label, code, display_order, parent_id, taxonomy_level_type) values (185,'Measurement and Data','MA05.05.00.00',1,74,4);</v>
      </c>
    </row>
    <row r="186" spans="1:14">
      <c r="A186" s="2" t="b">
        <f>AND(Sheet2!A186&lt;&gt;"-",Sheet2!A186&lt;&gt;Sheet2!A185)</f>
        <v>0</v>
      </c>
      <c r="B186" s="2" t="b">
        <f>AND(Sheet2!B186&lt;&gt;"-",Sheet2!B186&lt;&gt;Sheet2!B185)</f>
        <v>0</v>
      </c>
      <c r="C186" s="2" t="b">
        <f>AND(Sheet2!C186&lt;&gt;"-",Sheet2!C186&lt;&gt;Sheet2!C185)</f>
        <v>0</v>
      </c>
      <c r="D186" s="2" t="b">
        <f>AND(Sheet2!E186&lt;&gt;"-",Sheet2!E186&lt;&gt;Sheet2!E185)</f>
        <v>1</v>
      </c>
      <c r="E186" s="2" t="b">
        <f>AND(Sheet2!G186&lt;&gt;"-",Sheet2!G186&lt;&gt;Sheet2!G185)</f>
        <v>0</v>
      </c>
      <c r="F186" s="2" t="str">
        <f t="shared" si="11"/>
        <v>topic</v>
      </c>
      <c r="G186" s="2" t="str">
        <f t="shared" si="9"/>
        <v>5</v>
      </c>
      <c r="H186" s="2" t="str">
        <f>SUBSTITUTE(IF(F186="grade",Sheet2!A186,IF(F186="subject",Sheet2!B186,IF(F186="unit",Sheet2!C186,IF(F186="topic",Sheet2!E186,IF(F186="lesson",Sheet2!G186))))),"'","\'")</f>
        <v>Equations and Graphs</v>
      </c>
      <c r="I186" s="2" t="str">
        <f>Sheet2!I186</f>
        <v>MA05.05.01.00</v>
      </c>
      <c r="J186" s="4" t="str">
        <f>TRIM(IF(F186="grade","NONE",IF(F186="subject",Sheet2!A186,IF(F186="unit",CONCATENATE(Sheet2!A186,Sheet2!B186),IF(F186="topic",CONCATENATE(Sheet2!A186,Sheet2!B186,Sheet2!C186),IF(F186="lesson",CONCATENATE(Sheet2!A186,Sheet2!B186,Sheet2!C186,Sheet2!E186)))))))</f>
        <v>5MathMeasurement and Data</v>
      </c>
      <c r="K186" s="4" t="str">
        <f>IF(J186="NONE","-",VLOOKUP(J186,Sheet3!$A$1:$B$822,2,FALSE))</f>
        <v>MA05.05.00.00</v>
      </c>
      <c r="L186" s="2">
        <v>186</v>
      </c>
      <c r="M186" s="2">
        <f t="shared" si="8"/>
        <v>185</v>
      </c>
      <c r="N186" s="3" t="str">
        <f t="shared" si="10"/>
        <v>insert into code (code_id, label, code, display_order, parent_id, taxonomy_level_type) values (186,'Equations and Graphs','MA05.05.01.00',1,185,5);</v>
      </c>
    </row>
    <row r="187" spans="1:14">
      <c r="A187" s="2" t="b">
        <f>AND(Sheet2!A187&lt;&gt;"-",Sheet2!A187&lt;&gt;Sheet2!A186)</f>
        <v>0</v>
      </c>
      <c r="B187" s="2" t="b">
        <f>AND(Sheet2!B187&lt;&gt;"-",Sheet2!B187&lt;&gt;Sheet2!B186)</f>
        <v>0</v>
      </c>
      <c r="C187" s="2" t="b">
        <f>AND(Sheet2!C187&lt;&gt;"-",Sheet2!C187&lt;&gt;Sheet2!C186)</f>
        <v>0</v>
      </c>
      <c r="D187" s="2" t="b">
        <f>AND(Sheet2!E187&lt;&gt;"-",Sheet2!E187&lt;&gt;Sheet2!E186)</f>
        <v>0</v>
      </c>
      <c r="E187" s="2" t="b">
        <f>AND(Sheet2!G187&lt;&gt;"-",Sheet2!G187&lt;&gt;Sheet2!G186)</f>
        <v>1</v>
      </c>
      <c r="F187" s="2" t="str">
        <f t="shared" si="11"/>
        <v>lesson</v>
      </c>
      <c r="G187" s="2" t="str">
        <f t="shared" si="9"/>
        <v>6</v>
      </c>
      <c r="H187" s="2" t="str">
        <f>SUBSTITUTE(IF(F187="grade",Sheet2!A187,IF(F187="subject",Sheet2!B187,IF(F187="unit",Sheet2!C187,IF(F187="topic",Sheet2!E187,IF(F187="lesson",Sheet2!G187))))),"'","\'")</f>
        <v>Ordered Pairs</v>
      </c>
      <c r="I187" s="2" t="str">
        <f>Sheet2!I187</f>
        <v>MA05.05.01.01</v>
      </c>
      <c r="J187" s="4" t="str">
        <f>TRIM(IF(F187="grade","NONE",IF(F187="subject",Sheet2!A187,IF(F187="unit",CONCATENATE(Sheet2!A187,Sheet2!B187),IF(F187="topic",CONCATENATE(Sheet2!A187,Sheet2!B187,Sheet2!C187),IF(F187="lesson",CONCATENATE(Sheet2!A187,Sheet2!B187,Sheet2!C187,Sheet2!E187)))))))</f>
        <v>5MathMeasurement and DataEquations and Graphs</v>
      </c>
      <c r="K187" s="4" t="str">
        <f>IF(J187="NONE","-",VLOOKUP(J187,Sheet3!$A$1:$B$822,2,FALSE))</f>
        <v>MA05.05.01.00</v>
      </c>
      <c r="L187" s="2">
        <v>187</v>
      </c>
      <c r="M187" s="2">
        <f t="shared" si="8"/>
        <v>186</v>
      </c>
      <c r="N187" s="3" t="str">
        <f t="shared" si="10"/>
        <v>insert into code (code_id, label, code, display_order, parent_id, taxonomy_level_type) values (187,'Ordered Pairs','MA05.05.01.01',1,186,6);</v>
      </c>
    </row>
    <row r="188" spans="1:14">
      <c r="A188" s="2" t="b">
        <f>AND(Sheet2!A188&lt;&gt;"-",Sheet2!A188&lt;&gt;Sheet2!A187)</f>
        <v>0</v>
      </c>
      <c r="B188" s="2" t="b">
        <f>AND(Sheet2!B188&lt;&gt;"-",Sheet2!B188&lt;&gt;Sheet2!B187)</f>
        <v>0</v>
      </c>
      <c r="C188" s="2" t="b">
        <f>AND(Sheet2!C188&lt;&gt;"-",Sheet2!C188&lt;&gt;Sheet2!C187)</f>
        <v>0</v>
      </c>
      <c r="D188" s="2" t="b">
        <f>AND(Sheet2!E188&lt;&gt;"-",Sheet2!E188&lt;&gt;Sheet2!E187)</f>
        <v>0</v>
      </c>
      <c r="E188" s="2" t="b">
        <f>AND(Sheet2!G188&lt;&gt;"-",Sheet2!G188&lt;&gt;Sheet2!G187)</f>
        <v>1</v>
      </c>
      <c r="F188" s="2" t="str">
        <f t="shared" si="11"/>
        <v>lesson</v>
      </c>
      <c r="G188" s="2" t="str">
        <f t="shared" si="9"/>
        <v>6</v>
      </c>
      <c r="H188" s="2" t="str">
        <f>SUBSTITUTE(IF(F188="grade",Sheet2!A188,IF(F188="subject",Sheet2!B188,IF(F188="unit",Sheet2!C188,IF(F188="topic",Sheet2!E188,IF(F188="lesson",Sheet2!G188))))),"'","\'")</f>
        <v>Line Graphs</v>
      </c>
      <c r="I188" s="2" t="str">
        <f>Sheet2!I188</f>
        <v>MA05.05.01.02</v>
      </c>
      <c r="J188" s="4" t="str">
        <f>TRIM(IF(F188="grade","NONE",IF(F188="subject",Sheet2!A188,IF(F188="unit",CONCATENATE(Sheet2!A188,Sheet2!B188),IF(F188="topic",CONCATENATE(Sheet2!A188,Sheet2!B188,Sheet2!C188),IF(F188="lesson",CONCATENATE(Sheet2!A188,Sheet2!B188,Sheet2!C188,Sheet2!E188)))))))</f>
        <v>5MathMeasurement and DataEquations and Graphs</v>
      </c>
      <c r="K188" s="4" t="str">
        <f>IF(J188="NONE","-",VLOOKUP(J188,Sheet3!$A$1:$B$822,2,FALSE))</f>
        <v>MA05.05.01.00</v>
      </c>
      <c r="L188" s="2">
        <v>188</v>
      </c>
      <c r="M188" s="2">
        <f t="shared" si="8"/>
        <v>186</v>
      </c>
      <c r="N188" s="3" t="str">
        <f t="shared" si="10"/>
        <v>insert into code (code_id, label, code, display_order, parent_id, taxonomy_level_type) values (188,'Line Graphs','MA05.05.01.02',1,186,6);</v>
      </c>
    </row>
    <row r="189" spans="1:14">
      <c r="A189" s="2" t="b">
        <f>AND(Sheet2!A189&lt;&gt;"-",Sheet2!A189&lt;&gt;Sheet2!A188)</f>
        <v>0</v>
      </c>
      <c r="B189" s="2" t="b">
        <f>AND(Sheet2!B189&lt;&gt;"-",Sheet2!B189&lt;&gt;Sheet2!B188)</f>
        <v>0</v>
      </c>
      <c r="C189" s="2" t="b">
        <f>AND(Sheet2!C189&lt;&gt;"-",Sheet2!C189&lt;&gt;Sheet2!C188)</f>
        <v>0</v>
      </c>
      <c r="D189" s="2" t="b">
        <f>AND(Sheet2!E189&lt;&gt;"-",Sheet2!E189&lt;&gt;Sheet2!E188)</f>
        <v>0</v>
      </c>
      <c r="E189" s="2" t="b">
        <f>AND(Sheet2!G189&lt;&gt;"-",Sheet2!G189&lt;&gt;Sheet2!G188)</f>
        <v>1</v>
      </c>
      <c r="F189" s="2" t="str">
        <f t="shared" si="11"/>
        <v>lesson</v>
      </c>
      <c r="G189" s="2" t="str">
        <f t="shared" si="9"/>
        <v>6</v>
      </c>
      <c r="H189" s="2" t="str">
        <f>SUBSTITUTE(IF(F189="grade",Sheet2!A189,IF(F189="subject",Sheet2!B189,IF(F189="unit",Sheet2!C189,IF(F189="topic",Sheet2!E189,IF(F189="lesson",Sheet2!G189))))),"'","\'")</f>
        <v>Graphing Equations</v>
      </c>
      <c r="I189" s="2" t="str">
        <f>Sheet2!I189</f>
        <v>MA05.05.01.03</v>
      </c>
      <c r="J189" s="4" t="str">
        <f>TRIM(IF(F189="grade","NONE",IF(F189="subject",Sheet2!A189,IF(F189="unit",CONCATENATE(Sheet2!A189,Sheet2!B189),IF(F189="topic",CONCATENATE(Sheet2!A189,Sheet2!B189,Sheet2!C189),IF(F189="lesson",CONCATENATE(Sheet2!A189,Sheet2!B189,Sheet2!C189,Sheet2!E189)))))))</f>
        <v>5MathMeasurement and DataEquations and Graphs</v>
      </c>
      <c r="K189" s="4" t="str">
        <f>IF(J189="NONE","-",VLOOKUP(J189,Sheet3!$A$1:$B$822,2,FALSE))</f>
        <v>MA05.05.01.00</v>
      </c>
      <c r="L189" s="2">
        <v>189</v>
      </c>
      <c r="M189" s="2">
        <f t="shared" si="8"/>
        <v>186</v>
      </c>
      <c r="N189" s="3" t="str">
        <f t="shared" si="10"/>
        <v>insert into code (code_id, label, code, display_order, parent_id, taxonomy_level_type) values (189,'Graphing Equations','MA05.05.01.03',1,186,6);</v>
      </c>
    </row>
    <row r="190" spans="1:14">
      <c r="A190" s="2" t="b">
        <f>AND(Sheet2!A190&lt;&gt;"-",Sheet2!A190&lt;&gt;Sheet2!A189)</f>
        <v>0</v>
      </c>
      <c r="B190" s="2" t="b">
        <f>AND(Sheet2!B190&lt;&gt;"-",Sheet2!B190&lt;&gt;Sheet2!B189)</f>
        <v>0</v>
      </c>
      <c r="C190" s="2" t="b">
        <f>AND(Sheet2!C190&lt;&gt;"-",Sheet2!C190&lt;&gt;Sheet2!C189)</f>
        <v>0</v>
      </c>
      <c r="D190" s="2" t="b">
        <f>AND(Sheet2!E190&lt;&gt;"-",Sheet2!E190&lt;&gt;Sheet2!E189)</f>
        <v>1</v>
      </c>
      <c r="E190" s="2" t="b">
        <f>AND(Sheet2!G190&lt;&gt;"-",Sheet2!G190&lt;&gt;Sheet2!G189)</f>
        <v>0</v>
      </c>
      <c r="F190" s="2" t="str">
        <f t="shared" si="11"/>
        <v>topic</v>
      </c>
      <c r="G190" s="2" t="str">
        <f t="shared" si="9"/>
        <v>5</v>
      </c>
      <c r="H190" s="2" t="str">
        <f>SUBSTITUTE(IF(F190="grade",Sheet2!A190,IF(F190="subject",Sheet2!B190,IF(F190="unit",Sheet2!C190,IF(F190="topic",Sheet2!E190,IF(F190="lesson",Sheet2!G190))))),"'","\'")</f>
        <v>Graphs and Data</v>
      </c>
      <c r="I190" s="2" t="str">
        <f>Sheet2!I190</f>
        <v>MA05.05.02.00</v>
      </c>
      <c r="J190" s="4" t="str">
        <f>TRIM(IF(F190="grade","NONE",IF(F190="subject",Sheet2!A190,IF(F190="unit",CONCATENATE(Sheet2!A190,Sheet2!B190),IF(F190="topic",CONCATENATE(Sheet2!A190,Sheet2!B190,Sheet2!C190),IF(F190="lesson",CONCATENATE(Sheet2!A190,Sheet2!B190,Sheet2!C190,Sheet2!E190)))))))</f>
        <v>5MathMeasurement and Data</v>
      </c>
      <c r="K190" s="4" t="str">
        <f>IF(J190="NONE","-",VLOOKUP(J190,Sheet3!$A$1:$B$822,2,FALSE))</f>
        <v>MA05.05.00.00</v>
      </c>
      <c r="L190" s="2">
        <v>190</v>
      </c>
      <c r="M190" s="2">
        <f t="shared" si="8"/>
        <v>185</v>
      </c>
      <c r="N190" s="3" t="str">
        <f t="shared" si="10"/>
        <v>insert into code (code_id, label, code, display_order, parent_id, taxonomy_level_type) values (190,'Graphs and Data','MA05.05.02.00',1,185,5);</v>
      </c>
    </row>
    <row r="191" spans="1:14">
      <c r="A191" s="2" t="b">
        <f>AND(Sheet2!A191&lt;&gt;"-",Sheet2!A191&lt;&gt;Sheet2!A190)</f>
        <v>0</v>
      </c>
      <c r="B191" s="2" t="b">
        <f>AND(Sheet2!B191&lt;&gt;"-",Sheet2!B191&lt;&gt;Sheet2!B190)</f>
        <v>0</v>
      </c>
      <c r="C191" s="2" t="b">
        <f>AND(Sheet2!C191&lt;&gt;"-",Sheet2!C191&lt;&gt;Sheet2!C190)</f>
        <v>0</v>
      </c>
      <c r="D191" s="2" t="b">
        <f>AND(Sheet2!E191&lt;&gt;"-",Sheet2!E191&lt;&gt;Sheet2!E190)</f>
        <v>0</v>
      </c>
      <c r="E191" s="2" t="b">
        <f>AND(Sheet2!G191&lt;&gt;"-",Sheet2!G191&lt;&gt;Sheet2!G190)</f>
        <v>1</v>
      </c>
      <c r="F191" s="2" t="str">
        <f t="shared" si="11"/>
        <v>lesson</v>
      </c>
      <c r="G191" s="2" t="str">
        <f t="shared" si="9"/>
        <v>6</v>
      </c>
      <c r="H191" s="2" t="str">
        <f>SUBSTITUTE(IF(F191="grade",Sheet2!A191,IF(F191="subject",Sheet2!B191,IF(F191="unit",Sheet2!C191,IF(F191="topic",Sheet2!E191,IF(F191="lesson",Sheet2!G191))))),"'","\'")</f>
        <v>Bar Graphs and Picture Graphs</v>
      </c>
      <c r="I191" s="2" t="str">
        <f>Sheet2!I191</f>
        <v>MA05.05.02.01</v>
      </c>
      <c r="J191" s="4" t="str">
        <f>TRIM(IF(F191="grade","NONE",IF(F191="subject",Sheet2!A191,IF(F191="unit",CONCATENATE(Sheet2!A191,Sheet2!B191),IF(F191="topic",CONCATENATE(Sheet2!A191,Sheet2!B191,Sheet2!C191),IF(F191="lesson",CONCATENATE(Sheet2!A191,Sheet2!B191,Sheet2!C191,Sheet2!E191)))))))</f>
        <v>5MathMeasurement and DataGraphs and Data</v>
      </c>
      <c r="K191" s="4" t="str">
        <f>IF(J191="NONE","-",VLOOKUP(J191,Sheet3!$A$1:$B$822,2,FALSE))</f>
        <v>MA05.05.02.00</v>
      </c>
      <c r="L191" s="2">
        <v>191</v>
      </c>
      <c r="M191" s="2">
        <f t="shared" si="8"/>
        <v>190</v>
      </c>
      <c r="N191" s="3" t="str">
        <f t="shared" si="10"/>
        <v>insert into code (code_id, label, code, display_order, parent_id, taxonomy_level_type) values (191,'Bar Graphs and Picture Graphs','MA05.05.02.01',1,190,6);</v>
      </c>
    </row>
    <row r="192" spans="1:14">
      <c r="A192" s="2" t="b">
        <f>AND(Sheet2!A192&lt;&gt;"-",Sheet2!A192&lt;&gt;Sheet2!A191)</f>
        <v>0</v>
      </c>
      <c r="B192" s="2" t="b">
        <f>AND(Sheet2!B192&lt;&gt;"-",Sheet2!B192&lt;&gt;Sheet2!B191)</f>
        <v>0</v>
      </c>
      <c r="C192" s="2" t="b">
        <f>AND(Sheet2!C192&lt;&gt;"-",Sheet2!C192&lt;&gt;Sheet2!C191)</f>
        <v>0</v>
      </c>
      <c r="D192" s="2" t="b">
        <f>AND(Sheet2!E192&lt;&gt;"-",Sheet2!E192&lt;&gt;Sheet2!E191)</f>
        <v>0</v>
      </c>
      <c r="E192" s="2" t="b">
        <f>AND(Sheet2!G192&lt;&gt;"-",Sheet2!G192&lt;&gt;Sheet2!G191)</f>
        <v>1</v>
      </c>
      <c r="F192" s="2" t="str">
        <f t="shared" si="11"/>
        <v>lesson</v>
      </c>
      <c r="G192" s="2" t="str">
        <f t="shared" si="9"/>
        <v>6</v>
      </c>
      <c r="H192" s="2" t="str">
        <f>SUBSTITUTE(IF(F192="grade",Sheet2!A192,IF(F192="subject",Sheet2!B192,IF(F192="unit",Sheet2!C192,IF(F192="topic",Sheet2!E192,IF(F192="lesson",Sheet2!G192))))),"'","\'")</f>
        <v>Histograms</v>
      </c>
      <c r="I192" s="2" t="str">
        <f>Sheet2!I192</f>
        <v>MA05.05.02.02</v>
      </c>
      <c r="J192" s="4" t="str">
        <f>TRIM(IF(F192="grade","NONE",IF(F192="subject",Sheet2!A192,IF(F192="unit",CONCATENATE(Sheet2!A192,Sheet2!B192),IF(F192="topic",CONCATENATE(Sheet2!A192,Sheet2!B192,Sheet2!C192),IF(F192="lesson",CONCATENATE(Sheet2!A192,Sheet2!B192,Sheet2!C192,Sheet2!E192)))))))</f>
        <v>5MathMeasurement and DataGraphs and Data</v>
      </c>
      <c r="K192" s="4" t="str">
        <f>IF(J192="NONE","-",VLOOKUP(J192,Sheet3!$A$1:$B$822,2,FALSE))</f>
        <v>MA05.05.02.00</v>
      </c>
      <c r="L192" s="2">
        <v>192</v>
      </c>
      <c r="M192" s="2">
        <f t="shared" si="8"/>
        <v>190</v>
      </c>
      <c r="N192" s="3" t="str">
        <f t="shared" si="10"/>
        <v>insert into code (code_id, label, code, display_order, parent_id, taxonomy_level_type) values (192,'Histograms','MA05.05.02.02',1,190,6);</v>
      </c>
    </row>
    <row r="193" spans="1:14">
      <c r="A193" s="2" t="b">
        <f>AND(Sheet2!A193&lt;&gt;"-",Sheet2!A193&lt;&gt;Sheet2!A192)</f>
        <v>0</v>
      </c>
      <c r="B193" s="2" t="b">
        <f>AND(Sheet2!B193&lt;&gt;"-",Sheet2!B193&lt;&gt;Sheet2!B192)</f>
        <v>0</v>
      </c>
      <c r="C193" s="2" t="b">
        <f>AND(Sheet2!C193&lt;&gt;"-",Sheet2!C193&lt;&gt;Sheet2!C192)</f>
        <v>0</v>
      </c>
      <c r="D193" s="2" t="b">
        <f>AND(Sheet2!E193&lt;&gt;"-",Sheet2!E193&lt;&gt;Sheet2!E192)</f>
        <v>0</v>
      </c>
      <c r="E193" s="2" t="b">
        <f>AND(Sheet2!G193&lt;&gt;"-",Sheet2!G193&lt;&gt;Sheet2!G192)</f>
        <v>1</v>
      </c>
      <c r="F193" s="2" t="str">
        <f t="shared" si="11"/>
        <v>lesson</v>
      </c>
      <c r="G193" s="2" t="str">
        <f t="shared" si="9"/>
        <v>6</v>
      </c>
      <c r="H193" s="2" t="str">
        <f>SUBSTITUTE(IF(F193="grade",Sheet2!A193,IF(F193="subject",Sheet2!B193,IF(F193="unit",Sheet2!C193,IF(F193="topic",Sheet2!E193,IF(F193="lesson",Sheet2!G193))))),"'","\'")</f>
        <v>Circle Graphs</v>
      </c>
      <c r="I193" s="2" t="str">
        <f>Sheet2!I193</f>
        <v>MA05.05.02.03</v>
      </c>
      <c r="J193" s="4" t="str">
        <f>TRIM(IF(F193="grade","NONE",IF(F193="subject",Sheet2!A193,IF(F193="unit",CONCATENATE(Sheet2!A193,Sheet2!B193),IF(F193="topic",CONCATENATE(Sheet2!A193,Sheet2!B193,Sheet2!C193),IF(F193="lesson",CONCATENATE(Sheet2!A193,Sheet2!B193,Sheet2!C193,Sheet2!E193)))))))</f>
        <v>5MathMeasurement and DataGraphs and Data</v>
      </c>
      <c r="K193" s="4" t="str">
        <f>IF(J193="NONE","-",VLOOKUP(J193,Sheet3!$A$1:$B$822,2,FALSE))</f>
        <v>MA05.05.02.00</v>
      </c>
      <c r="L193" s="2">
        <v>193</v>
      </c>
      <c r="M193" s="2">
        <f t="shared" si="8"/>
        <v>190</v>
      </c>
      <c r="N193" s="3" t="str">
        <f t="shared" si="10"/>
        <v>insert into code (code_id, label, code, display_order, parent_id, taxonomy_level_type) values (193,'Circle Graphs','MA05.05.02.03',1,190,6);</v>
      </c>
    </row>
    <row r="194" spans="1:14">
      <c r="A194" s="2" t="b">
        <f>AND(Sheet2!A194&lt;&gt;"-",Sheet2!A194&lt;&gt;Sheet2!A193)</f>
        <v>0</v>
      </c>
      <c r="B194" s="2" t="b">
        <f>AND(Sheet2!B194&lt;&gt;"-",Sheet2!B194&lt;&gt;Sheet2!B193)</f>
        <v>0</v>
      </c>
      <c r="C194" s="2" t="b">
        <f>AND(Sheet2!C194&lt;&gt;"-",Sheet2!C194&lt;&gt;Sheet2!C193)</f>
        <v>0</v>
      </c>
      <c r="D194" s="2" t="b">
        <f>AND(Sheet2!E194&lt;&gt;"-",Sheet2!E194&lt;&gt;Sheet2!E193)</f>
        <v>0</v>
      </c>
      <c r="E194" s="2" t="b">
        <f>AND(Sheet2!G194&lt;&gt;"-",Sheet2!G194&lt;&gt;Sheet2!G193)</f>
        <v>1</v>
      </c>
      <c r="F194" s="2" t="str">
        <f t="shared" si="11"/>
        <v>lesson</v>
      </c>
      <c r="G194" s="2" t="str">
        <f t="shared" si="9"/>
        <v>6</v>
      </c>
      <c r="H194" s="2" t="str">
        <f>SUBSTITUTE(IF(F194="grade",Sheet2!A194,IF(F194="subject",Sheet2!B194,IF(F194="unit",Sheet2!C194,IF(F194="topic",Sheet2!E194,IF(F194="lesson",Sheet2!G194))))),"'","\'")</f>
        <v>Mean, Median and Mode</v>
      </c>
      <c r="I194" s="2" t="str">
        <f>Sheet2!I194</f>
        <v>MA05.05.02.04</v>
      </c>
      <c r="J194" s="4" t="str">
        <f>TRIM(IF(F194="grade","NONE",IF(F194="subject",Sheet2!A194,IF(F194="unit",CONCATENATE(Sheet2!A194,Sheet2!B194),IF(F194="topic",CONCATENATE(Sheet2!A194,Sheet2!B194,Sheet2!C194),IF(F194="lesson",CONCATENATE(Sheet2!A194,Sheet2!B194,Sheet2!C194,Sheet2!E194)))))))</f>
        <v>5MathMeasurement and DataGraphs and Data</v>
      </c>
      <c r="K194" s="4" t="str">
        <f>IF(J194="NONE","-",VLOOKUP(J194,Sheet3!$A$1:$B$822,2,FALSE))</f>
        <v>MA05.05.02.00</v>
      </c>
      <c r="L194" s="2">
        <v>194</v>
      </c>
      <c r="M194" s="2">
        <f t="shared" si="8"/>
        <v>190</v>
      </c>
      <c r="N194" s="3" t="str">
        <f t="shared" si="10"/>
        <v>insert into code (code_id, label, code, display_order, parent_id, taxonomy_level_type) values (194,'Mean, Median and Mode','MA05.05.02.04',1,190,6);</v>
      </c>
    </row>
    <row r="195" spans="1:14">
      <c r="A195" s="2" t="b">
        <f>AND(Sheet2!A195&lt;&gt;"-",Sheet2!A195&lt;&gt;Sheet2!A194)</f>
        <v>0</v>
      </c>
      <c r="B195" s="2" t="b">
        <f>AND(Sheet2!B195&lt;&gt;"-",Sheet2!B195&lt;&gt;Sheet2!B194)</f>
        <v>0</v>
      </c>
      <c r="C195" s="2" t="b">
        <f>AND(Sheet2!C195&lt;&gt;"-",Sheet2!C195&lt;&gt;Sheet2!C194)</f>
        <v>0</v>
      </c>
      <c r="D195" s="2" t="b">
        <f>AND(Sheet2!E195&lt;&gt;"-",Sheet2!E195&lt;&gt;Sheet2!E194)</f>
        <v>0</v>
      </c>
      <c r="E195" s="2" t="b">
        <f>AND(Sheet2!G195&lt;&gt;"-",Sheet2!G195&lt;&gt;Sheet2!G194)</f>
        <v>1</v>
      </c>
      <c r="F195" s="2" t="str">
        <f t="shared" si="11"/>
        <v>lesson</v>
      </c>
      <c r="G195" s="2" t="str">
        <f t="shared" si="9"/>
        <v>6</v>
      </c>
      <c r="H195" s="2" t="str">
        <f>SUBSTITUTE(IF(F195="grade",Sheet2!A195,IF(F195="subject",Sheet2!B195,IF(F195="unit",Sheet2!C195,IF(F195="topic",Sheet2!E195,IF(F195="lesson",Sheet2!G195))))),"'","\'")</f>
        <v>Range and Outliers</v>
      </c>
      <c r="I195" s="2" t="str">
        <f>Sheet2!I195</f>
        <v>MA05.05.02.05</v>
      </c>
      <c r="J195" s="4" t="str">
        <f>TRIM(IF(F195="grade","NONE",IF(F195="subject",Sheet2!A195,IF(F195="unit",CONCATENATE(Sheet2!A195,Sheet2!B195),IF(F195="topic",CONCATENATE(Sheet2!A195,Sheet2!B195,Sheet2!C195),IF(F195="lesson",CONCATENATE(Sheet2!A195,Sheet2!B195,Sheet2!C195,Sheet2!E195)))))))</f>
        <v>5MathMeasurement and DataGraphs and Data</v>
      </c>
      <c r="K195" s="4" t="str">
        <f>IF(J195="NONE","-",VLOOKUP(J195,Sheet3!$A$1:$B$822,2,FALSE))</f>
        <v>MA05.05.02.00</v>
      </c>
      <c r="L195" s="2">
        <v>195</v>
      </c>
      <c r="M195" s="2">
        <f t="shared" si="8"/>
        <v>190</v>
      </c>
      <c r="N195" s="3" t="str">
        <f t="shared" si="10"/>
        <v>insert into code (code_id, label, code, display_order, parent_id, taxonomy_level_type) values (195,'Range and Outliers','MA05.05.02.05',1,190,6);</v>
      </c>
    </row>
    <row r="196" spans="1:14">
      <c r="A196" s="2" t="b">
        <f>AND(Sheet2!A196&lt;&gt;"-",Sheet2!A196&lt;&gt;Sheet2!A195)</f>
        <v>0</v>
      </c>
      <c r="B196" s="2" t="b">
        <f>AND(Sheet2!B196&lt;&gt;"-",Sheet2!B196&lt;&gt;Sheet2!B195)</f>
        <v>0</v>
      </c>
      <c r="C196" s="2" t="b">
        <f>AND(Sheet2!C196&lt;&gt;"-",Sheet2!C196&lt;&gt;Sheet2!C195)</f>
        <v>0</v>
      </c>
      <c r="D196" s="2" t="b">
        <f>AND(Sheet2!E196&lt;&gt;"-",Sheet2!E196&lt;&gt;Sheet2!E195)</f>
        <v>0</v>
      </c>
      <c r="E196" s="2" t="b">
        <f>AND(Sheet2!G196&lt;&gt;"-",Sheet2!G196&lt;&gt;Sheet2!G195)</f>
        <v>1</v>
      </c>
      <c r="F196" s="2" t="str">
        <f t="shared" si="11"/>
        <v>lesson</v>
      </c>
      <c r="G196" s="2" t="str">
        <f t="shared" si="9"/>
        <v>6</v>
      </c>
      <c r="H196" s="2" t="str">
        <f>SUBSTITUTE(IF(F196="grade",Sheet2!A196,IF(F196="subject",Sheet2!B196,IF(F196="unit",Sheet2!C196,IF(F196="topic",Sheet2!E196,IF(F196="lesson",Sheet2!G196))))),"'","\'")</f>
        <v>Outcomes</v>
      </c>
      <c r="I196" s="2" t="str">
        <f>Sheet2!I196</f>
        <v>MA05.05.02.06</v>
      </c>
      <c r="J196" s="4" t="str">
        <f>TRIM(IF(F196="grade","NONE",IF(F196="subject",Sheet2!A196,IF(F196="unit",CONCATENATE(Sheet2!A196,Sheet2!B196),IF(F196="topic",CONCATENATE(Sheet2!A196,Sheet2!B196,Sheet2!C196),IF(F196="lesson",CONCATENATE(Sheet2!A196,Sheet2!B196,Sheet2!C196,Sheet2!E196)))))))</f>
        <v>5MathMeasurement and DataGraphs and Data</v>
      </c>
      <c r="K196" s="4" t="str">
        <f>IF(J196="NONE","-",VLOOKUP(J196,Sheet3!$A$1:$B$822,2,FALSE))</f>
        <v>MA05.05.02.00</v>
      </c>
      <c r="L196" s="2">
        <v>196</v>
      </c>
      <c r="M196" s="2">
        <f t="shared" ref="M196:M259" si="12">IF(K196="-",1,VLOOKUP(K196,$I$2:$M$1122,4,FALSE))</f>
        <v>190</v>
      </c>
      <c r="N196" s="3" t="str">
        <f t="shared" si="10"/>
        <v>insert into code (code_id, label, code, display_order, parent_id, taxonomy_level_type) values (196,'Outcomes','MA05.05.02.06',1,190,6);</v>
      </c>
    </row>
    <row r="197" spans="1:14">
      <c r="A197" s="2" t="b">
        <f>AND(Sheet2!A197&lt;&gt;"-",Sheet2!A197&lt;&gt;Sheet2!A196)</f>
        <v>0</v>
      </c>
      <c r="B197" s="2" t="b">
        <f>AND(Sheet2!B197&lt;&gt;"-",Sheet2!B197&lt;&gt;Sheet2!B196)</f>
        <v>0</v>
      </c>
      <c r="C197" s="2" t="b">
        <f>AND(Sheet2!C197&lt;&gt;"-",Sheet2!C197&lt;&gt;Sheet2!C196)</f>
        <v>0</v>
      </c>
      <c r="D197" s="2" t="b">
        <f>AND(Sheet2!E197&lt;&gt;"-",Sheet2!E197&lt;&gt;Sheet2!E196)</f>
        <v>0</v>
      </c>
      <c r="E197" s="2" t="b">
        <f>AND(Sheet2!G197&lt;&gt;"-",Sheet2!G197&lt;&gt;Sheet2!G196)</f>
        <v>1</v>
      </c>
      <c r="F197" s="2" t="str">
        <f t="shared" si="11"/>
        <v>lesson</v>
      </c>
      <c r="G197" s="2" t="str">
        <f t="shared" ref="G197:G260" si="13">IF(A197=TRUE,"2",IF(B197=TRUE,"3",IF(C197=TRUE,"4",IF(D197=TRUE,"5",IF(E197=TRUE,"6")))))</f>
        <v>6</v>
      </c>
      <c r="H197" s="2" t="str">
        <f>SUBSTITUTE(IF(F197="grade",Sheet2!A197,IF(F197="subject",Sheet2!B197,IF(F197="unit",Sheet2!C197,IF(F197="topic",Sheet2!E197,IF(F197="lesson",Sheet2!G197))))),"'","\'")</f>
        <v>Writing Probability as a Fraction</v>
      </c>
      <c r="I197" s="2" t="str">
        <f>Sheet2!I197</f>
        <v>MA05.05.02.07</v>
      </c>
      <c r="J197" s="4" t="str">
        <f>TRIM(IF(F197="grade","NONE",IF(F197="subject",Sheet2!A197,IF(F197="unit",CONCATENATE(Sheet2!A197,Sheet2!B197),IF(F197="topic",CONCATENATE(Sheet2!A197,Sheet2!B197,Sheet2!C197),IF(F197="lesson",CONCATENATE(Sheet2!A197,Sheet2!B197,Sheet2!C197,Sheet2!E197)))))))</f>
        <v>5MathMeasurement and DataGraphs and Data</v>
      </c>
      <c r="K197" s="4" t="str">
        <f>IF(J197="NONE","-",VLOOKUP(J197,Sheet3!$A$1:$B$822,2,FALSE))</f>
        <v>MA05.05.02.00</v>
      </c>
      <c r="L197" s="2">
        <v>197</v>
      </c>
      <c r="M197" s="2">
        <f t="shared" si="12"/>
        <v>190</v>
      </c>
      <c r="N197" s="3" t="str">
        <f t="shared" ref="N197:N260" si="14">CONCATENATE("insert into code (code_id, label, code, display_order, parent_id, taxonomy_level_type) values (",L197,",'",H197,"','",I197,"',1,",M197,",",G197,");")</f>
        <v>insert into code (code_id, label, code, display_order, parent_id, taxonomy_level_type) values (197,'Writing Probability as a Fraction','MA05.05.02.07',1,190,6);</v>
      </c>
    </row>
    <row r="198" spans="1:14">
      <c r="A198" s="2" t="b">
        <f>AND(Sheet2!A198&lt;&gt;"-",Sheet2!A198&lt;&gt;Sheet2!A197)</f>
        <v>1</v>
      </c>
      <c r="B198" s="2" t="b">
        <f>AND(Sheet2!B198&lt;&gt;"-",Sheet2!B198&lt;&gt;Sheet2!B197)</f>
        <v>0</v>
      </c>
      <c r="C198" s="2" t="b">
        <f>AND(Sheet2!C198&lt;&gt;"-",Sheet2!C198&lt;&gt;Sheet2!C197)</f>
        <v>0</v>
      </c>
      <c r="D198" s="2" t="b">
        <f>AND(Sheet2!E198&lt;&gt;"-",Sheet2!E198&lt;&gt;Sheet2!E197)</f>
        <v>0</v>
      </c>
      <c r="E198" s="2" t="b">
        <f>AND(Sheet2!G198&lt;&gt;"-",Sheet2!G198&lt;&gt;Sheet2!G197)</f>
        <v>0</v>
      </c>
      <c r="F198" s="2" t="str">
        <f t="shared" ref="F198:F261" si="15">IF(A198=TRUE,"grade",IF(B198=TRUE,"subject",IF(C198=TRUE,"unit",IF(D198=TRUE,"topic",IF(E198=TRUE,"lesson")))))</f>
        <v>grade</v>
      </c>
      <c r="G198" s="2" t="str">
        <f t="shared" si="13"/>
        <v>2</v>
      </c>
      <c r="H198" s="2" t="str">
        <f>SUBSTITUTE(IF(F198="grade",Sheet2!A198,IF(F198="subject",Sheet2!B198,IF(F198="unit",Sheet2!C198,IF(F198="topic",Sheet2!E198,IF(F198="lesson",Sheet2!G198))))),"'","\'")</f>
        <v>6</v>
      </c>
      <c r="I198" s="2" t="str">
        <f>Sheet2!I198</f>
        <v>06.00.00.00</v>
      </c>
      <c r="J198" s="4" t="str">
        <f>TRIM(IF(F198="grade","NONE",IF(F198="subject",Sheet2!A198,IF(F198="unit",CONCATENATE(Sheet2!A198,Sheet2!B198),IF(F198="topic",CONCATENATE(Sheet2!A198,Sheet2!B198,Sheet2!C198),IF(F198="lesson",CONCATENATE(Sheet2!A198,Sheet2!B198,Sheet2!C198,Sheet2!E198)))))))</f>
        <v>NONE</v>
      </c>
      <c r="K198" s="4" t="str">
        <f>IF(J198="NONE","-",VLOOKUP(J198,Sheet3!$A$1:$B$822,2,FALSE))</f>
        <v>-</v>
      </c>
      <c r="L198" s="2">
        <v>198</v>
      </c>
      <c r="M198" s="2">
        <f t="shared" si="12"/>
        <v>1</v>
      </c>
      <c r="N198" s="3" t="str">
        <f t="shared" si="14"/>
        <v>insert into code (code_id, label, code, display_order, parent_id, taxonomy_level_type) values (198,'6','06.00.00.00',1,1,2);</v>
      </c>
    </row>
    <row r="199" spans="1:14">
      <c r="A199" s="2" t="b">
        <f>AND(Sheet2!A199&lt;&gt;"-",Sheet2!A199&lt;&gt;Sheet2!A198)</f>
        <v>0</v>
      </c>
      <c r="B199" s="2" t="b">
        <f>AND(Sheet2!B199&lt;&gt;"-",Sheet2!B199&lt;&gt;Sheet2!B198)</f>
        <v>1</v>
      </c>
      <c r="C199" s="2" t="b">
        <f>AND(Sheet2!C199&lt;&gt;"-",Sheet2!C199&lt;&gt;Sheet2!C198)</f>
        <v>0</v>
      </c>
      <c r="D199" s="2" t="b">
        <f>AND(Sheet2!E199&lt;&gt;"-",Sheet2!E199&lt;&gt;Sheet2!E198)</f>
        <v>0</v>
      </c>
      <c r="E199" s="2" t="b">
        <f>AND(Sheet2!G199&lt;&gt;"-",Sheet2!G199&lt;&gt;Sheet2!G198)</f>
        <v>0</v>
      </c>
      <c r="F199" s="2" t="str">
        <f t="shared" si="15"/>
        <v>subject</v>
      </c>
      <c r="G199" s="2" t="str">
        <f t="shared" si="13"/>
        <v>3</v>
      </c>
      <c r="H199" s="2" t="str">
        <f>SUBSTITUTE(IF(F199="grade",Sheet2!A199,IF(F199="subject",Sheet2!B199,IF(F199="unit",Sheet2!C199,IF(F199="topic",Sheet2!E199,IF(F199="lesson",Sheet2!G199))))),"'","\'")</f>
        <v>Science</v>
      </c>
      <c r="I199" s="2" t="str">
        <f>Sheet2!I199</f>
        <v>SC06.00.00.00</v>
      </c>
      <c r="J199" s="4" t="str">
        <f>TRIM(IF(F199="grade","NONE",IF(F199="subject",Sheet2!A199,IF(F199="unit",CONCATENATE(Sheet2!A199,Sheet2!B199),IF(F199="topic",CONCATENATE(Sheet2!A199,Sheet2!B199,Sheet2!C199),IF(F199="lesson",CONCATENATE(Sheet2!A199,Sheet2!B199,Sheet2!C199,Sheet2!E199)))))))</f>
        <v>6</v>
      </c>
      <c r="K199" s="4" t="str">
        <f>IF(J199="NONE","-",VLOOKUP(J199,Sheet3!$A$1:$B$822,2,FALSE))</f>
        <v>06.00.00.00</v>
      </c>
      <c r="L199" s="2">
        <v>199</v>
      </c>
      <c r="M199" s="2">
        <f t="shared" si="12"/>
        <v>198</v>
      </c>
      <c r="N199" s="3" t="str">
        <f t="shared" si="14"/>
        <v>insert into code (code_id, label, code, display_order, parent_id, taxonomy_level_type) values (199,'Science','SC06.00.00.00',1,198,3);</v>
      </c>
    </row>
    <row r="200" spans="1:14">
      <c r="A200" s="2" t="b">
        <f>AND(Sheet2!A200&lt;&gt;"-",Sheet2!A200&lt;&gt;Sheet2!A199)</f>
        <v>0</v>
      </c>
      <c r="B200" s="2" t="b">
        <f>AND(Sheet2!B200&lt;&gt;"-",Sheet2!B200&lt;&gt;Sheet2!B199)</f>
        <v>0</v>
      </c>
      <c r="C200" s="2" t="b">
        <f>AND(Sheet2!C200&lt;&gt;"-",Sheet2!C200&lt;&gt;Sheet2!C199)</f>
        <v>1</v>
      </c>
      <c r="D200" s="2" t="b">
        <f>AND(Sheet2!E200&lt;&gt;"-",Sheet2!E200&lt;&gt;Sheet2!E199)</f>
        <v>0</v>
      </c>
      <c r="E200" s="2" t="b">
        <f>AND(Sheet2!G200&lt;&gt;"-",Sheet2!G200&lt;&gt;Sheet2!G199)</f>
        <v>0</v>
      </c>
      <c r="F200" s="2" t="str">
        <f t="shared" si="15"/>
        <v>unit</v>
      </c>
      <c r="G200" s="2" t="str">
        <f t="shared" si="13"/>
        <v>4</v>
      </c>
      <c r="H200" s="2" t="str">
        <f>SUBSTITUTE(IF(F200="grade",Sheet2!A200,IF(F200="subject",Sheet2!B200,IF(F200="unit",Sheet2!C200,IF(F200="topic",Sheet2!E200,IF(F200="lesson",Sheet2!G200))))),"'","\'")</f>
        <v>Plate Tectonics and Earth\'s Structure</v>
      </c>
      <c r="I200" s="2" t="str">
        <f>Sheet2!I200</f>
        <v>SC06.01.00.00</v>
      </c>
      <c r="J200" s="4" t="str">
        <f>TRIM(IF(F200="grade","NONE",IF(F200="subject",Sheet2!A200,IF(F200="unit",CONCATENATE(Sheet2!A200,Sheet2!B200),IF(F200="topic",CONCATENATE(Sheet2!A200,Sheet2!B200,Sheet2!C200),IF(F200="lesson",CONCATENATE(Sheet2!A200,Sheet2!B200,Sheet2!C200,Sheet2!E200)))))))</f>
        <v>6Science</v>
      </c>
      <c r="K200" s="4" t="str">
        <f>IF(J200="NONE","-",VLOOKUP(J200,Sheet3!$A$1:$B$822,2,FALSE))</f>
        <v>SC06.00.00.00</v>
      </c>
      <c r="L200" s="2">
        <v>200</v>
      </c>
      <c r="M200" s="2">
        <f t="shared" si="12"/>
        <v>199</v>
      </c>
      <c r="N200" s="3" t="str">
        <f t="shared" si="14"/>
        <v>insert into code (code_id, label, code, display_order, parent_id, taxonomy_level_type) values (200,'Plate Tectonics and Earth\'s Structure','SC06.01.00.00',1,199,4);</v>
      </c>
    </row>
    <row r="201" spans="1:14">
      <c r="A201" s="2" t="b">
        <f>AND(Sheet2!A201&lt;&gt;"-",Sheet2!A201&lt;&gt;Sheet2!A200)</f>
        <v>0</v>
      </c>
      <c r="B201" s="2" t="b">
        <f>AND(Sheet2!B201&lt;&gt;"-",Sheet2!B201&lt;&gt;Sheet2!B200)</f>
        <v>0</v>
      </c>
      <c r="C201" s="2" t="b">
        <f>AND(Sheet2!C201&lt;&gt;"-",Sheet2!C201&lt;&gt;Sheet2!C200)</f>
        <v>0</v>
      </c>
      <c r="D201" s="2" t="b">
        <f>AND(Sheet2!E201&lt;&gt;"-",Sheet2!E201&lt;&gt;Sheet2!E200)</f>
        <v>1</v>
      </c>
      <c r="E201" s="2" t="b">
        <f>AND(Sheet2!G201&lt;&gt;"-",Sheet2!G201&lt;&gt;Sheet2!G200)</f>
        <v>1</v>
      </c>
      <c r="F201" s="2" t="str">
        <f t="shared" si="15"/>
        <v>topic</v>
      </c>
      <c r="G201" s="2" t="str">
        <f t="shared" si="13"/>
        <v>5</v>
      </c>
      <c r="H201" s="2" t="str">
        <f>SUBSTITUTE(IF(F201="grade",Sheet2!A201,IF(F201="subject",Sheet2!B201,IF(F201="unit",Sheet2!C201,IF(F201="topic",Sheet2!E201,IF(F201="lesson",Sheet2!G201))))),"'","\'")</f>
        <v>Earth\'s Structure</v>
      </c>
      <c r="I201" s="2" t="str">
        <f>Sheet2!I201</f>
        <v>SC06.01.01.09</v>
      </c>
      <c r="J201" s="4" t="str">
        <f>TRIM(IF(F201="grade","NONE",IF(F201="subject",Sheet2!A201,IF(F201="unit",CONCATENATE(Sheet2!A201,Sheet2!B201),IF(F201="topic",CONCATENATE(Sheet2!A201,Sheet2!B201,Sheet2!C201),IF(F201="lesson",CONCATENATE(Sheet2!A201,Sheet2!B201,Sheet2!C201,Sheet2!E201)))))))</f>
        <v>6SciencePlate Tectonics and Earth's Structure</v>
      </c>
      <c r="K201" s="4" t="str">
        <f>IF(J201="NONE","-",VLOOKUP(J201,Sheet3!$A$1:$B$822,2,FALSE))</f>
        <v>SC06.01.00.00</v>
      </c>
      <c r="L201" s="2">
        <v>201</v>
      </c>
      <c r="M201" s="2">
        <f t="shared" si="12"/>
        <v>200</v>
      </c>
      <c r="N201" s="3" t="str">
        <f t="shared" si="14"/>
        <v>insert into code (code_id, label, code, display_order, parent_id, taxonomy_level_type) values (201,'Earth\'s Structure','SC06.01.01.09',1,200,5);</v>
      </c>
    </row>
    <row r="202" spans="1:14">
      <c r="A202" s="2" t="b">
        <f>AND(Sheet2!A202&lt;&gt;"-",Sheet2!A202&lt;&gt;Sheet2!A201)</f>
        <v>0</v>
      </c>
      <c r="B202" s="2" t="b">
        <f>AND(Sheet2!B202&lt;&gt;"-",Sheet2!B202&lt;&gt;Sheet2!B201)</f>
        <v>0</v>
      </c>
      <c r="C202" s="2" t="b">
        <f>AND(Sheet2!C202&lt;&gt;"-",Sheet2!C202&lt;&gt;Sheet2!C201)</f>
        <v>0</v>
      </c>
      <c r="D202" s="2" t="b">
        <f>AND(Sheet2!E202&lt;&gt;"-",Sheet2!E202&lt;&gt;Sheet2!E201)</f>
        <v>0</v>
      </c>
      <c r="E202" s="2" t="b">
        <f>AND(Sheet2!G202&lt;&gt;"-",Sheet2!G202&lt;&gt;Sheet2!G201)</f>
        <v>1</v>
      </c>
      <c r="F202" s="2" t="str">
        <f t="shared" si="15"/>
        <v>lesson</v>
      </c>
      <c r="G202" s="2" t="str">
        <f t="shared" si="13"/>
        <v>6</v>
      </c>
      <c r="H202" s="2" t="str">
        <f>SUBSTITUTE(IF(F202="grade",Sheet2!A202,IF(F202="subject",Sheet2!B202,IF(F202="unit",Sheet2!C202,IF(F202="topic",Sheet2!E202,IF(F202="lesson",Sheet2!G202))))),"'","\'")</f>
        <v>Lithospheric Plates</v>
      </c>
      <c r="I202" s="2" t="str">
        <f>Sheet2!I202</f>
        <v>SC06.01.01.01</v>
      </c>
      <c r="J202" s="4" t="str">
        <f>TRIM(IF(F202="grade","NONE",IF(F202="subject",Sheet2!A202,IF(F202="unit",CONCATENATE(Sheet2!A202,Sheet2!B202),IF(F202="topic",CONCATENATE(Sheet2!A202,Sheet2!B202,Sheet2!C202),IF(F202="lesson",CONCATENATE(Sheet2!A202,Sheet2!B202,Sheet2!C202,Sheet2!E202)))))))</f>
        <v>6SciencePlate Tectonics and Earth's StructureEarth's Structure</v>
      </c>
      <c r="K202" s="4" t="e">
        <f>IF(J202="NONE","-",VLOOKUP(J202,Sheet3!$A$1:$B$822,2,FALSE))</f>
        <v>#N/A</v>
      </c>
      <c r="L202" s="2">
        <v>202</v>
      </c>
      <c r="M202" s="2" t="e">
        <f t="shared" si="12"/>
        <v>#N/A</v>
      </c>
      <c r="N202" s="3" t="e">
        <f t="shared" si="14"/>
        <v>#N/A</v>
      </c>
    </row>
    <row r="203" spans="1:14">
      <c r="A203" s="2" t="b">
        <f>AND(Sheet2!A203&lt;&gt;"-",Sheet2!A203&lt;&gt;Sheet2!A202)</f>
        <v>0</v>
      </c>
      <c r="B203" s="2" t="b">
        <f>AND(Sheet2!B203&lt;&gt;"-",Sheet2!B203&lt;&gt;Sheet2!B202)</f>
        <v>0</v>
      </c>
      <c r="C203" s="2" t="b">
        <f>AND(Sheet2!C203&lt;&gt;"-",Sheet2!C203&lt;&gt;Sheet2!C202)</f>
        <v>0</v>
      </c>
      <c r="D203" s="2" t="b">
        <f>AND(Sheet2!E203&lt;&gt;"-",Sheet2!E203&lt;&gt;Sheet2!E202)</f>
        <v>0</v>
      </c>
      <c r="E203" s="2" t="b">
        <f>AND(Sheet2!G203&lt;&gt;"-",Sheet2!G203&lt;&gt;Sheet2!G202)</f>
        <v>1</v>
      </c>
      <c r="F203" s="2" t="str">
        <f t="shared" si="15"/>
        <v>lesson</v>
      </c>
      <c r="G203" s="2" t="str">
        <f t="shared" si="13"/>
        <v>6</v>
      </c>
      <c r="H203" s="2" t="str">
        <f>SUBSTITUTE(IF(F203="grade",Sheet2!A203,IF(F203="subject",Sheet2!B203,IF(F203="unit",Sheet2!C203,IF(F203="topic",Sheet2!E203,IF(F203="lesson",Sheet2!G203))))),"'","\'")</f>
        <v>Fossil Evidence for Plate Tectonics</v>
      </c>
      <c r="I203" s="2" t="str">
        <f>Sheet2!I203</f>
        <v>SC06.01.01.02</v>
      </c>
      <c r="J203" s="4" t="str">
        <f>TRIM(IF(F203="grade","NONE",IF(F203="subject",Sheet2!A203,IF(F203="unit",CONCATENATE(Sheet2!A203,Sheet2!B203),IF(F203="topic",CONCATENATE(Sheet2!A203,Sheet2!B203,Sheet2!C203),IF(F203="lesson",CONCATENATE(Sheet2!A203,Sheet2!B203,Sheet2!C203,Sheet2!E203)))))))</f>
        <v>6SciencePlate Tectonics and Earth's StructureEarth's Structure</v>
      </c>
      <c r="K203" s="4" t="e">
        <f>IF(J203="NONE","-",VLOOKUP(J203,Sheet3!$A$1:$B$822,2,FALSE))</f>
        <v>#N/A</v>
      </c>
      <c r="L203" s="2">
        <v>203</v>
      </c>
      <c r="M203" s="2" t="e">
        <f t="shared" si="12"/>
        <v>#N/A</v>
      </c>
      <c r="N203" s="3" t="e">
        <f t="shared" si="14"/>
        <v>#N/A</v>
      </c>
    </row>
    <row r="204" spans="1:14">
      <c r="A204" s="2" t="b">
        <f>AND(Sheet2!A204&lt;&gt;"-",Sheet2!A204&lt;&gt;Sheet2!A203)</f>
        <v>0</v>
      </c>
      <c r="B204" s="2" t="b">
        <f>AND(Sheet2!B204&lt;&gt;"-",Sheet2!B204&lt;&gt;Sheet2!B203)</f>
        <v>0</v>
      </c>
      <c r="C204" s="2" t="b">
        <f>AND(Sheet2!C204&lt;&gt;"-",Sheet2!C204&lt;&gt;Sheet2!C203)</f>
        <v>0</v>
      </c>
      <c r="D204" s="2" t="b">
        <f>AND(Sheet2!E204&lt;&gt;"-",Sheet2!E204&lt;&gt;Sheet2!E203)</f>
        <v>0</v>
      </c>
      <c r="E204" s="2" t="b">
        <f>AND(Sheet2!G204&lt;&gt;"-",Sheet2!G204&lt;&gt;Sheet2!G203)</f>
        <v>1</v>
      </c>
      <c r="F204" s="2" t="str">
        <f t="shared" si="15"/>
        <v>lesson</v>
      </c>
      <c r="G204" s="2" t="str">
        <f t="shared" si="13"/>
        <v>6</v>
      </c>
      <c r="H204" s="2" t="str">
        <f>SUBSTITUTE(IF(F204="grade",Sheet2!A204,IF(F204="subject",Sheet2!B204,IF(F204="unit",Sheet2!C204,IF(F204="topic",Sheet2!E204,IF(F204="lesson",Sheet2!G204))))),"'","\'")</f>
        <v>California Geology</v>
      </c>
      <c r="I204" s="2" t="str">
        <f>Sheet2!I204</f>
        <v>SC06.01.01.03</v>
      </c>
      <c r="J204" s="4" t="str">
        <f>TRIM(IF(F204="grade","NONE",IF(F204="subject",Sheet2!A204,IF(F204="unit",CONCATENATE(Sheet2!A204,Sheet2!B204),IF(F204="topic",CONCATENATE(Sheet2!A204,Sheet2!B204,Sheet2!C204),IF(F204="lesson",CONCATENATE(Sheet2!A204,Sheet2!B204,Sheet2!C204,Sheet2!E204)))))))</f>
        <v>6SciencePlate Tectonics and Earth's StructureEarth's Structure</v>
      </c>
      <c r="K204" s="4" t="e">
        <f>IF(J204="NONE","-",VLOOKUP(J204,Sheet3!$A$1:$B$822,2,FALSE))</f>
        <v>#N/A</v>
      </c>
      <c r="L204" s="2">
        <v>204</v>
      </c>
      <c r="M204" s="2" t="e">
        <f t="shared" si="12"/>
        <v>#N/A</v>
      </c>
      <c r="N204" s="3" t="e">
        <f t="shared" si="14"/>
        <v>#N/A</v>
      </c>
    </row>
    <row r="205" spans="1:14">
      <c r="A205" s="2" t="b">
        <f>AND(Sheet2!A205&lt;&gt;"-",Sheet2!A205&lt;&gt;Sheet2!A204)</f>
        <v>0</v>
      </c>
      <c r="B205" s="2" t="b">
        <f>AND(Sheet2!B205&lt;&gt;"-",Sheet2!B205&lt;&gt;Sheet2!B204)</f>
        <v>0</v>
      </c>
      <c r="C205" s="2" t="b">
        <f>AND(Sheet2!C205&lt;&gt;"-",Sheet2!C205&lt;&gt;Sheet2!C204)</f>
        <v>0</v>
      </c>
      <c r="D205" s="2" t="b">
        <f>AND(Sheet2!E205&lt;&gt;"-",Sheet2!E205&lt;&gt;Sheet2!E204)</f>
        <v>0</v>
      </c>
      <c r="E205" s="2" t="b">
        <f>AND(Sheet2!G205&lt;&gt;"-",Sheet2!G205&lt;&gt;Sheet2!G204)</f>
        <v>1</v>
      </c>
      <c r="F205" s="2" t="str">
        <f t="shared" si="15"/>
        <v>lesson</v>
      </c>
      <c r="G205" s="2" t="str">
        <f t="shared" si="13"/>
        <v>6</v>
      </c>
      <c r="H205" s="2" t="str">
        <f>SUBSTITUTE(IF(F205="grade",Sheet2!A205,IF(F205="subject",Sheet2!B205,IF(F205="unit",Sheet2!C205,IF(F205="topic",Sheet2!E205,IF(F205="lesson",Sheet2!G205))))),"'","\'")</f>
        <v>Tectonic Plates and the Fit of the Continents</v>
      </c>
      <c r="I205" s="2" t="str">
        <f>Sheet2!I205</f>
        <v>SC06.01.01.04</v>
      </c>
      <c r="J205" s="4" t="str">
        <f>TRIM(IF(F205="grade","NONE",IF(F205="subject",Sheet2!A205,IF(F205="unit",CONCATENATE(Sheet2!A205,Sheet2!B205),IF(F205="topic",CONCATENATE(Sheet2!A205,Sheet2!B205,Sheet2!C205),IF(F205="lesson",CONCATENATE(Sheet2!A205,Sheet2!B205,Sheet2!C205,Sheet2!E205)))))))</f>
        <v>6SciencePlate Tectonics and Earth's StructureEarth's Structure</v>
      </c>
      <c r="K205" s="4" t="e">
        <f>IF(J205="NONE","-",VLOOKUP(J205,Sheet3!$A$1:$B$822,2,FALSE))</f>
        <v>#N/A</v>
      </c>
      <c r="L205" s="2">
        <v>205</v>
      </c>
      <c r="M205" s="2" t="e">
        <f t="shared" si="12"/>
        <v>#N/A</v>
      </c>
      <c r="N205" s="3" t="e">
        <f t="shared" si="14"/>
        <v>#N/A</v>
      </c>
    </row>
    <row r="206" spans="1:14">
      <c r="A206" s="2" t="b">
        <f>AND(Sheet2!A206&lt;&gt;"-",Sheet2!A206&lt;&gt;Sheet2!A205)</f>
        <v>0</v>
      </c>
      <c r="B206" s="2" t="b">
        <f>AND(Sheet2!B206&lt;&gt;"-",Sheet2!B206&lt;&gt;Sheet2!B205)</f>
        <v>0</v>
      </c>
      <c r="C206" s="2" t="b">
        <f>AND(Sheet2!C206&lt;&gt;"-",Sheet2!C206&lt;&gt;Sheet2!C205)</f>
        <v>0</v>
      </c>
      <c r="D206" s="2" t="b">
        <f>AND(Sheet2!E206&lt;&gt;"-",Sheet2!E206&lt;&gt;Sheet2!E205)</f>
        <v>0</v>
      </c>
      <c r="E206" s="2" t="b">
        <f>AND(Sheet2!G206&lt;&gt;"-",Sheet2!G206&lt;&gt;Sheet2!G205)</f>
        <v>1</v>
      </c>
      <c r="F206" s="2" t="str">
        <f t="shared" si="15"/>
        <v>lesson</v>
      </c>
      <c r="G206" s="2" t="str">
        <f t="shared" si="13"/>
        <v>6</v>
      </c>
      <c r="H206" s="2" t="str">
        <f>SUBSTITUTE(IF(F206="grade",Sheet2!A206,IF(F206="subject",Sheet2!B206,IF(F206="unit",Sheet2!C206,IF(F206="topic",Sheet2!E206,IF(F206="lesson",Sheet2!G206))))),"'","\'")</f>
        <v>Tectonic Plates and Earthquakes</v>
      </c>
      <c r="I206" s="2" t="str">
        <f>Sheet2!I206</f>
        <v>SC06.01.01.05</v>
      </c>
      <c r="J206" s="4" t="str">
        <f>TRIM(IF(F206="grade","NONE",IF(F206="subject",Sheet2!A206,IF(F206="unit",CONCATENATE(Sheet2!A206,Sheet2!B206),IF(F206="topic",CONCATENATE(Sheet2!A206,Sheet2!B206,Sheet2!C206),IF(F206="lesson",CONCATENATE(Sheet2!A206,Sheet2!B206,Sheet2!C206,Sheet2!E206)))))))</f>
        <v>6SciencePlate Tectonics and Earth's StructureEarth's Structure</v>
      </c>
      <c r="K206" s="4" t="e">
        <f>IF(J206="NONE","-",VLOOKUP(J206,Sheet3!$A$1:$B$822,2,FALSE))</f>
        <v>#N/A</v>
      </c>
      <c r="L206" s="2">
        <v>206</v>
      </c>
      <c r="M206" s="2" t="e">
        <f t="shared" si="12"/>
        <v>#N/A</v>
      </c>
      <c r="N206" s="3" t="e">
        <f t="shared" si="14"/>
        <v>#N/A</v>
      </c>
    </row>
    <row r="207" spans="1:14">
      <c r="A207" s="2" t="b">
        <f>AND(Sheet2!A207&lt;&gt;"-",Sheet2!A207&lt;&gt;Sheet2!A206)</f>
        <v>0</v>
      </c>
      <c r="B207" s="2" t="b">
        <f>AND(Sheet2!B207&lt;&gt;"-",Sheet2!B207&lt;&gt;Sheet2!B206)</f>
        <v>0</v>
      </c>
      <c r="C207" s="2" t="b">
        <f>AND(Sheet2!C207&lt;&gt;"-",Sheet2!C207&lt;&gt;Sheet2!C206)</f>
        <v>0</v>
      </c>
      <c r="D207" s="2" t="b">
        <f>AND(Sheet2!E207&lt;&gt;"-",Sheet2!E207&lt;&gt;Sheet2!E206)</f>
        <v>0</v>
      </c>
      <c r="E207" s="2" t="b">
        <f>AND(Sheet2!G207&lt;&gt;"-",Sheet2!G207&lt;&gt;Sheet2!G206)</f>
        <v>1</v>
      </c>
      <c r="F207" s="2" t="str">
        <f t="shared" si="15"/>
        <v>lesson</v>
      </c>
      <c r="G207" s="2" t="str">
        <f t="shared" si="13"/>
        <v>6</v>
      </c>
      <c r="H207" s="2" t="str">
        <f>SUBSTITUTE(IF(F207="grade",Sheet2!A207,IF(F207="subject",Sheet2!B207,IF(F207="unit",Sheet2!C207,IF(F207="topic",Sheet2!E207,IF(F207="lesson",Sheet2!G207))))),"'","\'")</f>
        <v>Volcanoes and Ocean Ridges</v>
      </c>
      <c r="I207" s="2" t="str">
        <f>Sheet2!I207</f>
        <v>SC06.01.01.06</v>
      </c>
      <c r="J207" s="4" t="str">
        <f>TRIM(IF(F207="grade","NONE",IF(F207="subject",Sheet2!A207,IF(F207="unit",CONCATENATE(Sheet2!A207,Sheet2!B207),IF(F207="topic",CONCATENATE(Sheet2!A207,Sheet2!B207,Sheet2!C207),IF(F207="lesson",CONCATENATE(Sheet2!A207,Sheet2!B207,Sheet2!C207,Sheet2!E207)))))))</f>
        <v>6SciencePlate Tectonics and Earth's StructureEarth's Structure</v>
      </c>
      <c r="K207" s="4" t="e">
        <f>IF(J207="NONE","-",VLOOKUP(J207,Sheet3!$A$1:$B$822,2,FALSE))</f>
        <v>#N/A</v>
      </c>
      <c r="L207" s="2">
        <v>207</v>
      </c>
      <c r="M207" s="2" t="e">
        <f t="shared" si="12"/>
        <v>#N/A</v>
      </c>
      <c r="N207" s="3" t="e">
        <f t="shared" si="14"/>
        <v>#N/A</v>
      </c>
    </row>
    <row r="208" spans="1:14">
      <c r="A208" s="2" t="b">
        <f>AND(Sheet2!A208&lt;&gt;"-",Sheet2!A208&lt;&gt;Sheet2!A207)</f>
        <v>0</v>
      </c>
      <c r="B208" s="2" t="b">
        <f>AND(Sheet2!B208&lt;&gt;"-",Sheet2!B208&lt;&gt;Sheet2!B207)</f>
        <v>0</v>
      </c>
      <c r="C208" s="2" t="b">
        <f>AND(Sheet2!C208&lt;&gt;"-",Sheet2!C208&lt;&gt;Sheet2!C207)</f>
        <v>0</v>
      </c>
      <c r="D208" s="2" t="b">
        <f>AND(Sheet2!E208&lt;&gt;"-",Sheet2!E208&lt;&gt;Sheet2!E207)</f>
        <v>0</v>
      </c>
      <c r="E208" s="2" t="b">
        <f>AND(Sheet2!G208&lt;&gt;"-",Sheet2!G208&lt;&gt;Sheet2!G207)</f>
        <v>1</v>
      </c>
      <c r="F208" s="2" t="str">
        <f t="shared" si="15"/>
        <v>lesson</v>
      </c>
      <c r="G208" s="2" t="str">
        <f t="shared" si="13"/>
        <v>6</v>
      </c>
      <c r="H208" s="2" t="str">
        <f>SUBSTITUTE(IF(F208="grade",Sheet2!A208,IF(F208="subject",Sheet2!B208,IF(F208="unit",Sheet2!C208,IF(F208="topic",Sheet2!E208,IF(F208="lesson",Sheet2!G208))))),"'","\'")</f>
        <v>Earthquakes and Volcanoes</v>
      </c>
      <c r="I208" s="2" t="str">
        <f>Sheet2!I208</f>
        <v>SC06.01.01.07</v>
      </c>
      <c r="J208" s="4" t="str">
        <f>TRIM(IF(F208="grade","NONE",IF(F208="subject",Sheet2!A208,IF(F208="unit",CONCATENATE(Sheet2!A208,Sheet2!B208),IF(F208="topic",CONCATENATE(Sheet2!A208,Sheet2!B208,Sheet2!C208),IF(F208="lesson",CONCATENATE(Sheet2!A208,Sheet2!B208,Sheet2!C208,Sheet2!E208)))))))</f>
        <v>6SciencePlate Tectonics and Earth's StructureEarth's Structure</v>
      </c>
      <c r="K208" s="4" t="e">
        <f>IF(J208="NONE","-",VLOOKUP(J208,Sheet3!$A$1:$B$822,2,FALSE))</f>
        <v>#N/A</v>
      </c>
      <c r="L208" s="2">
        <v>208</v>
      </c>
      <c r="M208" s="2" t="e">
        <f t="shared" si="12"/>
        <v>#N/A</v>
      </c>
      <c r="N208" s="3" t="e">
        <f t="shared" si="14"/>
        <v>#N/A</v>
      </c>
    </row>
    <row r="209" spans="1:14">
      <c r="A209" s="2" t="e">
        <f>AND(Sheet2!A209&lt;&gt;"-",Sheet2!A209&lt;&gt;Sheet2!A208)</f>
        <v>#REF!</v>
      </c>
      <c r="B209" s="2" t="e">
        <f>AND(Sheet2!B209&lt;&gt;"-",Sheet2!B209&lt;&gt;Sheet2!B208)</f>
        <v>#REF!</v>
      </c>
      <c r="C209" s="2" t="e">
        <f>AND(Sheet2!C209&lt;&gt;"-",Sheet2!C209&lt;&gt;Sheet2!C208)</f>
        <v>#REF!</v>
      </c>
      <c r="D209" s="2" t="e">
        <f>AND(Sheet2!E209&lt;&gt;"-",Sheet2!E209&lt;&gt;Sheet2!E208)</f>
        <v>#REF!</v>
      </c>
      <c r="E209" s="2" t="e">
        <f>AND(Sheet2!G209&lt;&gt;"-",Sheet2!G209&lt;&gt;Sheet2!G208)</f>
        <v>#REF!</v>
      </c>
      <c r="F209" s="2" t="e">
        <f t="shared" si="15"/>
        <v>#REF!</v>
      </c>
      <c r="G209" s="2" t="e">
        <f t="shared" si="13"/>
        <v>#REF!</v>
      </c>
      <c r="H209" s="2" t="e">
        <f>SUBSTITUTE(IF(F209="grade",Sheet2!A209,IF(F209="subject",Sheet2!B209,IF(F209="unit",Sheet2!C209,IF(F209="topic",Sheet2!E209,IF(F209="lesson",Sheet2!G209))))),"'","\'")</f>
        <v>#REF!</v>
      </c>
      <c r="I209" s="2" t="e">
        <f>Sheet2!I209</f>
        <v>#REF!</v>
      </c>
      <c r="J209" s="4" t="e">
        <f>TRIM(IF(F209="grade","NONE",IF(F209="subject",Sheet2!A209,IF(F209="unit",CONCATENATE(Sheet2!A209,Sheet2!B209),IF(F209="topic",CONCATENATE(Sheet2!A209,Sheet2!B209,Sheet2!C209),IF(F209="lesson",CONCATENATE(Sheet2!A209,Sheet2!B209,Sheet2!C209,Sheet2!E209)))))))</f>
        <v>#REF!</v>
      </c>
      <c r="K209" s="4" t="e">
        <f>IF(J209="NONE","-",VLOOKUP(J209,Sheet3!$A$1:$B$822,2,FALSE))</f>
        <v>#REF!</v>
      </c>
      <c r="L209" s="2">
        <v>209</v>
      </c>
      <c r="M209" s="2" t="e">
        <f t="shared" si="12"/>
        <v>#REF!</v>
      </c>
      <c r="N209" s="3" t="e">
        <f t="shared" si="14"/>
        <v>#REF!</v>
      </c>
    </row>
    <row r="210" spans="1:14">
      <c r="A210" s="2" t="e">
        <f>AND(Sheet2!A210&lt;&gt;"-",Sheet2!A210&lt;&gt;Sheet2!A209)</f>
        <v>#REF!</v>
      </c>
      <c r="B210" s="2" t="e">
        <f>AND(Sheet2!B210&lt;&gt;"-",Sheet2!B210&lt;&gt;Sheet2!B209)</f>
        <v>#REF!</v>
      </c>
      <c r="C210" s="2" t="e">
        <f>AND(Sheet2!C210&lt;&gt;"-",Sheet2!C210&lt;&gt;Sheet2!C209)</f>
        <v>#REF!</v>
      </c>
      <c r="D210" s="2" t="e">
        <f>AND(Sheet2!E210&lt;&gt;"-",Sheet2!E210&lt;&gt;Sheet2!E209)</f>
        <v>#REF!</v>
      </c>
      <c r="E210" s="2" t="e">
        <f>AND(Sheet2!G210&lt;&gt;"-",Sheet2!G210&lt;&gt;Sheet2!G209)</f>
        <v>#REF!</v>
      </c>
      <c r="F210" s="2" t="e">
        <f t="shared" si="15"/>
        <v>#REF!</v>
      </c>
      <c r="G210" s="2" t="e">
        <f t="shared" si="13"/>
        <v>#REF!</v>
      </c>
      <c r="H210" s="2" t="e">
        <f>SUBSTITUTE(IF(F210="grade",Sheet2!A210,IF(F210="subject",Sheet2!B210,IF(F210="unit",Sheet2!C210,IF(F210="topic",Sheet2!E210,IF(F210="lesson",Sheet2!G210))))),"'","\'")</f>
        <v>#REF!</v>
      </c>
      <c r="I210" s="2" t="str">
        <f>Sheet2!I210</f>
        <v>SC06.02.00.00</v>
      </c>
      <c r="J210" s="4" t="e">
        <f>TRIM(IF(F210="grade","NONE",IF(F210="subject",Sheet2!A210,IF(F210="unit",CONCATENATE(Sheet2!A210,Sheet2!B210),IF(F210="topic",CONCATENATE(Sheet2!A210,Sheet2!B210,Sheet2!C210),IF(F210="lesson",CONCATENATE(Sheet2!A210,Sheet2!B210,Sheet2!C210,Sheet2!E210)))))))</f>
        <v>#REF!</v>
      </c>
      <c r="K210" s="4" t="e">
        <f>IF(J210="NONE","-",VLOOKUP(J210,Sheet3!$A$1:$B$822,2,FALSE))</f>
        <v>#REF!</v>
      </c>
      <c r="L210" s="2">
        <v>210</v>
      </c>
      <c r="M210" s="2" t="e">
        <f t="shared" si="12"/>
        <v>#REF!</v>
      </c>
      <c r="N210" s="3" t="e">
        <f t="shared" si="14"/>
        <v>#REF!</v>
      </c>
    </row>
    <row r="211" spans="1:14">
      <c r="A211" s="2" t="b">
        <f>AND(Sheet2!A211&lt;&gt;"-",Sheet2!A211&lt;&gt;Sheet2!A210)</f>
        <v>0</v>
      </c>
      <c r="B211" s="2" t="b">
        <f>AND(Sheet2!B211&lt;&gt;"-",Sheet2!B211&lt;&gt;Sheet2!B210)</f>
        <v>0</v>
      </c>
      <c r="C211" s="2" t="b">
        <f>AND(Sheet2!C211&lt;&gt;"-",Sheet2!C211&lt;&gt;Sheet2!C210)</f>
        <v>0</v>
      </c>
      <c r="D211" s="2" t="b">
        <f>AND(Sheet2!E211&lt;&gt;"-",Sheet2!E211&lt;&gt;Sheet2!E210)</f>
        <v>1</v>
      </c>
      <c r="E211" s="2" t="b">
        <f>AND(Sheet2!G211&lt;&gt;"-",Sheet2!G211&lt;&gt;Sheet2!G210)</f>
        <v>0</v>
      </c>
      <c r="F211" s="2" t="str">
        <f t="shared" si="15"/>
        <v>topic</v>
      </c>
      <c r="G211" s="2" t="str">
        <f t="shared" si="13"/>
        <v>5</v>
      </c>
      <c r="H211" s="2" t="str">
        <f>SUBSTITUTE(IF(F211="grade",Sheet2!A211,IF(F211="subject",Sheet2!B211,IF(F211="unit",Sheet2!C211,IF(F211="topic",Sheet2!E211,IF(F211="lesson",Sheet2!G211))))),"'","\'")</f>
        <v>Thermal Energy</v>
      </c>
      <c r="I211" s="2" t="str">
        <f>Sheet2!I211</f>
        <v>SC06.02.01.00</v>
      </c>
      <c r="J211" s="4" t="str">
        <f>TRIM(IF(F211="grade","NONE",IF(F211="subject",Sheet2!A211,IF(F211="unit",CONCATENATE(Sheet2!A211,Sheet2!B211),IF(F211="topic",CONCATENATE(Sheet2!A211,Sheet2!B211,Sheet2!C211),IF(F211="lesson",CONCATENATE(Sheet2!A211,Sheet2!B211,Sheet2!C211,Sheet2!E211)))))))</f>
        <v>6SciencePhysical Sciences</v>
      </c>
      <c r="K211" s="4" t="str">
        <f>IF(J211="NONE","-",VLOOKUP(J211,Sheet3!$A$1:$B$822,2,FALSE))</f>
        <v>SC06.02.00.00</v>
      </c>
      <c r="L211" s="2">
        <v>211</v>
      </c>
      <c r="M211" s="2">
        <f t="shared" si="12"/>
        <v>210</v>
      </c>
      <c r="N211" s="3" t="str">
        <f t="shared" si="14"/>
        <v>insert into code (code_id, label, code, display_order, parent_id, taxonomy_level_type) values (211,'Thermal Energy','SC06.02.01.00',1,210,5);</v>
      </c>
    </row>
    <row r="212" spans="1:14">
      <c r="A212" s="2" t="b">
        <f>AND(Sheet2!A212&lt;&gt;"-",Sheet2!A212&lt;&gt;Sheet2!A211)</f>
        <v>0</v>
      </c>
      <c r="B212" s="2" t="b">
        <f>AND(Sheet2!B212&lt;&gt;"-",Sheet2!B212&lt;&gt;Sheet2!B211)</f>
        <v>0</v>
      </c>
      <c r="C212" s="2" t="b">
        <f>AND(Sheet2!C212&lt;&gt;"-",Sheet2!C212&lt;&gt;Sheet2!C211)</f>
        <v>0</v>
      </c>
      <c r="D212" s="2" t="b">
        <f>AND(Sheet2!E212&lt;&gt;"-",Sheet2!E212&lt;&gt;Sheet2!E211)</f>
        <v>0</v>
      </c>
      <c r="E212" s="2" t="b">
        <f>AND(Sheet2!G212&lt;&gt;"-",Sheet2!G212&lt;&gt;Sheet2!G211)</f>
        <v>1</v>
      </c>
      <c r="F212" s="2" t="str">
        <f t="shared" si="15"/>
        <v>lesson</v>
      </c>
      <c r="G212" s="2" t="str">
        <f t="shared" si="13"/>
        <v>6</v>
      </c>
      <c r="H212" s="2" t="str">
        <f>SUBSTITUTE(IF(F212="grade",Sheet2!A212,IF(F212="subject",Sheet2!B212,IF(F212="unit",Sheet2!C212,IF(F212="topic",Sheet2!E212,IF(F212="lesson",Sheet2!G212))))),"'","\'")</f>
        <v>Energy Transfer</v>
      </c>
      <c r="I212" s="2" t="str">
        <f>Sheet2!I212</f>
        <v>SC06.02.01.01</v>
      </c>
      <c r="J212" s="4" t="str">
        <f>TRIM(IF(F212="grade","NONE",IF(F212="subject",Sheet2!A212,IF(F212="unit",CONCATENATE(Sheet2!A212,Sheet2!B212),IF(F212="topic",CONCATENATE(Sheet2!A212,Sheet2!B212,Sheet2!C212),IF(F212="lesson",CONCATENATE(Sheet2!A212,Sheet2!B212,Sheet2!C212,Sheet2!E212)))))))</f>
        <v>6SciencePhysical SciencesThermal Energy</v>
      </c>
      <c r="K212" s="4" t="str">
        <f>IF(J212="NONE","-",VLOOKUP(J212,Sheet3!$A$1:$B$822,2,FALSE))</f>
        <v>SC06.02.01.00</v>
      </c>
      <c r="L212" s="2">
        <v>212</v>
      </c>
      <c r="M212" s="2">
        <f t="shared" si="12"/>
        <v>211</v>
      </c>
      <c r="N212" s="3" t="str">
        <f t="shared" si="14"/>
        <v>insert into code (code_id, label, code, display_order, parent_id, taxonomy_level_type) values (212,'Energy Transfer','SC06.02.01.01',1,211,6);</v>
      </c>
    </row>
    <row r="213" spans="1:14">
      <c r="A213" s="2" t="b">
        <f>AND(Sheet2!A213&lt;&gt;"-",Sheet2!A213&lt;&gt;Sheet2!A212)</f>
        <v>0</v>
      </c>
      <c r="B213" s="2" t="b">
        <f>AND(Sheet2!B213&lt;&gt;"-",Sheet2!B213&lt;&gt;Sheet2!B212)</f>
        <v>0</v>
      </c>
      <c r="C213" s="2" t="b">
        <f>AND(Sheet2!C213&lt;&gt;"-",Sheet2!C213&lt;&gt;Sheet2!C212)</f>
        <v>0</v>
      </c>
      <c r="D213" s="2" t="b">
        <f>AND(Sheet2!E213&lt;&gt;"-",Sheet2!E213&lt;&gt;Sheet2!E212)</f>
        <v>0</v>
      </c>
      <c r="E213" s="2" t="b">
        <f>AND(Sheet2!G213&lt;&gt;"-",Sheet2!G213&lt;&gt;Sheet2!G212)</f>
        <v>1</v>
      </c>
      <c r="F213" s="2" t="str">
        <f t="shared" si="15"/>
        <v>lesson</v>
      </c>
      <c r="G213" s="2" t="str">
        <f t="shared" si="13"/>
        <v>6</v>
      </c>
      <c r="H213" s="2" t="str">
        <f>SUBSTITUTE(IF(F213="grade",Sheet2!A213,IF(F213="subject",Sheet2!B213,IF(F213="unit",Sheet2!C213,IF(F213="topic",Sheet2!E213,IF(F213="lesson",Sheet2!G213))))),"'","\'")</f>
        <v>Combustion</v>
      </c>
      <c r="I213" s="2" t="str">
        <f>Sheet2!I213</f>
        <v>SC06.02.01.02</v>
      </c>
      <c r="J213" s="4" t="str">
        <f>TRIM(IF(F213="grade","NONE",IF(F213="subject",Sheet2!A213,IF(F213="unit",CONCATENATE(Sheet2!A213,Sheet2!B213),IF(F213="topic",CONCATENATE(Sheet2!A213,Sheet2!B213,Sheet2!C213),IF(F213="lesson",CONCATENATE(Sheet2!A213,Sheet2!B213,Sheet2!C213,Sheet2!E213)))))))</f>
        <v>6SciencePhysical SciencesThermal Energy</v>
      </c>
      <c r="K213" s="4" t="str">
        <f>IF(J213="NONE","-",VLOOKUP(J213,Sheet3!$A$1:$B$822,2,FALSE))</f>
        <v>SC06.02.01.00</v>
      </c>
      <c r="L213" s="2">
        <v>213</v>
      </c>
      <c r="M213" s="2">
        <f t="shared" si="12"/>
        <v>211</v>
      </c>
      <c r="N213" s="3" t="str">
        <f t="shared" si="14"/>
        <v>insert into code (code_id, label, code, display_order, parent_id, taxonomy_level_type) values (213,'Combustion','SC06.02.01.02',1,211,6);</v>
      </c>
    </row>
    <row r="214" spans="1:14">
      <c r="A214" s="2" t="b">
        <f>AND(Sheet2!A214&lt;&gt;"-",Sheet2!A214&lt;&gt;Sheet2!A213)</f>
        <v>0</v>
      </c>
      <c r="B214" s="2" t="b">
        <f>AND(Sheet2!B214&lt;&gt;"-",Sheet2!B214&lt;&gt;Sheet2!B213)</f>
        <v>0</v>
      </c>
      <c r="C214" s="2" t="b">
        <f>AND(Sheet2!C214&lt;&gt;"-",Sheet2!C214&lt;&gt;Sheet2!C213)</f>
        <v>0</v>
      </c>
      <c r="D214" s="2" t="b">
        <f>AND(Sheet2!E214&lt;&gt;"-",Sheet2!E214&lt;&gt;Sheet2!E213)</f>
        <v>0</v>
      </c>
      <c r="E214" s="2" t="b">
        <f>AND(Sheet2!G214&lt;&gt;"-",Sheet2!G214&lt;&gt;Sheet2!G213)</f>
        <v>1</v>
      </c>
      <c r="F214" s="2" t="str">
        <f t="shared" si="15"/>
        <v>lesson</v>
      </c>
      <c r="G214" s="2" t="str">
        <f t="shared" si="13"/>
        <v>6</v>
      </c>
      <c r="H214" s="2" t="str">
        <f>SUBSTITUTE(IF(F214="grade",Sheet2!A214,IF(F214="subject",Sheet2!B214,IF(F214="unit",Sheet2!C214,IF(F214="topic",Sheet2!E214,IF(F214="lesson",Sheet2!G214))))),"'","\'")</f>
        <v>Conduction and Convection</v>
      </c>
      <c r="I214" s="2" t="str">
        <f>Sheet2!I214</f>
        <v>SC06.02.01.03</v>
      </c>
      <c r="J214" s="4" t="str">
        <f>TRIM(IF(F214="grade","NONE",IF(F214="subject",Sheet2!A214,IF(F214="unit",CONCATENATE(Sheet2!A214,Sheet2!B214),IF(F214="topic",CONCATENATE(Sheet2!A214,Sheet2!B214,Sheet2!C214),IF(F214="lesson",CONCATENATE(Sheet2!A214,Sheet2!B214,Sheet2!C214,Sheet2!E214)))))))</f>
        <v>6SciencePhysical SciencesThermal Energy</v>
      </c>
      <c r="K214" s="4" t="str">
        <f>IF(J214="NONE","-",VLOOKUP(J214,Sheet3!$A$1:$B$822,2,FALSE))</f>
        <v>SC06.02.01.00</v>
      </c>
      <c r="L214" s="2">
        <v>214</v>
      </c>
      <c r="M214" s="2">
        <f t="shared" si="12"/>
        <v>211</v>
      </c>
      <c r="N214" s="3" t="str">
        <f t="shared" si="14"/>
        <v>insert into code (code_id, label, code, display_order, parent_id, taxonomy_level_type) values (214,'Conduction and Convection','SC06.02.01.03',1,211,6);</v>
      </c>
    </row>
    <row r="215" spans="1:14">
      <c r="A215" s="2" t="b">
        <f>AND(Sheet2!A215&lt;&gt;"-",Sheet2!A215&lt;&gt;Sheet2!A214)</f>
        <v>0</v>
      </c>
      <c r="B215" s="2" t="b">
        <f>AND(Sheet2!B215&lt;&gt;"-",Sheet2!B215&lt;&gt;Sheet2!B214)</f>
        <v>0</v>
      </c>
      <c r="C215" s="2" t="b">
        <f>AND(Sheet2!C215&lt;&gt;"-",Sheet2!C215&lt;&gt;Sheet2!C214)</f>
        <v>0</v>
      </c>
      <c r="D215" s="2" t="b">
        <f>AND(Sheet2!E215&lt;&gt;"-",Sheet2!E215&lt;&gt;Sheet2!E214)</f>
        <v>0</v>
      </c>
      <c r="E215" s="2" t="b">
        <f>AND(Sheet2!G215&lt;&gt;"-",Sheet2!G215&lt;&gt;Sheet2!G214)</f>
        <v>1</v>
      </c>
      <c r="F215" s="2" t="str">
        <f t="shared" si="15"/>
        <v>lesson</v>
      </c>
      <c r="G215" s="2" t="str">
        <f t="shared" si="13"/>
        <v>6</v>
      </c>
      <c r="H215" s="2" t="str">
        <f>SUBSTITUTE(IF(F215="grade",Sheet2!A215,IF(F215="subject",Sheet2!B215,IF(F215="unit",Sheet2!C215,IF(F215="topic",Sheet2!E215,IF(F215="lesson",Sheet2!G215))))),"'","\'")</f>
        <v>Radiation</v>
      </c>
      <c r="I215" s="2" t="str">
        <f>Sheet2!I215</f>
        <v>SC06.02.01.04</v>
      </c>
      <c r="J215" s="4" t="str">
        <f>TRIM(IF(F215="grade","NONE",IF(F215="subject",Sheet2!A215,IF(F215="unit",CONCATENATE(Sheet2!A215,Sheet2!B215),IF(F215="topic",CONCATENATE(Sheet2!A215,Sheet2!B215,Sheet2!C215),IF(F215="lesson",CONCATENATE(Sheet2!A215,Sheet2!B215,Sheet2!C215,Sheet2!E215)))))))</f>
        <v>6SciencePhysical SciencesThermal Energy</v>
      </c>
      <c r="K215" s="4" t="str">
        <f>IF(J215="NONE","-",VLOOKUP(J215,Sheet3!$A$1:$B$822,2,FALSE))</f>
        <v>SC06.02.01.00</v>
      </c>
      <c r="L215" s="2">
        <v>215</v>
      </c>
      <c r="M215" s="2">
        <f t="shared" si="12"/>
        <v>211</v>
      </c>
      <c r="N215" s="3" t="str">
        <f t="shared" si="14"/>
        <v>insert into code (code_id, label, code, display_order, parent_id, taxonomy_level_type) values (215,'Radiation','SC06.02.01.04',1,211,6);</v>
      </c>
    </row>
    <row r="216" spans="1:14">
      <c r="A216" s="2" t="b">
        <f>AND(Sheet2!A216&lt;&gt;"-",Sheet2!A216&lt;&gt;Sheet2!A215)</f>
        <v>0</v>
      </c>
      <c r="B216" s="2" t="b">
        <f>AND(Sheet2!B216&lt;&gt;"-",Sheet2!B216&lt;&gt;Sheet2!B215)</f>
        <v>0</v>
      </c>
      <c r="C216" s="2" t="b">
        <f>AND(Sheet2!C216&lt;&gt;"-",Sheet2!C216&lt;&gt;Sheet2!C215)</f>
        <v>0</v>
      </c>
      <c r="D216" s="2" t="b">
        <f>AND(Sheet2!E216&lt;&gt;"-",Sheet2!E216&lt;&gt;Sheet2!E215)</f>
        <v>0</v>
      </c>
      <c r="E216" s="2" t="b">
        <f>AND(Sheet2!G216&lt;&gt;"-",Sheet2!G216&lt;&gt;Sheet2!G215)</f>
        <v>1</v>
      </c>
      <c r="F216" s="2" t="str">
        <f t="shared" si="15"/>
        <v>lesson</v>
      </c>
      <c r="G216" s="2" t="str">
        <f t="shared" si="13"/>
        <v>6</v>
      </c>
      <c r="H216" s="2" t="str">
        <f>SUBSTITUTE(IF(F216="grade",Sheet2!A216,IF(F216="subject",Sheet2!B216,IF(F216="unit",Sheet2!C216,IF(F216="topic",Sheet2!E216,IF(F216="lesson",Sheet2!G216))))),"'","\'")</f>
        <v>Solar Energy</v>
      </c>
      <c r="I216" s="2" t="str">
        <f>Sheet2!I216</f>
        <v>SC06.02.01.05</v>
      </c>
      <c r="J216" s="4" t="str">
        <f>TRIM(IF(F216="grade","NONE",IF(F216="subject",Sheet2!A216,IF(F216="unit",CONCATENATE(Sheet2!A216,Sheet2!B216),IF(F216="topic",CONCATENATE(Sheet2!A216,Sheet2!B216,Sheet2!C216),IF(F216="lesson",CONCATENATE(Sheet2!A216,Sheet2!B216,Sheet2!C216,Sheet2!E216)))))))</f>
        <v>6SciencePhysical SciencesThermal Energy</v>
      </c>
      <c r="K216" s="4" t="str">
        <f>IF(J216="NONE","-",VLOOKUP(J216,Sheet3!$A$1:$B$822,2,FALSE))</f>
        <v>SC06.02.01.00</v>
      </c>
      <c r="L216" s="2">
        <v>216</v>
      </c>
      <c r="M216" s="2">
        <f t="shared" si="12"/>
        <v>211</v>
      </c>
      <c r="N216" s="3" t="str">
        <f t="shared" si="14"/>
        <v>insert into code (code_id, label, code, display_order, parent_id, taxonomy_level_type) values (216,'Solar Energy','SC06.02.01.05',1,211,6);</v>
      </c>
    </row>
    <row r="217" spans="1:14">
      <c r="A217" s="2" t="b">
        <f>AND(Sheet2!A217&lt;&gt;"-",Sheet2!A217&lt;&gt;Sheet2!A216)</f>
        <v>0</v>
      </c>
      <c r="B217" s="2" t="b">
        <f>AND(Sheet2!B217&lt;&gt;"-",Sheet2!B217&lt;&gt;Sheet2!B216)</f>
        <v>0</v>
      </c>
      <c r="C217" s="2" t="b">
        <f>AND(Sheet2!C217&lt;&gt;"-",Sheet2!C217&lt;&gt;Sheet2!C216)</f>
        <v>0</v>
      </c>
      <c r="D217" s="2" t="b">
        <f>AND(Sheet2!E217&lt;&gt;"-",Sheet2!E217&lt;&gt;Sheet2!E216)</f>
        <v>0</v>
      </c>
      <c r="E217" s="2" t="b">
        <f>AND(Sheet2!G217&lt;&gt;"-",Sheet2!G217&lt;&gt;Sheet2!G216)</f>
        <v>1</v>
      </c>
      <c r="F217" s="2" t="str">
        <f t="shared" si="15"/>
        <v>lesson</v>
      </c>
      <c r="G217" s="2" t="str">
        <f t="shared" si="13"/>
        <v>6</v>
      </c>
      <c r="H217" s="2" t="str">
        <f>SUBSTITUTE(IF(F217="grade",Sheet2!A217,IF(F217="subject",Sheet2!B217,IF(F217="unit",Sheet2!C217,IF(F217="topic",Sheet2!E217,IF(F217="lesson",Sheet2!G217))))),"'","\'")</f>
        <v>Convection on Earth\'s Surface</v>
      </c>
      <c r="I217" s="2" t="str">
        <f>Sheet2!I217</f>
        <v>SC06.02.01.06</v>
      </c>
      <c r="J217" s="4" t="str">
        <f>TRIM(IF(F217="grade","NONE",IF(F217="subject",Sheet2!A217,IF(F217="unit",CONCATENATE(Sheet2!A217,Sheet2!B217),IF(F217="topic",CONCATENATE(Sheet2!A217,Sheet2!B217,Sheet2!C217),IF(F217="lesson",CONCATENATE(Sheet2!A217,Sheet2!B217,Sheet2!C217,Sheet2!E217)))))))</f>
        <v>6SciencePhysical SciencesThermal Energy</v>
      </c>
      <c r="K217" s="4" t="str">
        <f>IF(J217="NONE","-",VLOOKUP(J217,Sheet3!$A$1:$B$822,2,FALSE))</f>
        <v>SC06.02.01.00</v>
      </c>
      <c r="L217" s="2">
        <v>217</v>
      </c>
      <c r="M217" s="2">
        <f t="shared" si="12"/>
        <v>211</v>
      </c>
      <c r="N217" s="3" t="str">
        <f t="shared" si="14"/>
        <v>insert into code (code_id, label, code, display_order, parent_id, taxonomy_level_type) values (217,'Convection on Earth\'s Surface','SC06.02.01.06',1,211,6);</v>
      </c>
    </row>
    <row r="218" spans="1:14">
      <c r="A218" s="2" t="b">
        <f>AND(Sheet2!A218&lt;&gt;"-",Sheet2!A218&lt;&gt;Sheet2!A217)</f>
        <v>0</v>
      </c>
      <c r="B218" s="2" t="b">
        <f>AND(Sheet2!B218&lt;&gt;"-",Sheet2!B218&lt;&gt;Sheet2!B217)</f>
        <v>0</v>
      </c>
      <c r="C218" s="2" t="b">
        <f>AND(Sheet2!C218&lt;&gt;"-",Sheet2!C218&lt;&gt;Sheet2!C217)</f>
        <v>1</v>
      </c>
      <c r="D218" s="2" t="b">
        <f>AND(Sheet2!E218&lt;&gt;"-",Sheet2!E218&lt;&gt;Sheet2!E217)</f>
        <v>0</v>
      </c>
      <c r="E218" s="2" t="b">
        <f>AND(Sheet2!G218&lt;&gt;"-",Sheet2!G218&lt;&gt;Sheet2!G217)</f>
        <v>0</v>
      </c>
      <c r="F218" s="2" t="str">
        <f t="shared" si="15"/>
        <v>unit</v>
      </c>
      <c r="G218" s="2" t="str">
        <f t="shared" si="13"/>
        <v>4</v>
      </c>
      <c r="H218" s="2" t="str">
        <f>SUBSTITUTE(IF(F218="grade",Sheet2!A218,IF(F218="subject",Sheet2!B218,IF(F218="unit",Sheet2!C218,IF(F218="topic",Sheet2!E218,IF(F218="lesson",Sheet2!G218))))),"'","\'")</f>
        <v>Shaping Earth\'s Surface</v>
      </c>
      <c r="I218" s="2" t="str">
        <f>Sheet2!I218</f>
        <v>SC06.03.00.00</v>
      </c>
      <c r="J218" s="4" t="str">
        <f>TRIM(IF(F218="grade","NONE",IF(F218="subject",Sheet2!A218,IF(F218="unit",CONCATENATE(Sheet2!A218,Sheet2!B218),IF(F218="topic",CONCATENATE(Sheet2!A218,Sheet2!B218,Sheet2!C218),IF(F218="lesson",CONCATENATE(Sheet2!A218,Sheet2!B218,Sheet2!C218,Sheet2!E218)))))))</f>
        <v>6Science</v>
      </c>
      <c r="K218" s="4" t="str">
        <f>IF(J218="NONE","-",VLOOKUP(J218,Sheet3!$A$1:$B$822,2,FALSE))</f>
        <v>SC06.00.00.00</v>
      </c>
      <c r="L218" s="2">
        <v>218</v>
      </c>
      <c r="M218" s="2">
        <f t="shared" si="12"/>
        <v>199</v>
      </c>
      <c r="N218" s="3" t="str">
        <f t="shared" si="14"/>
        <v>insert into code (code_id, label, code, display_order, parent_id, taxonomy_level_type) values (218,'Shaping Earth\'s Surface','SC06.03.00.00',1,199,4);</v>
      </c>
    </row>
    <row r="219" spans="1:14">
      <c r="A219" s="2" t="b">
        <f>AND(Sheet2!A219&lt;&gt;"-",Sheet2!A219&lt;&gt;Sheet2!A218)</f>
        <v>0</v>
      </c>
      <c r="B219" s="2" t="b">
        <f>AND(Sheet2!B219&lt;&gt;"-",Sheet2!B219&lt;&gt;Sheet2!B218)</f>
        <v>0</v>
      </c>
      <c r="C219" s="2" t="b">
        <f>AND(Sheet2!C219&lt;&gt;"-",Sheet2!C219&lt;&gt;Sheet2!C218)</f>
        <v>0</v>
      </c>
      <c r="D219" s="2" t="b">
        <f>AND(Sheet2!E219&lt;&gt;"-",Sheet2!E219&lt;&gt;Sheet2!E218)</f>
        <v>1</v>
      </c>
      <c r="E219" s="2" t="b">
        <f>AND(Sheet2!G219&lt;&gt;"-",Sheet2!G219&lt;&gt;Sheet2!G218)</f>
        <v>0</v>
      </c>
      <c r="F219" s="2" t="str">
        <f t="shared" si="15"/>
        <v>topic</v>
      </c>
      <c r="G219" s="2" t="str">
        <f t="shared" si="13"/>
        <v>5</v>
      </c>
      <c r="H219" s="2" t="str">
        <f>SUBSTITUTE(IF(F219="grade",Sheet2!A219,IF(F219="subject",Sheet2!B219,IF(F219="unit",Sheet2!C219,IF(F219="topic",Sheet2!E219,IF(F219="lesson",Sheet2!G219))))),"'","\'")</f>
        <v>Erosion and Deposition</v>
      </c>
      <c r="I219" s="2" t="str">
        <f>Sheet2!I219</f>
        <v>SC06.03.01.00</v>
      </c>
      <c r="J219" s="4" t="str">
        <f>TRIM(IF(F219="grade","NONE",IF(F219="subject",Sheet2!A219,IF(F219="unit",CONCATENATE(Sheet2!A219,Sheet2!B219),IF(F219="topic",CONCATENATE(Sheet2!A219,Sheet2!B219,Sheet2!C219),IF(F219="lesson",CONCATENATE(Sheet2!A219,Sheet2!B219,Sheet2!C219,Sheet2!E219)))))))</f>
        <v>6ScienceShaping Earth's Surface</v>
      </c>
      <c r="K219" s="4" t="str">
        <f>IF(J219="NONE","-",VLOOKUP(J219,Sheet3!$A$1:$B$822,2,FALSE))</f>
        <v>SC06.03.00.00</v>
      </c>
      <c r="L219" s="2">
        <v>219</v>
      </c>
      <c r="M219" s="2">
        <f t="shared" si="12"/>
        <v>218</v>
      </c>
      <c r="N219" s="3" t="str">
        <f t="shared" si="14"/>
        <v>insert into code (code_id, label, code, display_order, parent_id, taxonomy_level_type) values (219,'Erosion and Deposition','SC06.03.01.00',1,218,5);</v>
      </c>
    </row>
    <row r="220" spans="1:14">
      <c r="A220" s="2" t="b">
        <f>AND(Sheet2!A220&lt;&gt;"-",Sheet2!A220&lt;&gt;Sheet2!A219)</f>
        <v>0</v>
      </c>
      <c r="B220" s="2" t="b">
        <f>AND(Sheet2!B220&lt;&gt;"-",Sheet2!B220&lt;&gt;Sheet2!B219)</f>
        <v>0</v>
      </c>
      <c r="C220" s="2" t="b">
        <f>AND(Sheet2!C220&lt;&gt;"-",Sheet2!C220&lt;&gt;Sheet2!C219)</f>
        <v>0</v>
      </c>
      <c r="D220" s="2" t="b">
        <f>AND(Sheet2!E220&lt;&gt;"-",Sheet2!E220&lt;&gt;Sheet2!E219)</f>
        <v>0</v>
      </c>
      <c r="E220" s="2" t="b">
        <f>AND(Sheet2!G220&lt;&gt;"-",Sheet2!G220&lt;&gt;Sheet2!G219)</f>
        <v>1</v>
      </c>
      <c r="F220" s="2" t="str">
        <f t="shared" si="15"/>
        <v>lesson</v>
      </c>
      <c r="G220" s="2" t="str">
        <f t="shared" si="13"/>
        <v>6</v>
      </c>
      <c r="H220" s="2" t="str">
        <f>SUBSTITUTE(IF(F220="grade",Sheet2!A220,IF(F220="subject",Sheet2!B220,IF(F220="unit",Sheet2!C220,IF(F220="topic",Sheet2!E220,IF(F220="lesson",Sheet2!G220))))),"'","\'")</f>
        <v>Changing Earth\'s Surface</v>
      </c>
      <c r="I220" s="2" t="str">
        <f>Sheet2!I220</f>
        <v>SC06.03.01.01</v>
      </c>
      <c r="J220" s="4" t="str">
        <f>TRIM(IF(F220="grade","NONE",IF(F220="subject",Sheet2!A220,IF(F220="unit",CONCATENATE(Sheet2!A220,Sheet2!B220),IF(F220="topic",CONCATENATE(Sheet2!A220,Sheet2!B220,Sheet2!C220),IF(F220="lesson",CONCATENATE(Sheet2!A220,Sheet2!B220,Sheet2!C220,Sheet2!E220)))))))</f>
        <v>6ScienceShaping Earth's SurfaceErosion and Deposition</v>
      </c>
      <c r="K220" s="4" t="str">
        <f>IF(J220="NONE","-",VLOOKUP(J220,Sheet3!$A$1:$B$822,2,FALSE))</f>
        <v>SC06.03.01.00</v>
      </c>
      <c r="L220" s="2">
        <v>220</v>
      </c>
      <c r="M220" s="2">
        <f t="shared" si="12"/>
        <v>219</v>
      </c>
      <c r="N220" s="3" t="str">
        <f t="shared" si="14"/>
        <v>insert into code (code_id, label, code, display_order, parent_id, taxonomy_level_type) values (220,'Changing Earth\'s Surface','SC06.03.01.01',1,219,6);</v>
      </c>
    </row>
    <row r="221" spans="1:14">
      <c r="A221" s="2" t="b">
        <f>AND(Sheet2!A221&lt;&gt;"-",Sheet2!A221&lt;&gt;Sheet2!A220)</f>
        <v>0</v>
      </c>
      <c r="B221" s="2" t="b">
        <f>AND(Sheet2!B221&lt;&gt;"-",Sheet2!B221&lt;&gt;Sheet2!B220)</f>
        <v>0</v>
      </c>
      <c r="C221" s="2" t="b">
        <f>AND(Sheet2!C221&lt;&gt;"-",Sheet2!C221&lt;&gt;Sheet2!C220)</f>
        <v>0</v>
      </c>
      <c r="D221" s="2" t="b">
        <f>AND(Sheet2!E221&lt;&gt;"-",Sheet2!E221&lt;&gt;Sheet2!E220)</f>
        <v>0</v>
      </c>
      <c r="E221" s="2" t="b">
        <f>AND(Sheet2!G221&lt;&gt;"-",Sheet2!G221&lt;&gt;Sheet2!G220)</f>
        <v>1</v>
      </c>
      <c r="F221" s="2" t="str">
        <f t="shared" si="15"/>
        <v>lesson</v>
      </c>
      <c r="G221" s="2" t="str">
        <f t="shared" si="13"/>
        <v>6</v>
      </c>
      <c r="H221" s="2" t="str">
        <f>SUBSTITUTE(IF(F221="grade",Sheet2!A221,IF(F221="subject",Sheet2!B221,IF(F221="unit",Sheet2!C221,IF(F221="topic",Sheet2!E221,IF(F221="lesson",Sheet2!G221))))),"'","\'")</f>
        <v>Mapping Earth\'s Surface</v>
      </c>
      <c r="I221" s="2" t="str">
        <f>Sheet2!I221</f>
        <v>SC06.03.01.02</v>
      </c>
      <c r="J221" s="4" t="str">
        <f>TRIM(IF(F221="grade","NONE",IF(F221="subject",Sheet2!A221,IF(F221="unit",CONCATENATE(Sheet2!A221,Sheet2!B221),IF(F221="topic",CONCATENATE(Sheet2!A221,Sheet2!B221,Sheet2!C221),IF(F221="lesson",CONCATENATE(Sheet2!A221,Sheet2!B221,Sheet2!C221,Sheet2!E221)))))))</f>
        <v>6ScienceShaping Earth's SurfaceErosion and Deposition</v>
      </c>
      <c r="K221" s="4" t="str">
        <f>IF(J221="NONE","-",VLOOKUP(J221,Sheet3!$A$1:$B$822,2,FALSE))</f>
        <v>SC06.03.01.00</v>
      </c>
      <c r="L221" s="2">
        <v>221</v>
      </c>
      <c r="M221" s="2">
        <f t="shared" si="12"/>
        <v>219</v>
      </c>
      <c r="N221" s="3" t="str">
        <f t="shared" si="14"/>
        <v>insert into code (code_id, label, code, display_order, parent_id, taxonomy_level_type) values (221,'Mapping Earth\'s Surface','SC06.03.01.02',1,219,6);</v>
      </c>
    </row>
    <row r="222" spans="1:14">
      <c r="A222" s="2" t="b">
        <f>AND(Sheet2!A222&lt;&gt;"-",Sheet2!A222&lt;&gt;Sheet2!A221)</f>
        <v>0</v>
      </c>
      <c r="B222" s="2" t="b">
        <f>AND(Sheet2!B222&lt;&gt;"-",Sheet2!B222&lt;&gt;Sheet2!B221)</f>
        <v>0</v>
      </c>
      <c r="C222" s="2" t="b">
        <f>AND(Sheet2!C222&lt;&gt;"-",Sheet2!C222&lt;&gt;Sheet2!C221)</f>
        <v>0</v>
      </c>
      <c r="D222" s="2" t="b">
        <f>AND(Sheet2!E222&lt;&gt;"-",Sheet2!E222&lt;&gt;Sheet2!E221)</f>
        <v>0</v>
      </c>
      <c r="E222" s="2" t="b">
        <f>AND(Sheet2!G222&lt;&gt;"-",Sheet2!G222&lt;&gt;Sheet2!G221)</f>
        <v>1</v>
      </c>
      <c r="F222" s="2" t="str">
        <f t="shared" si="15"/>
        <v>lesson</v>
      </c>
      <c r="G222" s="2" t="str">
        <f t="shared" si="13"/>
        <v>6</v>
      </c>
      <c r="H222" s="2" t="str">
        <f>SUBSTITUTE(IF(F222="grade",Sheet2!A222,IF(F222="subject",Sheet2!B222,IF(F222="unit",Sheet2!C222,IF(F222="topic",Sheet2!E222,IF(F222="lesson",Sheet2!G222))))),"'","\'")</f>
        <v>Water Erosion</v>
      </c>
      <c r="I222" s="2" t="str">
        <f>Sheet2!I222</f>
        <v>SC06.03.01.03</v>
      </c>
      <c r="J222" s="4" t="str">
        <f>TRIM(IF(F222="grade","NONE",IF(F222="subject",Sheet2!A222,IF(F222="unit",CONCATENATE(Sheet2!A222,Sheet2!B222),IF(F222="topic",CONCATENATE(Sheet2!A222,Sheet2!B222,Sheet2!C222),IF(F222="lesson",CONCATENATE(Sheet2!A222,Sheet2!B222,Sheet2!C222,Sheet2!E222)))))))</f>
        <v>6ScienceShaping Earth's SurfaceErosion and Deposition</v>
      </c>
      <c r="K222" s="4" t="str">
        <f>IF(J222="NONE","-",VLOOKUP(J222,Sheet3!$A$1:$B$822,2,FALSE))</f>
        <v>SC06.03.01.00</v>
      </c>
      <c r="L222" s="2">
        <v>222</v>
      </c>
      <c r="M222" s="2">
        <f t="shared" si="12"/>
        <v>219</v>
      </c>
      <c r="N222" s="3" t="str">
        <f t="shared" si="14"/>
        <v>insert into code (code_id, label, code, display_order, parent_id, taxonomy_level_type) values (222,'Water Erosion','SC06.03.01.03',1,219,6);</v>
      </c>
    </row>
    <row r="223" spans="1:14">
      <c r="A223" s="2" t="b">
        <f>AND(Sheet2!A223&lt;&gt;"-",Sheet2!A223&lt;&gt;Sheet2!A222)</f>
        <v>0</v>
      </c>
      <c r="B223" s="2" t="b">
        <f>AND(Sheet2!B223&lt;&gt;"-",Sheet2!B223&lt;&gt;Sheet2!B222)</f>
        <v>0</v>
      </c>
      <c r="C223" s="2" t="b">
        <f>AND(Sheet2!C223&lt;&gt;"-",Sheet2!C223&lt;&gt;Sheet2!C222)</f>
        <v>0</v>
      </c>
      <c r="D223" s="2" t="b">
        <f>AND(Sheet2!E223&lt;&gt;"-",Sheet2!E223&lt;&gt;Sheet2!E222)</f>
        <v>0</v>
      </c>
      <c r="E223" s="2" t="b">
        <f>AND(Sheet2!G223&lt;&gt;"-",Sheet2!G223&lt;&gt;Sheet2!G222)</f>
        <v>1</v>
      </c>
      <c r="F223" s="2" t="str">
        <f t="shared" si="15"/>
        <v>lesson</v>
      </c>
      <c r="G223" s="2" t="str">
        <f t="shared" si="13"/>
        <v>6</v>
      </c>
      <c r="H223" s="2" t="str">
        <f>SUBSTITUTE(IF(F223="grade",Sheet2!A223,IF(F223="subject",Sheet2!B223,IF(F223="unit",Sheet2!C223,IF(F223="topic",Sheet2!E223,IF(F223="lesson",Sheet2!G223))))),"'","\'")</f>
        <v>The Force of Moving Water</v>
      </c>
      <c r="I223" s="2" t="str">
        <f>Sheet2!I223</f>
        <v>SC06.03.01.04</v>
      </c>
      <c r="J223" s="4" t="str">
        <f>TRIM(IF(F223="grade","NONE",IF(F223="subject",Sheet2!A223,IF(F223="unit",CONCATENATE(Sheet2!A223,Sheet2!B223),IF(F223="topic",CONCATENATE(Sheet2!A223,Sheet2!B223,Sheet2!C223),IF(F223="lesson",CONCATENATE(Sheet2!A223,Sheet2!B223,Sheet2!C223,Sheet2!E223)))))))</f>
        <v>6ScienceShaping Earth's SurfaceErosion and Deposition</v>
      </c>
      <c r="K223" s="4" t="str">
        <f>IF(J223="NONE","-",VLOOKUP(J223,Sheet3!$A$1:$B$822,2,FALSE))</f>
        <v>SC06.03.01.00</v>
      </c>
      <c r="L223" s="2">
        <v>223</v>
      </c>
      <c r="M223" s="2">
        <f t="shared" si="12"/>
        <v>219</v>
      </c>
      <c r="N223" s="3" t="str">
        <f t="shared" si="14"/>
        <v>insert into code (code_id, label, code, display_order, parent_id, taxonomy_level_type) values (223,'The Force of Moving Water','SC06.03.01.04',1,219,6);</v>
      </c>
    </row>
    <row r="224" spans="1:14">
      <c r="A224" s="2" t="b">
        <f>AND(Sheet2!A224&lt;&gt;"-",Sheet2!A224&lt;&gt;Sheet2!A223)</f>
        <v>0</v>
      </c>
      <c r="B224" s="2" t="b">
        <f>AND(Sheet2!B224&lt;&gt;"-",Sheet2!B224&lt;&gt;Sheet2!B223)</f>
        <v>0</v>
      </c>
      <c r="C224" s="2" t="b">
        <f>AND(Sheet2!C224&lt;&gt;"-",Sheet2!C224&lt;&gt;Sheet2!C223)</f>
        <v>0</v>
      </c>
      <c r="D224" s="2" t="b">
        <f>AND(Sheet2!E224&lt;&gt;"-",Sheet2!E224&lt;&gt;Sheet2!E223)</f>
        <v>0</v>
      </c>
      <c r="E224" s="2" t="b">
        <f>AND(Sheet2!G224&lt;&gt;"-",Sheet2!G224&lt;&gt;Sheet2!G223)</f>
        <v>1</v>
      </c>
      <c r="F224" s="2" t="str">
        <f t="shared" si="15"/>
        <v>lesson</v>
      </c>
      <c r="G224" s="2" t="str">
        <f t="shared" si="13"/>
        <v>6</v>
      </c>
      <c r="H224" s="2" t="str">
        <f>SUBSTITUTE(IF(F224="grade",Sheet2!A224,IF(F224="subject",Sheet2!B224,IF(F224="unit",Sheet2!C224,IF(F224="topic",Sheet2!E224,IF(F224="lesson",Sheet2!G224))))),"'","\'")</f>
        <v>Glaciers</v>
      </c>
      <c r="I224" s="2" t="str">
        <f>Sheet2!I224</f>
        <v>SC06.03.01.05</v>
      </c>
      <c r="J224" s="4" t="str">
        <f>TRIM(IF(F224="grade","NONE",IF(F224="subject",Sheet2!A224,IF(F224="unit",CONCATENATE(Sheet2!A224,Sheet2!B224),IF(F224="topic",CONCATENATE(Sheet2!A224,Sheet2!B224,Sheet2!C224),IF(F224="lesson",CONCATENATE(Sheet2!A224,Sheet2!B224,Sheet2!C224,Sheet2!E224)))))))</f>
        <v>6ScienceShaping Earth's SurfaceErosion and Deposition</v>
      </c>
      <c r="K224" s="4" t="str">
        <f>IF(J224="NONE","-",VLOOKUP(J224,Sheet3!$A$1:$B$822,2,FALSE))</f>
        <v>SC06.03.01.00</v>
      </c>
      <c r="L224" s="2">
        <v>224</v>
      </c>
      <c r="M224" s="2">
        <f t="shared" si="12"/>
        <v>219</v>
      </c>
      <c r="N224" s="3" t="str">
        <f t="shared" si="14"/>
        <v>insert into code (code_id, label, code, display_order, parent_id, taxonomy_level_type) values (224,'Glaciers','SC06.03.01.05',1,219,6);</v>
      </c>
    </row>
    <row r="225" spans="1:14">
      <c r="A225" s="2" t="b">
        <f>AND(Sheet2!A225&lt;&gt;"-",Sheet2!A225&lt;&gt;Sheet2!A224)</f>
        <v>0</v>
      </c>
      <c r="B225" s="2" t="b">
        <f>AND(Sheet2!B225&lt;&gt;"-",Sheet2!B225&lt;&gt;Sheet2!B224)</f>
        <v>0</v>
      </c>
      <c r="C225" s="2" t="b">
        <f>AND(Sheet2!C225&lt;&gt;"-",Sheet2!C225&lt;&gt;Sheet2!C224)</f>
        <v>0</v>
      </c>
      <c r="D225" s="2" t="b">
        <f>AND(Sheet2!E225&lt;&gt;"-",Sheet2!E225&lt;&gt;Sheet2!E224)</f>
        <v>0</v>
      </c>
      <c r="E225" s="2" t="b">
        <f>AND(Sheet2!G225&lt;&gt;"-",Sheet2!G225&lt;&gt;Sheet2!G224)</f>
        <v>1</v>
      </c>
      <c r="F225" s="2" t="str">
        <f t="shared" si="15"/>
        <v>lesson</v>
      </c>
      <c r="G225" s="2" t="str">
        <f t="shared" si="13"/>
        <v>6</v>
      </c>
      <c r="H225" s="2" t="str">
        <f>SUBSTITUTE(IF(F225="grade",Sheet2!A225,IF(F225="subject",Sheet2!B225,IF(F225="unit",Sheet2!C225,IF(F225="topic",Sheet2!E225,IF(F225="lesson",Sheet2!G225))))),"'","\'")</f>
        <v>Waves</v>
      </c>
      <c r="I225" s="2" t="str">
        <f>Sheet2!I225</f>
        <v>SC06.03.01.06</v>
      </c>
      <c r="J225" s="4" t="str">
        <f>TRIM(IF(F225="grade","NONE",IF(F225="subject",Sheet2!A225,IF(F225="unit",CONCATENATE(Sheet2!A225,Sheet2!B225),IF(F225="topic",CONCATENATE(Sheet2!A225,Sheet2!B225,Sheet2!C225),IF(F225="lesson",CONCATENATE(Sheet2!A225,Sheet2!B225,Sheet2!C225,Sheet2!E225)))))))</f>
        <v>6ScienceShaping Earth's SurfaceErosion and Deposition</v>
      </c>
      <c r="K225" s="4" t="str">
        <f>IF(J225="NONE","-",VLOOKUP(J225,Sheet3!$A$1:$B$822,2,FALSE))</f>
        <v>SC06.03.01.00</v>
      </c>
      <c r="L225" s="2">
        <v>225</v>
      </c>
      <c r="M225" s="2">
        <f t="shared" si="12"/>
        <v>219</v>
      </c>
      <c r="N225" s="3" t="str">
        <f t="shared" si="14"/>
        <v>insert into code (code_id, label, code, display_order, parent_id, taxonomy_level_type) values (225,'Waves','SC06.03.01.06',1,219,6);</v>
      </c>
    </row>
    <row r="226" spans="1:14">
      <c r="A226" s="2" t="b">
        <f>AND(Sheet2!A226&lt;&gt;"-",Sheet2!A226&lt;&gt;Sheet2!A225)</f>
        <v>0</v>
      </c>
      <c r="B226" s="2" t="b">
        <f>AND(Sheet2!B226&lt;&gt;"-",Sheet2!B226&lt;&gt;Sheet2!B225)</f>
        <v>0</v>
      </c>
      <c r="C226" s="2" t="b">
        <f>AND(Sheet2!C226&lt;&gt;"-",Sheet2!C226&lt;&gt;Sheet2!C225)</f>
        <v>0</v>
      </c>
      <c r="D226" s="2" t="b">
        <f>AND(Sheet2!E226&lt;&gt;"-",Sheet2!E226&lt;&gt;Sheet2!E225)</f>
        <v>0</v>
      </c>
      <c r="E226" s="2" t="b">
        <f>AND(Sheet2!G226&lt;&gt;"-",Sheet2!G226&lt;&gt;Sheet2!G225)</f>
        <v>1</v>
      </c>
      <c r="F226" s="2" t="str">
        <f t="shared" si="15"/>
        <v>lesson</v>
      </c>
      <c r="G226" s="2" t="str">
        <f t="shared" si="13"/>
        <v>6</v>
      </c>
      <c r="H226" s="2" t="str">
        <f>SUBSTITUTE(IF(F226="grade",Sheet2!A226,IF(F226="subject",Sheet2!B226,IF(F226="unit",Sheet2!C226,IF(F226="topic",Sheet2!E226,IF(F226="lesson",Sheet2!G226))))),"'","\'")</f>
        <v>Wind</v>
      </c>
      <c r="I226" s="2" t="str">
        <f>Sheet2!I226</f>
        <v>SC06.03.01.07</v>
      </c>
      <c r="J226" s="4" t="str">
        <f>TRIM(IF(F226="grade","NONE",IF(F226="subject",Sheet2!A226,IF(F226="unit",CONCATENATE(Sheet2!A226,Sheet2!B226),IF(F226="topic",CONCATENATE(Sheet2!A226,Sheet2!B226,Sheet2!C226),IF(F226="lesson",CONCATENATE(Sheet2!A226,Sheet2!B226,Sheet2!C226,Sheet2!E226)))))))</f>
        <v>6ScienceShaping Earth's SurfaceErosion and Deposition</v>
      </c>
      <c r="K226" s="4" t="str">
        <f>IF(J226="NONE","-",VLOOKUP(J226,Sheet3!$A$1:$B$822,2,FALSE))</f>
        <v>SC06.03.01.00</v>
      </c>
      <c r="L226" s="2">
        <v>226</v>
      </c>
      <c r="M226" s="2">
        <f t="shared" si="12"/>
        <v>219</v>
      </c>
      <c r="N226" s="3" t="str">
        <f t="shared" si="14"/>
        <v>insert into code (code_id, label, code, display_order, parent_id, taxonomy_level_type) values (226,'Wind','SC06.03.01.07',1,219,6);</v>
      </c>
    </row>
    <row r="227" spans="1:14">
      <c r="A227" s="2" t="b">
        <f>AND(Sheet2!A227&lt;&gt;"-",Sheet2!A227&lt;&gt;Sheet2!A226)</f>
        <v>0</v>
      </c>
      <c r="B227" s="2" t="b">
        <f>AND(Sheet2!B227&lt;&gt;"-",Sheet2!B227&lt;&gt;Sheet2!B226)</f>
        <v>0</v>
      </c>
      <c r="C227" s="2" t="b">
        <f>AND(Sheet2!C227&lt;&gt;"-",Sheet2!C227&lt;&gt;Sheet2!C226)</f>
        <v>0</v>
      </c>
      <c r="D227" s="2" t="b">
        <f>AND(Sheet2!E227&lt;&gt;"-",Sheet2!E227&lt;&gt;Sheet2!E226)</f>
        <v>0</v>
      </c>
      <c r="E227" s="2" t="b">
        <f>AND(Sheet2!G227&lt;&gt;"-",Sheet2!G227&lt;&gt;Sheet2!G226)</f>
        <v>1</v>
      </c>
      <c r="F227" s="2" t="str">
        <f t="shared" si="15"/>
        <v>lesson</v>
      </c>
      <c r="G227" s="2" t="str">
        <f t="shared" si="13"/>
        <v>6</v>
      </c>
      <c r="H227" s="2" t="str">
        <f>SUBSTITUTE(IF(F227="grade",Sheet2!A227,IF(F227="subject",Sheet2!B227,IF(F227="unit",Sheet2!C227,IF(F227="topic",Sheet2!E227,IF(F227="lesson",Sheet2!G227))))),"'","\'")</f>
        <v>Beach Formation</v>
      </c>
      <c r="I227" s="2" t="str">
        <f>Sheet2!I227</f>
        <v>SC06.03.01.08</v>
      </c>
      <c r="J227" s="4" t="str">
        <f>TRIM(IF(F227="grade","NONE",IF(F227="subject",Sheet2!A227,IF(F227="unit",CONCATENATE(Sheet2!A227,Sheet2!B227),IF(F227="topic",CONCATENATE(Sheet2!A227,Sheet2!B227,Sheet2!C227),IF(F227="lesson",CONCATENATE(Sheet2!A227,Sheet2!B227,Sheet2!C227,Sheet2!E227)))))))</f>
        <v>6ScienceShaping Earth's SurfaceErosion and Deposition</v>
      </c>
      <c r="K227" s="4" t="str">
        <f>IF(J227="NONE","-",VLOOKUP(J227,Sheet3!$A$1:$B$822,2,FALSE))</f>
        <v>SC06.03.01.00</v>
      </c>
      <c r="L227" s="2">
        <v>227</v>
      </c>
      <c r="M227" s="2">
        <f t="shared" si="12"/>
        <v>219</v>
      </c>
      <c r="N227" s="3" t="str">
        <f t="shared" si="14"/>
        <v>insert into code (code_id, label, code, display_order, parent_id, taxonomy_level_type) values (227,'Beach Formation','SC06.03.01.08',1,219,6);</v>
      </c>
    </row>
    <row r="228" spans="1:14">
      <c r="A228" s="2" t="b">
        <f>AND(Sheet2!A228&lt;&gt;"-",Sheet2!A228&lt;&gt;Sheet2!A227)</f>
        <v>0</v>
      </c>
      <c r="B228" s="2" t="b">
        <f>AND(Sheet2!B228&lt;&gt;"-",Sheet2!B228&lt;&gt;Sheet2!B227)</f>
        <v>0</v>
      </c>
      <c r="C228" s="2" t="b">
        <f>AND(Sheet2!C228&lt;&gt;"-",Sheet2!C228&lt;&gt;Sheet2!C227)</f>
        <v>0</v>
      </c>
      <c r="D228" s="2" t="b">
        <f>AND(Sheet2!E228&lt;&gt;"-",Sheet2!E228&lt;&gt;Sheet2!E227)</f>
        <v>0</v>
      </c>
      <c r="E228" s="2" t="b">
        <f>AND(Sheet2!G228&lt;&gt;"-",Sheet2!G228&lt;&gt;Sheet2!G227)</f>
        <v>1</v>
      </c>
      <c r="F228" s="2" t="str">
        <f t="shared" si="15"/>
        <v>lesson</v>
      </c>
      <c r="G228" s="2" t="str">
        <f t="shared" si="13"/>
        <v>6</v>
      </c>
      <c r="H228" s="2" t="str">
        <f>SUBSTITUTE(IF(F228="grade",Sheet2!A228,IF(F228="subject",Sheet2!B228,IF(F228="unit",Sheet2!C228,IF(F228="topic",Sheet2!E228,IF(F228="lesson",Sheet2!G228))))),"'","\'")</f>
        <v>Natural Habitat Destruction</v>
      </c>
      <c r="I228" s="2" t="str">
        <f>Sheet2!I228</f>
        <v>SC06.03.01.09</v>
      </c>
      <c r="J228" s="4" t="str">
        <f>TRIM(IF(F228="grade","NONE",IF(F228="subject",Sheet2!A228,IF(F228="unit",CONCATENATE(Sheet2!A228,Sheet2!B228),IF(F228="topic",CONCATENATE(Sheet2!A228,Sheet2!B228,Sheet2!C228),IF(F228="lesson",CONCATENATE(Sheet2!A228,Sheet2!B228,Sheet2!C228,Sheet2!E228)))))))</f>
        <v>6ScienceShaping Earth's SurfaceErosion and Deposition</v>
      </c>
      <c r="K228" s="4" t="str">
        <f>IF(J228="NONE","-",VLOOKUP(J228,Sheet3!$A$1:$B$822,2,FALSE))</f>
        <v>SC06.03.01.00</v>
      </c>
      <c r="L228" s="2">
        <v>228</v>
      </c>
      <c r="M228" s="2">
        <f t="shared" si="12"/>
        <v>219</v>
      </c>
      <c r="N228" s="3" t="str">
        <f t="shared" si="14"/>
        <v>insert into code (code_id, label, code, display_order, parent_id, taxonomy_level_type) values (228,'Natural Habitat Destruction','SC06.03.01.09',1,219,6);</v>
      </c>
    </row>
    <row r="229" spans="1:14">
      <c r="A229" s="2" t="b">
        <f>AND(Sheet2!A229&lt;&gt;"-",Sheet2!A229&lt;&gt;Sheet2!A228)</f>
        <v>0</v>
      </c>
      <c r="B229" s="2" t="b">
        <f>AND(Sheet2!B229&lt;&gt;"-",Sheet2!B229&lt;&gt;Sheet2!B228)</f>
        <v>0</v>
      </c>
      <c r="C229" s="2" t="b">
        <f>AND(Sheet2!C229&lt;&gt;"-",Sheet2!C229&lt;&gt;Sheet2!C228)</f>
        <v>0</v>
      </c>
      <c r="D229" s="2" t="b">
        <f>AND(Sheet2!E229&lt;&gt;"-",Sheet2!E229&lt;&gt;Sheet2!E228)</f>
        <v>1</v>
      </c>
      <c r="E229" s="2" t="b">
        <f>AND(Sheet2!G229&lt;&gt;"-",Sheet2!G229&lt;&gt;Sheet2!G228)</f>
        <v>0</v>
      </c>
      <c r="F229" s="2" t="str">
        <f t="shared" si="15"/>
        <v>topic</v>
      </c>
      <c r="G229" s="2" t="str">
        <f t="shared" si="13"/>
        <v>5</v>
      </c>
      <c r="H229" s="2" t="str">
        <f>SUBSTITUTE(IF(F229="grade",Sheet2!A229,IF(F229="subject",Sheet2!B229,IF(F229="unit",Sheet2!C229,IF(F229="topic",Sheet2!E229,IF(F229="lesson",Sheet2!G229))))),"'","\'")</f>
        <v>Weathering and Formation of Soil</v>
      </c>
      <c r="I229" s="2" t="str">
        <f>Sheet2!I229</f>
        <v>SC06.03.02.00</v>
      </c>
      <c r="J229" s="4" t="str">
        <f>TRIM(IF(F229="grade","NONE",IF(F229="subject",Sheet2!A229,IF(F229="unit",CONCATENATE(Sheet2!A229,Sheet2!B229),IF(F229="topic",CONCATENATE(Sheet2!A229,Sheet2!B229,Sheet2!C229),IF(F229="lesson",CONCATENATE(Sheet2!A229,Sheet2!B229,Sheet2!C229,Sheet2!E229)))))))</f>
        <v>6ScienceShaping Earth's Surface</v>
      </c>
      <c r="K229" s="4" t="str">
        <f>IF(J229="NONE","-",VLOOKUP(J229,Sheet3!$A$1:$B$822,2,FALSE))</f>
        <v>SC06.03.00.00</v>
      </c>
      <c r="L229" s="2">
        <v>229</v>
      </c>
      <c r="M229" s="2">
        <f t="shared" si="12"/>
        <v>218</v>
      </c>
      <c r="N229" s="3" t="str">
        <f t="shared" si="14"/>
        <v>insert into code (code_id, label, code, display_order, parent_id, taxonomy_level_type) values (229,'Weathering and Formation of Soil','SC06.03.02.00',1,218,5);</v>
      </c>
    </row>
    <row r="230" spans="1:14">
      <c r="A230" s="2" t="b">
        <f>AND(Sheet2!A230&lt;&gt;"-",Sheet2!A230&lt;&gt;Sheet2!A229)</f>
        <v>0</v>
      </c>
      <c r="B230" s="2" t="b">
        <f>AND(Sheet2!B230&lt;&gt;"-",Sheet2!B230&lt;&gt;Sheet2!B229)</f>
        <v>0</v>
      </c>
      <c r="C230" s="2" t="b">
        <f>AND(Sheet2!C230&lt;&gt;"-",Sheet2!C230&lt;&gt;Sheet2!C229)</f>
        <v>0</v>
      </c>
      <c r="D230" s="2" t="b">
        <f>AND(Sheet2!E230&lt;&gt;"-",Sheet2!E230&lt;&gt;Sheet2!E229)</f>
        <v>0</v>
      </c>
      <c r="E230" s="2" t="b">
        <f>AND(Sheet2!G230&lt;&gt;"-",Sheet2!G230&lt;&gt;Sheet2!G229)</f>
        <v>1</v>
      </c>
      <c r="F230" s="2" t="str">
        <f t="shared" si="15"/>
        <v>lesson</v>
      </c>
      <c r="G230" s="2" t="str">
        <f t="shared" si="13"/>
        <v>6</v>
      </c>
      <c r="H230" s="2" t="str">
        <f>SUBSTITUTE(IF(F230="grade",Sheet2!A230,IF(F230="subject",Sheet2!B230,IF(F230="unit",Sheet2!C230,IF(F230="topic",Sheet2!E230,IF(F230="lesson",Sheet2!G230))))),"'","\'")</f>
        <v>Soil Formation</v>
      </c>
      <c r="I230" s="2" t="str">
        <f>Sheet2!I230</f>
        <v>SC06.03.02.01</v>
      </c>
      <c r="J230" s="4" t="str">
        <f>TRIM(IF(F230="grade","NONE",IF(F230="subject",Sheet2!A230,IF(F230="unit",CONCATENATE(Sheet2!A230,Sheet2!B230),IF(F230="topic",CONCATENATE(Sheet2!A230,Sheet2!B230,Sheet2!C230),IF(F230="lesson",CONCATENATE(Sheet2!A230,Sheet2!B230,Sheet2!C230,Sheet2!E230)))))))</f>
        <v>6ScienceShaping Earth's SurfaceWeathering and Formation of Soil</v>
      </c>
      <c r="K230" s="4" t="str">
        <f>IF(J230="NONE","-",VLOOKUP(J230,Sheet3!$A$1:$B$822,2,FALSE))</f>
        <v>SC06.03.02.00</v>
      </c>
      <c r="L230" s="2">
        <v>230</v>
      </c>
      <c r="M230" s="2">
        <f t="shared" si="12"/>
        <v>229</v>
      </c>
      <c r="N230" s="3" t="str">
        <f t="shared" si="14"/>
        <v>insert into code (code_id, label, code, display_order, parent_id, taxonomy_level_type) values (230,'Soil Formation','SC06.03.02.01',1,229,6);</v>
      </c>
    </row>
    <row r="231" spans="1:14">
      <c r="A231" s="2" t="b">
        <f>AND(Sheet2!A231&lt;&gt;"-",Sheet2!A231&lt;&gt;Sheet2!A230)</f>
        <v>0</v>
      </c>
      <c r="B231" s="2" t="b">
        <f>AND(Sheet2!B231&lt;&gt;"-",Sheet2!B231&lt;&gt;Sheet2!B230)</f>
        <v>0</v>
      </c>
      <c r="C231" s="2" t="b">
        <f>AND(Sheet2!C231&lt;&gt;"-",Sheet2!C231&lt;&gt;Sheet2!C230)</f>
        <v>0</v>
      </c>
      <c r="D231" s="2" t="b">
        <f>AND(Sheet2!E231&lt;&gt;"-",Sheet2!E231&lt;&gt;Sheet2!E230)</f>
        <v>0</v>
      </c>
      <c r="E231" s="2" t="b">
        <f>AND(Sheet2!G231&lt;&gt;"-",Sheet2!G231&lt;&gt;Sheet2!G230)</f>
        <v>1</v>
      </c>
      <c r="F231" s="2" t="str">
        <f t="shared" si="15"/>
        <v>lesson</v>
      </c>
      <c r="G231" s="2" t="str">
        <f t="shared" si="13"/>
        <v>6</v>
      </c>
      <c r="H231" s="2" t="str">
        <f>SUBSTITUTE(IF(F231="grade",Sheet2!A231,IF(F231="subject",Sheet2!B231,IF(F231="unit",Sheet2!C231,IF(F231="topic",Sheet2!E231,IF(F231="lesson",Sheet2!G231))))),"'","\'")</f>
        <v>Soil Conservation</v>
      </c>
      <c r="I231" s="2" t="str">
        <f>Sheet2!I231</f>
        <v>SC06.03.02.02</v>
      </c>
      <c r="J231" s="4" t="str">
        <f>TRIM(IF(F231="grade","NONE",IF(F231="subject",Sheet2!A231,IF(F231="unit",CONCATENATE(Sheet2!A231,Sheet2!B231),IF(F231="topic",CONCATENATE(Sheet2!A231,Sheet2!B231,Sheet2!C231),IF(F231="lesson",CONCATENATE(Sheet2!A231,Sheet2!B231,Sheet2!C231,Sheet2!E231)))))))</f>
        <v>6ScienceShaping Earth's SurfaceWeathering and Formation of Soil</v>
      </c>
      <c r="K231" s="4" t="str">
        <f>IF(J231="NONE","-",VLOOKUP(J231,Sheet3!$A$1:$B$822,2,FALSE))</f>
        <v>SC06.03.02.00</v>
      </c>
      <c r="L231" s="2">
        <v>231</v>
      </c>
      <c r="M231" s="2">
        <f t="shared" si="12"/>
        <v>229</v>
      </c>
      <c r="N231" s="3" t="str">
        <f t="shared" si="14"/>
        <v>insert into code (code_id, label, code, display_order, parent_id, taxonomy_level_type) values (231,'Soil Conservation','SC06.03.02.02',1,229,6);</v>
      </c>
    </row>
    <row r="232" spans="1:14">
      <c r="A232" s="2" t="b">
        <f>AND(Sheet2!A232&lt;&gt;"-",Sheet2!A232&lt;&gt;Sheet2!A231)</f>
        <v>0</v>
      </c>
      <c r="B232" s="2" t="b">
        <f>AND(Sheet2!B232&lt;&gt;"-",Sheet2!B232&lt;&gt;Sheet2!B231)</f>
        <v>0</v>
      </c>
      <c r="C232" s="2" t="b">
        <f>AND(Sheet2!C232&lt;&gt;"-",Sheet2!C232&lt;&gt;Sheet2!C231)</f>
        <v>0</v>
      </c>
      <c r="D232" s="2" t="b">
        <f>AND(Sheet2!E232&lt;&gt;"-",Sheet2!E232&lt;&gt;Sheet2!E231)</f>
        <v>0</v>
      </c>
      <c r="E232" s="2" t="b">
        <f>AND(Sheet2!G232&lt;&gt;"-",Sheet2!G232&lt;&gt;Sheet2!G231)</f>
        <v>1</v>
      </c>
      <c r="F232" s="2" t="str">
        <f t="shared" si="15"/>
        <v>lesson</v>
      </c>
      <c r="G232" s="2" t="str">
        <f t="shared" si="13"/>
        <v>6</v>
      </c>
      <c r="H232" s="2" t="str">
        <f>SUBSTITUTE(IF(F232="grade",Sheet2!A232,IF(F232="subject",Sheet2!B232,IF(F232="unit",Sheet2!C232,IF(F232="topic",Sheet2!E232,IF(F232="lesson",Sheet2!G232))))),"'","\'")</f>
        <v>Soil Functions</v>
      </c>
      <c r="I232" s="2" t="str">
        <f>Sheet2!I232</f>
        <v>SC06.03.02.03</v>
      </c>
      <c r="J232" s="4" t="str">
        <f>TRIM(IF(F232="grade","NONE",IF(F232="subject",Sheet2!A232,IF(F232="unit",CONCATENATE(Sheet2!A232,Sheet2!B232),IF(F232="topic",CONCATENATE(Sheet2!A232,Sheet2!B232,Sheet2!C232),IF(F232="lesson",CONCATENATE(Sheet2!A232,Sheet2!B232,Sheet2!C232,Sheet2!E232)))))))</f>
        <v>6ScienceShaping Earth's SurfaceWeathering and Formation of Soil</v>
      </c>
      <c r="K232" s="4" t="str">
        <f>IF(J232="NONE","-",VLOOKUP(J232,Sheet3!$A$1:$B$822,2,FALSE))</f>
        <v>SC06.03.02.00</v>
      </c>
      <c r="L232" s="2">
        <v>232</v>
      </c>
      <c r="M232" s="2">
        <f t="shared" si="12"/>
        <v>229</v>
      </c>
      <c r="N232" s="3" t="str">
        <f t="shared" si="14"/>
        <v>insert into code (code_id, label, code, display_order, parent_id, taxonomy_level_type) values (232,'Soil Functions','SC06.03.02.03',1,229,6);</v>
      </c>
    </row>
    <row r="233" spans="1:14">
      <c r="A233" s="2" t="b">
        <f>AND(Sheet2!A233&lt;&gt;"-",Sheet2!A233&lt;&gt;Sheet2!A232)</f>
        <v>0</v>
      </c>
      <c r="B233" s="2" t="b">
        <f>AND(Sheet2!B233&lt;&gt;"-",Sheet2!B233&lt;&gt;Sheet2!B232)</f>
        <v>0</v>
      </c>
      <c r="C233" s="2" t="b">
        <f>AND(Sheet2!C233&lt;&gt;"-",Sheet2!C233&lt;&gt;Sheet2!C232)</f>
        <v>0</v>
      </c>
      <c r="D233" s="2" t="b">
        <f>AND(Sheet2!E233&lt;&gt;"-",Sheet2!E233&lt;&gt;Sheet2!E232)</f>
        <v>0</v>
      </c>
      <c r="E233" s="2" t="b">
        <f>AND(Sheet2!G233&lt;&gt;"-",Sheet2!G233&lt;&gt;Sheet2!G232)</f>
        <v>1</v>
      </c>
      <c r="F233" s="2" t="str">
        <f t="shared" si="15"/>
        <v>lesson</v>
      </c>
      <c r="G233" s="2" t="str">
        <f t="shared" si="13"/>
        <v>6</v>
      </c>
      <c r="H233" s="2" t="str">
        <f>SUBSTITUTE(IF(F233="grade",Sheet2!A233,IF(F233="subject",Sheet2!B233,IF(F233="unit",Sheet2!C233,IF(F233="topic",Sheet2!E233,IF(F233="lesson",Sheet2!G233))))),"'","\'")</f>
        <v>Natural Erosion</v>
      </c>
      <c r="I233" s="2" t="str">
        <f>Sheet2!I233</f>
        <v>SC06.03.02.04</v>
      </c>
      <c r="J233" s="4" t="str">
        <f>TRIM(IF(F233="grade","NONE",IF(F233="subject",Sheet2!A233,IF(F233="unit",CONCATENATE(Sheet2!A233,Sheet2!B233),IF(F233="topic",CONCATENATE(Sheet2!A233,Sheet2!B233,Sheet2!C233),IF(F233="lesson",CONCATENATE(Sheet2!A233,Sheet2!B233,Sheet2!C233,Sheet2!E233)))))))</f>
        <v>6ScienceShaping Earth's SurfaceWeathering and Formation of Soil</v>
      </c>
      <c r="K233" s="4" t="str">
        <f>IF(J233="NONE","-",VLOOKUP(J233,Sheet3!$A$1:$B$822,2,FALSE))</f>
        <v>SC06.03.02.00</v>
      </c>
      <c r="L233" s="2">
        <v>233</v>
      </c>
      <c r="M233" s="2">
        <f t="shared" si="12"/>
        <v>229</v>
      </c>
      <c r="N233" s="3" t="str">
        <f t="shared" si="14"/>
        <v>insert into code (code_id, label, code, display_order, parent_id, taxonomy_level_type) values (233,'Natural Erosion','SC06.03.02.04',1,229,6);</v>
      </c>
    </row>
    <row r="234" spans="1:14">
      <c r="A234" s="2" t="b">
        <f>AND(Sheet2!A234&lt;&gt;"-",Sheet2!A234&lt;&gt;Sheet2!A233)</f>
        <v>0</v>
      </c>
      <c r="B234" s="2" t="b">
        <f>AND(Sheet2!B234&lt;&gt;"-",Sheet2!B234&lt;&gt;Sheet2!B233)</f>
        <v>0</v>
      </c>
      <c r="C234" s="2" t="b">
        <f>AND(Sheet2!C234&lt;&gt;"-",Sheet2!C234&lt;&gt;Sheet2!C233)</f>
        <v>0</v>
      </c>
      <c r="D234" s="2" t="b">
        <f>AND(Sheet2!E234&lt;&gt;"-",Sheet2!E234&lt;&gt;Sheet2!E233)</f>
        <v>1</v>
      </c>
      <c r="E234" s="2" t="b">
        <f>AND(Sheet2!G234&lt;&gt;"-",Sheet2!G234&lt;&gt;Sheet2!G233)</f>
        <v>0</v>
      </c>
      <c r="F234" s="2" t="str">
        <f t="shared" si="15"/>
        <v>topic</v>
      </c>
      <c r="G234" s="2" t="str">
        <f t="shared" si="13"/>
        <v>5</v>
      </c>
      <c r="H234" s="2" t="str">
        <f>SUBSTITUTE(IF(F234="grade",Sheet2!A234,IF(F234="subject",Sheet2!B234,IF(F234="unit",Sheet2!C234,IF(F234="topic",Sheet2!E234,IF(F234="lesson",Sheet2!G234))))),"'","\'")</f>
        <v>Mapping Earth\'s Surface</v>
      </c>
      <c r="I234" s="2" t="str">
        <f>Sheet2!I234</f>
        <v>SC06.03.04.00</v>
      </c>
      <c r="J234" s="4" t="str">
        <f>TRIM(IF(F234="grade","NONE",IF(F234="subject",Sheet2!A234,IF(F234="unit",CONCATENATE(Sheet2!A234,Sheet2!B234),IF(F234="topic",CONCATENATE(Sheet2!A234,Sheet2!B234,Sheet2!C234),IF(F234="lesson",CONCATENATE(Sheet2!A234,Sheet2!B234,Sheet2!C234,Sheet2!E234)))))))</f>
        <v>6ScienceShaping Earth's Surface</v>
      </c>
      <c r="K234" s="4" t="str">
        <f>IF(J234="NONE","-",VLOOKUP(J234,Sheet3!$A$1:$B$822,2,FALSE))</f>
        <v>SC06.03.00.00</v>
      </c>
      <c r="L234" s="2">
        <v>234</v>
      </c>
      <c r="M234" s="2">
        <f t="shared" si="12"/>
        <v>218</v>
      </c>
      <c r="N234" s="3" t="str">
        <f t="shared" si="14"/>
        <v>insert into code (code_id, label, code, display_order, parent_id, taxonomy_level_type) values (234,'Mapping Earth\'s Surface','SC06.03.04.00',1,218,5);</v>
      </c>
    </row>
    <row r="235" spans="1:14">
      <c r="A235" s="2" t="b">
        <f>AND(Sheet2!A235&lt;&gt;"-",Sheet2!A235&lt;&gt;Sheet2!A234)</f>
        <v>0</v>
      </c>
      <c r="B235" s="2" t="b">
        <f>AND(Sheet2!B235&lt;&gt;"-",Sheet2!B235&lt;&gt;Sheet2!B234)</f>
        <v>0</v>
      </c>
      <c r="C235" s="2" t="b">
        <f>AND(Sheet2!C235&lt;&gt;"-",Sheet2!C235&lt;&gt;Sheet2!C234)</f>
        <v>0</v>
      </c>
      <c r="D235" s="2" t="b">
        <f>AND(Sheet2!E235&lt;&gt;"-",Sheet2!E235&lt;&gt;Sheet2!E234)</f>
        <v>1</v>
      </c>
      <c r="E235" s="2" t="b">
        <f>AND(Sheet2!G235&lt;&gt;"-",Sheet2!G235&lt;&gt;Sheet2!G234)</f>
        <v>0</v>
      </c>
      <c r="F235" s="2" t="str">
        <f t="shared" si="15"/>
        <v>topic</v>
      </c>
      <c r="G235" s="2" t="str">
        <f t="shared" si="13"/>
        <v>5</v>
      </c>
      <c r="H235" s="2" t="str">
        <f>SUBSTITUTE(IF(F235="grade",Sheet2!A235,IF(F235="subject",Sheet2!B235,IF(F235="unit",Sheet2!C235,IF(F235="topic",Sheet2!E235,IF(F235="lesson",Sheet2!G235))))),"'","\'")</f>
        <v>Rocks and Minerals</v>
      </c>
      <c r="I235" s="2" t="str">
        <f>Sheet2!I235</f>
        <v>SC06.03.03.00</v>
      </c>
      <c r="J235" s="4" t="str">
        <f>TRIM(IF(F235="grade","NONE",IF(F235="subject",Sheet2!A235,IF(F235="unit",CONCATENATE(Sheet2!A235,Sheet2!B235),IF(F235="topic",CONCATENATE(Sheet2!A235,Sheet2!B235,Sheet2!C235),IF(F235="lesson",CONCATENATE(Sheet2!A235,Sheet2!B235,Sheet2!C235,Sheet2!E235)))))))</f>
        <v>6ScienceShaping Earth's Surface</v>
      </c>
      <c r="K235" s="4" t="str">
        <f>IF(J235="NONE","-",VLOOKUP(J235,Sheet3!$A$1:$B$822,2,FALSE))</f>
        <v>SC06.03.00.00</v>
      </c>
      <c r="L235" s="2">
        <v>235</v>
      </c>
      <c r="M235" s="2">
        <f t="shared" si="12"/>
        <v>218</v>
      </c>
      <c r="N235" s="3" t="str">
        <f t="shared" si="14"/>
        <v>insert into code (code_id, label, code, display_order, parent_id, taxonomy_level_type) values (235,'Rocks and Minerals','SC06.03.03.00',1,218,5);</v>
      </c>
    </row>
    <row r="236" spans="1:14">
      <c r="A236" s="2" t="b">
        <f>AND(Sheet2!A236&lt;&gt;"-",Sheet2!A236&lt;&gt;Sheet2!A235)</f>
        <v>0</v>
      </c>
      <c r="B236" s="2" t="b">
        <f>AND(Sheet2!B236&lt;&gt;"-",Sheet2!B236&lt;&gt;Sheet2!B235)</f>
        <v>0</v>
      </c>
      <c r="C236" s="2" t="b">
        <f>AND(Sheet2!C236&lt;&gt;"-",Sheet2!C236&lt;&gt;Sheet2!C235)</f>
        <v>0</v>
      </c>
      <c r="D236" s="2" t="b">
        <f>AND(Sheet2!E236&lt;&gt;"-",Sheet2!E236&lt;&gt;Sheet2!E235)</f>
        <v>0</v>
      </c>
      <c r="E236" s="2" t="b">
        <f>AND(Sheet2!G236&lt;&gt;"-",Sheet2!G236&lt;&gt;Sheet2!G235)</f>
        <v>1</v>
      </c>
      <c r="F236" s="2" t="str">
        <f t="shared" si="15"/>
        <v>lesson</v>
      </c>
      <c r="G236" s="2" t="str">
        <f t="shared" si="13"/>
        <v>6</v>
      </c>
      <c r="H236" s="2" t="str">
        <f>SUBSTITUTE(IF(F236="grade",Sheet2!A236,IF(F236="subject",Sheet2!B236,IF(F236="unit",Sheet2!C236,IF(F236="topic",Sheet2!E236,IF(F236="lesson",Sheet2!G236))))),"'","\'")</f>
        <v>How Minerals Form</v>
      </c>
      <c r="I236" s="2" t="str">
        <f>Sheet2!I236</f>
        <v>SC06.03.03.01</v>
      </c>
      <c r="J236" s="4" t="str">
        <f>TRIM(IF(F236="grade","NONE",IF(F236="subject",Sheet2!A236,IF(F236="unit",CONCATENATE(Sheet2!A236,Sheet2!B236),IF(F236="topic",CONCATENATE(Sheet2!A236,Sheet2!B236,Sheet2!C236),IF(F236="lesson",CONCATENATE(Sheet2!A236,Sheet2!B236,Sheet2!C236,Sheet2!E236)))))))</f>
        <v>6ScienceShaping Earth's SurfaceRocks and Minerals</v>
      </c>
      <c r="K236" s="4" t="str">
        <f>IF(J236="NONE","-",VLOOKUP(J236,Sheet3!$A$1:$B$822,2,FALSE))</f>
        <v>SC06.03.03.00</v>
      </c>
      <c r="L236" s="2">
        <v>236</v>
      </c>
      <c r="M236" s="2">
        <f t="shared" si="12"/>
        <v>235</v>
      </c>
      <c r="N236" s="3" t="str">
        <f t="shared" si="14"/>
        <v>insert into code (code_id, label, code, display_order, parent_id, taxonomy_level_type) values (236,'How Minerals Form','SC06.03.03.01',1,235,6);</v>
      </c>
    </row>
    <row r="237" spans="1:14">
      <c r="A237" s="2" t="b">
        <f>AND(Sheet2!A237&lt;&gt;"-",Sheet2!A237&lt;&gt;Sheet2!A236)</f>
        <v>0</v>
      </c>
      <c r="B237" s="2" t="b">
        <f>AND(Sheet2!B237&lt;&gt;"-",Sheet2!B237&lt;&gt;Sheet2!B236)</f>
        <v>0</v>
      </c>
      <c r="C237" s="2" t="b">
        <f>AND(Sheet2!C237&lt;&gt;"-",Sheet2!C237&lt;&gt;Sheet2!C236)</f>
        <v>0</v>
      </c>
      <c r="D237" s="2" t="b">
        <f>AND(Sheet2!E237&lt;&gt;"-",Sheet2!E237&lt;&gt;Sheet2!E236)</f>
        <v>0</v>
      </c>
      <c r="E237" s="2" t="b">
        <f>AND(Sheet2!G237&lt;&gt;"-",Sheet2!G237&lt;&gt;Sheet2!G236)</f>
        <v>1</v>
      </c>
      <c r="F237" s="2" t="str">
        <f t="shared" si="15"/>
        <v>lesson</v>
      </c>
      <c r="G237" s="2" t="str">
        <f t="shared" si="13"/>
        <v>6</v>
      </c>
      <c r="H237" s="2" t="str">
        <f>SUBSTITUTE(IF(F237="grade",Sheet2!A237,IF(F237="subject",Sheet2!B237,IF(F237="unit",Sheet2!C237,IF(F237="topic",Sheet2!E237,IF(F237="lesson",Sheet2!G237))))),"'","\'")</f>
        <v>Mineral Resources</v>
      </c>
      <c r="I237" s="2" t="str">
        <f>Sheet2!I237</f>
        <v>SC06.03.03.02</v>
      </c>
      <c r="J237" s="4" t="str">
        <f>TRIM(IF(F237="grade","NONE",IF(F237="subject",Sheet2!A237,IF(F237="unit",CONCATENATE(Sheet2!A237,Sheet2!B237),IF(F237="topic",CONCATENATE(Sheet2!A237,Sheet2!B237,Sheet2!C237),IF(F237="lesson",CONCATENATE(Sheet2!A237,Sheet2!B237,Sheet2!C237,Sheet2!E237)))))))</f>
        <v>6ScienceShaping Earth's SurfaceRocks and Minerals</v>
      </c>
      <c r="K237" s="4" t="str">
        <f>IF(J237="NONE","-",VLOOKUP(J237,Sheet3!$A$1:$B$822,2,FALSE))</f>
        <v>SC06.03.03.00</v>
      </c>
      <c r="L237" s="2">
        <v>237</v>
      </c>
      <c r="M237" s="2">
        <f t="shared" si="12"/>
        <v>235</v>
      </c>
      <c r="N237" s="3" t="str">
        <f t="shared" si="14"/>
        <v>insert into code (code_id, label, code, display_order, parent_id, taxonomy_level_type) values (237,'Mineral Resources','SC06.03.03.02',1,235,6);</v>
      </c>
    </row>
    <row r="238" spans="1:14">
      <c r="A238" s="2" t="b">
        <f>AND(Sheet2!A238&lt;&gt;"-",Sheet2!A238&lt;&gt;Sheet2!A237)</f>
        <v>0</v>
      </c>
      <c r="B238" s="2" t="b">
        <f>AND(Sheet2!B238&lt;&gt;"-",Sheet2!B238&lt;&gt;Sheet2!B237)</f>
        <v>0</v>
      </c>
      <c r="C238" s="2" t="b">
        <f>AND(Sheet2!C238&lt;&gt;"-",Sheet2!C238&lt;&gt;Sheet2!C237)</f>
        <v>0</v>
      </c>
      <c r="D238" s="2" t="b">
        <f>AND(Sheet2!E238&lt;&gt;"-",Sheet2!E238&lt;&gt;Sheet2!E237)</f>
        <v>0</v>
      </c>
      <c r="E238" s="2" t="b">
        <f>AND(Sheet2!G238&lt;&gt;"-",Sheet2!G238&lt;&gt;Sheet2!G237)</f>
        <v>1</v>
      </c>
      <c r="F238" s="2" t="str">
        <f t="shared" si="15"/>
        <v>lesson</v>
      </c>
      <c r="G238" s="2" t="str">
        <f t="shared" si="13"/>
        <v>6</v>
      </c>
      <c r="H238" s="2" t="str">
        <f>SUBSTITUTE(IF(F238="grade",Sheet2!A238,IF(F238="subject",Sheet2!B238,IF(F238="unit",Sheet2!C238,IF(F238="topic",Sheet2!E238,IF(F238="lesson",Sheet2!G238))))),"'","\'")</f>
        <v>Classifying Rocks</v>
      </c>
      <c r="I238" s="2" t="str">
        <f>Sheet2!I238</f>
        <v>SC06.03.03.03</v>
      </c>
      <c r="J238" s="4" t="str">
        <f>TRIM(IF(F238="grade","NONE",IF(F238="subject",Sheet2!A238,IF(F238="unit",CONCATENATE(Sheet2!A238,Sheet2!B238),IF(F238="topic",CONCATENATE(Sheet2!A238,Sheet2!B238,Sheet2!C238),IF(F238="lesson",CONCATENATE(Sheet2!A238,Sheet2!B238,Sheet2!C238,Sheet2!E238)))))))</f>
        <v>6ScienceShaping Earth's SurfaceRocks and Minerals</v>
      </c>
      <c r="K238" s="4" t="str">
        <f>IF(J238="NONE","-",VLOOKUP(J238,Sheet3!$A$1:$B$822,2,FALSE))</f>
        <v>SC06.03.03.00</v>
      </c>
      <c r="L238" s="2">
        <v>238</v>
      </c>
      <c r="M238" s="2">
        <f t="shared" si="12"/>
        <v>235</v>
      </c>
      <c r="N238" s="3" t="str">
        <f t="shared" si="14"/>
        <v>insert into code (code_id, label, code, display_order, parent_id, taxonomy_level_type) values (238,'Classifying Rocks','SC06.03.03.03',1,235,6);</v>
      </c>
    </row>
    <row r="239" spans="1:14">
      <c r="A239" s="2" t="b">
        <f>AND(Sheet2!A239&lt;&gt;"-",Sheet2!A239&lt;&gt;Sheet2!A238)</f>
        <v>0</v>
      </c>
      <c r="B239" s="2" t="b">
        <f>AND(Sheet2!B239&lt;&gt;"-",Sheet2!B239&lt;&gt;Sheet2!B238)</f>
        <v>0</v>
      </c>
      <c r="C239" s="2" t="b">
        <f>AND(Sheet2!C239&lt;&gt;"-",Sheet2!C239&lt;&gt;Sheet2!C238)</f>
        <v>0</v>
      </c>
      <c r="D239" s="2" t="b">
        <f>AND(Sheet2!E239&lt;&gt;"-",Sheet2!E239&lt;&gt;Sheet2!E238)</f>
        <v>0</v>
      </c>
      <c r="E239" s="2" t="b">
        <f>AND(Sheet2!G239&lt;&gt;"-",Sheet2!G239&lt;&gt;Sheet2!G238)</f>
        <v>1</v>
      </c>
      <c r="F239" s="2" t="str">
        <f t="shared" si="15"/>
        <v>lesson</v>
      </c>
      <c r="G239" s="2" t="str">
        <f t="shared" si="13"/>
        <v>6</v>
      </c>
      <c r="H239" s="2" t="str">
        <f>SUBSTITUTE(IF(F239="grade",Sheet2!A239,IF(F239="subject",Sheet2!B239,IF(F239="unit",Sheet2!C239,IF(F239="topic",Sheet2!E239,IF(F239="lesson",Sheet2!G239))))),"'","\'")</f>
        <v>Igneous Rocks</v>
      </c>
      <c r="I239" s="2" t="str">
        <f>Sheet2!I239</f>
        <v>SC06.03.03.04</v>
      </c>
      <c r="J239" s="4" t="str">
        <f>TRIM(IF(F239="grade","NONE",IF(F239="subject",Sheet2!A239,IF(F239="unit",CONCATENATE(Sheet2!A239,Sheet2!B239),IF(F239="topic",CONCATENATE(Sheet2!A239,Sheet2!B239,Sheet2!C239),IF(F239="lesson",CONCATENATE(Sheet2!A239,Sheet2!B239,Sheet2!C239,Sheet2!E239)))))))</f>
        <v>6ScienceShaping Earth's SurfaceRocks and Minerals</v>
      </c>
      <c r="K239" s="4" t="str">
        <f>IF(J239="NONE","-",VLOOKUP(J239,Sheet3!$A$1:$B$822,2,FALSE))</f>
        <v>SC06.03.03.00</v>
      </c>
      <c r="L239" s="2">
        <v>239</v>
      </c>
      <c r="M239" s="2">
        <f t="shared" si="12"/>
        <v>235</v>
      </c>
      <c r="N239" s="3" t="str">
        <f t="shared" si="14"/>
        <v>insert into code (code_id, label, code, display_order, parent_id, taxonomy_level_type) values (239,'Igneous Rocks','SC06.03.03.04',1,235,6);</v>
      </c>
    </row>
    <row r="240" spans="1:14">
      <c r="A240" s="2" t="b">
        <f>AND(Sheet2!A240&lt;&gt;"-",Sheet2!A240&lt;&gt;Sheet2!A239)</f>
        <v>0</v>
      </c>
      <c r="B240" s="2" t="b">
        <f>AND(Sheet2!B240&lt;&gt;"-",Sheet2!B240&lt;&gt;Sheet2!B239)</f>
        <v>0</v>
      </c>
      <c r="C240" s="2" t="b">
        <f>AND(Sheet2!C240&lt;&gt;"-",Sheet2!C240&lt;&gt;Sheet2!C239)</f>
        <v>0</v>
      </c>
      <c r="D240" s="2" t="b">
        <f>AND(Sheet2!E240&lt;&gt;"-",Sheet2!E240&lt;&gt;Sheet2!E239)</f>
        <v>0</v>
      </c>
      <c r="E240" s="2" t="b">
        <f>AND(Sheet2!G240&lt;&gt;"-",Sheet2!G240&lt;&gt;Sheet2!G239)</f>
        <v>1</v>
      </c>
      <c r="F240" s="2" t="str">
        <f t="shared" si="15"/>
        <v>lesson</v>
      </c>
      <c r="G240" s="2" t="str">
        <f t="shared" si="13"/>
        <v>6</v>
      </c>
      <c r="H240" s="2" t="str">
        <f>SUBSTITUTE(IF(F240="grade",Sheet2!A240,IF(F240="subject",Sheet2!B240,IF(F240="unit",Sheet2!C240,IF(F240="topic",Sheet2!E240,IF(F240="lesson",Sheet2!G240))))),"'","\'")</f>
        <v>Sedimentary Rocks</v>
      </c>
      <c r="I240" s="2" t="str">
        <f>Sheet2!I240</f>
        <v>SC06.03.03.05</v>
      </c>
      <c r="J240" s="4" t="str">
        <f>TRIM(IF(F240="grade","NONE",IF(F240="subject",Sheet2!A240,IF(F240="unit",CONCATENATE(Sheet2!A240,Sheet2!B240),IF(F240="topic",CONCATENATE(Sheet2!A240,Sheet2!B240,Sheet2!C240),IF(F240="lesson",CONCATENATE(Sheet2!A240,Sheet2!B240,Sheet2!C240,Sheet2!E240)))))))</f>
        <v>6ScienceShaping Earth's SurfaceRocks and Minerals</v>
      </c>
      <c r="K240" s="4" t="str">
        <f>IF(J240="NONE","-",VLOOKUP(J240,Sheet3!$A$1:$B$822,2,FALSE))</f>
        <v>SC06.03.03.00</v>
      </c>
      <c r="L240" s="2">
        <v>240</v>
      </c>
      <c r="M240" s="2">
        <f t="shared" si="12"/>
        <v>235</v>
      </c>
      <c r="N240" s="3" t="str">
        <f t="shared" si="14"/>
        <v>insert into code (code_id, label, code, display_order, parent_id, taxonomy_level_type) values (240,'Sedimentary Rocks','SC06.03.03.05',1,235,6);</v>
      </c>
    </row>
    <row r="241" spans="1:14">
      <c r="A241" s="2" t="b">
        <f>AND(Sheet2!A241&lt;&gt;"-",Sheet2!A241&lt;&gt;Sheet2!A240)</f>
        <v>0</v>
      </c>
      <c r="B241" s="2" t="b">
        <f>AND(Sheet2!B241&lt;&gt;"-",Sheet2!B241&lt;&gt;Sheet2!B240)</f>
        <v>0</v>
      </c>
      <c r="C241" s="2" t="b">
        <f>AND(Sheet2!C241&lt;&gt;"-",Sheet2!C241&lt;&gt;Sheet2!C240)</f>
        <v>0</v>
      </c>
      <c r="D241" s="2" t="b">
        <f>AND(Sheet2!E241&lt;&gt;"-",Sheet2!E241&lt;&gt;Sheet2!E240)</f>
        <v>0</v>
      </c>
      <c r="E241" s="2" t="b">
        <f>AND(Sheet2!G241&lt;&gt;"-",Sheet2!G241&lt;&gt;Sheet2!G240)</f>
        <v>1</v>
      </c>
      <c r="F241" s="2" t="str">
        <f t="shared" si="15"/>
        <v>lesson</v>
      </c>
      <c r="G241" s="2" t="str">
        <f t="shared" si="13"/>
        <v>6</v>
      </c>
      <c r="H241" s="2" t="str">
        <f>SUBSTITUTE(IF(F241="grade",Sheet2!A241,IF(F241="subject",Sheet2!B241,IF(F241="unit",Sheet2!C241,IF(F241="topic",Sheet2!E241,IF(F241="lesson",Sheet2!G241))))),"'","\'")</f>
        <v>Rocks From Reefs</v>
      </c>
      <c r="I241" s="2" t="str">
        <f>Sheet2!I241</f>
        <v>SC06.03.03.06</v>
      </c>
      <c r="J241" s="4" t="str">
        <f>TRIM(IF(F241="grade","NONE",IF(F241="subject",Sheet2!A241,IF(F241="unit",CONCATENATE(Sheet2!A241,Sheet2!B241),IF(F241="topic",CONCATENATE(Sheet2!A241,Sheet2!B241,Sheet2!C241),IF(F241="lesson",CONCATENATE(Sheet2!A241,Sheet2!B241,Sheet2!C241,Sheet2!E241)))))))</f>
        <v>6ScienceShaping Earth's SurfaceRocks and Minerals</v>
      </c>
      <c r="K241" s="4" t="str">
        <f>IF(J241="NONE","-",VLOOKUP(J241,Sheet3!$A$1:$B$822,2,FALSE))</f>
        <v>SC06.03.03.00</v>
      </c>
      <c r="L241" s="2">
        <v>241</v>
      </c>
      <c r="M241" s="2">
        <f t="shared" si="12"/>
        <v>235</v>
      </c>
      <c r="N241" s="3" t="str">
        <f t="shared" si="14"/>
        <v>insert into code (code_id, label, code, display_order, parent_id, taxonomy_level_type) values (241,'Rocks From Reefs','SC06.03.03.06',1,235,6);</v>
      </c>
    </row>
    <row r="242" spans="1:14">
      <c r="A242" s="2" t="b">
        <f>AND(Sheet2!A242&lt;&gt;"-",Sheet2!A242&lt;&gt;Sheet2!A241)</f>
        <v>0</v>
      </c>
      <c r="B242" s="2" t="b">
        <f>AND(Sheet2!B242&lt;&gt;"-",Sheet2!B242&lt;&gt;Sheet2!B241)</f>
        <v>0</v>
      </c>
      <c r="C242" s="2" t="b">
        <f>AND(Sheet2!C242&lt;&gt;"-",Sheet2!C242&lt;&gt;Sheet2!C241)</f>
        <v>0</v>
      </c>
      <c r="D242" s="2" t="b">
        <f>AND(Sheet2!E242&lt;&gt;"-",Sheet2!E242&lt;&gt;Sheet2!E241)</f>
        <v>0</v>
      </c>
      <c r="E242" s="2" t="b">
        <f>AND(Sheet2!G242&lt;&gt;"-",Sheet2!G242&lt;&gt;Sheet2!G241)</f>
        <v>1</v>
      </c>
      <c r="F242" s="2" t="str">
        <f t="shared" si="15"/>
        <v>lesson</v>
      </c>
      <c r="G242" s="2" t="str">
        <f t="shared" si="13"/>
        <v>6</v>
      </c>
      <c r="H242" s="2" t="str">
        <f>SUBSTITUTE(IF(F242="grade",Sheet2!A242,IF(F242="subject",Sheet2!B242,IF(F242="unit",Sheet2!C242,IF(F242="topic",Sheet2!E242,IF(F242="lesson",Sheet2!G242))))),"'","\'")</f>
        <v>Metamorphic Rocks</v>
      </c>
      <c r="I242" s="2" t="str">
        <f>Sheet2!I242</f>
        <v>SC06.03.03.07</v>
      </c>
      <c r="J242" s="4" t="str">
        <f>TRIM(IF(F242="grade","NONE",IF(F242="subject",Sheet2!A242,IF(F242="unit",CONCATENATE(Sheet2!A242,Sheet2!B242),IF(F242="topic",CONCATENATE(Sheet2!A242,Sheet2!B242,Sheet2!C242),IF(F242="lesson",CONCATENATE(Sheet2!A242,Sheet2!B242,Sheet2!C242,Sheet2!E242)))))))</f>
        <v>6ScienceShaping Earth's SurfaceRocks and Minerals</v>
      </c>
      <c r="K242" s="4" t="str">
        <f>IF(J242="NONE","-",VLOOKUP(J242,Sheet3!$A$1:$B$822,2,FALSE))</f>
        <v>SC06.03.03.00</v>
      </c>
      <c r="L242" s="2">
        <v>242</v>
      </c>
      <c r="M242" s="2">
        <f t="shared" si="12"/>
        <v>235</v>
      </c>
      <c r="N242" s="3" t="str">
        <f t="shared" si="14"/>
        <v>insert into code (code_id, label, code, display_order, parent_id, taxonomy_level_type) values (242,'Metamorphic Rocks','SC06.03.03.07',1,235,6);</v>
      </c>
    </row>
    <row r="243" spans="1:14">
      <c r="A243" s="2" t="b">
        <f>AND(Sheet2!A243&lt;&gt;"-",Sheet2!A243&lt;&gt;Sheet2!A242)</f>
        <v>0</v>
      </c>
      <c r="B243" s="2" t="b">
        <f>AND(Sheet2!B243&lt;&gt;"-",Sheet2!B243&lt;&gt;Sheet2!B242)</f>
        <v>0</v>
      </c>
      <c r="C243" s="2" t="b">
        <f>AND(Sheet2!C243&lt;&gt;"-",Sheet2!C243&lt;&gt;Sheet2!C242)</f>
        <v>0</v>
      </c>
      <c r="D243" s="2" t="b">
        <f>AND(Sheet2!E243&lt;&gt;"-",Sheet2!E243&lt;&gt;Sheet2!E242)</f>
        <v>0</v>
      </c>
      <c r="E243" s="2" t="b">
        <f>AND(Sheet2!G243&lt;&gt;"-",Sheet2!G243&lt;&gt;Sheet2!G242)</f>
        <v>1</v>
      </c>
      <c r="F243" s="2" t="str">
        <f t="shared" si="15"/>
        <v>lesson</v>
      </c>
      <c r="G243" s="2" t="str">
        <f t="shared" si="13"/>
        <v>6</v>
      </c>
      <c r="H243" s="2" t="str">
        <f>SUBSTITUTE(IF(F243="grade",Sheet2!A243,IF(F243="subject",Sheet2!B243,IF(F243="unit",Sheet2!C243,IF(F243="topic",Sheet2!E243,IF(F243="lesson",Sheet2!G243))))),"'","\'")</f>
        <v>The Rock Cycle</v>
      </c>
      <c r="I243" s="2" t="str">
        <f>Sheet2!I243</f>
        <v>SC06.03.03.08</v>
      </c>
      <c r="J243" s="4" t="str">
        <f>TRIM(IF(F243="grade","NONE",IF(F243="subject",Sheet2!A243,IF(F243="unit",CONCATENATE(Sheet2!A243,Sheet2!B243),IF(F243="topic",CONCATENATE(Sheet2!A243,Sheet2!B243,Sheet2!C243),IF(F243="lesson",CONCATENATE(Sheet2!A243,Sheet2!B243,Sheet2!C243,Sheet2!E243)))))))</f>
        <v>6ScienceShaping Earth's SurfaceRocks and Minerals</v>
      </c>
      <c r="K243" s="4" t="str">
        <f>IF(J243="NONE","-",VLOOKUP(J243,Sheet3!$A$1:$B$822,2,FALSE))</f>
        <v>SC06.03.03.00</v>
      </c>
      <c r="L243" s="2">
        <v>243</v>
      </c>
      <c r="M243" s="2">
        <f t="shared" si="12"/>
        <v>235</v>
      </c>
      <c r="N243" s="3" t="str">
        <f t="shared" si="14"/>
        <v>insert into code (code_id, label, code, display_order, parent_id, taxonomy_level_type) values (243,'The Rock Cycle','SC06.03.03.08',1,235,6);</v>
      </c>
    </row>
    <row r="244" spans="1:14">
      <c r="A244" s="2" t="b">
        <f>AND(Sheet2!A244&lt;&gt;"-",Sheet2!A244&lt;&gt;Sheet2!A243)</f>
        <v>0</v>
      </c>
      <c r="B244" s="2" t="b">
        <f>AND(Sheet2!B244&lt;&gt;"-",Sheet2!B244&lt;&gt;Sheet2!B243)</f>
        <v>0</v>
      </c>
      <c r="C244" s="2" t="b">
        <f>AND(Sheet2!C244&lt;&gt;"-",Sheet2!C244&lt;&gt;Sheet2!C243)</f>
        <v>1</v>
      </c>
      <c r="D244" s="2" t="b">
        <f>AND(Sheet2!E244&lt;&gt;"-",Sheet2!E244&lt;&gt;Sheet2!E243)</f>
        <v>0</v>
      </c>
      <c r="E244" s="2" t="b">
        <f>AND(Sheet2!G244&lt;&gt;"-",Sheet2!G244&lt;&gt;Sheet2!G243)</f>
        <v>0</v>
      </c>
      <c r="F244" s="2" t="str">
        <f t="shared" si="15"/>
        <v>unit</v>
      </c>
      <c r="G244" s="2" t="str">
        <f t="shared" si="13"/>
        <v>4</v>
      </c>
      <c r="H244" s="2" t="str">
        <f>SUBSTITUTE(IF(F244="grade",Sheet2!A244,IF(F244="subject",Sheet2!B244,IF(F244="unit",Sheet2!C244,IF(F244="topic",Sheet2!E244,IF(F244="lesson",Sheet2!G244))))),"'","\'")</f>
        <v>Ecology</v>
      </c>
      <c r="I244" s="2" t="str">
        <f>Sheet2!I244</f>
        <v>SC06.04.00.00</v>
      </c>
      <c r="J244" s="4" t="str">
        <f>TRIM(IF(F244="grade","NONE",IF(F244="subject",Sheet2!A244,IF(F244="unit",CONCATENATE(Sheet2!A244,Sheet2!B244),IF(F244="topic",CONCATENATE(Sheet2!A244,Sheet2!B244,Sheet2!C244),IF(F244="lesson",CONCATENATE(Sheet2!A244,Sheet2!B244,Sheet2!C244,Sheet2!E244)))))))</f>
        <v>6Science</v>
      </c>
      <c r="K244" s="4" t="str">
        <f>IF(J244="NONE","-",VLOOKUP(J244,Sheet3!$A$1:$B$822,2,FALSE))</f>
        <v>SC06.00.00.00</v>
      </c>
      <c r="L244" s="2">
        <v>244</v>
      </c>
      <c r="M244" s="2">
        <f t="shared" si="12"/>
        <v>199</v>
      </c>
      <c r="N244" s="3" t="str">
        <f t="shared" si="14"/>
        <v>insert into code (code_id, label, code, display_order, parent_id, taxonomy_level_type) values (244,'Ecology','SC06.04.00.00',1,199,4);</v>
      </c>
    </row>
    <row r="245" spans="1:14">
      <c r="A245" s="2" t="b">
        <f>AND(Sheet2!A245&lt;&gt;"-",Sheet2!A245&lt;&gt;Sheet2!A244)</f>
        <v>0</v>
      </c>
      <c r="B245" s="2" t="b">
        <f>AND(Sheet2!B245&lt;&gt;"-",Sheet2!B245&lt;&gt;Sheet2!B244)</f>
        <v>0</v>
      </c>
      <c r="C245" s="2" t="b">
        <f>AND(Sheet2!C245&lt;&gt;"-",Sheet2!C245&lt;&gt;Sheet2!C244)</f>
        <v>0</v>
      </c>
      <c r="D245" s="2" t="b">
        <f>AND(Sheet2!E245&lt;&gt;"-",Sheet2!E245&lt;&gt;Sheet2!E244)</f>
        <v>1</v>
      </c>
      <c r="E245" s="2" t="b">
        <f>AND(Sheet2!G245&lt;&gt;"-",Sheet2!G245&lt;&gt;Sheet2!G244)</f>
        <v>0</v>
      </c>
      <c r="F245" s="2" t="str">
        <f t="shared" si="15"/>
        <v>topic</v>
      </c>
      <c r="G245" s="2" t="str">
        <f t="shared" si="13"/>
        <v>5</v>
      </c>
      <c r="H245" s="2" t="str">
        <f>SUBSTITUTE(IF(F245="grade",Sheet2!A245,IF(F245="subject",Sheet2!B245,IF(F245="unit",Sheet2!C245,IF(F245="topic",Sheet2!E245,IF(F245="lesson",Sheet2!G245))))),"'","\'")</f>
        <v>Populations and Communities</v>
      </c>
      <c r="I245" s="2" t="str">
        <f>Sheet2!I245</f>
        <v>SC06.04.01.00</v>
      </c>
      <c r="J245" s="4" t="str">
        <f>TRIM(IF(F245="grade","NONE",IF(F245="subject",Sheet2!A245,IF(F245="unit",CONCATENATE(Sheet2!A245,Sheet2!B245),IF(F245="topic",CONCATENATE(Sheet2!A245,Sheet2!B245,Sheet2!C245),IF(F245="lesson",CONCATENATE(Sheet2!A245,Sheet2!B245,Sheet2!C245,Sheet2!E245)))))))</f>
        <v>6ScienceEcology</v>
      </c>
      <c r="K245" s="4" t="str">
        <f>IF(J245="NONE","-",VLOOKUP(J245,Sheet3!$A$1:$B$822,2,FALSE))</f>
        <v>SC06.04.00.00</v>
      </c>
      <c r="L245" s="2">
        <v>245</v>
      </c>
      <c r="M245" s="2">
        <f t="shared" si="12"/>
        <v>244</v>
      </c>
      <c r="N245" s="3" t="str">
        <f t="shared" si="14"/>
        <v>insert into code (code_id, label, code, display_order, parent_id, taxonomy_level_type) values (245,'Populations and Communities','SC06.04.01.00',1,244,5);</v>
      </c>
    </row>
    <row r="246" spans="1:14">
      <c r="A246" s="2" t="b">
        <f>AND(Sheet2!A246&lt;&gt;"-",Sheet2!A246&lt;&gt;Sheet2!A245)</f>
        <v>0</v>
      </c>
      <c r="B246" s="2" t="b">
        <f>AND(Sheet2!B246&lt;&gt;"-",Sheet2!B246&lt;&gt;Sheet2!B245)</f>
        <v>0</v>
      </c>
      <c r="C246" s="2" t="b">
        <f>AND(Sheet2!C246&lt;&gt;"-",Sheet2!C246&lt;&gt;Sheet2!C245)</f>
        <v>0</v>
      </c>
      <c r="D246" s="2" t="b">
        <f>AND(Sheet2!E246&lt;&gt;"-",Sheet2!E246&lt;&gt;Sheet2!E245)</f>
        <v>0</v>
      </c>
      <c r="E246" s="2" t="b">
        <f>AND(Sheet2!G246&lt;&gt;"-",Sheet2!G246&lt;&gt;Sheet2!G245)</f>
        <v>1</v>
      </c>
      <c r="F246" s="2" t="str">
        <f t="shared" si="15"/>
        <v>lesson</v>
      </c>
      <c r="G246" s="2" t="str">
        <f t="shared" si="13"/>
        <v>6</v>
      </c>
      <c r="H246" s="2" t="str">
        <f>SUBSTITUTE(IF(F246="grade",Sheet2!A246,IF(F246="subject",Sheet2!B246,IF(F246="unit",Sheet2!C246,IF(F246="topic",Sheet2!E246,IF(F246="lesson",Sheet2!G246))))),"'","\'")</f>
        <v>Living Things and the Environment</v>
      </c>
      <c r="I246" s="2" t="str">
        <f>Sheet2!I246</f>
        <v>SC06.04.01.01</v>
      </c>
      <c r="J246" s="4" t="str">
        <f>TRIM(IF(F246="grade","NONE",IF(F246="subject",Sheet2!A246,IF(F246="unit",CONCATENATE(Sheet2!A246,Sheet2!B246),IF(F246="topic",CONCATENATE(Sheet2!A246,Sheet2!B246,Sheet2!C246),IF(F246="lesson",CONCATENATE(Sheet2!A246,Sheet2!B246,Sheet2!C246,Sheet2!E246)))))))</f>
        <v>6ScienceEcologyPopulations and Communities</v>
      </c>
      <c r="K246" s="4" t="str">
        <f>IF(J246="NONE","-",VLOOKUP(J246,Sheet3!$A$1:$B$822,2,FALSE))</f>
        <v>SC06.04.01.00</v>
      </c>
      <c r="L246" s="2">
        <v>246</v>
      </c>
      <c r="M246" s="2">
        <f t="shared" si="12"/>
        <v>245</v>
      </c>
      <c r="N246" s="3" t="str">
        <f t="shared" si="14"/>
        <v>insert into code (code_id, label, code, display_order, parent_id, taxonomy_level_type) values (246,'Living Things and the Environment','SC06.04.01.01',1,245,6);</v>
      </c>
    </row>
    <row r="247" spans="1:14">
      <c r="A247" s="2" t="b">
        <f>AND(Sheet2!A247&lt;&gt;"-",Sheet2!A247&lt;&gt;Sheet2!A246)</f>
        <v>0</v>
      </c>
      <c r="B247" s="2" t="b">
        <f>AND(Sheet2!B247&lt;&gt;"-",Sheet2!B247&lt;&gt;Sheet2!B246)</f>
        <v>0</v>
      </c>
      <c r="C247" s="2" t="b">
        <f>AND(Sheet2!C247&lt;&gt;"-",Sheet2!C247&lt;&gt;Sheet2!C246)</f>
        <v>0</v>
      </c>
      <c r="D247" s="2" t="b">
        <f>AND(Sheet2!E247&lt;&gt;"-",Sheet2!E247&lt;&gt;Sheet2!E246)</f>
        <v>0</v>
      </c>
      <c r="E247" s="2" t="b">
        <f>AND(Sheet2!G247&lt;&gt;"-",Sheet2!G247&lt;&gt;Sheet2!G246)</f>
        <v>1</v>
      </c>
      <c r="F247" s="2" t="str">
        <f t="shared" si="15"/>
        <v>lesson</v>
      </c>
      <c r="G247" s="2" t="str">
        <f t="shared" si="13"/>
        <v>6</v>
      </c>
      <c r="H247" s="2" t="str">
        <f>SUBSTITUTE(IF(F247="grade",Sheet2!A247,IF(F247="subject",Sheet2!B247,IF(F247="unit",Sheet2!C247,IF(F247="topic",Sheet2!E247,IF(F247="lesson",Sheet2!G247))))),"'","\'")</f>
        <v>Studying Populations</v>
      </c>
      <c r="I247" s="2" t="str">
        <f>Sheet2!I247</f>
        <v>SC06.04.01.02</v>
      </c>
      <c r="J247" s="4" t="str">
        <f>TRIM(IF(F247="grade","NONE",IF(F247="subject",Sheet2!A247,IF(F247="unit",CONCATENATE(Sheet2!A247,Sheet2!B247),IF(F247="topic",CONCATENATE(Sheet2!A247,Sheet2!B247,Sheet2!C247),IF(F247="lesson",CONCATENATE(Sheet2!A247,Sheet2!B247,Sheet2!C247,Sheet2!E247)))))))</f>
        <v>6ScienceEcologyPopulations and Communities</v>
      </c>
      <c r="K247" s="4" t="str">
        <f>IF(J247="NONE","-",VLOOKUP(J247,Sheet3!$A$1:$B$822,2,FALSE))</f>
        <v>SC06.04.01.00</v>
      </c>
      <c r="L247" s="2">
        <v>247</v>
      </c>
      <c r="M247" s="2">
        <f t="shared" si="12"/>
        <v>245</v>
      </c>
      <c r="N247" s="3" t="str">
        <f t="shared" si="14"/>
        <v>insert into code (code_id, label, code, display_order, parent_id, taxonomy_level_type) values (247,'Studying Populations','SC06.04.01.02',1,245,6);</v>
      </c>
    </row>
    <row r="248" spans="1:14">
      <c r="A248" s="2" t="b">
        <f>AND(Sheet2!A248&lt;&gt;"-",Sheet2!A248&lt;&gt;Sheet2!A247)</f>
        <v>0</v>
      </c>
      <c r="B248" s="2" t="b">
        <f>AND(Sheet2!B248&lt;&gt;"-",Sheet2!B248&lt;&gt;Sheet2!B247)</f>
        <v>0</v>
      </c>
      <c r="C248" s="2" t="b">
        <f>AND(Sheet2!C248&lt;&gt;"-",Sheet2!C248&lt;&gt;Sheet2!C247)</f>
        <v>0</v>
      </c>
      <c r="D248" s="2" t="b">
        <f>AND(Sheet2!E248&lt;&gt;"-",Sheet2!E248&lt;&gt;Sheet2!E247)</f>
        <v>0</v>
      </c>
      <c r="E248" s="2" t="b">
        <f>AND(Sheet2!G248&lt;&gt;"-",Sheet2!G248&lt;&gt;Sheet2!G247)</f>
        <v>1</v>
      </c>
      <c r="F248" s="2" t="str">
        <f t="shared" si="15"/>
        <v>lesson</v>
      </c>
      <c r="G248" s="2" t="str">
        <f t="shared" si="13"/>
        <v>6</v>
      </c>
      <c r="H248" s="2" t="str">
        <f>SUBSTITUTE(IF(F248="grade",Sheet2!A248,IF(F248="subject",Sheet2!B248,IF(F248="unit",Sheet2!C248,IF(F248="topic",Sheet2!E248,IF(F248="lesson",Sheet2!G248))))),"'","\'")</f>
        <v>Interactions Among Living Things</v>
      </c>
      <c r="I248" s="2" t="str">
        <f>Sheet2!I248</f>
        <v>SC06.04.01.03</v>
      </c>
      <c r="J248" s="4" t="str">
        <f>TRIM(IF(F248="grade","NONE",IF(F248="subject",Sheet2!A248,IF(F248="unit",CONCATENATE(Sheet2!A248,Sheet2!B248),IF(F248="topic",CONCATENATE(Sheet2!A248,Sheet2!B248,Sheet2!C248),IF(F248="lesson",CONCATENATE(Sheet2!A248,Sheet2!B248,Sheet2!C248,Sheet2!E248)))))))</f>
        <v>6ScienceEcologyPopulations and Communities</v>
      </c>
      <c r="K248" s="4" t="str">
        <f>IF(J248="NONE","-",VLOOKUP(J248,Sheet3!$A$1:$B$822,2,FALSE))</f>
        <v>SC06.04.01.00</v>
      </c>
      <c r="L248" s="2">
        <v>248</v>
      </c>
      <c r="M248" s="2">
        <f t="shared" si="12"/>
        <v>245</v>
      </c>
      <c r="N248" s="3" t="str">
        <f t="shared" si="14"/>
        <v>insert into code (code_id, label, code, display_order, parent_id, taxonomy_level_type) values (248,'Interactions Among Living Things','SC06.04.01.03',1,245,6);</v>
      </c>
    </row>
    <row r="249" spans="1:14">
      <c r="A249" s="2" t="b">
        <f>AND(Sheet2!A249&lt;&gt;"-",Sheet2!A249&lt;&gt;Sheet2!A248)</f>
        <v>0</v>
      </c>
      <c r="B249" s="2" t="b">
        <f>AND(Sheet2!B249&lt;&gt;"-",Sheet2!B249&lt;&gt;Sheet2!B248)</f>
        <v>0</v>
      </c>
      <c r="C249" s="2" t="b">
        <f>AND(Sheet2!C249&lt;&gt;"-",Sheet2!C249&lt;&gt;Sheet2!C248)</f>
        <v>0</v>
      </c>
      <c r="D249" s="2" t="b">
        <f>AND(Sheet2!E249&lt;&gt;"-",Sheet2!E249&lt;&gt;Sheet2!E248)</f>
        <v>1</v>
      </c>
      <c r="E249" s="2" t="b">
        <f>AND(Sheet2!G249&lt;&gt;"-",Sheet2!G249&lt;&gt;Sheet2!G248)</f>
        <v>0</v>
      </c>
      <c r="F249" s="2" t="str">
        <f t="shared" si="15"/>
        <v>topic</v>
      </c>
      <c r="G249" s="2" t="str">
        <f t="shared" si="13"/>
        <v>5</v>
      </c>
      <c r="H249" s="2" t="str">
        <f>SUBSTITUTE(IF(F249="grade",Sheet2!A249,IF(F249="subject",Sheet2!B249,IF(F249="unit",Sheet2!C249,IF(F249="topic",Sheet2!E249,IF(F249="lesson",Sheet2!G249))))),"'","\'")</f>
        <v>Ecosystems and Biomes</v>
      </c>
      <c r="I249" s="2" t="str">
        <f>Sheet2!I249</f>
        <v>SC06.04.02.00</v>
      </c>
      <c r="J249" s="4" t="str">
        <f>TRIM(IF(F249="grade","NONE",IF(F249="subject",Sheet2!A249,IF(F249="unit",CONCATENATE(Sheet2!A249,Sheet2!B249),IF(F249="topic",CONCATENATE(Sheet2!A249,Sheet2!B249,Sheet2!C249),IF(F249="lesson",CONCATENATE(Sheet2!A249,Sheet2!B249,Sheet2!C249,Sheet2!E249)))))))</f>
        <v>6ScienceEcology</v>
      </c>
      <c r="K249" s="4" t="str">
        <f>IF(J249="NONE","-",VLOOKUP(J249,Sheet3!$A$1:$B$822,2,FALSE))</f>
        <v>SC06.04.00.00</v>
      </c>
      <c r="L249" s="2">
        <v>249</v>
      </c>
      <c r="M249" s="2">
        <f t="shared" si="12"/>
        <v>244</v>
      </c>
      <c r="N249" s="3" t="str">
        <f t="shared" si="14"/>
        <v>insert into code (code_id, label, code, display_order, parent_id, taxonomy_level_type) values (249,'Ecosystems and Biomes','SC06.04.02.00',1,244,5);</v>
      </c>
    </row>
    <row r="250" spans="1:14">
      <c r="A250" s="2" t="b">
        <f>AND(Sheet2!A250&lt;&gt;"-",Sheet2!A250&lt;&gt;Sheet2!A249)</f>
        <v>0</v>
      </c>
      <c r="B250" s="2" t="b">
        <f>AND(Sheet2!B250&lt;&gt;"-",Sheet2!B250&lt;&gt;Sheet2!B249)</f>
        <v>0</v>
      </c>
      <c r="C250" s="2" t="b">
        <f>AND(Sheet2!C250&lt;&gt;"-",Sheet2!C250&lt;&gt;Sheet2!C249)</f>
        <v>0</v>
      </c>
      <c r="D250" s="2" t="b">
        <f>AND(Sheet2!E250&lt;&gt;"-",Sheet2!E250&lt;&gt;Sheet2!E249)</f>
        <v>0</v>
      </c>
      <c r="E250" s="2" t="b">
        <f>AND(Sheet2!G250&lt;&gt;"-",Sheet2!G250&lt;&gt;Sheet2!G249)</f>
        <v>1</v>
      </c>
      <c r="F250" s="2" t="str">
        <f t="shared" si="15"/>
        <v>lesson</v>
      </c>
      <c r="G250" s="2" t="str">
        <f t="shared" si="13"/>
        <v>6</v>
      </c>
      <c r="H250" s="2" t="str">
        <f>SUBSTITUTE(IF(F250="grade",Sheet2!A250,IF(F250="subject",Sheet2!B250,IF(F250="unit",Sheet2!C250,IF(F250="topic",Sheet2!E250,IF(F250="lesson",Sheet2!G250))))),"'","\'")</f>
        <v>Energy Flow in Ecosystem</v>
      </c>
      <c r="I250" s="2" t="str">
        <f>Sheet2!I250</f>
        <v>SC06.04.02.01</v>
      </c>
      <c r="J250" s="4" t="str">
        <f>TRIM(IF(F250="grade","NONE",IF(F250="subject",Sheet2!A250,IF(F250="unit",CONCATENATE(Sheet2!A250,Sheet2!B250),IF(F250="topic",CONCATENATE(Sheet2!A250,Sheet2!B250,Sheet2!C250),IF(F250="lesson",CONCATENATE(Sheet2!A250,Sheet2!B250,Sheet2!C250,Sheet2!E250)))))))</f>
        <v>6ScienceEcologyEcosystems and Biomes</v>
      </c>
      <c r="K250" s="4" t="str">
        <f>IF(J250="NONE","-",VLOOKUP(J250,Sheet3!$A$1:$B$822,2,FALSE))</f>
        <v>SC06.04.02.00</v>
      </c>
      <c r="L250" s="2">
        <v>250</v>
      </c>
      <c r="M250" s="2">
        <f t="shared" si="12"/>
        <v>249</v>
      </c>
      <c r="N250" s="3" t="str">
        <f t="shared" si="14"/>
        <v>insert into code (code_id, label, code, display_order, parent_id, taxonomy_level_type) values (250,'Energy Flow in Ecosystem','SC06.04.02.01',1,249,6);</v>
      </c>
    </row>
    <row r="251" spans="1:14">
      <c r="A251" s="2" t="b">
        <f>AND(Sheet2!A251&lt;&gt;"-",Sheet2!A251&lt;&gt;Sheet2!A250)</f>
        <v>0</v>
      </c>
      <c r="B251" s="2" t="b">
        <f>AND(Sheet2!B251&lt;&gt;"-",Sheet2!B251&lt;&gt;Sheet2!B250)</f>
        <v>0</v>
      </c>
      <c r="C251" s="2" t="b">
        <f>AND(Sheet2!C251&lt;&gt;"-",Sheet2!C251&lt;&gt;Sheet2!C250)</f>
        <v>0</v>
      </c>
      <c r="D251" s="2" t="b">
        <f>AND(Sheet2!E251&lt;&gt;"-",Sheet2!E251&lt;&gt;Sheet2!E250)</f>
        <v>0</v>
      </c>
      <c r="E251" s="2" t="b">
        <f>AND(Sheet2!G251&lt;&gt;"-",Sheet2!G251&lt;&gt;Sheet2!G250)</f>
        <v>1</v>
      </c>
      <c r="F251" s="2" t="str">
        <f t="shared" si="15"/>
        <v>lesson</v>
      </c>
      <c r="G251" s="2" t="str">
        <f t="shared" si="13"/>
        <v>6</v>
      </c>
      <c r="H251" s="2" t="str">
        <f>SUBSTITUTE(IF(F251="grade",Sheet2!A251,IF(F251="subject",Sheet2!B251,IF(F251="unit",Sheet2!C251,IF(F251="topic",Sheet2!E251,IF(F251="lesson",Sheet2!G251))))),"'","\'")</f>
        <v>Cycles of Matter</v>
      </c>
      <c r="I251" s="2" t="str">
        <f>Sheet2!I251</f>
        <v>SC06.04.02.02</v>
      </c>
      <c r="J251" s="4" t="str">
        <f>TRIM(IF(F251="grade","NONE",IF(F251="subject",Sheet2!A251,IF(F251="unit",CONCATENATE(Sheet2!A251,Sheet2!B251),IF(F251="topic",CONCATENATE(Sheet2!A251,Sheet2!B251,Sheet2!C251),IF(F251="lesson",CONCATENATE(Sheet2!A251,Sheet2!B251,Sheet2!C251,Sheet2!E251)))))))</f>
        <v>6ScienceEcologyEcosystems and Biomes</v>
      </c>
      <c r="K251" s="4" t="str">
        <f>IF(J251="NONE","-",VLOOKUP(J251,Sheet3!$A$1:$B$822,2,FALSE))</f>
        <v>SC06.04.02.00</v>
      </c>
      <c r="L251" s="2">
        <v>251</v>
      </c>
      <c r="M251" s="2">
        <f t="shared" si="12"/>
        <v>249</v>
      </c>
      <c r="N251" s="3" t="str">
        <f t="shared" si="14"/>
        <v>insert into code (code_id, label, code, display_order, parent_id, taxonomy_level_type) values (251,'Cycles of Matter','SC06.04.02.02',1,249,6);</v>
      </c>
    </row>
    <row r="252" spans="1:14">
      <c r="A252" s="2" t="b">
        <f>AND(Sheet2!A252&lt;&gt;"-",Sheet2!A252&lt;&gt;Sheet2!A251)</f>
        <v>0</v>
      </c>
      <c r="B252" s="2" t="b">
        <f>AND(Sheet2!B252&lt;&gt;"-",Sheet2!B252&lt;&gt;Sheet2!B251)</f>
        <v>0</v>
      </c>
      <c r="C252" s="2" t="b">
        <f>AND(Sheet2!C252&lt;&gt;"-",Sheet2!C252&lt;&gt;Sheet2!C251)</f>
        <v>0</v>
      </c>
      <c r="D252" s="2" t="b">
        <f>AND(Sheet2!E252&lt;&gt;"-",Sheet2!E252&lt;&gt;Sheet2!E251)</f>
        <v>0</v>
      </c>
      <c r="E252" s="2" t="b">
        <f>AND(Sheet2!G252&lt;&gt;"-",Sheet2!G252&lt;&gt;Sheet2!G251)</f>
        <v>1</v>
      </c>
      <c r="F252" s="2" t="str">
        <f t="shared" si="15"/>
        <v>lesson</v>
      </c>
      <c r="G252" s="2" t="str">
        <f t="shared" si="13"/>
        <v>6</v>
      </c>
      <c r="H252" s="2" t="str">
        <f>SUBSTITUTE(IF(F252="grade",Sheet2!A252,IF(F252="subject",Sheet2!B252,IF(F252="unit",Sheet2!C252,IF(F252="topic",Sheet2!E252,IF(F252="lesson",Sheet2!G252))))),"'","\'")</f>
        <v>Biogeography</v>
      </c>
      <c r="I252" s="2" t="str">
        <f>Sheet2!I252</f>
        <v>SC06.04.02.03</v>
      </c>
      <c r="J252" s="4" t="str">
        <f>TRIM(IF(F252="grade","NONE",IF(F252="subject",Sheet2!A252,IF(F252="unit",CONCATENATE(Sheet2!A252,Sheet2!B252),IF(F252="topic",CONCATENATE(Sheet2!A252,Sheet2!B252,Sheet2!C252),IF(F252="lesson",CONCATENATE(Sheet2!A252,Sheet2!B252,Sheet2!C252,Sheet2!E252)))))))</f>
        <v>6ScienceEcologyEcosystems and Biomes</v>
      </c>
      <c r="K252" s="4" t="str">
        <f>IF(J252="NONE","-",VLOOKUP(J252,Sheet3!$A$1:$B$822,2,FALSE))</f>
        <v>SC06.04.02.00</v>
      </c>
      <c r="L252" s="2">
        <v>252</v>
      </c>
      <c r="M252" s="2">
        <f t="shared" si="12"/>
        <v>249</v>
      </c>
      <c r="N252" s="3" t="str">
        <f t="shared" si="14"/>
        <v>insert into code (code_id, label, code, display_order, parent_id, taxonomy_level_type) values (252,'Biogeography','SC06.04.02.03',1,249,6);</v>
      </c>
    </row>
    <row r="253" spans="1:14">
      <c r="A253" s="2" t="b">
        <f>AND(Sheet2!A253&lt;&gt;"-",Sheet2!A253&lt;&gt;Sheet2!A252)</f>
        <v>0</v>
      </c>
      <c r="B253" s="2" t="b">
        <f>AND(Sheet2!B253&lt;&gt;"-",Sheet2!B253&lt;&gt;Sheet2!B252)</f>
        <v>0</v>
      </c>
      <c r="C253" s="2" t="b">
        <f>AND(Sheet2!C253&lt;&gt;"-",Sheet2!C253&lt;&gt;Sheet2!C252)</f>
        <v>0</v>
      </c>
      <c r="D253" s="2" t="b">
        <f>AND(Sheet2!E253&lt;&gt;"-",Sheet2!E253&lt;&gt;Sheet2!E252)</f>
        <v>0</v>
      </c>
      <c r="E253" s="2" t="b">
        <f>AND(Sheet2!G253&lt;&gt;"-",Sheet2!G253&lt;&gt;Sheet2!G252)</f>
        <v>1</v>
      </c>
      <c r="F253" s="2" t="str">
        <f t="shared" si="15"/>
        <v>lesson</v>
      </c>
      <c r="G253" s="2" t="str">
        <f t="shared" si="13"/>
        <v>6</v>
      </c>
      <c r="H253" s="2" t="str">
        <f>SUBSTITUTE(IF(F253="grade",Sheet2!A253,IF(F253="subject",Sheet2!B253,IF(F253="unit",Sheet2!C253,IF(F253="topic",Sheet2!E253,IF(F253="lesson",Sheet2!G253))))),"'","\'")</f>
        <v>Earth\'s Biomes</v>
      </c>
      <c r="I253" s="2" t="str">
        <f>Sheet2!I253</f>
        <v>SC06.04.02.04</v>
      </c>
      <c r="J253" s="4" t="str">
        <f>TRIM(IF(F253="grade","NONE",IF(F253="subject",Sheet2!A253,IF(F253="unit",CONCATENATE(Sheet2!A253,Sheet2!B253),IF(F253="topic",CONCATENATE(Sheet2!A253,Sheet2!B253,Sheet2!C253),IF(F253="lesson",CONCATENATE(Sheet2!A253,Sheet2!B253,Sheet2!C253,Sheet2!E253)))))))</f>
        <v>6ScienceEcologyEcosystems and Biomes</v>
      </c>
      <c r="K253" s="4" t="str">
        <f>IF(J253="NONE","-",VLOOKUP(J253,Sheet3!$A$1:$B$822,2,FALSE))</f>
        <v>SC06.04.02.00</v>
      </c>
      <c r="L253" s="2">
        <v>253</v>
      </c>
      <c r="M253" s="2">
        <f t="shared" si="12"/>
        <v>249</v>
      </c>
      <c r="N253" s="3" t="str">
        <f t="shared" si="14"/>
        <v>insert into code (code_id, label, code, display_order, parent_id, taxonomy_level_type) values (253,'Earth\'s Biomes','SC06.04.02.04',1,249,6);</v>
      </c>
    </row>
    <row r="254" spans="1:14">
      <c r="A254" s="2" t="b">
        <f>AND(Sheet2!A254&lt;&gt;"-",Sheet2!A254&lt;&gt;Sheet2!A253)</f>
        <v>0</v>
      </c>
      <c r="B254" s="2" t="b">
        <f>AND(Sheet2!B254&lt;&gt;"-",Sheet2!B254&lt;&gt;Sheet2!B253)</f>
        <v>0</v>
      </c>
      <c r="C254" s="2" t="b">
        <f>AND(Sheet2!C254&lt;&gt;"-",Sheet2!C254&lt;&gt;Sheet2!C253)</f>
        <v>0</v>
      </c>
      <c r="D254" s="2" t="b">
        <f>AND(Sheet2!E254&lt;&gt;"-",Sheet2!E254&lt;&gt;Sheet2!E253)</f>
        <v>0</v>
      </c>
      <c r="E254" s="2" t="b">
        <f>AND(Sheet2!G254&lt;&gt;"-",Sheet2!G254&lt;&gt;Sheet2!G253)</f>
        <v>1</v>
      </c>
      <c r="F254" s="2" t="str">
        <f t="shared" si="15"/>
        <v>lesson</v>
      </c>
      <c r="G254" s="2" t="str">
        <f t="shared" si="13"/>
        <v>6</v>
      </c>
      <c r="H254" s="2" t="str">
        <f>SUBSTITUTE(IF(F254="grade",Sheet2!A254,IF(F254="subject",Sheet2!B254,IF(F254="unit",Sheet2!C254,IF(F254="topic",Sheet2!E254,IF(F254="lesson",Sheet2!G254))))),"'","\'")</f>
        <v>Succession</v>
      </c>
      <c r="I254" s="2" t="str">
        <f>Sheet2!I254</f>
        <v>SC06.04.02.05</v>
      </c>
      <c r="J254" s="4" t="str">
        <f>TRIM(IF(F254="grade","NONE",IF(F254="subject",Sheet2!A254,IF(F254="unit",CONCATENATE(Sheet2!A254,Sheet2!B254),IF(F254="topic",CONCATENATE(Sheet2!A254,Sheet2!B254,Sheet2!C254),IF(F254="lesson",CONCATENATE(Sheet2!A254,Sheet2!B254,Sheet2!C254,Sheet2!E254)))))))</f>
        <v>6ScienceEcologyEcosystems and Biomes</v>
      </c>
      <c r="K254" s="4" t="str">
        <f>IF(J254="NONE","-",VLOOKUP(J254,Sheet3!$A$1:$B$822,2,FALSE))</f>
        <v>SC06.04.02.00</v>
      </c>
      <c r="L254" s="2">
        <v>254</v>
      </c>
      <c r="M254" s="2">
        <f t="shared" si="12"/>
        <v>249</v>
      </c>
      <c r="N254" s="3" t="str">
        <f t="shared" si="14"/>
        <v>insert into code (code_id, label, code, display_order, parent_id, taxonomy_level_type) values (254,'Succession','SC06.04.02.05',1,249,6);</v>
      </c>
    </row>
    <row r="255" spans="1:14">
      <c r="A255" s="2" t="b">
        <f>AND(Sheet2!A255&lt;&gt;"-",Sheet2!A255&lt;&gt;Sheet2!A254)</f>
        <v>0</v>
      </c>
      <c r="B255" s="2" t="b">
        <f>AND(Sheet2!B255&lt;&gt;"-",Sheet2!B255&lt;&gt;Sheet2!B254)</f>
        <v>0</v>
      </c>
      <c r="C255" s="2" t="b">
        <f>AND(Sheet2!C255&lt;&gt;"-",Sheet2!C255&lt;&gt;Sheet2!C254)</f>
        <v>0</v>
      </c>
      <c r="D255" s="2" t="b">
        <f>AND(Sheet2!E255&lt;&gt;"-",Sheet2!E255&lt;&gt;Sheet2!E254)</f>
        <v>0</v>
      </c>
      <c r="E255" s="2" t="b">
        <f>AND(Sheet2!G255&lt;&gt;"-",Sheet2!G255&lt;&gt;Sheet2!G254)</f>
        <v>1</v>
      </c>
      <c r="F255" s="2" t="str">
        <f t="shared" si="15"/>
        <v>lesson</v>
      </c>
      <c r="G255" s="2" t="str">
        <f t="shared" si="13"/>
        <v>6</v>
      </c>
      <c r="H255" s="2" t="str">
        <f>SUBSTITUTE(IF(F255="grade",Sheet2!A255,IF(F255="subject",Sheet2!B255,IF(F255="unit",Sheet2!C255,IF(F255="topic",Sheet2!E255,IF(F255="lesson",Sheet2!G255))))),"'","\'")</f>
        <v>Equatorial Forests</v>
      </c>
      <c r="I255" s="2" t="str">
        <f>Sheet2!I255</f>
        <v>SC06.04.02.06</v>
      </c>
      <c r="J255" s="4" t="str">
        <f>TRIM(IF(F255="grade","NONE",IF(F255="subject",Sheet2!A255,IF(F255="unit",CONCATENATE(Sheet2!A255,Sheet2!B255),IF(F255="topic",CONCATENATE(Sheet2!A255,Sheet2!B255,Sheet2!C255),IF(F255="lesson",CONCATENATE(Sheet2!A255,Sheet2!B255,Sheet2!C255,Sheet2!E255)))))))</f>
        <v>6ScienceEcologyEcosystems and Biomes</v>
      </c>
      <c r="K255" s="4" t="str">
        <f>IF(J255="NONE","-",VLOOKUP(J255,Sheet3!$A$1:$B$822,2,FALSE))</f>
        <v>SC06.04.02.00</v>
      </c>
      <c r="L255" s="2">
        <v>255</v>
      </c>
      <c r="M255" s="2">
        <f t="shared" si="12"/>
        <v>249</v>
      </c>
      <c r="N255" s="3" t="str">
        <f t="shared" si="14"/>
        <v>insert into code (code_id, label, code, display_order, parent_id, taxonomy_level_type) values (255,'Equatorial Forests','SC06.04.02.06',1,249,6);</v>
      </c>
    </row>
    <row r="256" spans="1:14">
      <c r="A256" s="2" t="b">
        <f>AND(Sheet2!A256&lt;&gt;"-",Sheet2!A256&lt;&gt;Sheet2!A255)</f>
        <v>0</v>
      </c>
      <c r="B256" s="2" t="b">
        <f>AND(Sheet2!B256&lt;&gt;"-",Sheet2!B256&lt;&gt;Sheet2!B255)</f>
        <v>0</v>
      </c>
      <c r="C256" s="2" t="b">
        <f>AND(Sheet2!C256&lt;&gt;"-",Sheet2!C256&lt;&gt;Sheet2!C255)</f>
        <v>0</v>
      </c>
      <c r="D256" s="2" t="b">
        <f>AND(Sheet2!E256&lt;&gt;"-",Sheet2!E256&lt;&gt;Sheet2!E255)</f>
        <v>0</v>
      </c>
      <c r="E256" s="2" t="b">
        <f>AND(Sheet2!G256&lt;&gt;"-",Sheet2!G256&lt;&gt;Sheet2!G255)</f>
        <v>1</v>
      </c>
      <c r="F256" s="2" t="str">
        <f t="shared" si="15"/>
        <v>lesson</v>
      </c>
      <c r="G256" s="2" t="str">
        <f t="shared" si="13"/>
        <v>6</v>
      </c>
      <c r="H256" s="2" t="str">
        <f>SUBSTITUTE(IF(F256="grade",Sheet2!A256,IF(F256="subject",Sheet2!B256,IF(F256="unit",Sheet2!C256,IF(F256="topic",Sheet2!E256,IF(F256="lesson",Sheet2!G256))))),"'","\'")</f>
        <v>Deserts</v>
      </c>
      <c r="I256" s="2" t="str">
        <f>Sheet2!I256</f>
        <v>SC06.04.02.07</v>
      </c>
      <c r="J256" s="4" t="str">
        <f>TRIM(IF(F256="grade","NONE",IF(F256="subject",Sheet2!A256,IF(F256="unit",CONCATENATE(Sheet2!A256,Sheet2!B256),IF(F256="topic",CONCATENATE(Sheet2!A256,Sheet2!B256,Sheet2!C256),IF(F256="lesson",CONCATENATE(Sheet2!A256,Sheet2!B256,Sheet2!C256,Sheet2!E256)))))))</f>
        <v>6ScienceEcologyEcosystems and Biomes</v>
      </c>
      <c r="K256" s="4" t="str">
        <f>IF(J256="NONE","-",VLOOKUP(J256,Sheet3!$A$1:$B$822,2,FALSE))</f>
        <v>SC06.04.02.00</v>
      </c>
      <c r="L256" s="2">
        <v>256</v>
      </c>
      <c r="M256" s="2">
        <f t="shared" si="12"/>
        <v>249</v>
      </c>
      <c r="N256" s="3" t="str">
        <f t="shared" si="14"/>
        <v>insert into code (code_id, label, code, display_order, parent_id, taxonomy_level_type) values (256,'Deserts','SC06.04.02.07',1,249,6);</v>
      </c>
    </row>
    <row r="257" spans="1:14">
      <c r="A257" s="2" t="b">
        <f>AND(Sheet2!A257&lt;&gt;"-",Sheet2!A257&lt;&gt;Sheet2!A256)</f>
        <v>0</v>
      </c>
      <c r="B257" s="2" t="b">
        <f>AND(Sheet2!B257&lt;&gt;"-",Sheet2!B257&lt;&gt;Sheet2!B256)</f>
        <v>0</v>
      </c>
      <c r="C257" s="2" t="b">
        <f>AND(Sheet2!C257&lt;&gt;"-",Sheet2!C257&lt;&gt;Sheet2!C256)</f>
        <v>0</v>
      </c>
      <c r="D257" s="2" t="b">
        <f>AND(Sheet2!E257&lt;&gt;"-",Sheet2!E257&lt;&gt;Sheet2!E256)</f>
        <v>0</v>
      </c>
      <c r="E257" s="2" t="b">
        <f>AND(Sheet2!G257&lt;&gt;"-",Sheet2!G257&lt;&gt;Sheet2!G256)</f>
        <v>1</v>
      </c>
      <c r="F257" s="2" t="str">
        <f t="shared" si="15"/>
        <v>lesson</v>
      </c>
      <c r="G257" s="2" t="str">
        <f t="shared" si="13"/>
        <v>6</v>
      </c>
      <c r="H257" s="2" t="str">
        <f>SUBSTITUTE(IF(F257="grade",Sheet2!A257,IF(F257="subject",Sheet2!B257,IF(F257="unit",Sheet2!C257,IF(F257="topic",Sheet2!E257,IF(F257="lesson",Sheet2!G257))))),"'","\'")</f>
        <v>Niche</v>
      </c>
      <c r="I257" s="2" t="str">
        <f>Sheet2!I257</f>
        <v>SC06.04.02.08</v>
      </c>
      <c r="J257" s="4" t="str">
        <f>TRIM(IF(F257="grade","NONE",IF(F257="subject",Sheet2!A257,IF(F257="unit",CONCATENATE(Sheet2!A257,Sheet2!B257),IF(F257="topic",CONCATENATE(Sheet2!A257,Sheet2!B257,Sheet2!C257),IF(F257="lesson",CONCATENATE(Sheet2!A257,Sheet2!B257,Sheet2!C257,Sheet2!E257)))))))</f>
        <v>6ScienceEcologyEcosystems and Biomes</v>
      </c>
      <c r="K257" s="4" t="str">
        <f>IF(J257="NONE","-",VLOOKUP(J257,Sheet3!$A$1:$B$822,2,FALSE))</f>
        <v>SC06.04.02.00</v>
      </c>
      <c r="L257" s="2">
        <v>257</v>
      </c>
      <c r="M257" s="2">
        <f t="shared" si="12"/>
        <v>249</v>
      </c>
      <c r="N257" s="3" t="str">
        <f t="shared" si="14"/>
        <v>insert into code (code_id, label, code, display_order, parent_id, taxonomy_level_type) values (257,'Niche','SC06.04.02.08',1,249,6);</v>
      </c>
    </row>
    <row r="258" spans="1:14">
      <c r="A258" s="2" t="b">
        <f>AND(Sheet2!A258&lt;&gt;"-",Sheet2!A258&lt;&gt;Sheet2!A257)</f>
        <v>0</v>
      </c>
      <c r="B258" s="2" t="b">
        <f>AND(Sheet2!B258&lt;&gt;"-",Sheet2!B258&lt;&gt;Sheet2!B257)</f>
        <v>0</v>
      </c>
      <c r="C258" s="2" t="b">
        <f>AND(Sheet2!C258&lt;&gt;"-",Sheet2!C258&lt;&gt;Sheet2!C257)</f>
        <v>0</v>
      </c>
      <c r="D258" s="2" t="b">
        <f>AND(Sheet2!E258&lt;&gt;"-",Sheet2!E258&lt;&gt;Sheet2!E257)</f>
        <v>1</v>
      </c>
      <c r="E258" s="2" t="b">
        <f>AND(Sheet2!G258&lt;&gt;"-",Sheet2!G258&lt;&gt;Sheet2!G257)</f>
        <v>0</v>
      </c>
      <c r="F258" s="2" t="str">
        <f t="shared" si="15"/>
        <v>topic</v>
      </c>
      <c r="G258" s="2" t="str">
        <f t="shared" si="13"/>
        <v>5</v>
      </c>
      <c r="H258" s="2" t="str">
        <f>SUBSTITUTE(IF(F258="grade",Sheet2!A258,IF(F258="subject",Sheet2!B258,IF(F258="unit",Sheet2!C258,IF(F258="topic",Sheet2!E258,IF(F258="lesson",Sheet2!G258))))),"'","\'")</f>
        <v>Living Resources</v>
      </c>
      <c r="I258" s="2" t="str">
        <f>Sheet2!I258</f>
        <v>SC06.04.03.00</v>
      </c>
      <c r="J258" s="4" t="str">
        <f>TRIM(IF(F258="grade","NONE",IF(F258="subject",Sheet2!A258,IF(F258="unit",CONCATENATE(Sheet2!A258,Sheet2!B258),IF(F258="topic",CONCATENATE(Sheet2!A258,Sheet2!B258,Sheet2!C258),IF(F258="lesson",CONCATENATE(Sheet2!A258,Sheet2!B258,Sheet2!C258,Sheet2!E258)))))))</f>
        <v>6ScienceEcology</v>
      </c>
      <c r="K258" s="4" t="str">
        <f>IF(J258="NONE","-",VLOOKUP(J258,Sheet3!$A$1:$B$822,2,FALSE))</f>
        <v>SC06.04.00.00</v>
      </c>
      <c r="L258" s="2">
        <v>258</v>
      </c>
      <c r="M258" s="2">
        <f t="shared" si="12"/>
        <v>244</v>
      </c>
      <c r="N258" s="3" t="str">
        <f t="shared" si="14"/>
        <v>insert into code (code_id, label, code, display_order, parent_id, taxonomy_level_type) values (258,'Living Resources','SC06.04.03.00',1,244,5);</v>
      </c>
    </row>
    <row r="259" spans="1:14">
      <c r="A259" s="2" t="b">
        <f>AND(Sheet2!A259&lt;&gt;"-",Sheet2!A259&lt;&gt;Sheet2!A258)</f>
        <v>0</v>
      </c>
      <c r="B259" s="2" t="b">
        <f>AND(Sheet2!B259&lt;&gt;"-",Sheet2!B259&lt;&gt;Sheet2!B258)</f>
        <v>0</v>
      </c>
      <c r="C259" s="2" t="b">
        <f>AND(Sheet2!C259&lt;&gt;"-",Sheet2!C259&lt;&gt;Sheet2!C258)</f>
        <v>0</v>
      </c>
      <c r="D259" s="2" t="b">
        <f>AND(Sheet2!E259&lt;&gt;"-",Sheet2!E259&lt;&gt;Sheet2!E258)</f>
        <v>0</v>
      </c>
      <c r="E259" s="2" t="b">
        <f>AND(Sheet2!G259&lt;&gt;"-",Sheet2!G259&lt;&gt;Sheet2!G258)</f>
        <v>1</v>
      </c>
      <c r="F259" s="2" t="str">
        <f t="shared" si="15"/>
        <v>lesson</v>
      </c>
      <c r="G259" s="2" t="str">
        <f t="shared" si="13"/>
        <v>6</v>
      </c>
      <c r="H259" s="2" t="str">
        <f>SUBSTITUTE(IF(F259="grade",Sheet2!A259,IF(F259="subject",Sheet2!B259,IF(F259="unit",Sheet2!C259,IF(F259="topic",Sheet2!E259,IF(F259="lesson",Sheet2!G259))))),"'","\'")</f>
        <v>Environmental Issues</v>
      </c>
      <c r="I259" s="2" t="str">
        <f>Sheet2!I259</f>
        <v>SC06.04.03.01</v>
      </c>
      <c r="J259" s="4" t="str">
        <f>TRIM(IF(F259="grade","NONE",IF(F259="subject",Sheet2!A259,IF(F259="unit",CONCATENATE(Sheet2!A259,Sheet2!B259),IF(F259="topic",CONCATENATE(Sheet2!A259,Sheet2!B259,Sheet2!C259),IF(F259="lesson",CONCATENATE(Sheet2!A259,Sheet2!B259,Sheet2!C259,Sheet2!E259)))))))</f>
        <v>6ScienceEcologyLiving Resources</v>
      </c>
      <c r="K259" s="4" t="str">
        <f>IF(J259="NONE","-",VLOOKUP(J259,Sheet3!$A$1:$B$822,2,FALSE))</f>
        <v>SC06.04.03.00</v>
      </c>
      <c r="L259" s="2">
        <v>259</v>
      </c>
      <c r="M259" s="2">
        <f t="shared" si="12"/>
        <v>258</v>
      </c>
      <c r="N259" s="3" t="str">
        <f t="shared" si="14"/>
        <v>insert into code (code_id, label, code, display_order, parent_id, taxonomy_level_type) values (259,'Environmental Issues','SC06.04.03.01',1,258,6);</v>
      </c>
    </row>
    <row r="260" spans="1:14">
      <c r="A260" s="2" t="b">
        <f>AND(Sheet2!A260&lt;&gt;"-",Sheet2!A260&lt;&gt;Sheet2!A259)</f>
        <v>0</v>
      </c>
      <c r="B260" s="2" t="b">
        <f>AND(Sheet2!B260&lt;&gt;"-",Sheet2!B260&lt;&gt;Sheet2!B259)</f>
        <v>0</v>
      </c>
      <c r="C260" s="2" t="b">
        <f>AND(Sheet2!C260&lt;&gt;"-",Sheet2!C260&lt;&gt;Sheet2!C259)</f>
        <v>0</v>
      </c>
      <c r="D260" s="2" t="b">
        <f>AND(Sheet2!E260&lt;&gt;"-",Sheet2!E260&lt;&gt;Sheet2!E259)</f>
        <v>0</v>
      </c>
      <c r="E260" s="2" t="b">
        <f>AND(Sheet2!G260&lt;&gt;"-",Sheet2!G260&lt;&gt;Sheet2!G259)</f>
        <v>1</v>
      </c>
      <c r="F260" s="2" t="str">
        <f t="shared" si="15"/>
        <v>lesson</v>
      </c>
      <c r="G260" s="2" t="str">
        <f t="shared" si="13"/>
        <v>6</v>
      </c>
      <c r="H260" s="2" t="str">
        <f>SUBSTITUTE(IF(F260="grade",Sheet2!A260,IF(F260="subject",Sheet2!B260,IF(F260="unit",Sheet2!C260,IF(F260="topic",Sheet2!E260,IF(F260="lesson",Sheet2!G260))))),"'","\'")</f>
        <v>Forests and Fisheries</v>
      </c>
      <c r="I260" s="2" t="str">
        <f>Sheet2!I260</f>
        <v>SC06.04.03.02</v>
      </c>
      <c r="J260" s="4" t="str">
        <f>TRIM(IF(F260="grade","NONE",IF(F260="subject",Sheet2!A260,IF(F260="unit",CONCATENATE(Sheet2!A260,Sheet2!B260),IF(F260="topic",CONCATENATE(Sheet2!A260,Sheet2!B260,Sheet2!C260),IF(F260="lesson",CONCATENATE(Sheet2!A260,Sheet2!B260,Sheet2!C260,Sheet2!E260)))))))</f>
        <v>6ScienceEcologyLiving Resources</v>
      </c>
      <c r="K260" s="4" t="str">
        <f>IF(J260="NONE","-",VLOOKUP(J260,Sheet3!$A$1:$B$822,2,FALSE))</f>
        <v>SC06.04.03.00</v>
      </c>
      <c r="L260" s="2">
        <v>260</v>
      </c>
      <c r="M260" s="2">
        <f t="shared" ref="M260:M323" si="16">IF(K260="-",1,VLOOKUP(K260,$I$2:$M$1122,4,FALSE))</f>
        <v>258</v>
      </c>
      <c r="N260" s="3" t="str">
        <f t="shared" si="14"/>
        <v>insert into code (code_id, label, code, display_order, parent_id, taxonomy_level_type) values (260,'Forests and Fisheries','SC06.04.03.02',1,258,6);</v>
      </c>
    </row>
    <row r="261" spans="1:14">
      <c r="A261" s="2" t="b">
        <f>AND(Sheet2!A261&lt;&gt;"-",Sheet2!A261&lt;&gt;Sheet2!A260)</f>
        <v>0</v>
      </c>
      <c r="B261" s="2" t="b">
        <f>AND(Sheet2!B261&lt;&gt;"-",Sheet2!B261&lt;&gt;Sheet2!B260)</f>
        <v>0</v>
      </c>
      <c r="C261" s="2" t="b">
        <f>AND(Sheet2!C261&lt;&gt;"-",Sheet2!C261&lt;&gt;Sheet2!C260)</f>
        <v>0</v>
      </c>
      <c r="D261" s="2" t="b">
        <f>AND(Sheet2!E261&lt;&gt;"-",Sheet2!E261&lt;&gt;Sheet2!E260)</f>
        <v>0</v>
      </c>
      <c r="E261" s="2" t="b">
        <f>AND(Sheet2!G261&lt;&gt;"-",Sheet2!G261&lt;&gt;Sheet2!G260)</f>
        <v>1</v>
      </c>
      <c r="F261" s="2" t="str">
        <f t="shared" si="15"/>
        <v>lesson</v>
      </c>
      <c r="G261" s="2" t="str">
        <f t="shared" ref="G261:G324" si="17">IF(A261=TRUE,"2",IF(B261=TRUE,"3",IF(C261=TRUE,"4",IF(D261=TRUE,"5",IF(E261=TRUE,"6")))))</f>
        <v>6</v>
      </c>
      <c r="H261" s="2" t="str">
        <f>SUBSTITUTE(IF(F261="grade",Sheet2!A261,IF(F261="subject",Sheet2!B261,IF(F261="unit",Sheet2!C261,IF(F261="topic",Sheet2!E261,IF(F261="lesson",Sheet2!G261))))),"'","\'")</f>
        <v>Biodiversity</v>
      </c>
      <c r="I261" s="2" t="str">
        <f>Sheet2!I261</f>
        <v>SC06.04.03.03</v>
      </c>
      <c r="J261" s="4" t="str">
        <f>TRIM(IF(F261="grade","NONE",IF(F261="subject",Sheet2!A261,IF(F261="unit",CONCATENATE(Sheet2!A261,Sheet2!B261),IF(F261="topic",CONCATENATE(Sheet2!A261,Sheet2!B261,Sheet2!C261),IF(F261="lesson",CONCATENATE(Sheet2!A261,Sheet2!B261,Sheet2!C261,Sheet2!E261)))))))</f>
        <v>6ScienceEcologyLiving Resources</v>
      </c>
      <c r="K261" s="4" t="str">
        <f>IF(J261="NONE","-",VLOOKUP(J261,Sheet3!$A$1:$B$822,2,FALSE))</f>
        <v>SC06.04.03.00</v>
      </c>
      <c r="L261" s="2">
        <v>261</v>
      </c>
      <c r="M261" s="2">
        <f t="shared" si="16"/>
        <v>258</v>
      </c>
      <c r="N261" s="3" t="str">
        <f t="shared" ref="N261:N324" si="18">CONCATENATE("insert into code (code_id, label, code, display_order, parent_id, taxonomy_level_type) values (",L261,",'",H261,"','",I261,"',1,",M261,",",G261,");")</f>
        <v>insert into code (code_id, label, code, display_order, parent_id, taxonomy_level_type) values (261,'Biodiversity','SC06.04.03.03',1,258,6);</v>
      </c>
    </row>
    <row r="262" spans="1:14">
      <c r="A262" s="2" t="b">
        <f>AND(Sheet2!A262&lt;&gt;"-",Sheet2!A262&lt;&gt;Sheet2!A261)</f>
        <v>0</v>
      </c>
      <c r="B262" s="2" t="b">
        <f>AND(Sheet2!B262&lt;&gt;"-",Sheet2!B262&lt;&gt;Sheet2!B261)</f>
        <v>0</v>
      </c>
      <c r="C262" s="2" t="b">
        <f>AND(Sheet2!C262&lt;&gt;"-",Sheet2!C262&lt;&gt;Sheet2!C261)</f>
        <v>0</v>
      </c>
      <c r="D262" s="2" t="b">
        <f>AND(Sheet2!E262&lt;&gt;"-",Sheet2!E262&lt;&gt;Sheet2!E261)</f>
        <v>0</v>
      </c>
      <c r="E262" s="2" t="b">
        <f>AND(Sheet2!G262&lt;&gt;"-",Sheet2!G262&lt;&gt;Sheet2!G261)</f>
        <v>1</v>
      </c>
      <c r="F262" s="2" t="str">
        <f t="shared" ref="F262:F325" si="19">IF(A262=TRUE,"grade",IF(B262=TRUE,"subject",IF(C262=TRUE,"unit",IF(D262=TRUE,"topic",IF(E262=TRUE,"lesson")))))</f>
        <v>lesson</v>
      </c>
      <c r="G262" s="2" t="str">
        <f t="shared" si="17"/>
        <v>6</v>
      </c>
      <c r="H262" s="2" t="str">
        <f>SUBSTITUTE(IF(F262="grade",Sheet2!A262,IF(F262="subject",Sheet2!B262,IF(F262="unit",Sheet2!C262,IF(F262="topic",Sheet2!E262,IF(F262="lesson",Sheet2!G262))))),"'","\'")</f>
        <v>Medicines</v>
      </c>
      <c r="I262" s="2" t="str">
        <f>Sheet2!I262</f>
        <v>SC06.04.03.04</v>
      </c>
      <c r="J262" s="4" t="str">
        <f>TRIM(IF(F262="grade","NONE",IF(F262="subject",Sheet2!A262,IF(F262="unit",CONCATENATE(Sheet2!A262,Sheet2!B262),IF(F262="topic",CONCATENATE(Sheet2!A262,Sheet2!B262,Sheet2!C262),IF(F262="lesson",CONCATENATE(Sheet2!A262,Sheet2!B262,Sheet2!C262,Sheet2!E262)))))))</f>
        <v>6ScienceEcologyLiving Resources</v>
      </c>
      <c r="K262" s="4" t="str">
        <f>IF(J262="NONE","-",VLOOKUP(J262,Sheet3!$A$1:$B$822,2,FALSE))</f>
        <v>SC06.04.03.00</v>
      </c>
      <c r="L262" s="2">
        <v>262</v>
      </c>
      <c r="M262" s="2">
        <f t="shared" si="16"/>
        <v>258</v>
      </c>
      <c r="N262" s="3" t="str">
        <f t="shared" si="18"/>
        <v>insert into code (code_id, label, code, display_order, parent_id, taxonomy_level_type) values (262,'Medicines','SC06.04.03.04',1,258,6);</v>
      </c>
    </row>
    <row r="263" spans="1:14">
      <c r="A263" s="2" t="b">
        <f>AND(Sheet2!A263&lt;&gt;"-",Sheet2!A263&lt;&gt;Sheet2!A262)</f>
        <v>0</v>
      </c>
      <c r="B263" s="2" t="b">
        <f>AND(Sheet2!B263&lt;&gt;"-",Sheet2!B263&lt;&gt;Sheet2!B262)</f>
        <v>0</v>
      </c>
      <c r="C263" s="2" t="b">
        <f>AND(Sheet2!C263&lt;&gt;"-",Sheet2!C263&lt;&gt;Sheet2!C262)</f>
        <v>0</v>
      </c>
      <c r="D263" s="2" t="b">
        <f>AND(Sheet2!E263&lt;&gt;"-",Sheet2!E263&lt;&gt;Sheet2!E262)</f>
        <v>1</v>
      </c>
      <c r="E263" s="2" t="b">
        <f>AND(Sheet2!G263&lt;&gt;"-",Sheet2!G263&lt;&gt;Sheet2!G262)</f>
        <v>0</v>
      </c>
      <c r="F263" s="2" t="str">
        <f t="shared" si="19"/>
        <v>topic</v>
      </c>
      <c r="G263" s="2" t="str">
        <f t="shared" si="17"/>
        <v>5</v>
      </c>
      <c r="H263" s="2" t="str">
        <f>SUBSTITUTE(IF(F263="grade",Sheet2!A263,IF(F263="subject",Sheet2!B263,IF(F263="unit",Sheet2!C263,IF(F263="topic",Sheet2!E263,IF(F263="lesson",Sheet2!G263))))),"'","\'")</f>
        <v>Energy Resources</v>
      </c>
      <c r="I263" s="2" t="str">
        <f>Sheet2!I263</f>
        <v>SC06.04.04.00</v>
      </c>
      <c r="J263" s="4" t="str">
        <f>TRIM(IF(F263="grade","NONE",IF(F263="subject",Sheet2!A263,IF(F263="unit",CONCATENATE(Sheet2!A263,Sheet2!B263),IF(F263="topic",CONCATENATE(Sheet2!A263,Sheet2!B263,Sheet2!C263),IF(F263="lesson",CONCATENATE(Sheet2!A263,Sheet2!B263,Sheet2!C263,Sheet2!E263)))))))</f>
        <v>6ScienceEcology</v>
      </c>
      <c r="K263" s="4" t="str">
        <f>IF(J263="NONE","-",VLOOKUP(J263,Sheet3!$A$1:$B$822,2,FALSE))</f>
        <v>SC06.04.00.00</v>
      </c>
      <c r="L263" s="2">
        <v>263</v>
      </c>
      <c r="M263" s="2">
        <f t="shared" si="16"/>
        <v>244</v>
      </c>
      <c r="N263" s="3" t="str">
        <f t="shared" si="18"/>
        <v>insert into code (code_id, label, code, display_order, parent_id, taxonomy_level_type) values (263,'Energy Resources','SC06.04.04.00',1,244,5);</v>
      </c>
    </row>
    <row r="264" spans="1:14">
      <c r="A264" s="2" t="b">
        <f>AND(Sheet2!A264&lt;&gt;"-",Sheet2!A264&lt;&gt;Sheet2!A263)</f>
        <v>0</v>
      </c>
      <c r="B264" s="2" t="b">
        <f>AND(Sheet2!B264&lt;&gt;"-",Sheet2!B264&lt;&gt;Sheet2!B263)</f>
        <v>0</v>
      </c>
      <c r="C264" s="2" t="b">
        <f>AND(Sheet2!C264&lt;&gt;"-",Sheet2!C264&lt;&gt;Sheet2!C263)</f>
        <v>0</v>
      </c>
      <c r="D264" s="2" t="b">
        <f>AND(Sheet2!E264&lt;&gt;"-",Sheet2!E264&lt;&gt;Sheet2!E263)</f>
        <v>0</v>
      </c>
      <c r="E264" s="2" t="b">
        <f>AND(Sheet2!G264&lt;&gt;"-",Sheet2!G264&lt;&gt;Sheet2!G263)</f>
        <v>1</v>
      </c>
      <c r="F264" s="2" t="str">
        <f t="shared" si="19"/>
        <v>lesson</v>
      </c>
      <c r="G264" s="2" t="str">
        <f t="shared" si="17"/>
        <v>6</v>
      </c>
      <c r="H264" s="2" t="str">
        <f>SUBSTITUTE(IF(F264="grade",Sheet2!A264,IF(F264="subject",Sheet2!B264,IF(F264="unit",Sheet2!C264,IF(F264="topic",Sheet2!E264,IF(F264="lesson",Sheet2!G264))))),"'","\'")</f>
        <v>Energy Conversion in the Environment</v>
      </c>
      <c r="I264" s="2" t="str">
        <f>Sheet2!I264</f>
        <v>SC06.04.04.01</v>
      </c>
      <c r="J264" s="4" t="str">
        <f>TRIM(IF(F264="grade","NONE",IF(F264="subject",Sheet2!A264,IF(F264="unit",CONCATENATE(Sheet2!A264,Sheet2!B264),IF(F264="topic",CONCATENATE(Sheet2!A264,Sheet2!B264,Sheet2!C264),IF(F264="lesson",CONCATENATE(Sheet2!A264,Sheet2!B264,Sheet2!C264,Sheet2!E264)))))))</f>
        <v>6ScienceEcologyEnergy Resources</v>
      </c>
      <c r="K264" s="4" t="str">
        <f>IF(J264="NONE","-",VLOOKUP(J264,Sheet3!$A$1:$B$822,2,FALSE))</f>
        <v>SC06.04.04.00</v>
      </c>
      <c r="L264" s="2">
        <v>264</v>
      </c>
      <c r="M264" s="2">
        <f t="shared" si="16"/>
        <v>263</v>
      </c>
      <c r="N264" s="3" t="str">
        <f t="shared" si="18"/>
        <v>insert into code (code_id, label, code, display_order, parent_id, taxonomy_level_type) values (264,'Energy Conversion in the Environment','SC06.04.04.01',1,263,6);</v>
      </c>
    </row>
    <row r="265" spans="1:14">
      <c r="A265" s="2" t="b">
        <f>AND(Sheet2!A265&lt;&gt;"-",Sheet2!A265&lt;&gt;Sheet2!A264)</f>
        <v>0</v>
      </c>
      <c r="B265" s="2" t="b">
        <f>AND(Sheet2!B265&lt;&gt;"-",Sheet2!B265&lt;&gt;Sheet2!B264)</f>
        <v>0</v>
      </c>
      <c r="C265" s="2" t="b">
        <f>AND(Sheet2!C265&lt;&gt;"-",Sheet2!C265&lt;&gt;Sheet2!C264)</f>
        <v>0</v>
      </c>
      <c r="D265" s="2" t="b">
        <f>AND(Sheet2!E265&lt;&gt;"-",Sheet2!E265&lt;&gt;Sheet2!E264)</f>
        <v>0</v>
      </c>
      <c r="E265" s="2" t="b">
        <f>AND(Sheet2!G265&lt;&gt;"-",Sheet2!G265&lt;&gt;Sheet2!G264)</f>
        <v>1</v>
      </c>
      <c r="F265" s="2" t="str">
        <f t="shared" si="19"/>
        <v>lesson</v>
      </c>
      <c r="G265" s="2" t="str">
        <f t="shared" si="17"/>
        <v>6</v>
      </c>
      <c r="H265" s="2" t="str">
        <f>SUBSTITUTE(IF(F265="grade",Sheet2!A265,IF(F265="subject",Sheet2!B265,IF(F265="unit",Sheet2!C265,IF(F265="topic",Sheet2!E265,IF(F265="lesson",Sheet2!G265))))),"'","\'")</f>
        <v>Renewable and Non-renewable Resources</v>
      </c>
      <c r="I265" s="2" t="str">
        <f>Sheet2!I265</f>
        <v>SC06.04.04.02</v>
      </c>
      <c r="J265" s="4" t="str">
        <f>TRIM(IF(F265="grade","NONE",IF(F265="subject",Sheet2!A265,IF(F265="unit",CONCATENATE(Sheet2!A265,Sheet2!B265),IF(F265="topic",CONCATENATE(Sheet2!A265,Sheet2!B265,Sheet2!C265),IF(F265="lesson",CONCATENATE(Sheet2!A265,Sheet2!B265,Sheet2!C265,Sheet2!E265)))))))</f>
        <v>6ScienceEcologyEnergy Resources</v>
      </c>
      <c r="K265" s="4" t="str">
        <f>IF(J265="NONE","-",VLOOKUP(J265,Sheet3!$A$1:$B$822,2,FALSE))</f>
        <v>SC06.04.04.00</v>
      </c>
      <c r="L265" s="2">
        <v>265</v>
      </c>
      <c r="M265" s="2">
        <f t="shared" si="16"/>
        <v>263</v>
      </c>
      <c r="N265" s="3" t="str">
        <f t="shared" si="18"/>
        <v>insert into code (code_id, label, code, display_order, parent_id, taxonomy_level_type) values (265,'Renewable and Non-renewable Resources','SC06.04.04.02',1,263,6);</v>
      </c>
    </row>
    <row r="266" spans="1:14">
      <c r="A266" s="2" t="b">
        <f>AND(Sheet2!A266&lt;&gt;"-",Sheet2!A266&lt;&gt;Sheet2!A265)</f>
        <v>0</v>
      </c>
      <c r="B266" s="2" t="b">
        <f>AND(Sheet2!B266&lt;&gt;"-",Sheet2!B266&lt;&gt;Sheet2!B265)</f>
        <v>0</v>
      </c>
      <c r="C266" s="2" t="b">
        <f>AND(Sheet2!C266&lt;&gt;"-",Sheet2!C266&lt;&gt;Sheet2!C265)</f>
        <v>0</v>
      </c>
      <c r="D266" s="2" t="b">
        <f>AND(Sheet2!E266&lt;&gt;"-",Sheet2!E266&lt;&gt;Sheet2!E265)</f>
        <v>0</v>
      </c>
      <c r="E266" s="2" t="b">
        <f>AND(Sheet2!G266&lt;&gt;"-",Sheet2!G266&lt;&gt;Sheet2!G265)</f>
        <v>1</v>
      </c>
      <c r="F266" s="2" t="str">
        <f t="shared" si="19"/>
        <v>lesson</v>
      </c>
      <c r="G266" s="2" t="str">
        <f t="shared" si="17"/>
        <v>6</v>
      </c>
      <c r="H266" s="2" t="str">
        <f>SUBSTITUTE(IF(F266="grade",Sheet2!A266,IF(F266="subject",Sheet2!B266,IF(F266="unit",Sheet2!C266,IF(F266="topic",Sheet2!E266,IF(F266="lesson",Sheet2!G266))))),"'","\'")</f>
        <v>Origin of Common Resources</v>
      </c>
      <c r="I266" s="2" t="str">
        <f>Sheet2!I266</f>
        <v>SC06.04.04.03</v>
      </c>
      <c r="J266" s="4" t="str">
        <f>TRIM(IF(F266="grade","NONE",IF(F266="subject",Sheet2!A266,IF(F266="unit",CONCATENATE(Sheet2!A266,Sheet2!B266),IF(F266="topic",CONCATENATE(Sheet2!A266,Sheet2!B266,Sheet2!C266),IF(F266="lesson",CONCATENATE(Sheet2!A266,Sheet2!B266,Sheet2!C266,Sheet2!E266)))))))</f>
        <v>6ScienceEcologyEnergy Resources</v>
      </c>
      <c r="K266" s="4" t="str">
        <f>IF(J266="NONE","-",VLOOKUP(J266,Sheet3!$A$1:$B$822,2,FALSE))</f>
        <v>SC06.04.04.00</v>
      </c>
      <c r="L266" s="2">
        <v>266</v>
      </c>
      <c r="M266" s="2">
        <f t="shared" si="16"/>
        <v>263</v>
      </c>
      <c r="N266" s="3" t="str">
        <f t="shared" si="18"/>
        <v>insert into code (code_id, label, code, display_order, parent_id, taxonomy_level_type) values (266,'Origin of Common Resources','SC06.04.04.03',1,263,6);</v>
      </c>
    </row>
    <row r="267" spans="1:14">
      <c r="A267" s="2" t="b">
        <f>AND(Sheet2!A267&lt;&gt;"-",Sheet2!A267&lt;&gt;Sheet2!A266)</f>
        <v>0</v>
      </c>
      <c r="B267" s="2" t="b">
        <f>AND(Sheet2!B267&lt;&gt;"-",Sheet2!B267&lt;&gt;Sheet2!B266)</f>
        <v>0</v>
      </c>
      <c r="C267" s="2" t="b">
        <f>AND(Sheet2!C267&lt;&gt;"-",Sheet2!C267&lt;&gt;Sheet2!C266)</f>
        <v>0</v>
      </c>
      <c r="D267" s="2" t="b">
        <f>AND(Sheet2!E267&lt;&gt;"-",Sheet2!E267&lt;&gt;Sheet2!E266)</f>
        <v>0</v>
      </c>
      <c r="E267" s="2" t="b">
        <f>AND(Sheet2!G267&lt;&gt;"-",Sheet2!G267&lt;&gt;Sheet2!G266)</f>
        <v>1</v>
      </c>
      <c r="F267" s="2" t="str">
        <f t="shared" si="19"/>
        <v>lesson</v>
      </c>
      <c r="G267" s="2" t="str">
        <f t="shared" si="17"/>
        <v>6</v>
      </c>
      <c r="H267" s="2" t="str">
        <f>SUBSTITUTE(IF(F267="grade",Sheet2!A267,IF(F267="subject",Sheet2!B267,IF(F267="unit",Sheet2!C267,IF(F267="topic",Sheet2!E267,IF(F267="lesson",Sheet2!G267))))),"'","\'")</f>
        <v>Energy Conservation</v>
      </c>
      <c r="I267" s="2" t="str">
        <f>Sheet2!I267</f>
        <v>SC06.04.04.04</v>
      </c>
      <c r="J267" s="4" t="str">
        <f>TRIM(IF(F267="grade","NONE",IF(F267="subject",Sheet2!A267,IF(F267="unit",CONCATENATE(Sheet2!A267,Sheet2!B267),IF(F267="topic",CONCATENATE(Sheet2!A267,Sheet2!B267,Sheet2!C267),IF(F267="lesson",CONCATENATE(Sheet2!A267,Sheet2!B267,Sheet2!C267,Sheet2!E267)))))))</f>
        <v>6ScienceEcologyEnergy Resources</v>
      </c>
      <c r="K267" s="4" t="str">
        <f>IF(J267="NONE","-",VLOOKUP(J267,Sheet3!$A$1:$B$822,2,FALSE))</f>
        <v>SC06.04.04.00</v>
      </c>
      <c r="L267" s="2">
        <v>267</v>
      </c>
      <c r="M267" s="2">
        <f t="shared" si="16"/>
        <v>263</v>
      </c>
      <c r="N267" s="3" t="str">
        <f t="shared" si="18"/>
        <v>insert into code (code_id, label, code, display_order, parent_id, taxonomy_level_type) values (267,'Energy Conservation','SC06.04.04.04',1,263,6);</v>
      </c>
    </row>
    <row r="268" spans="1:14">
      <c r="A268" s="2" t="b">
        <f>AND(Sheet2!A268&lt;&gt;"-",Sheet2!A268&lt;&gt;Sheet2!A267)</f>
        <v>0</v>
      </c>
      <c r="B268" s="2" t="b">
        <f>AND(Sheet2!B268&lt;&gt;"-",Sheet2!B268&lt;&gt;Sheet2!B267)</f>
        <v>0</v>
      </c>
      <c r="C268" s="2" t="b">
        <f>AND(Sheet2!C268&lt;&gt;"-",Sheet2!C268&lt;&gt;Sheet2!C267)</f>
        <v>0</v>
      </c>
      <c r="D268" s="2" t="b">
        <f>AND(Sheet2!E268&lt;&gt;"-",Sheet2!E268&lt;&gt;Sheet2!E267)</f>
        <v>0</v>
      </c>
      <c r="E268" s="2" t="b">
        <f>AND(Sheet2!G268&lt;&gt;"-",Sheet2!G268&lt;&gt;Sheet2!G267)</f>
        <v>1</v>
      </c>
      <c r="F268" s="2" t="str">
        <f t="shared" si="19"/>
        <v>lesson</v>
      </c>
      <c r="G268" s="2" t="str">
        <f t="shared" si="17"/>
        <v>6</v>
      </c>
      <c r="H268" s="2" t="str">
        <f>SUBSTITUTE(IF(F268="grade",Sheet2!A268,IF(F268="subject",Sheet2!B268,IF(F268="unit",Sheet2!C268,IF(F268="topic",Sheet2!E268,IF(F268="lesson",Sheet2!G268))))),"'","\'")</f>
        <v>Fossil Fuels</v>
      </c>
      <c r="I268" s="2" t="str">
        <f>Sheet2!I268</f>
        <v>SC06.04.04.05</v>
      </c>
      <c r="J268" s="4" t="str">
        <f>TRIM(IF(F268="grade","NONE",IF(F268="subject",Sheet2!A268,IF(F268="unit",CONCATENATE(Sheet2!A268,Sheet2!B268),IF(F268="topic",CONCATENATE(Sheet2!A268,Sheet2!B268,Sheet2!C268),IF(F268="lesson",CONCATENATE(Sheet2!A268,Sheet2!B268,Sheet2!C268,Sheet2!E268)))))))</f>
        <v>6ScienceEcologyEnergy Resources</v>
      </c>
      <c r="K268" s="4" t="str">
        <f>IF(J268="NONE","-",VLOOKUP(J268,Sheet3!$A$1:$B$822,2,FALSE))</f>
        <v>SC06.04.04.00</v>
      </c>
      <c r="L268" s="2">
        <v>268</v>
      </c>
      <c r="M268" s="2">
        <f t="shared" si="16"/>
        <v>263</v>
      </c>
      <c r="N268" s="3" t="str">
        <f t="shared" si="18"/>
        <v>insert into code (code_id, label, code, display_order, parent_id, taxonomy_level_type) values (268,'Fossil Fuels','SC06.04.04.05',1,263,6);</v>
      </c>
    </row>
    <row r="269" spans="1:14">
      <c r="A269" s="2" t="b">
        <f>AND(Sheet2!A269&lt;&gt;"-",Sheet2!A269&lt;&gt;Sheet2!A268)</f>
        <v>0</v>
      </c>
      <c r="B269" s="2" t="b">
        <f>AND(Sheet2!B269&lt;&gt;"-",Sheet2!B269&lt;&gt;Sheet2!B268)</f>
        <v>0</v>
      </c>
      <c r="C269" s="2" t="b">
        <f>AND(Sheet2!C269&lt;&gt;"-",Sheet2!C269&lt;&gt;Sheet2!C268)</f>
        <v>1</v>
      </c>
      <c r="D269" s="2" t="b">
        <f>AND(Sheet2!E269&lt;&gt;"-",Sheet2!E269&lt;&gt;Sheet2!E268)</f>
        <v>0</v>
      </c>
      <c r="E269" s="2" t="b">
        <f>AND(Sheet2!G269&lt;&gt;"-",Sheet2!G269&lt;&gt;Sheet2!G268)</f>
        <v>0</v>
      </c>
      <c r="F269" s="2" t="str">
        <f t="shared" si="19"/>
        <v>unit</v>
      </c>
      <c r="G269" s="2" t="str">
        <f t="shared" si="17"/>
        <v>4</v>
      </c>
      <c r="H269" s="2" t="str">
        <f>SUBSTITUTE(IF(F269="grade",Sheet2!A269,IF(F269="subject",Sheet2!B269,IF(F269="unit",Sheet2!C269,IF(F269="topic",Sheet2!E269,IF(F269="lesson",Sheet2!G269))))),"'","\'")</f>
        <v>Energy in the Earth System</v>
      </c>
      <c r="I269" s="2" t="str">
        <f>Sheet2!I269</f>
        <v>SC06.05.00.00</v>
      </c>
      <c r="J269" s="4" t="str">
        <f>TRIM(IF(F269="grade","NONE",IF(F269="subject",Sheet2!A269,IF(F269="unit",CONCATENATE(Sheet2!A269,Sheet2!B269),IF(F269="topic",CONCATENATE(Sheet2!A269,Sheet2!B269,Sheet2!C269),IF(F269="lesson",CONCATENATE(Sheet2!A269,Sheet2!B269,Sheet2!C269,Sheet2!E269)))))))</f>
        <v>6Science</v>
      </c>
      <c r="K269" s="4" t="str">
        <f>IF(J269="NONE","-",VLOOKUP(J269,Sheet3!$A$1:$B$822,2,FALSE))</f>
        <v>SC06.00.00.00</v>
      </c>
      <c r="L269" s="2">
        <v>269</v>
      </c>
      <c r="M269" s="2">
        <f t="shared" si="16"/>
        <v>199</v>
      </c>
      <c r="N269" s="3" t="str">
        <f t="shared" si="18"/>
        <v>insert into code (code_id, label, code, display_order, parent_id, taxonomy_level_type) values (269,'Energy in the Earth System','SC06.05.00.00',1,199,4);</v>
      </c>
    </row>
    <row r="270" spans="1:14">
      <c r="A270" s="2" t="b">
        <f>AND(Sheet2!A270&lt;&gt;"-",Sheet2!A270&lt;&gt;Sheet2!A269)</f>
        <v>0</v>
      </c>
      <c r="B270" s="2" t="b">
        <f>AND(Sheet2!B270&lt;&gt;"-",Sheet2!B270&lt;&gt;Sheet2!B269)</f>
        <v>0</v>
      </c>
      <c r="C270" s="2" t="b">
        <f>AND(Sheet2!C270&lt;&gt;"-",Sheet2!C270&lt;&gt;Sheet2!C269)</f>
        <v>0</v>
      </c>
      <c r="D270" s="2" t="b">
        <f>AND(Sheet2!E270&lt;&gt;"-",Sheet2!E270&lt;&gt;Sheet2!E269)</f>
        <v>1</v>
      </c>
      <c r="E270" s="2" t="b">
        <f>AND(Sheet2!G270&lt;&gt;"-",Sheet2!G270&lt;&gt;Sheet2!G269)</f>
        <v>0</v>
      </c>
      <c r="F270" s="2" t="str">
        <f t="shared" si="19"/>
        <v>topic</v>
      </c>
      <c r="G270" s="2" t="str">
        <f t="shared" si="17"/>
        <v>5</v>
      </c>
      <c r="H270" s="2" t="str">
        <f>SUBSTITUTE(IF(F270="grade",Sheet2!A270,IF(F270="subject",Sheet2!B270,IF(F270="unit",Sheet2!C270,IF(F270="topic",Sheet2!E270,IF(F270="lesson",Sheet2!G270))))),"'","\'")</f>
        <v>The Water Planet</v>
      </c>
      <c r="I270" s="2" t="str">
        <f>Sheet2!I270</f>
        <v>SC06.05.01.00</v>
      </c>
      <c r="J270" s="4" t="str">
        <f>TRIM(IF(F270="grade","NONE",IF(F270="subject",Sheet2!A270,IF(F270="unit",CONCATENATE(Sheet2!A270,Sheet2!B270),IF(F270="topic",CONCATENATE(Sheet2!A270,Sheet2!B270,Sheet2!C270),IF(F270="lesson",CONCATENATE(Sheet2!A270,Sheet2!B270,Sheet2!C270,Sheet2!E270)))))))</f>
        <v>6ScienceEnergy in the Earth System</v>
      </c>
      <c r="K270" s="4" t="str">
        <f>IF(J270="NONE","-",VLOOKUP(J270,Sheet3!$A$1:$B$822,2,FALSE))</f>
        <v>SC06.05.00.00</v>
      </c>
      <c r="L270" s="2">
        <v>270</v>
      </c>
      <c r="M270" s="2">
        <f t="shared" si="16"/>
        <v>269</v>
      </c>
      <c r="N270" s="3" t="str">
        <f t="shared" si="18"/>
        <v>insert into code (code_id, label, code, display_order, parent_id, taxonomy_level_type) values (270,'The Water Planet','SC06.05.01.00',1,269,5);</v>
      </c>
    </row>
    <row r="271" spans="1:14">
      <c r="A271" s="2" t="b">
        <f>AND(Sheet2!A271&lt;&gt;"-",Sheet2!A271&lt;&gt;Sheet2!A270)</f>
        <v>0</v>
      </c>
      <c r="B271" s="2" t="b">
        <f>AND(Sheet2!B271&lt;&gt;"-",Sheet2!B271&lt;&gt;Sheet2!B270)</f>
        <v>0</v>
      </c>
      <c r="C271" s="2" t="b">
        <f>AND(Sheet2!C271&lt;&gt;"-",Sheet2!C271&lt;&gt;Sheet2!C270)</f>
        <v>0</v>
      </c>
      <c r="D271" s="2" t="b">
        <f>AND(Sheet2!E271&lt;&gt;"-",Sheet2!E271&lt;&gt;Sheet2!E270)</f>
        <v>0</v>
      </c>
      <c r="E271" s="2" t="b">
        <f>AND(Sheet2!G271&lt;&gt;"-",Sheet2!G271&lt;&gt;Sheet2!G270)</f>
        <v>1</v>
      </c>
      <c r="F271" s="2" t="str">
        <f t="shared" si="19"/>
        <v>lesson</v>
      </c>
      <c r="G271" s="2" t="str">
        <f t="shared" si="17"/>
        <v>6</v>
      </c>
      <c r="H271" s="2" t="str">
        <f>SUBSTITUTE(IF(F271="grade",Sheet2!A271,IF(F271="subject",Sheet2!B271,IF(F271="unit",Sheet2!C271,IF(F271="topic",Sheet2!E271,IF(F271="lesson",Sheet2!G271))))),"'","\'")</f>
        <v>Properties of Water</v>
      </c>
      <c r="I271" s="2" t="str">
        <f>Sheet2!I271</f>
        <v>SC06.05.01.01</v>
      </c>
      <c r="J271" s="4" t="str">
        <f>TRIM(IF(F271="grade","NONE",IF(F271="subject",Sheet2!A271,IF(F271="unit",CONCATENATE(Sheet2!A271,Sheet2!B271),IF(F271="topic",CONCATENATE(Sheet2!A271,Sheet2!B271,Sheet2!C271),IF(F271="lesson",CONCATENATE(Sheet2!A271,Sheet2!B271,Sheet2!C271,Sheet2!E271)))))))</f>
        <v>6ScienceEnergy in the Earth SystemThe Water Planet</v>
      </c>
      <c r="K271" s="4" t="str">
        <f>IF(J271="NONE","-",VLOOKUP(J271,Sheet3!$A$1:$B$822,2,FALSE))</f>
        <v>SC06.05.01.00</v>
      </c>
      <c r="L271" s="2">
        <v>271</v>
      </c>
      <c r="M271" s="2">
        <f t="shared" si="16"/>
        <v>270</v>
      </c>
      <c r="N271" s="3" t="str">
        <f t="shared" si="18"/>
        <v>insert into code (code_id, label, code, display_order, parent_id, taxonomy_level_type) values (271,'Properties of Water','SC06.05.01.01',1,270,6);</v>
      </c>
    </row>
    <row r="272" spans="1:14">
      <c r="A272" s="2" t="b">
        <f>AND(Sheet2!A272&lt;&gt;"-",Sheet2!A272&lt;&gt;Sheet2!A271)</f>
        <v>0</v>
      </c>
      <c r="B272" s="2" t="b">
        <f>AND(Sheet2!B272&lt;&gt;"-",Sheet2!B272&lt;&gt;Sheet2!B271)</f>
        <v>0</v>
      </c>
      <c r="C272" s="2" t="b">
        <f>AND(Sheet2!C272&lt;&gt;"-",Sheet2!C272&lt;&gt;Sheet2!C271)</f>
        <v>0</v>
      </c>
      <c r="D272" s="2" t="b">
        <f>AND(Sheet2!E272&lt;&gt;"-",Sheet2!E272&lt;&gt;Sheet2!E271)</f>
        <v>0</v>
      </c>
      <c r="E272" s="2" t="b">
        <f>AND(Sheet2!G272&lt;&gt;"-",Sheet2!G272&lt;&gt;Sheet2!G271)</f>
        <v>1</v>
      </c>
      <c r="F272" s="2" t="str">
        <f t="shared" si="19"/>
        <v>lesson</v>
      </c>
      <c r="G272" s="2" t="str">
        <f t="shared" si="17"/>
        <v>6</v>
      </c>
      <c r="H272" s="2" t="str">
        <f>SUBSTITUTE(IF(F272="grade",Sheet2!A272,IF(F272="subject",Sheet2!B272,IF(F272="unit",Sheet2!C272,IF(F272="topic",Sheet2!E272,IF(F272="lesson",Sheet2!G272))))),"'","\'")</f>
        <v>The Water Cycle</v>
      </c>
      <c r="I272" s="2" t="str">
        <f>Sheet2!I272</f>
        <v>SC06.05.01.02</v>
      </c>
      <c r="J272" s="4" t="str">
        <f>TRIM(IF(F272="grade","NONE",IF(F272="subject",Sheet2!A272,IF(F272="unit",CONCATENATE(Sheet2!A272,Sheet2!B272),IF(F272="topic",CONCATENATE(Sheet2!A272,Sheet2!B272,Sheet2!C272),IF(F272="lesson",CONCATENATE(Sheet2!A272,Sheet2!B272,Sheet2!C272,Sheet2!E272)))))))</f>
        <v>6ScienceEnergy in the Earth SystemThe Water Planet</v>
      </c>
      <c r="K272" s="4" t="str">
        <f>IF(J272="NONE","-",VLOOKUP(J272,Sheet3!$A$1:$B$822,2,FALSE))</f>
        <v>SC06.05.01.00</v>
      </c>
      <c r="L272" s="2">
        <v>272</v>
      </c>
      <c r="M272" s="2">
        <f t="shared" si="16"/>
        <v>270</v>
      </c>
      <c r="N272" s="3" t="str">
        <f t="shared" si="18"/>
        <v>insert into code (code_id, label, code, display_order, parent_id, taxonomy_level_type) values (272,'The Water Cycle','SC06.05.01.02',1,270,6);</v>
      </c>
    </row>
    <row r="273" spans="1:14">
      <c r="A273" s="2" t="b">
        <f>AND(Sheet2!A273&lt;&gt;"-",Sheet2!A273&lt;&gt;Sheet2!A272)</f>
        <v>0</v>
      </c>
      <c r="B273" s="2" t="b">
        <f>AND(Sheet2!B273&lt;&gt;"-",Sheet2!B273&lt;&gt;Sheet2!B272)</f>
        <v>0</v>
      </c>
      <c r="C273" s="2" t="b">
        <f>AND(Sheet2!C273&lt;&gt;"-",Sheet2!C273&lt;&gt;Sheet2!C272)</f>
        <v>0</v>
      </c>
      <c r="D273" s="2" t="b">
        <f>AND(Sheet2!E273&lt;&gt;"-",Sheet2!E273&lt;&gt;Sheet2!E272)</f>
        <v>0</v>
      </c>
      <c r="E273" s="2" t="b">
        <f>AND(Sheet2!G273&lt;&gt;"-",Sheet2!G273&lt;&gt;Sheet2!G272)</f>
        <v>1</v>
      </c>
      <c r="F273" s="2" t="str">
        <f t="shared" si="19"/>
        <v>lesson</v>
      </c>
      <c r="G273" s="2" t="str">
        <f t="shared" si="17"/>
        <v>6</v>
      </c>
      <c r="H273" s="2" t="str">
        <f>SUBSTITUTE(IF(F273="grade",Sheet2!A273,IF(F273="subject",Sheet2!B273,IF(F273="unit",Sheet2!C273,IF(F273="topic",Sheet2!E273,IF(F273="lesson",Sheet2!G273))))),"'","\'")</f>
        <v>Streams and Rivers</v>
      </c>
      <c r="I273" s="2" t="str">
        <f>Sheet2!I273</f>
        <v>SC06.05.01.03</v>
      </c>
      <c r="J273" s="4" t="str">
        <f>TRIM(IF(F273="grade","NONE",IF(F273="subject",Sheet2!A273,IF(F273="unit",CONCATENATE(Sheet2!A273,Sheet2!B273),IF(F273="topic",CONCATENATE(Sheet2!A273,Sheet2!B273,Sheet2!C273),IF(F273="lesson",CONCATENATE(Sheet2!A273,Sheet2!B273,Sheet2!C273,Sheet2!E273)))))))</f>
        <v>6ScienceEnergy in the Earth SystemThe Water Planet</v>
      </c>
      <c r="K273" s="4" t="str">
        <f>IF(J273="NONE","-",VLOOKUP(J273,Sheet3!$A$1:$B$822,2,FALSE))</f>
        <v>SC06.05.01.00</v>
      </c>
      <c r="L273" s="2">
        <v>273</v>
      </c>
      <c r="M273" s="2">
        <f t="shared" si="16"/>
        <v>270</v>
      </c>
      <c r="N273" s="3" t="str">
        <f t="shared" si="18"/>
        <v>insert into code (code_id, label, code, display_order, parent_id, taxonomy_level_type) values (273,'Streams and Rivers','SC06.05.01.03',1,270,6);</v>
      </c>
    </row>
    <row r="274" spans="1:14">
      <c r="A274" s="2" t="b">
        <f>AND(Sheet2!A274&lt;&gt;"-",Sheet2!A274&lt;&gt;Sheet2!A273)</f>
        <v>0</v>
      </c>
      <c r="B274" s="2" t="b">
        <f>AND(Sheet2!B274&lt;&gt;"-",Sheet2!B274&lt;&gt;Sheet2!B273)</f>
        <v>0</v>
      </c>
      <c r="C274" s="2" t="b">
        <f>AND(Sheet2!C274&lt;&gt;"-",Sheet2!C274&lt;&gt;Sheet2!C273)</f>
        <v>0</v>
      </c>
      <c r="D274" s="2" t="b">
        <f>AND(Sheet2!E274&lt;&gt;"-",Sheet2!E274&lt;&gt;Sheet2!E273)</f>
        <v>0</v>
      </c>
      <c r="E274" s="2" t="b">
        <f>AND(Sheet2!G274&lt;&gt;"-",Sheet2!G274&lt;&gt;Sheet2!G273)</f>
        <v>1</v>
      </c>
      <c r="F274" s="2" t="str">
        <f t="shared" si="19"/>
        <v>lesson</v>
      </c>
      <c r="G274" s="2" t="str">
        <f t="shared" si="17"/>
        <v>6</v>
      </c>
      <c r="H274" s="2" t="str">
        <f>SUBSTITUTE(IF(F274="grade",Sheet2!A274,IF(F274="subject",Sheet2!B274,IF(F274="unit",Sheet2!C274,IF(F274="topic",Sheet2!E274,IF(F274="lesson",Sheet2!G274))))),"'","\'")</f>
        <v>Ponds and Lakes</v>
      </c>
      <c r="I274" s="2" t="str">
        <f>Sheet2!I274</f>
        <v>SC06.05.01.04</v>
      </c>
      <c r="J274" s="4" t="str">
        <f>TRIM(IF(F274="grade","NONE",IF(F274="subject",Sheet2!A274,IF(F274="unit",CONCATENATE(Sheet2!A274,Sheet2!B274),IF(F274="topic",CONCATENATE(Sheet2!A274,Sheet2!B274,Sheet2!C274),IF(F274="lesson",CONCATENATE(Sheet2!A274,Sheet2!B274,Sheet2!C274,Sheet2!E274)))))))</f>
        <v>6ScienceEnergy in the Earth SystemThe Water Planet</v>
      </c>
      <c r="K274" s="4" t="str">
        <f>IF(J274="NONE","-",VLOOKUP(J274,Sheet3!$A$1:$B$822,2,FALSE))</f>
        <v>SC06.05.01.00</v>
      </c>
      <c r="L274" s="2">
        <v>274</v>
      </c>
      <c r="M274" s="2">
        <f t="shared" si="16"/>
        <v>270</v>
      </c>
      <c r="N274" s="3" t="str">
        <f t="shared" si="18"/>
        <v>insert into code (code_id, label, code, display_order, parent_id, taxonomy_level_type) values (274,'Ponds and Lakes','SC06.05.01.04',1,270,6);</v>
      </c>
    </row>
    <row r="275" spans="1:14">
      <c r="A275" s="2" t="b">
        <f>AND(Sheet2!A275&lt;&gt;"-",Sheet2!A275&lt;&gt;Sheet2!A274)</f>
        <v>0</v>
      </c>
      <c r="B275" s="2" t="b">
        <f>AND(Sheet2!B275&lt;&gt;"-",Sheet2!B275&lt;&gt;Sheet2!B274)</f>
        <v>0</v>
      </c>
      <c r="C275" s="2" t="b">
        <f>AND(Sheet2!C275&lt;&gt;"-",Sheet2!C275&lt;&gt;Sheet2!C274)</f>
        <v>0</v>
      </c>
      <c r="D275" s="2" t="b">
        <f>AND(Sheet2!E275&lt;&gt;"-",Sheet2!E275&lt;&gt;Sheet2!E274)</f>
        <v>0</v>
      </c>
      <c r="E275" s="2" t="b">
        <f>AND(Sheet2!G275&lt;&gt;"-",Sheet2!G275&lt;&gt;Sheet2!G274)</f>
        <v>1</v>
      </c>
      <c r="F275" s="2" t="str">
        <f t="shared" si="19"/>
        <v>lesson</v>
      </c>
      <c r="G275" s="2" t="str">
        <f t="shared" si="17"/>
        <v>6</v>
      </c>
      <c r="H275" s="2" t="str">
        <f>SUBSTITUTE(IF(F275="grade",Sheet2!A275,IF(F275="subject",Sheet2!B275,IF(F275="unit",Sheet2!C275,IF(F275="topic",Sheet2!E275,IF(F275="lesson",Sheet2!G275))))),"'","\'")</f>
        <v>Wetland Environments</v>
      </c>
      <c r="I275" s="2" t="str">
        <f>Sheet2!I275</f>
        <v>SC06.05.01.05</v>
      </c>
      <c r="J275" s="4" t="str">
        <f>TRIM(IF(F275="grade","NONE",IF(F275="subject",Sheet2!A275,IF(F275="unit",CONCATENATE(Sheet2!A275,Sheet2!B275),IF(F275="topic",CONCATENATE(Sheet2!A275,Sheet2!B275,Sheet2!C275),IF(F275="lesson",CONCATENATE(Sheet2!A275,Sheet2!B275,Sheet2!C275,Sheet2!E275)))))))</f>
        <v>6ScienceEnergy in the Earth SystemThe Water Planet</v>
      </c>
      <c r="K275" s="4" t="str">
        <f>IF(J275="NONE","-",VLOOKUP(J275,Sheet3!$A$1:$B$822,2,FALSE))</f>
        <v>SC06.05.01.00</v>
      </c>
      <c r="L275" s="2">
        <v>275</v>
      </c>
      <c r="M275" s="2">
        <f t="shared" si="16"/>
        <v>270</v>
      </c>
      <c r="N275" s="3" t="str">
        <f t="shared" si="18"/>
        <v>insert into code (code_id, label, code, display_order, parent_id, taxonomy_level_type) values (275,'Wetland Environments','SC06.05.01.05',1,270,6);</v>
      </c>
    </row>
    <row r="276" spans="1:14">
      <c r="A276" s="2" t="b">
        <f>AND(Sheet2!A276&lt;&gt;"-",Sheet2!A276&lt;&gt;Sheet2!A275)</f>
        <v>0</v>
      </c>
      <c r="B276" s="2" t="b">
        <f>AND(Sheet2!B276&lt;&gt;"-",Sheet2!B276&lt;&gt;Sheet2!B275)</f>
        <v>0</v>
      </c>
      <c r="C276" s="2" t="b">
        <f>AND(Sheet2!C276&lt;&gt;"-",Sheet2!C276&lt;&gt;Sheet2!C275)</f>
        <v>0</v>
      </c>
      <c r="D276" s="2" t="b">
        <f>AND(Sheet2!E276&lt;&gt;"-",Sheet2!E276&lt;&gt;Sheet2!E275)</f>
        <v>0</v>
      </c>
      <c r="E276" s="2" t="b">
        <f>AND(Sheet2!G276&lt;&gt;"-",Sheet2!G276&lt;&gt;Sheet2!G275)</f>
        <v>1</v>
      </c>
      <c r="F276" s="2" t="str">
        <f t="shared" si="19"/>
        <v>lesson</v>
      </c>
      <c r="G276" s="2" t="str">
        <f t="shared" si="17"/>
        <v>6</v>
      </c>
      <c r="H276" s="2" t="str">
        <f>SUBSTITUTE(IF(F276="grade",Sheet2!A276,IF(F276="subject",Sheet2!B276,IF(F276="unit",Sheet2!C276,IF(F276="topic",Sheet2!E276,IF(F276="lesson",Sheet2!G276))))),"'","\'")</f>
        <v>Glaciers and Icebergs</v>
      </c>
      <c r="I276" s="2" t="str">
        <f>Sheet2!I276</f>
        <v>SC06.05.01.06</v>
      </c>
      <c r="J276" s="4" t="str">
        <f>TRIM(IF(F276="grade","NONE",IF(F276="subject",Sheet2!A276,IF(F276="unit",CONCATENATE(Sheet2!A276,Sheet2!B276),IF(F276="topic",CONCATENATE(Sheet2!A276,Sheet2!B276,Sheet2!C276),IF(F276="lesson",CONCATENATE(Sheet2!A276,Sheet2!B276,Sheet2!C276,Sheet2!E276)))))))</f>
        <v>6ScienceEnergy in the Earth SystemThe Water Planet</v>
      </c>
      <c r="K276" s="4" t="str">
        <f>IF(J276="NONE","-",VLOOKUP(J276,Sheet3!$A$1:$B$822,2,FALSE))</f>
        <v>SC06.05.01.00</v>
      </c>
      <c r="L276" s="2">
        <v>276</v>
      </c>
      <c r="M276" s="2">
        <f t="shared" si="16"/>
        <v>270</v>
      </c>
      <c r="N276" s="3" t="str">
        <f t="shared" si="18"/>
        <v>insert into code (code_id, label, code, display_order, parent_id, taxonomy_level_type) values (276,'Glaciers and Icebergs','SC06.05.01.06',1,270,6);</v>
      </c>
    </row>
    <row r="277" spans="1:14">
      <c r="A277" s="2" t="b">
        <f>AND(Sheet2!A277&lt;&gt;"-",Sheet2!A277&lt;&gt;Sheet2!A276)</f>
        <v>0</v>
      </c>
      <c r="B277" s="2" t="b">
        <f>AND(Sheet2!B277&lt;&gt;"-",Sheet2!B277&lt;&gt;Sheet2!B276)</f>
        <v>0</v>
      </c>
      <c r="C277" s="2" t="b">
        <f>AND(Sheet2!C277&lt;&gt;"-",Sheet2!C277&lt;&gt;Sheet2!C276)</f>
        <v>0</v>
      </c>
      <c r="D277" s="2" t="b">
        <f>AND(Sheet2!E277&lt;&gt;"-",Sheet2!E277&lt;&gt;Sheet2!E276)</f>
        <v>0</v>
      </c>
      <c r="E277" s="2" t="b">
        <f>AND(Sheet2!G277&lt;&gt;"-",Sheet2!G277&lt;&gt;Sheet2!G276)</f>
        <v>1</v>
      </c>
      <c r="F277" s="2" t="str">
        <f t="shared" si="19"/>
        <v>lesson</v>
      </c>
      <c r="G277" s="2" t="str">
        <f t="shared" si="17"/>
        <v>6</v>
      </c>
      <c r="H277" s="2" t="str">
        <f>SUBSTITUTE(IF(F277="grade",Sheet2!A277,IF(F277="subject",Sheet2!B277,IF(F277="unit",Sheet2!C277,IF(F277="topic",Sheet2!E277,IF(F277="lesson",Sheet2!G277))))),"'","\'")</f>
        <v>Water Underground</v>
      </c>
      <c r="I277" s="2" t="str">
        <f>Sheet2!I277</f>
        <v>SC06.05.01.07</v>
      </c>
      <c r="J277" s="4" t="str">
        <f>TRIM(IF(F277="grade","NONE",IF(F277="subject",Sheet2!A277,IF(F277="unit",CONCATENATE(Sheet2!A277,Sheet2!B277),IF(F277="topic",CONCATENATE(Sheet2!A277,Sheet2!B277,Sheet2!C277),IF(F277="lesson",CONCATENATE(Sheet2!A277,Sheet2!B277,Sheet2!C277,Sheet2!E277)))))))</f>
        <v>6ScienceEnergy in the Earth SystemThe Water Planet</v>
      </c>
      <c r="K277" s="4" t="str">
        <f>IF(J277="NONE","-",VLOOKUP(J277,Sheet3!$A$1:$B$822,2,FALSE))</f>
        <v>SC06.05.01.00</v>
      </c>
      <c r="L277" s="2">
        <v>277</v>
      </c>
      <c r="M277" s="2">
        <f t="shared" si="16"/>
        <v>270</v>
      </c>
      <c r="N277" s="3" t="str">
        <f t="shared" si="18"/>
        <v>insert into code (code_id, label, code, display_order, parent_id, taxonomy_level_type) values (277,'Water Underground','SC06.05.01.07',1,270,6);</v>
      </c>
    </row>
    <row r="278" spans="1:14">
      <c r="A278" s="2" t="b">
        <f>AND(Sheet2!A278&lt;&gt;"-",Sheet2!A278&lt;&gt;Sheet2!A277)</f>
        <v>0</v>
      </c>
      <c r="B278" s="2" t="b">
        <f>AND(Sheet2!B278&lt;&gt;"-",Sheet2!B278&lt;&gt;Sheet2!B277)</f>
        <v>0</v>
      </c>
      <c r="C278" s="2" t="b">
        <f>AND(Sheet2!C278&lt;&gt;"-",Sheet2!C278&lt;&gt;Sheet2!C277)</f>
        <v>0</v>
      </c>
      <c r="D278" s="2" t="b">
        <f>AND(Sheet2!E278&lt;&gt;"-",Sheet2!E278&lt;&gt;Sheet2!E277)</f>
        <v>0</v>
      </c>
      <c r="E278" s="2" t="b">
        <f>AND(Sheet2!G278&lt;&gt;"-",Sheet2!G278&lt;&gt;Sheet2!G277)</f>
        <v>1</v>
      </c>
      <c r="F278" s="2" t="str">
        <f t="shared" si="19"/>
        <v>lesson</v>
      </c>
      <c r="G278" s="2" t="str">
        <f t="shared" si="17"/>
        <v>6</v>
      </c>
      <c r="H278" s="2" t="str">
        <f>SUBSTITUTE(IF(F278="grade",Sheet2!A278,IF(F278="subject",Sheet2!B278,IF(F278="unit",Sheet2!C278,IF(F278="topic",Sheet2!E278,IF(F278="lesson",Sheet2!G278))))),"'","\'")</f>
        <v>Water to Drink</v>
      </c>
      <c r="I278" s="2" t="str">
        <f>Sheet2!I278</f>
        <v>SC06.05.01.08</v>
      </c>
      <c r="J278" s="4" t="str">
        <f>TRIM(IF(F278="grade","NONE",IF(F278="subject",Sheet2!A278,IF(F278="unit",CONCATENATE(Sheet2!A278,Sheet2!B278),IF(F278="topic",CONCATENATE(Sheet2!A278,Sheet2!B278,Sheet2!C278),IF(F278="lesson",CONCATENATE(Sheet2!A278,Sheet2!B278,Sheet2!C278,Sheet2!E278)))))))</f>
        <v>6ScienceEnergy in the Earth SystemThe Water Planet</v>
      </c>
      <c r="K278" s="4" t="str">
        <f>IF(J278="NONE","-",VLOOKUP(J278,Sheet3!$A$1:$B$822,2,FALSE))</f>
        <v>SC06.05.01.00</v>
      </c>
      <c r="L278" s="2">
        <v>278</v>
      </c>
      <c r="M278" s="2">
        <f t="shared" si="16"/>
        <v>270</v>
      </c>
      <c r="N278" s="3" t="str">
        <f t="shared" si="18"/>
        <v>insert into code (code_id, label, code, display_order, parent_id, taxonomy_level_type) values (278,'Water to Drink','SC06.05.01.08',1,270,6);</v>
      </c>
    </row>
    <row r="279" spans="1:14">
      <c r="A279" s="2" t="b">
        <f>AND(Sheet2!A279&lt;&gt;"-",Sheet2!A279&lt;&gt;Sheet2!A278)</f>
        <v>0</v>
      </c>
      <c r="B279" s="2" t="b">
        <f>AND(Sheet2!B279&lt;&gt;"-",Sheet2!B279&lt;&gt;Sheet2!B278)</f>
        <v>0</v>
      </c>
      <c r="C279" s="2" t="b">
        <f>AND(Sheet2!C279&lt;&gt;"-",Sheet2!C279&lt;&gt;Sheet2!C278)</f>
        <v>0</v>
      </c>
      <c r="D279" s="2" t="b">
        <f>AND(Sheet2!E279&lt;&gt;"-",Sheet2!E279&lt;&gt;Sheet2!E278)</f>
        <v>0</v>
      </c>
      <c r="E279" s="2" t="b">
        <f>AND(Sheet2!G279&lt;&gt;"-",Sheet2!G279&lt;&gt;Sheet2!G278)</f>
        <v>1</v>
      </c>
      <c r="F279" s="2" t="str">
        <f t="shared" si="19"/>
        <v>lesson</v>
      </c>
      <c r="G279" s="2" t="str">
        <f t="shared" si="17"/>
        <v>6</v>
      </c>
      <c r="H279" s="2" t="str">
        <f>SUBSTITUTE(IF(F279="grade",Sheet2!A279,IF(F279="subject",Sheet2!B279,IF(F279="unit",Sheet2!C279,IF(F279="topic",Sheet2!E279,IF(F279="lesson",Sheet2!G279))))),"'","\'")</f>
        <v>Freshwater Pollution</v>
      </c>
      <c r="I279" s="2" t="str">
        <f>Sheet2!I279</f>
        <v>SC06.05.01.09</v>
      </c>
      <c r="J279" s="4" t="str">
        <f>TRIM(IF(F279="grade","NONE",IF(F279="subject",Sheet2!A279,IF(F279="unit",CONCATENATE(Sheet2!A279,Sheet2!B279),IF(F279="topic",CONCATENATE(Sheet2!A279,Sheet2!B279,Sheet2!C279),IF(F279="lesson",CONCATENATE(Sheet2!A279,Sheet2!B279,Sheet2!C279,Sheet2!E279)))))))</f>
        <v>6ScienceEnergy in the Earth SystemThe Water Planet</v>
      </c>
      <c r="K279" s="4" t="str">
        <f>IF(J279="NONE","-",VLOOKUP(J279,Sheet3!$A$1:$B$822,2,FALSE))</f>
        <v>SC06.05.01.00</v>
      </c>
      <c r="L279" s="2">
        <v>279</v>
      </c>
      <c r="M279" s="2">
        <f t="shared" si="16"/>
        <v>270</v>
      </c>
      <c r="N279" s="3" t="str">
        <f t="shared" si="18"/>
        <v>insert into code (code_id, label, code, display_order, parent_id, taxonomy_level_type) values (279,'Freshwater Pollution','SC06.05.01.09',1,270,6);</v>
      </c>
    </row>
    <row r="280" spans="1:14">
      <c r="A280" s="2" t="b">
        <f>AND(Sheet2!A280&lt;&gt;"-",Sheet2!A280&lt;&gt;Sheet2!A279)</f>
        <v>0</v>
      </c>
      <c r="B280" s="2" t="b">
        <f>AND(Sheet2!B280&lt;&gt;"-",Sheet2!B280&lt;&gt;Sheet2!B279)</f>
        <v>0</v>
      </c>
      <c r="C280" s="2" t="b">
        <f>AND(Sheet2!C280&lt;&gt;"-",Sheet2!C280&lt;&gt;Sheet2!C279)</f>
        <v>0</v>
      </c>
      <c r="D280" s="2" t="b">
        <f>AND(Sheet2!E280&lt;&gt;"-",Sheet2!E280&lt;&gt;Sheet2!E279)</f>
        <v>1</v>
      </c>
      <c r="E280" s="2" t="b">
        <f>AND(Sheet2!G280&lt;&gt;"-",Sheet2!G280&lt;&gt;Sheet2!G279)</f>
        <v>0</v>
      </c>
      <c r="F280" s="2" t="str">
        <f t="shared" si="19"/>
        <v>topic</v>
      </c>
      <c r="G280" s="2" t="str">
        <f t="shared" si="17"/>
        <v>5</v>
      </c>
      <c r="H280" s="2" t="str">
        <f>SUBSTITUTE(IF(F280="grade",Sheet2!A280,IF(F280="subject",Sheet2!B280,IF(F280="unit",Sheet2!C280,IF(F280="topic",Sheet2!E280,IF(F280="lesson",Sheet2!G280))))),"'","\'")</f>
        <v>Ocean Motions</v>
      </c>
      <c r="I280" s="2" t="str">
        <f>Sheet2!I280</f>
        <v>SC06.05.02.00</v>
      </c>
      <c r="J280" s="4" t="str">
        <f>TRIM(IF(F280="grade","NONE",IF(F280="subject",Sheet2!A280,IF(F280="unit",CONCATENATE(Sheet2!A280,Sheet2!B280),IF(F280="topic",CONCATENATE(Sheet2!A280,Sheet2!B280,Sheet2!C280),IF(F280="lesson",CONCATENATE(Sheet2!A280,Sheet2!B280,Sheet2!C280,Sheet2!E280)))))))</f>
        <v>6ScienceEnergy in the Earth System</v>
      </c>
      <c r="K280" s="4" t="str">
        <f>IF(J280="NONE","-",VLOOKUP(J280,Sheet3!$A$1:$B$822,2,FALSE))</f>
        <v>SC06.05.00.00</v>
      </c>
      <c r="L280" s="2">
        <v>280</v>
      </c>
      <c r="M280" s="2">
        <f t="shared" si="16"/>
        <v>269</v>
      </c>
      <c r="N280" s="3" t="str">
        <f t="shared" si="18"/>
        <v>insert into code (code_id, label, code, display_order, parent_id, taxonomy_level_type) values (280,'Ocean Motions','SC06.05.02.00',1,269,5);</v>
      </c>
    </row>
    <row r="281" spans="1:14">
      <c r="A281" s="2" t="b">
        <f>AND(Sheet2!A281&lt;&gt;"-",Sheet2!A281&lt;&gt;Sheet2!A280)</f>
        <v>0</v>
      </c>
      <c r="B281" s="2" t="b">
        <f>AND(Sheet2!B281&lt;&gt;"-",Sheet2!B281&lt;&gt;Sheet2!B280)</f>
        <v>0</v>
      </c>
      <c r="C281" s="2" t="b">
        <f>AND(Sheet2!C281&lt;&gt;"-",Sheet2!C281&lt;&gt;Sheet2!C280)</f>
        <v>0</v>
      </c>
      <c r="D281" s="2" t="b">
        <f>AND(Sheet2!E281&lt;&gt;"-",Sheet2!E281&lt;&gt;Sheet2!E280)</f>
        <v>0</v>
      </c>
      <c r="E281" s="2" t="b">
        <f>AND(Sheet2!G281&lt;&gt;"-",Sheet2!G281&lt;&gt;Sheet2!G280)</f>
        <v>1</v>
      </c>
      <c r="F281" s="2" t="str">
        <f t="shared" si="19"/>
        <v>lesson</v>
      </c>
      <c r="G281" s="2" t="str">
        <f t="shared" si="17"/>
        <v>6</v>
      </c>
      <c r="H281" s="2" t="str">
        <f>SUBSTITUTE(IF(F281="grade",Sheet2!A281,IF(F281="subject",Sheet2!B281,IF(F281="unit",Sheet2!C281,IF(F281="topic",Sheet2!E281,IF(F281="lesson",Sheet2!G281))))),"'","\'")</f>
        <v>Wave Action</v>
      </c>
      <c r="I281" s="2" t="str">
        <f>Sheet2!I281</f>
        <v>SC06.05.02.01</v>
      </c>
      <c r="J281" s="4" t="str">
        <f>TRIM(IF(F281="grade","NONE",IF(F281="subject",Sheet2!A281,IF(F281="unit",CONCATENATE(Sheet2!A281,Sheet2!B281),IF(F281="topic",CONCATENATE(Sheet2!A281,Sheet2!B281,Sheet2!C281),IF(F281="lesson",CONCATENATE(Sheet2!A281,Sheet2!B281,Sheet2!C281,Sheet2!E281)))))))</f>
        <v>6ScienceEnergy in the Earth SystemOcean Motions</v>
      </c>
      <c r="K281" s="4" t="str">
        <f>IF(J281="NONE","-",VLOOKUP(J281,Sheet3!$A$1:$B$822,2,FALSE))</f>
        <v>SC06.05.02.00</v>
      </c>
      <c r="L281" s="2">
        <v>281</v>
      </c>
      <c r="M281" s="2">
        <f t="shared" si="16"/>
        <v>280</v>
      </c>
      <c r="N281" s="3" t="str">
        <f t="shared" si="18"/>
        <v>insert into code (code_id, label, code, display_order, parent_id, taxonomy_level_type) values (281,'Wave Action','SC06.05.02.01',1,280,6);</v>
      </c>
    </row>
    <row r="282" spans="1:14">
      <c r="A282" s="2" t="b">
        <f>AND(Sheet2!A282&lt;&gt;"-",Sheet2!A282&lt;&gt;Sheet2!A281)</f>
        <v>0</v>
      </c>
      <c r="B282" s="2" t="b">
        <f>AND(Sheet2!B282&lt;&gt;"-",Sheet2!B282&lt;&gt;Sheet2!B281)</f>
        <v>0</v>
      </c>
      <c r="C282" s="2" t="b">
        <f>AND(Sheet2!C282&lt;&gt;"-",Sheet2!C282&lt;&gt;Sheet2!C281)</f>
        <v>0</v>
      </c>
      <c r="D282" s="2" t="b">
        <f>AND(Sheet2!E282&lt;&gt;"-",Sheet2!E282&lt;&gt;Sheet2!E281)</f>
        <v>0</v>
      </c>
      <c r="E282" s="2" t="b">
        <f>AND(Sheet2!G282&lt;&gt;"-",Sheet2!G282&lt;&gt;Sheet2!G281)</f>
        <v>1</v>
      </c>
      <c r="F282" s="2" t="str">
        <f t="shared" si="19"/>
        <v>lesson</v>
      </c>
      <c r="G282" s="2" t="str">
        <f t="shared" si="17"/>
        <v>6</v>
      </c>
      <c r="H282" s="2" t="str">
        <f>SUBSTITUTE(IF(F282="grade",Sheet2!A282,IF(F282="subject",Sheet2!B282,IF(F282="unit",Sheet2!C282,IF(F282="topic",Sheet2!E282,IF(F282="lesson",Sheet2!G282))))),"'","\'")</f>
        <v>Tides</v>
      </c>
      <c r="I282" s="2" t="str">
        <f>Sheet2!I282</f>
        <v>SC06.05.02.02</v>
      </c>
      <c r="J282" s="4" t="str">
        <f>TRIM(IF(F282="grade","NONE",IF(F282="subject",Sheet2!A282,IF(F282="unit",CONCATENATE(Sheet2!A282,Sheet2!B282),IF(F282="topic",CONCATENATE(Sheet2!A282,Sheet2!B282,Sheet2!C282),IF(F282="lesson",CONCATENATE(Sheet2!A282,Sheet2!B282,Sheet2!C282,Sheet2!E282)))))))</f>
        <v>6ScienceEnergy in the Earth SystemOcean Motions</v>
      </c>
      <c r="K282" s="4" t="str">
        <f>IF(J282="NONE","-",VLOOKUP(J282,Sheet3!$A$1:$B$822,2,FALSE))</f>
        <v>SC06.05.02.00</v>
      </c>
      <c r="L282" s="2">
        <v>282</v>
      </c>
      <c r="M282" s="2">
        <f t="shared" si="16"/>
        <v>280</v>
      </c>
      <c r="N282" s="3" t="str">
        <f t="shared" si="18"/>
        <v>insert into code (code_id, label, code, display_order, parent_id, taxonomy_level_type) values (282,'Tides','SC06.05.02.02',1,280,6);</v>
      </c>
    </row>
    <row r="283" spans="1:14">
      <c r="A283" s="2" t="b">
        <f>AND(Sheet2!A283&lt;&gt;"-",Sheet2!A283&lt;&gt;Sheet2!A282)</f>
        <v>0</v>
      </c>
      <c r="B283" s="2" t="b">
        <f>AND(Sheet2!B283&lt;&gt;"-",Sheet2!B283&lt;&gt;Sheet2!B282)</f>
        <v>0</v>
      </c>
      <c r="C283" s="2" t="b">
        <f>AND(Sheet2!C283&lt;&gt;"-",Sheet2!C283&lt;&gt;Sheet2!C282)</f>
        <v>0</v>
      </c>
      <c r="D283" s="2" t="b">
        <f>AND(Sheet2!E283&lt;&gt;"-",Sheet2!E283&lt;&gt;Sheet2!E282)</f>
        <v>0</v>
      </c>
      <c r="E283" s="2" t="b">
        <f>AND(Sheet2!G283&lt;&gt;"-",Sheet2!G283&lt;&gt;Sheet2!G282)</f>
        <v>1</v>
      </c>
      <c r="F283" s="2" t="str">
        <f t="shared" si="19"/>
        <v>lesson</v>
      </c>
      <c r="G283" s="2" t="str">
        <f t="shared" si="17"/>
        <v>6</v>
      </c>
      <c r="H283" s="2" t="str">
        <f>SUBSTITUTE(IF(F283="grade",Sheet2!A283,IF(F283="subject",Sheet2!B283,IF(F283="unit",Sheet2!C283,IF(F283="topic",Sheet2!E283,IF(F283="lesson",Sheet2!G283))))),"'","\'")</f>
        <v>Ocean Water Chemistry</v>
      </c>
      <c r="I283" s="2" t="str">
        <f>Sheet2!I283</f>
        <v>SC06.05.02.03</v>
      </c>
      <c r="J283" s="4" t="str">
        <f>TRIM(IF(F283="grade","NONE",IF(F283="subject",Sheet2!A283,IF(F283="unit",CONCATENATE(Sheet2!A283,Sheet2!B283),IF(F283="topic",CONCATENATE(Sheet2!A283,Sheet2!B283,Sheet2!C283),IF(F283="lesson",CONCATENATE(Sheet2!A283,Sheet2!B283,Sheet2!C283,Sheet2!E283)))))))</f>
        <v>6ScienceEnergy in the Earth SystemOcean Motions</v>
      </c>
      <c r="K283" s="4" t="str">
        <f>IF(J283="NONE","-",VLOOKUP(J283,Sheet3!$A$1:$B$822,2,FALSE))</f>
        <v>SC06.05.02.00</v>
      </c>
      <c r="L283" s="2">
        <v>283</v>
      </c>
      <c r="M283" s="2">
        <f t="shared" si="16"/>
        <v>280</v>
      </c>
      <c r="N283" s="3" t="str">
        <f t="shared" si="18"/>
        <v>insert into code (code_id, label, code, display_order, parent_id, taxonomy_level_type) values (283,'Ocean Water Chemistry','SC06.05.02.03',1,280,6);</v>
      </c>
    </row>
    <row r="284" spans="1:14">
      <c r="A284" s="2" t="b">
        <f>AND(Sheet2!A284&lt;&gt;"-",Sheet2!A284&lt;&gt;Sheet2!A283)</f>
        <v>0</v>
      </c>
      <c r="B284" s="2" t="b">
        <f>AND(Sheet2!B284&lt;&gt;"-",Sheet2!B284&lt;&gt;Sheet2!B283)</f>
        <v>0</v>
      </c>
      <c r="C284" s="2" t="b">
        <f>AND(Sheet2!C284&lt;&gt;"-",Sheet2!C284&lt;&gt;Sheet2!C283)</f>
        <v>0</v>
      </c>
      <c r="D284" s="2" t="b">
        <f>AND(Sheet2!E284&lt;&gt;"-",Sheet2!E284&lt;&gt;Sheet2!E283)</f>
        <v>0</v>
      </c>
      <c r="E284" s="2" t="b">
        <f>AND(Sheet2!G284&lt;&gt;"-",Sheet2!G284&lt;&gt;Sheet2!G283)</f>
        <v>1</v>
      </c>
      <c r="F284" s="2" t="str">
        <f t="shared" si="19"/>
        <v>lesson</v>
      </c>
      <c r="G284" s="2" t="str">
        <f t="shared" si="17"/>
        <v>6</v>
      </c>
      <c r="H284" s="2" t="str">
        <f>SUBSTITUTE(IF(F284="grade",Sheet2!A284,IF(F284="subject",Sheet2!B284,IF(F284="unit",Sheet2!C284,IF(F284="topic",Sheet2!E284,IF(F284="lesson",Sheet2!G284))))),"'","\'")</f>
        <v>Currents and Climates</v>
      </c>
      <c r="I284" s="2" t="str">
        <f>Sheet2!I284</f>
        <v>SC06.05.02.04</v>
      </c>
      <c r="J284" s="4" t="str">
        <f>TRIM(IF(F284="grade","NONE",IF(F284="subject",Sheet2!A284,IF(F284="unit",CONCATENATE(Sheet2!A284,Sheet2!B284),IF(F284="topic",CONCATENATE(Sheet2!A284,Sheet2!B284,Sheet2!C284),IF(F284="lesson",CONCATENATE(Sheet2!A284,Sheet2!B284,Sheet2!C284,Sheet2!E284)))))))</f>
        <v>6ScienceEnergy in the Earth SystemOcean Motions</v>
      </c>
      <c r="K284" s="4" t="str">
        <f>IF(J284="NONE","-",VLOOKUP(J284,Sheet3!$A$1:$B$822,2,FALSE))</f>
        <v>SC06.05.02.00</v>
      </c>
      <c r="L284" s="2">
        <v>284</v>
      </c>
      <c r="M284" s="2">
        <f t="shared" si="16"/>
        <v>280</v>
      </c>
      <c r="N284" s="3" t="str">
        <f t="shared" si="18"/>
        <v>insert into code (code_id, label, code, display_order, parent_id, taxonomy_level_type) values (284,'Currents and Climates','SC06.05.02.04',1,280,6);</v>
      </c>
    </row>
    <row r="285" spans="1:14">
      <c r="A285" s="2" t="b">
        <f>AND(Sheet2!A285&lt;&gt;"-",Sheet2!A285&lt;&gt;Sheet2!A284)</f>
        <v>0</v>
      </c>
      <c r="B285" s="2" t="b">
        <f>AND(Sheet2!B285&lt;&gt;"-",Sheet2!B285&lt;&gt;Sheet2!B284)</f>
        <v>0</v>
      </c>
      <c r="C285" s="2" t="b">
        <f>AND(Sheet2!C285&lt;&gt;"-",Sheet2!C285&lt;&gt;Sheet2!C284)</f>
        <v>0</v>
      </c>
      <c r="D285" s="2" t="b">
        <f>AND(Sheet2!E285&lt;&gt;"-",Sheet2!E285&lt;&gt;Sheet2!E284)</f>
        <v>0</v>
      </c>
      <c r="E285" s="2" t="b">
        <f>AND(Sheet2!G285&lt;&gt;"-",Sheet2!G285&lt;&gt;Sheet2!G284)</f>
        <v>1</v>
      </c>
      <c r="F285" s="2" t="str">
        <f t="shared" si="19"/>
        <v>lesson</v>
      </c>
      <c r="G285" s="2" t="str">
        <f t="shared" si="17"/>
        <v>6</v>
      </c>
      <c r="H285" s="2" t="str">
        <f>SUBSTITUTE(IF(F285="grade",Sheet2!A285,IF(F285="subject",Sheet2!B285,IF(F285="unit",Sheet2!C285,IF(F285="topic",Sheet2!E285,IF(F285="lesson",Sheet2!G285))))),"'","\'")</f>
        <v>Exploring the Ocean</v>
      </c>
      <c r="I285" s="2" t="str">
        <f>Sheet2!I285</f>
        <v>SC06.05.02.05</v>
      </c>
      <c r="J285" s="4" t="str">
        <f>TRIM(IF(F285="grade","NONE",IF(F285="subject",Sheet2!A285,IF(F285="unit",CONCATENATE(Sheet2!A285,Sheet2!B285),IF(F285="topic",CONCATENATE(Sheet2!A285,Sheet2!B285,Sheet2!C285),IF(F285="lesson",CONCATENATE(Sheet2!A285,Sheet2!B285,Sheet2!C285,Sheet2!E285)))))))</f>
        <v>6ScienceEnergy in the Earth SystemOcean Motions</v>
      </c>
      <c r="K285" s="4" t="str">
        <f>IF(J285="NONE","-",VLOOKUP(J285,Sheet3!$A$1:$B$822,2,FALSE))</f>
        <v>SC06.05.02.00</v>
      </c>
      <c r="L285" s="2">
        <v>285</v>
      </c>
      <c r="M285" s="2">
        <f t="shared" si="16"/>
        <v>280</v>
      </c>
      <c r="N285" s="3" t="str">
        <f t="shared" si="18"/>
        <v>insert into code (code_id, label, code, display_order, parent_id, taxonomy_level_type) values (285,'Exploring the Ocean','SC06.05.02.05',1,280,6);</v>
      </c>
    </row>
    <row r="286" spans="1:14">
      <c r="A286" s="2" t="b">
        <f>AND(Sheet2!A286&lt;&gt;"-",Sheet2!A286&lt;&gt;Sheet2!A285)</f>
        <v>0</v>
      </c>
      <c r="B286" s="2" t="b">
        <f>AND(Sheet2!B286&lt;&gt;"-",Sheet2!B286&lt;&gt;Sheet2!B285)</f>
        <v>0</v>
      </c>
      <c r="C286" s="2" t="b">
        <f>AND(Sheet2!C286&lt;&gt;"-",Sheet2!C286&lt;&gt;Sheet2!C285)</f>
        <v>0</v>
      </c>
      <c r="D286" s="2" t="b">
        <f>AND(Sheet2!E286&lt;&gt;"-",Sheet2!E286&lt;&gt;Sheet2!E285)</f>
        <v>0</v>
      </c>
      <c r="E286" s="2" t="b">
        <f>AND(Sheet2!G286&lt;&gt;"-",Sheet2!G286&lt;&gt;Sheet2!G285)</f>
        <v>1</v>
      </c>
      <c r="F286" s="2" t="str">
        <f t="shared" si="19"/>
        <v>lesson</v>
      </c>
      <c r="G286" s="2" t="str">
        <f t="shared" si="17"/>
        <v>6</v>
      </c>
      <c r="H286" s="2" t="str">
        <f>SUBSTITUTE(IF(F286="grade",Sheet2!A286,IF(F286="subject",Sheet2!B286,IF(F286="unit",Sheet2!C286,IF(F286="topic",Sheet2!E286,IF(F286="lesson",Sheet2!G286))))),"'","\'")</f>
        <v>The Ocean Edge</v>
      </c>
      <c r="I286" s="2" t="str">
        <f>Sheet2!I286</f>
        <v>SC06.05.02.06</v>
      </c>
      <c r="J286" s="4" t="str">
        <f>TRIM(IF(F286="grade","NONE",IF(F286="subject",Sheet2!A286,IF(F286="unit",CONCATENATE(Sheet2!A286,Sheet2!B286),IF(F286="topic",CONCATENATE(Sheet2!A286,Sheet2!B286,Sheet2!C286),IF(F286="lesson",CONCATENATE(Sheet2!A286,Sheet2!B286,Sheet2!C286,Sheet2!E286)))))))</f>
        <v>6ScienceEnergy in the Earth SystemOcean Motions</v>
      </c>
      <c r="K286" s="4" t="str">
        <f>IF(J286="NONE","-",VLOOKUP(J286,Sheet3!$A$1:$B$822,2,FALSE))</f>
        <v>SC06.05.02.00</v>
      </c>
      <c r="L286" s="2">
        <v>286</v>
      </c>
      <c r="M286" s="2">
        <f t="shared" si="16"/>
        <v>280</v>
      </c>
      <c r="N286" s="3" t="str">
        <f t="shared" si="18"/>
        <v>insert into code (code_id, label, code, display_order, parent_id, taxonomy_level_type) values (286,'The Ocean Edge','SC06.05.02.06',1,280,6);</v>
      </c>
    </row>
    <row r="287" spans="1:14">
      <c r="A287" s="2" t="b">
        <f>AND(Sheet2!A287&lt;&gt;"-",Sheet2!A287&lt;&gt;Sheet2!A286)</f>
        <v>0</v>
      </c>
      <c r="B287" s="2" t="b">
        <f>AND(Sheet2!B287&lt;&gt;"-",Sheet2!B287&lt;&gt;Sheet2!B286)</f>
        <v>0</v>
      </c>
      <c r="C287" s="2" t="b">
        <f>AND(Sheet2!C287&lt;&gt;"-",Sheet2!C287&lt;&gt;Sheet2!C286)</f>
        <v>0</v>
      </c>
      <c r="D287" s="2" t="b">
        <f>AND(Sheet2!E287&lt;&gt;"-",Sheet2!E287&lt;&gt;Sheet2!E286)</f>
        <v>0</v>
      </c>
      <c r="E287" s="2" t="b">
        <f>AND(Sheet2!G287&lt;&gt;"-",Sheet2!G287&lt;&gt;Sheet2!G286)</f>
        <v>1</v>
      </c>
      <c r="F287" s="2" t="str">
        <f t="shared" si="19"/>
        <v>lesson</v>
      </c>
      <c r="G287" s="2" t="str">
        <f t="shared" si="17"/>
        <v>6</v>
      </c>
      <c r="H287" s="2" t="str">
        <f>SUBSTITUTE(IF(F287="grade",Sheet2!A287,IF(F287="subject",Sheet2!B287,IF(F287="unit",Sheet2!C287,IF(F287="topic",Sheet2!E287,IF(F287="lesson",Sheet2!G287))))),"'","\'")</f>
        <v>The Neritic Zone and the Open Ocean</v>
      </c>
      <c r="I287" s="2" t="str">
        <f>Sheet2!I287</f>
        <v>SC06.05.02.07</v>
      </c>
      <c r="J287" s="4" t="str">
        <f>TRIM(IF(F287="grade","NONE",IF(F287="subject",Sheet2!A287,IF(F287="unit",CONCATENATE(Sheet2!A287,Sheet2!B287),IF(F287="topic",CONCATENATE(Sheet2!A287,Sheet2!B287,Sheet2!C287),IF(F287="lesson",CONCATENATE(Sheet2!A287,Sheet2!B287,Sheet2!C287,Sheet2!E287)))))))</f>
        <v>6ScienceEnergy in the Earth SystemOcean Motions</v>
      </c>
      <c r="K287" s="4" t="str">
        <f>IF(J287="NONE","-",VLOOKUP(J287,Sheet3!$A$1:$B$822,2,FALSE))</f>
        <v>SC06.05.02.00</v>
      </c>
      <c r="L287" s="2">
        <v>287</v>
      </c>
      <c r="M287" s="2">
        <f t="shared" si="16"/>
        <v>280</v>
      </c>
      <c r="N287" s="3" t="str">
        <f t="shared" si="18"/>
        <v>insert into code (code_id, label, code, display_order, parent_id, taxonomy_level_type) values (287,'The Neritic Zone and the Open Ocean','SC06.05.02.07',1,280,6);</v>
      </c>
    </row>
    <row r="288" spans="1:14">
      <c r="A288" s="2" t="b">
        <f>AND(Sheet2!A288&lt;&gt;"-",Sheet2!A288&lt;&gt;Sheet2!A287)</f>
        <v>0</v>
      </c>
      <c r="B288" s="2" t="b">
        <f>AND(Sheet2!B288&lt;&gt;"-",Sheet2!B288&lt;&gt;Sheet2!B287)</f>
        <v>0</v>
      </c>
      <c r="C288" s="2" t="b">
        <f>AND(Sheet2!C288&lt;&gt;"-",Sheet2!C288&lt;&gt;Sheet2!C287)</f>
        <v>0</v>
      </c>
      <c r="D288" s="2" t="b">
        <f>AND(Sheet2!E288&lt;&gt;"-",Sheet2!E288&lt;&gt;Sheet2!E287)</f>
        <v>0</v>
      </c>
      <c r="E288" s="2" t="b">
        <f>AND(Sheet2!G288&lt;&gt;"-",Sheet2!G288&lt;&gt;Sheet2!G287)</f>
        <v>1</v>
      </c>
      <c r="F288" s="2" t="str">
        <f t="shared" si="19"/>
        <v>lesson</v>
      </c>
      <c r="G288" s="2" t="str">
        <f t="shared" si="17"/>
        <v>6</v>
      </c>
      <c r="H288" s="2" t="str">
        <f>SUBSTITUTE(IF(F288="grade",Sheet2!A288,IF(F288="subject",Sheet2!B288,IF(F288="unit",Sheet2!C288,IF(F288="topic",Sheet2!E288,IF(F288="lesson",Sheet2!G288))))),"'","\'")</f>
        <v>Resources From the Ocean</v>
      </c>
      <c r="I288" s="2" t="str">
        <f>Sheet2!I288</f>
        <v>SC06.05.02.08</v>
      </c>
      <c r="J288" s="4" t="str">
        <f>TRIM(IF(F288="grade","NONE",IF(F288="subject",Sheet2!A288,IF(F288="unit",CONCATENATE(Sheet2!A288,Sheet2!B288),IF(F288="topic",CONCATENATE(Sheet2!A288,Sheet2!B288,Sheet2!C288),IF(F288="lesson",CONCATENATE(Sheet2!A288,Sheet2!B288,Sheet2!C288,Sheet2!E288)))))))</f>
        <v>6ScienceEnergy in the Earth SystemOcean Motions</v>
      </c>
      <c r="K288" s="4" t="str">
        <f>IF(J288="NONE","-",VLOOKUP(J288,Sheet3!$A$1:$B$822,2,FALSE))</f>
        <v>SC06.05.02.00</v>
      </c>
      <c r="L288" s="2">
        <v>288</v>
      </c>
      <c r="M288" s="2">
        <f t="shared" si="16"/>
        <v>280</v>
      </c>
      <c r="N288" s="3" t="str">
        <f t="shared" si="18"/>
        <v>insert into code (code_id, label, code, display_order, parent_id, taxonomy_level_type) values (288,'Resources From the Ocean','SC06.05.02.08',1,280,6);</v>
      </c>
    </row>
    <row r="289" spans="1:14">
      <c r="A289" s="2" t="b">
        <f>AND(Sheet2!A289&lt;&gt;"-",Sheet2!A289&lt;&gt;Sheet2!A288)</f>
        <v>0</v>
      </c>
      <c r="B289" s="2" t="b">
        <f>AND(Sheet2!B289&lt;&gt;"-",Sheet2!B289&lt;&gt;Sheet2!B288)</f>
        <v>0</v>
      </c>
      <c r="C289" s="2" t="b">
        <f>AND(Sheet2!C289&lt;&gt;"-",Sheet2!C289&lt;&gt;Sheet2!C288)</f>
        <v>0</v>
      </c>
      <c r="D289" s="2" t="b">
        <f>AND(Sheet2!E289&lt;&gt;"-",Sheet2!E289&lt;&gt;Sheet2!E288)</f>
        <v>1</v>
      </c>
      <c r="E289" s="2" t="b">
        <f>AND(Sheet2!G289&lt;&gt;"-",Sheet2!G289&lt;&gt;Sheet2!G288)</f>
        <v>0</v>
      </c>
      <c r="F289" s="2" t="str">
        <f t="shared" si="19"/>
        <v>topic</v>
      </c>
      <c r="G289" s="2" t="str">
        <f t="shared" si="17"/>
        <v>5</v>
      </c>
      <c r="H289" s="2" t="str">
        <f>SUBSTITUTE(IF(F289="grade",Sheet2!A289,IF(F289="subject",Sheet2!B289,IF(F289="unit",Sheet2!C289,IF(F289="topic",Sheet2!E289,IF(F289="lesson",Sheet2!G289))))),"'","\'")</f>
        <v>The Atmosphere</v>
      </c>
      <c r="I289" s="2" t="str">
        <f>Sheet2!I289</f>
        <v>SC06.05.03.00</v>
      </c>
      <c r="J289" s="4" t="str">
        <f>TRIM(IF(F289="grade","NONE",IF(F289="subject",Sheet2!A289,IF(F289="unit",CONCATENATE(Sheet2!A289,Sheet2!B289),IF(F289="topic",CONCATENATE(Sheet2!A289,Sheet2!B289,Sheet2!C289),IF(F289="lesson",CONCATENATE(Sheet2!A289,Sheet2!B289,Sheet2!C289,Sheet2!E289)))))))</f>
        <v>6ScienceEnergy in the Earth System</v>
      </c>
      <c r="K289" s="4" t="str">
        <f>IF(J289="NONE","-",VLOOKUP(J289,Sheet3!$A$1:$B$822,2,FALSE))</f>
        <v>SC06.05.00.00</v>
      </c>
      <c r="L289" s="2">
        <v>289</v>
      </c>
      <c r="M289" s="2">
        <f t="shared" si="16"/>
        <v>269</v>
      </c>
      <c r="N289" s="3" t="str">
        <f t="shared" si="18"/>
        <v>insert into code (code_id, label, code, display_order, parent_id, taxonomy_level_type) values (289,'The Atmosphere','SC06.05.03.00',1,269,5);</v>
      </c>
    </row>
    <row r="290" spans="1:14">
      <c r="A290" s="2" t="b">
        <f>AND(Sheet2!A290&lt;&gt;"-",Sheet2!A290&lt;&gt;Sheet2!A289)</f>
        <v>0</v>
      </c>
      <c r="B290" s="2" t="b">
        <f>AND(Sheet2!B290&lt;&gt;"-",Sheet2!B290&lt;&gt;Sheet2!B289)</f>
        <v>0</v>
      </c>
      <c r="C290" s="2" t="b">
        <f>AND(Sheet2!C290&lt;&gt;"-",Sheet2!C290&lt;&gt;Sheet2!C289)</f>
        <v>0</v>
      </c>
      <c r="D290" s="2" t="b">
        <f>AND(Sheet2!E290&lt;&gt;"-",Sheet2!E290&lt;&gt;Sheet2!E289)</f>
        <v>0</v>
      </c>
      <c r="E290" s="2" t="b">
        <f>AND(Sheet2!G290&lt;&gt;"-",Sheet2!G290&lt;&gt;Sheet2!G289)</f>
        <v>1</v>
      </c>
      <c r="F290" s="2" t="str">
        <f t="shared" si="19"/>
        <v>lesson</v>
      </c>
      <c r="G290" s="2" t="str">
        <f t="shared" si="17"/>
        <v>6</v>
      </c>
      <c r="H290" s="2" t="str">
        <f>SUBSTITUTE(IF(F290="grade",Sheet2!A290,IF(F290="subject",Sheet2!B290,IF(F290="unit",Sheet2!C290,IF(F290="topic",Sheet2!E290,IF(F290="lesson",Sheet2!G290))))),"'","\'")</f>
        <v>Air Around Us</v>
      </c>
      <c r="I290" s="2" t="str">
        <f>Sheet2!I290</f>
        <v>SC06.05.03.01</v>
      </c>
      <c r="J290" s="4" t="str">
        <f>TRIM(IF(F290="grade","NONE",IF(F290="subject",Sheet2!A290,IF(F290="unit",CONCATENATE(Sheet2!A290,Sheet2!B290),IF(F290="topic",CONCATENATE(Sheet2!A290,Sheet2!B290,Sheet2!C290),IF(F290="lesson",CONCATENATE(Sheet2!A290,Sheet2!B290,Sheet2!C290,Sheet2!E290)))))))</f>
        <v>6ScienceEnergy in the Earth SystemThe Atmosphere</v>
      </c>
      <c r="K290" s="4" t="str">
        <f>IF(J290="NONE","-",VLOOKUP(J290,Sheet3!$A$1:$B$822,2,FALSE))</f>
        <v>SC06.05.03.00</v>
      </c>
      <c r="L290" s="2">
        <v>290</v>
      </c>
      <c r="M290" s="2">
        <f t="shared" si="16"/>
        <v>289</v>
      </c>
      <c r="N290" s="3" t="str">
        <f t="shared" si="18"/>
        <v>insert into code (code_id, label, code, display_order, parent_id, taxonomy_level_type) values (290,'Air Around Us','SC06.05.03.01',1,289,6);</v>
      </c>
    </row>
    <row r="291" spans="1:14">
      <c r="A291" s="2" t="b">
        <f>AND(Sheet2!A291&lt;&gt;"-",Sheet2!A291&lt;&gt;Sheet2!A290)</f>
        <v>0</v>
      </c>
      <c r="B291" s="2" t="b">
        <f>AND(Sheet2!B291&lt;&gt;"-",Sheet2!B291&lt;&gt;Sheet2!B290)</f>
        <v>0</v>
      </c>
      <c r="C291" s="2" t="b">
        <f>AND(Sheet2!C291&lt;&gt;"-",Sheet2!C291&lt;&gt;Sheet2!C290)</f>
        <v>0</v>
      </c>
      <c r="D291" s="2" t="b">
        <f>AND(Sheet2!E291&lt;&gt;"-",Sheet2!E291&lt;&gt;Sheet2!E290)</f>
        <v>0</v>
      </c>
      <c r="E291" s="2" t="b">
        <f>AND(Sheet2!G291&lt;&gt;"-",Sheet2!G291&lt;&gt;Sheet2!G290)</f>
        <v>1</v>
      </c>
      <c r="F291" s="2" t="str">
        <f t="shared" si="19"/>
        <v>lesson</v>
      </c>
      <c r="G291" s="2" t="str">
        <f t="shared" si="17"/>
        <v>6</v>
      </c>
      <c r="H291" s="2" t="str">
        <f>SUBSTITUTE(IF(F291="grade",Sheet2!A291,IF(F291="subject",Sheet2!B291,IF(F291="unit",Sheet2!C291,IF(F291="topic",Sheet2!E291,IF(F291="lesson",Sheet2!G291))))),"'","\'")</f>
        <v>Air Quality</v>
      </c>
      <c r="I291" s="2" t="str">
        <f>Sheet2!I291</f>
        <v>SC06.05.03.02</v>
      </c>
      <c r="J291" s="4" t="str">
        <f>TRIM(IF(F291="grade","NONE",IF(F291="subject",Sheet2!A291,IF(F291="unit",CONCATENATE(Sheet2!A291,Sheet2!B291),IF(F291="topic",CONCATENATE(Sheet2!A291,Sheet2!B291,Sheet2!C291),IF(F291="lesson",CONCATENATE(Sheet2!A291,Sheet2!B291,Sheet2!C291,Sheet2!E291)))))))</f>
        <v>6ScienceEnergy in the Earth SystemThe Atmosphere</v>
      </c>
      <c r="K291" s="4" t="str">
        <f>IF(J291="NONE","-",VLOOKUP(J291,Sheet3!$A$1:$B$822,2,FALSE))</f>
        <v>SC06.05.03.00</v>
      </c>
      <c r="L291" s="2">
        <v>291</v>
      </c>
      <c r="M291" s="2">
        <f t="shared" si="16"/>
        <v>289</v>
      </c>
      <c r="N291" s="3" t="str">
        <f t="shared" si="18"/>
        <v>insert into code (code_id, label, code, display_order, parent_id, taxonomy_level_type) values (291,'Air Quality','SC06.05.03.02',1,289,6);</v>
      </c>
    </row>
    <row r="292" spans="1:14">
      <c r="A292" s="2" t="b">
        <f>AND(Sheet2!A292&lt;&gt;"-",Sheet2!A292&lt;&gt;Sheet2!A291)</f>
        <v>0</v>
      </c>
      <c r="B292" s="2" t="b">
        <f>AND(Sheet2!B292&lt;&gt;"-",Sheet2!B292&lt;&gt;Sheet2!B291)</f>
        <v>0</v>
      </c>
      <c r="C292" s="2" t="b">
        <f>AND(Sheet2!C292&lt;&gt;"-",Sheet2!C292&lt;&gt;Sheet2!C291)</f>
        <v>0</v>
      </c>
      <c r="D292" s="2" t="b">
        <f>AND(Sheet2!E292&lt;&gt;"-",Sheet2!E292&lt;&gt;Sheet2!E291)</f>
        <v>0</v>
      </c>
      <c r="E292" s="2" t="b">
        <f>AND(Sheet2!G292&lt;&gt;"-",Sheet2!G292&lt;&gt;Sheet2!G291)</f>
        <v>1</v>
      </c>
      <c r="F292" s="2" t="str">
        <f t="shared" si="19"/>
        <v>lesson</v>
      </c>
      <c r="G292" s="2" t="str">
        <f t="shared" si="17"/>
        <v>6</v>
      </c>
      <c r="H292" s="2" t="str">
        <f>SUBSTITUTE(IF(F292="grade",Sheet2!A292,IF(F292="subject",Sheet2!B292,IF(F292="unit",Sheet2!C292,IF(F292="topic",Sheet2!E292,IF(F292="lesson",Sheet2!G292))))),"'","\'")</f>
        <v>Air Pressure</v>
      </c>
      <c r="I292" s="2" t="str">
        <f>Sheet2!I292</f>
        <v>SC06.05.03.03</v>
      </c>
      <c r="J292" s="4" t="str">
        <f>TRIM(IF(F292="grade","NONE",IF(F292="subject",Sheet2!A292,IF(F292="unit",CONCATENATE(Sheet2!A292,Sheet2!B292),IF(F292="topic",CONCATENATE(Sheet2!A292,Sheet2!B292,Sheet2!C292),IF(F292="lesson",CONCATENATE(Sheet2!A292,Sheet2!B292,Sheet2!C292,Sheet2!E292)))))))</f>
        <v>6ScienceEnergy in the Earth SystemThe Atmosphere</v>
      </c>
      <c r="K292" s="4" t="str">
        <f>IF(J292="NONE","-",VLOOKUP(J292,Sheet3!$A$1:$B$822,2,FALSE))</f>
        <v>SC06.05.03.00</v>
      </c>
      <c r="L292" s="2">
        <v>292</v>
      </c>
      <c r="M292" s="2">
        <f t="shared" si="16"/>
        <v>289</v>
      </c>
      <c r="N292" s="3" t="str">
        <f t="shared" si="18"/>
        <v>insert into code (code_id, label, code, display_order, parent_id, taxonomy_level_type) values (292,'Air Pressure','SC06.05.03.03',1,289,6);</v>
      </c>
    </row>
    <row r="293" spans="1:14">
      <c r="A293" s="2" t="b">
        <f>AND(Sheet2!A293&lt;&gt;"-",Sheet2!A293&lt;&gt;Sheet2!A292)</f>
        <v>0</v>
      </c>
      <c r="B293" s="2" t="b">
        <f>AND(Sheet2!B293&lt;&gt;"-",Sheet2!B293&lt;&gt;Sheet2!B292)</f>
        <v>0</v>
      </c>
      <c r="C293" s="2" t="b">
        <f>AND(Sheet2!C293&lt;&gt;"-",Sheet2!C293&lt;&gt;Sheet2!C292)</f>
        <v>0</v>
      </c>
      <c r="D293" s="2" t="b">
        <f>AND(Sheet2!E293&lt;&gt;"-",Sheet2!E293&lt;&gt;Sheet2!E292)</f>
        <v>0</v>
      </c>
      <c r="E293" s="2" t="b">
        <f>AND(Sheet2!G293&lt;&gt;"-",Sheet2!G293&lt;&gt;Sheet2!G292)</f>
        <v>1</v>
      </c>
      <c r="F293" s="2" t="str">
        <f t="shared" si="19"/>
        <v>lesson</v>
      </c>
      <c r="G293" s="2" t="str">
        <f t="shared" si="17"/>
        <v>6</v>
      </c>
      <c r="H293" s="2" t="str">
        <f>SUBSTITUTE(IF(F293="grade",Sheet2!A293,IF(F293="subject",Sheet2!B293,IF(F293="unit",Sheet2!C293,IF(F293="topic",Sheet2!E293,IF(F293="lesson",Sheet2!G293))))),"'","\'")</f>
        <v>Layers of the Atmosphere</v>
      </c>
      <c r="I293" s="2" t="str">
        <f>Sheet2!I293</f>
        <v>SC06.05.03.04</v>
      </c>
      <c r="J293" s="4" t="str">
        <f>TRIM(IF(F293="grade","NONE",IF(F293="subject",Sheet2!A293,IF(F293="unit",CONCATENATE(Sheet2!A293,Sheet2!B293),IF(F293="topic",CONCATENATE(Sheet2!A293,Sheet2!B293,Sheet2!C293),IF(F293="lesson",CONCATENATE(Sheet2!A293,Sheet2!B293,Sheet2!C293,Sheet2!E293)))))))</f>
        <v>6ScienceEnergy in the Earth SystemThe Atmosphere</v>
      </c>
      <c r="K293" s="4" t="str">
        <f>IF(J293="NONE","-",VLOOKUP(J293,Sheet3!$A$1:$B$822,2,FALSE))</f>
        <v>SC06.05.03.00</v>
      </c>
      <c r="L293" s="2">
        <v>293</v>
      </c>
      <c r="M293" s="2">
        <f t="shared" si="16"/>
        <v>289</v>
      </c>
      <c r="N293" s="3" t="str">
        <f t="shared" si="18"/>
        <v>insert into code (code_id, label, code, display_order, parent_id, taxonomy_level_type) values (293,'Layers of the Atmosphere','SC06.05.03.04',1,289,6);</v>
      </c>
    </row>
    <row r="294" spans="1:14">
      <c r="A294" s="2" t="b">
        <f>AND(Sheet2!A294&lt;&gt;"-",Sheet2!A294&lt;&gt;Sheet2!A293)</f>
        <v>0</v>
      </c>
      <c r="B294" s="2" t="b">
        <f>AND(Sheet2!B294&lt;&gt;"-",Sheet2!B294&lt;&gt;Sheet2!B293)</f>
        <v>0</v>
      </c>
      <c r="C294" s="2" t="b">
        <f>AND(Sheet2!C294&lt;&gt;"-",Sheet2!C294&lt;&gt;Sheet2!C293)</f>
        <v>0</v>
      </c>
      <c r="D294" s="2" t="b">
        <f>AND(Sheet2!E294&lt;&gt;"-",Sheet2!E294&lt;&gt;Sheet2!E293)</f>
        <v>1</v>
      </c>
      <c r="E294" s="2" t="b">
        <f>AND(Sheet2!G294&lt;&gt;"-",Sheet2!G294&lt;&gt;Sheet2!G293)</f>
        <v>0</v>
      </c>
      <c r="F294" s="2" t="str">
        <f t="shared" si="19"/>
        <v>topic</v>
      </c>
      <c r="G294" s="2" t="str">
        <f t="shared" si="17"/>
        <v>5</v>
      </c>
      <c r="H294" s="2" t="str">
        <f>SUBSTITUTE(IF(F294="grade",Sheet2!A294,IF(F294="subject",Sheet2!B294,IF(F294="unit",Sheet2!C294,IF(F294="topic",Sheet2!E294,IF(F294="lesson",Sheet2!G294))))),"'","\'")</f>
        <v>Weather Factors</v>
      </c>
      <c r="I294" s="2" t="str">
        <f>Sheet2!I294</f>
        <v>SC06.05.04.00</v>
      </c>
      <c r="J294" s="4" t="str">
        <f>TRIM(IF(F294="grade","NONE",IF(F294="subject",Sheet2!A294,IF(F294="unit",CONCATENATE(Sheet2!A294,Sheet2!B294),IF(F294="topic",CONCATENATE(Sheet2!A294,Sheet2!B294,Sheet2!C294),IF(F294="lesson",CONCATENATE(Sheet2!A294,Sheet2!B294,Sheet2!C294,Sheet2!E294)))))))</f>
        <v>6ScienceEnergy in the Earth System</v>
      </c>
      <c r="K294" s="4" t="str">
        <f>IF(J294="NONE","-",VLOOKUP(J294,Sheet3!$A$1:$B$822,2,FALSE))</f>
        <v>SC06.05.00.00</v>
      </c>
      <c r="L294" s="2">
        <v>294</v>
      </c>
      <c r="M294" s="2">
        <f t="shared" si="16"/>
        <v>269</v>
      </c>
      <c r="N294" s="3" t="str">
        <f t="shared" si="18"/>
        <v>insert into code (code_id, label, code, display_order, parent_id, taxonomy_level_type) values (294,'Weather Factors','SC06.05.04.00',1,269,5);</v>
      </c>
    </row>
    <row r="295" spans="1:14">
      <c r="A295" s="2" t="b">
        <f>AND(Sheet2!A295&lt;&gt;"-",Sheet2!A295&lt;&gt;Sheet2!A294)</f>
        <v>0</v>
      </c>
      <c r="B295" s="2" t="b">
        <f>AND(Sheet2!B295&lt;&gt;"-",Sheet2!B295&lt;&gt;Sheet2!B294)</f>
        <v>0</v>
      </c>
      <c r="C295" s="2" t="b">
        <f>AND(Sheet2!C295&lt;&gt;"-",Sheet2!C295&lt;&gt;Sheet2!C294)</f>
        <v>0</v>
      </c>
      <c r="D295" s="2" t="b">
        <f>AND(Sheet2!E295&lt;&gt;"-",Sheet2!E295&lt;&gt;Sheet2!E294)</f>
        <v>0</v>
      </c>
      <c r="E295" s="2" t="b">
        <f>AND(Sheet2!G295&lt;&gt;"-",Sheet2!G295&lt;&gt;Sheet2!G294)</f>
        <v>1</v>
      </c>
      <c r="F295" s="2" t="str">
        <f t="shared" si="19"/>
        <v>lesson</v>
      </c>
      <c r="G295" s="2" t="str">
        <f t="shared" si="17"/>
        <v>6</v>
      </c>
      <c r="H295" s="2" t="str">
        <f>SUBSTITUTE(IF(F295="grade",Sheet2!A295,IF(F295="subject",Sheet2!B295,IF(F295="unit",Sheet2!C295,IF(F295="topic",Sheet2!E295,IF(F295="lesson",Sheet2!G295))))),"'","\'")</f>
        <v>Energy in the Atmosphere</v>
      </c>
      <c r="I295" s="2" t="str">
        <f>Sheet2!I295</f>
        <v>SC06.05.04.01</v>
      </c>
      <c r="J295" s="4" t="str">
        <f>TRIM(IF(F295="grade","NONE",IF(F295="subject",Sheet2!A295,IF(F295="unit",CONCATENATE(Sheet2!A295,Sheet2!B295),IF(F295="topic",CONCATENATE(Sheet2!A295,Sheet2!B295,Sheet2!C295),IF(F295="lesson",CONCATENATE(Sheet2!A295,Sheet2!B295,Sheet2!C295,Sheet2!E295)))))))</f>
        <v>6ScienceEnergy in the Earth SystemWeather Factors</v>
      </c>
      <c r="K295" s="4" t="str">
        <f>IF(J295="NONE","-",VLOOKUP(J295,Sheet3!$A$1:$B$822,2,FALSE))</f>
        <v>SC06.05.04.00</v>
      </c>
      <c r="L295" s="2">
        <v>295</v>
      </c>
      <c r="M295" s="2">
        <f t="shared" si="16"/>
        <v>294</v>
      </c>
      <c r="N295" s="3" t="str">
        <f t="shared" si="18"/>
        <v>insert into code (code_id, label, code, display_order, parent_id, taxonomy_level_type) values (295,'Energy in the Atmosphere','SC06.05.04.01',1,294,6);</v>
      </c>
    </row>
    <row r="296" spans="1:14">
      <c r="A296" s="2" t="b">
        <f>AND(Sheet2!A296&lt;&gt;"-",Sheet2!A296&lt;&gt;Sheet2!A295)</f>
        <v>0</v>
      </c>
      <c r="B296" s="2" t="b">
        <f>AND(Sheet2!B296&lt;&gt;"-",Sheet2!B296&lt;&gt;Sheet2!B295)</f>
        <v>0</v>
      </c>
      <c r="C296" s="2" t="b">
        <f>AND(Sheet2!C296&lt;&gt;"-",Sheet2!C296&lt;&gt;Sheet2!C295)</f>
        <v>0</v>
      </c>
      <c r="D296" s="2" t="b">
        <f>AND(Sheet2!E296&lt;&gt;"-",Sheet2!E296&lt;&gt;Sheet2!E295)</f>
        <v>0</v>
      </c>
      <c r="E296" s="2" t="b">
        <f>AND(Sheet2!G296&lt;&gt;"-",Sheet2!G296&lt;&gt;Sheet2!G295)</f>
        <v>1</v>
      </c>
      <c r="F296" s="2" t="str">
        <f t="shared" si="19"/>
        <v>lesson</v>
      </c>
      <c r="G296" s="2" t="str">
        <f t="shared" si="17"/>
        <v>6</v>
      </c>
      <c r="H296" s="2" t="str">
        <f>SUBSTITUTE(IF(F296="grade",Sheet2!A296,IF(F296="subject",Sheet2!B296,IF(F296="unit",Sheet2!C296,IF(F296="topic",Sheet2!E296,IF(F296="lesson",Sheet2!G296))))),"'","\'")</f>
        <v>Heat Transfer</v>
      </c>
      <c r="I296" s="2" t="str">
        <f>Sheet2!I296</f>
        <v>SC06.05.04.02</v>
      </c>
      <c r="J296" s="4" t="str">
        <f>TRIM(IF(F296="grade","NONE",IF(F296="subject",Sheet2!A296,IF(F296="unit",CONCATENATE(Sheet2!A296,Sheet2!B296),IF(F296="topic",CONCATENATE(Sheet2!A296,Sheet2!B296,Sheet2!C296),IF(F296="lesson",CONCATENATE(Sheet2!A296,Sheet2!B296,Sheet2!C296,Sheet2!E296)))))))</f>
        <v>6ScienceEnergy in the Earth SystemWeather Factors</v>
      </c>
      <c r="K296" s="4" t="str">
        <f>IF(J296="NONE","-",VLOOKUP(J296,Sheet3!$A$1:$B$822,2,FALSE))</f>
        <v>SC06.05.04.00</v>
      </c>
      <c r="L296" s="2">
        <v>296</v>
      </c>
      <c r="M296" s="2">
        <f t="shared" si="16"/>
        <v>294</v>
      </c>
      <c r="N296" s="3" t="str">
        <f t="shared" si="18"/>
        <v>insert into code (code_id, label, code, display_order, parent_id, taxonomy_level_type) values (296,'Heat Transfer','SC06.05.04.02',1,294,6);</v>
      </c>
    </row>
    <row r="297" spans="1:14">
      <c r="A297" s="2" t="b">
        <f>AND(Sheet2!A297&lt;&gt;"-",Sheet2!A297&lt;&gt;Sheet2!A296)</f>
        <v>0</v>
      </c>
      <c r="B297" s="2" t="b">
        <f>AND(Sheet2!B297&lt;&gt;"-",Sheet2!B297&lt;&gt;Sheet2!B296)</f>
        <v>0</v>
      </c>
      <c r="C297" s="2" t="b">
        <f>AND(Sheet2!C297&lt;&gt;"-",Sheet2!C297&lt;&gt;Sheet2!C296)</f>
        <v>0</v>
      </c>
      <c r="D297" s="2" t="b">
        <f>AND(Sheet2!E297&lt;&gt;"-",Sheet2!E297&lt;&gt;Sheet2!E296)</f>
        <v>0</v>
      </c>
      <c r="E297" s="2" t="b">
        <f>AND(Sheet2!G297&lt;&gt;"-",Sheet2!G297&lt;&gt;Sheet2!G296)</f>
        <v>1</v>
      </c>
      <c r="F297" s="2" t="str">
        <f t="shared" si="19"/>
        <v>lesson</v>
      </c>
      <c r="G297" s="2" t="str">
        <f t="shared" si="17"/>
        <v>6</v>
      </c>
      <c r="H297" s="2" t="str">
        <f>SUBSTITUTE(IF(F297="grade",Sheet2!A297,IF(F297="subject",Sheet2!B297,IF(F297="unit",Sheet2!C297,IF(F297="topic",Sheet2!E297,IF(F297="lesson",Sheet2!G297))))),"'","\'")</f>
        <v>Winds</v>
      </c>
      <c r="I297" s="2" t="str">
        <f>Sheet2!I297</f>
        <v>SC06.05.04.03</v>
      </c>
      <c r="J297" s="4" t="str">
        <f>TRIM(IF(F297="grade","NONE",IF(F297="subject",Sheet2!A297,IF(F297="unit",CONCATENATE(Sheet2!A297,Sheet2!B297),IF(F297="topic",CONCATENATE(Sheet2!A297,Sheet2!B297,Sheet2!C297),IF(F297="lesson",CONCATENATE(Sheet2!A297,Sheet2!B297,Sheet2!C297,Sheet2!E297)))))))</f>
        <v>6ScienceEnergy in the Earth SystemWeather Factors</v>
      </c>
      <c r="K297" s="4" t="str">
        <f>IF(J297="NONE","-",VLOOKUP(J297,Sheet3!$A$1:$B$822,2,FALSE))</f>
        <v>SC06.05.04.00</v>
      </c>
      <c r="L297" s="2">
        <v>297</v>
      </c>
      <c r="M297" s="2">
        <f t="shared" si="16"/>
        <v>294</v>
      </c>
      <c r="N297" s="3" t="str">
        <f t="shared" si="18"/>
        <v>insert into code (code_id, label, code, display_order, parent_id, taxonomy_level_type) values (297,'Winds','SC06.05.04.03',1,294,6);</v>
      </c>
    </row>
    <row r="298" spans="1:14">
      <c r="A298" s="2" t="b">
        <f>AND(Sheet2!A298&lt;&gt;"-",Sheet2!A298&lt;&gt;Sheet2!A297)</f>
        <v>0</v>
      </c>
      <c r="B298" s="2" t="b">
        <f>AND(Sheet2!B298&lt;&gt;"-",Sheet2!B298&lt;&gt;Sheet2!B297)</f>
        <v>0</v>
      </c>
      <c r="C298" s="2" t="b">
        <f>AND(Sheet2!C298&lt;&gt;"-",Sheet2!C298&lt;&gt;Sheet2!C297)</f>
        <v>0</v>
      </c>
      <c r="D298" s="2" t="b">
        <f>AND(Sheet2!E298&lt;&gt;"-",Sheet2!E298&lt;&gt;Sheet2!E297)</f>
        <v>0</v>
      </c>
      <c r="E298" s="2" t="b">
        <f>AND(Sheet2!G298&lt;&gt;"-",Sheet2!G298&lt;&gt;Sheet2!G297)</f>
        <v>1</v>
      </c>
      <c r="F298" s="2" t="str">
        <f t="shared" si="19"/>
        <v>lesson</v>
      </c>
      <c r="G298" s="2" t="str">
        <f t="shared" si="17"/>
        <v>6</v>
      </c>
      <c r="H298" s="2" t="str">
        <f>SUBSTITUTE(IF(F298="grade",Sheet2!A298,IF(F298="subject",Sheet2!B298,IF(F298="unit",Sheet2!C298,IF(F298="topic",Sheet2!E298,IF(F298="lesson",Sheet2!G298))))),"'","\'")</f>
        <v>Water in the Atmosphere</v>
      </c>
      <c r="I298" s="2" t="str">
        <f>Sheet2!I298</f>
        <v>SC06.05.04.04</v>
      </c>
      <c r="J298" s="4" t="str">
        <f>TRIM(IF(F298="grade","NONE",IF(F298="subject",Sheet2!A298,IF(F298="unit",CONCATENATE(Sheet2!A298,Sheet2!B298),IF(F298="topic",CONCATENATE(Sheet2!A298,Sheet2!B298,Sheet2!C298),IF(F298="lesson",CONCATENATE(Sheet2!A298,Sheet2!B298,Sheet2!C298,Sheet2!E298)))))))</f>
        <v>6ScienceEnergy in the Earth SystemWeather Factors</v>
      </c>
      <c r="K298" s="4" t="str">
        <f>IF(J298="NONE","-",VLOOKUP(J298,Sheet3!$A$1:$B$822,2,FALSE))</f>
        <v>SC06.05.04.00</v>
      </c>
      <c r="L298" s="2">
        <v>298</v>
      </c>
      <c r="M298" s="2">
        <f t="shared" si="16"/>
        <v>294</v>
      </c>
      <c r="N298" s="3" t="str">
        <f t="shared" si="18"/>
        <v>insert into code (code_id, label, code, display_order, parent_id, taxonomy_level_type) values (298,'Water in the Atmosphere','SC06.05.04.04',1,294,6);</v>
      </c>
    </row>
    <row r="299" spans="1:14">
      <c r="A299" s="2" t="e">
        <f>AND(Sheet2!A299&lt;&gt;"-",Sheet2!A299&lt;&gt;Sheet2!A298)</f>
        <v>#REF!</v>
      </c>
      <c r="B299" s="2" t="e">
        <f>AND(Sheet2!B299&lt;&gt;"-",Sheet2!B299&lt;&gt;Sheet2!B298)</f>
        <v>#REF!</v>
      </c>
      <c r="C299" s="2" t="e">
        <f>AND(Sheet2!C299&lt;&gt;"-",Sheet2!C299&lt;&gt;Sheet2!C298)</f>
        <v>#REF!</v>
      </c>
      <c r="D299" s="2" t="e">
        <f>AND(Sheet2!E299&lt;&gt;"-",Sheet2!E299&lt;&gt;Sheet2!E298)</f>
        <v>#REF!</v>
      </c>
      <c r="E299" s="2" t="e">
        <f>AND(Sheet2!G299&lt;&gt;"-",Sheet2!G299&lt;&gt;Sheet2!G298)</f>
        <v>#REF!</v>
      </c>
      <c r="F299" s="2" t="e">
        <f t="shared" si="19"/>
        <v>#REF!</v>
      </c>
      <c r="G299" s="2" t="e">
        <f t="shared" si="17"/>
        <v>#REF!</v>
      </c>
      <c r="H299" s="2" t="e">
        <f>SUBSTITUTE(IF(F299="grade",Sheet2!A299,IF(F299="subject",Sheet2!B299,IF(F299="unit",Sheet2!C299,IF(F299="topic",Sheet2!E299,IF(F299="lesson",Sheet2!G299))))),"'","\'")</f>
        <v>#REF!</v>
      </c>
      <c r="I299" s="2" t="e">
        <f>Sheet2!I299</f>
        <v>#REF!</v>
      </c>
      <c r="J299" s="4" t="e">
        <f>TRIM(IF(F299="grade","NONE",IF(F299="subject",Sheet2!A299,IF(F299="unit",CONCATENATE(Sheet2!A299,Sheet2!B299),IF(F299="topic",CONCATENATE(Sheet2!A299,Sheet2!B299,Sheet2!C299),IF(F299="lesson",CONCATENATE(Sheet2!A299,Sheet2!B299,Sheet2!C299,Sheet2!E299)))))))</f>
        <v>#REF!</v>
      </c>
      <c r="K299" s="4" t="e">
        <f>IF(J299="NONE","-",VLOOKUP(J299,Sheet3!$A$1:$B$822,2,FALSE))</f>
        <v>#REF!</v>
      </c>
      <c r="L299" s="2">
        <v>299</v>
      </c>
      <c r="M299" s="2" t="e">
        <f t="shared" si="16"/>
        <v>#REF!</v>
      </c>
      <c r="N299" s="3" t="e">
        <f t="shared" si="18"/>
        <v>#REF!</v>
      </c>
    </row>
    <row r="300" spans="1:14">
      <c r="A300" s="2" t="e">
        <f>AND(Sheet2!A300&lt;&gt;"-",Sheet2!A300&lt;&gt;Sheet2!A299)</f>
        <v>#REF!</v>
      </c>
      <c r="B300" s="2" t="e">
        <f>AND(Sheet2!B300&lt;&gt;"-",Sheet2!B300&lt;&gt;Sheet2!B299)</f>
        <v>#REF!</v>
      </c>
      <c r="C300" s="2" t="e">
        <f>AND(Sheet2!C300&lt;&gt;"-",Sheet2!C300&lt;&gt;Sheet2!C299)</f>
        <v>#REF!</v>
      </c>
      <c r="D300" s="2" t="e">
        <f>AND(Sheet2!E300&lt;&gt;"-",Sheet2!E300&lt;&gt;Sheet2!E299)</f>
        <v>#REF!</v>
      </c>
      <c r="E300" s="2" t="e">
        <f>AND(Sheet2!G300&lt;&gt;"-",Sheet2!G300&lt;&gt;Sheet2!G299)</f>
        <v>#REF!</v>
      </c>
      <c r="F300" s="2" t="e">
        <f t="shared" si="19"/>
        <v>#REF!</v>
      </c>
      <c r="G300" s="2" t="e">
        <f t="shared" si="17"/>
        <v>#REF!</v>
      </c>
      <c r="H300" s="2" t="e">
        <f>SUBSTITUTE(IF(F300="grade",Sheet2!A300,IF(F300="subject",Sheet2!B300,IF(F300="unit",Sheet2!C300,IF(F300="topic",Sheet2!E300,IF(F300="lesson",Sheet2!G300))))),"'","\'")</f>
        <v>#REF!</v>
      </c>
      <c r="I300" s="2" t="str">
        <f>Sheet2!I300</f>
        <v>SC06.05.04.06</v>
      </c>
      <c r="J300" s="4" t="e">
        <f>TRIM(IF(F300="grade","NONE",IF(F300="subject",Sheet2!A300,IF(F300="unit",CONCATENATE(Sheet2!A300,Sheet2!B300),IF(F300="topic",CONCATENATE(Sheet2!A300,Sheet2!B300,Sheet2!C300),IF(F300="lesson",CONCATENATE(Sheet2!A300,Sheet2!B300,Sheet2!C300,Sheet2!E300)))))))</f>
        <v>#REF!</v>
      </c>
      <c r="K300" s="4" t="e">
        <f>IF(J300="NONE","-",VLOOKUP(J300,Sheet3!$A$1:$B$822,2,FALSE))</f>
        <v>#REF!</v>
      </c>
      <c r="L300" s="2">
        <v>300</v>
      </c>
      <c r="M300" s="2" t="e">
        <f t="shared" si="16"/>
        <v>#REF!</v>
      </c>
      <c r="N300" s="3" t="e">
        <f t="shared" si="18"/>
        <v>#REF!</v>
      </c>
    </row>
    <row r="301" spans="1:14">
      <c r="A301" s="2" t="b">
        <f>AND(Sheet2!A301&lt;&gt;"-",Sheet2!A301&lt;&gt;Sheet2!A300)</f>
        <v>0</v>
      </c>
      <c r="B301" s="2" t="b">
        <f>AND(Sheet2!B301&lt;&gt;"-",Sheet2!B301&lt;&gt;Sheet2!B300)</f>
        <v>0</v>
      </c>
      <c r="C301" s="2" t="b">
        <f>AND(Sheet2!C301&lt;&gt;"-",Sheet2!C301&lt;&gt;Sheet2!C300)</f>
        <v>0</v>
      </c>
      <c r="D301" s="2" t="b">
        <f>AND(Sheet2!E301&lt;&gt;"-",Sheet2!E301&lt;&gt;Sheet2!E300)</f>
        <v>0</v>
      </c>
      <c r="E301" s="2" t="b">
        <f>AND(Sheet2!G301&lt;&gt;"-",Sheet2!G301&lt;&gt;Sheet2!G300)</f>
        <v>1</v>
      </c>
      <c r="F301" s="2" t="str">
        <f t="shared" si="19"/>
        <v>lesson</v>
      </c>
      <c r="G301" s="2" t="str">
        <f t="shared" si="17"/>
        <v>6</v>
      </c>
      <c r="H301" s="2" t="str">
        <f>SUBSTITUTE(IF(F301="grade",Sheet2!A301,IF(F301="subject",Sheet2!B301,IF(F301="unit",Sheet2!C301,IF(F301="topic",Sheet2!E301,IF(F301="lesson",Sheet2!G301))))),"'","\'")</f>
        <v>Storms</v>
      </c>
      <c r="I301" s="2" t="str">
        <f>Sheet2!I301</f>
        <v>SC06.05.04.07</v>
      </c>
      <c r="J301" s="4" t="str">
        <f>TRIM(IF(F301="grade","NONE",IF(F301="subject",Sheet2!A301,IF(F301="unit",CONCATENATE(Sheet2!A301,Sheet2!B301),IF(F301="topic",CONCATENATE(Sheet2!A301,Sheet2!B301,Sheet2!C301),IF(F301="lesson",CONCATENATE(Sheet2!A301,Sheet2!B301,Sheet2!C301,Sheet2!E301)))))))</f>
        <v>6ScienceEnergy in the Earth SystemWeather Factors</v>
      </c>
      <c r="K301" s="4" t="str">
        <f>IF(J301="NONE","-",VLOOKUP(J301,Sheet3!$A$1:$B$822,2,FALSE))</f>
        <v>SC06.05.04.00</v>
      </c>
      <c r="L301" s="2">
        <v>301</v>
      </c>
      <c r="M301" s="2">
        <f t="shared" si="16"/>
        <v>294</v>
      </c>
      <c r="N301" s="3" t="str">
        <f t="shared" si="18"/>
        <v>insert into code (code_id, label, code, display_order, parent_id, taxonomy_level_type) values (301,'Storms','SC06.05.04.07',1,294,6);</v>
      </c>
    </row>
    <row r="302" spans="1:14">
      <c r="A302" s="2" t="b">
        <f>AND(Sheet2!A302&lt;&gt;"-",Sheet2!A302&lt;&gt;Sheet2!A301)</f>
        <v>0</v>
      </c>
      <c r="B302" s="2" t="b">
        <f>AND(Sheet2!B302&lt;&gt;"-",Sheet2!B302&lt;&gt;Sheet2!B301)</f>
        <v>0</v>
      </c>
      <c r="C302" s="2" t="b">
        <f>AND(Sheet2!C302&lt;&gt;"-",Sheet2!C302&lt;&gt;Sheet2!C301)</f>
        <v>0</v>
      </c>
      <c r="D302" s="2" t="b">
        <f>AND(Sheet2!E302&lt;&gt;"-",Sheet2!E302&lt;&gt;Sheet2!E301)</f>
        <v>0</v>
      </c>
      <c r="E302" s="2" t="b">
        <f>AND(Sheet2!G302&lt;&gt;"-",Sheet2!G302&lt;&gt;Sheet2!G301)</f>
        <v>1</v>
      </c>
      <c r="F302" s="2" t="str">
        <f t="shared" si="19"/>
        <v>lesson</v>
      </c>
      <c r="G302" s="2" t="str">
        <f t="shared" si="17"/>
        <v>6</v>
      </c>
      <c r="H302" s="2" t="str">
        <f>SUBSTITUTE(IF(F302="grade",Sheet2!A302,IF(F302="subject",Sheet2!B302,IF(F302="unit",Sheet2!C302,IF(F302="topic",Sheet2!E302,IF(F302="lesson",Sheet2!G302))))),"'","\'")</f>
        <v>Floods</v>
      </c>
      <c r="I302" s="2" t="str">
        <f>Sheet2!I302</f>
        <v>SC06.05.04.08</v>
      </c>
      <c r="J302" s="4" t="str">
        <f>TRIM(IF(F302="grade","NONE",IF(F302="subject",Sheet2!A302,IF(F302="unit",CONCATENATE(Sheet2!A302,Sheet2!B302),IF(F302="topic",CONCATENATE(Sheet2!A302,Sheet2!B302,Sheet2!C302),IF(F302="lesson",CONCATENATE(Sheet2!A302,Sheet2!B302,Sheet2!C302,Sheet2!E302)))))))</f>
        <v>6ScienceEnergy in the Earth SystemWeather Factors</v>
      </c>
      <c r="K302" s="4" t="str">
        <f>IF(J302="NONE","-",VLOOKUP(J302,Sheet3!$A$1:$B$822,2,FALSE))</f>
        <v>SC06.05.04.00</v>
      </c>
      <c r="L302" s="2">
        <v>302</v>
      </c>
      <c r="M302" s="2">
        <f t="shared" si="16"/>
        <v>294</v>
      </c>
      <c r="N302" s="3" t="str">
        <f t="shared" si="18"/>
        <v>insert into code (code_id, label, code, display_order, parent_id, taxonomy_level_type) values (302,'Floods','SC06.05.04.08',1,294,6);</v>
      </c>
    </row>
    <row r="303" spans="1:14">
      <c r="A303" s="2" t="b">
        <f>AND(Sheet2!A303&lt;&gt;"-",Sheet2!A303&lt;&gt;Sheet2!A302)</f>
        <v>0</v>
      </c>
      <c r="B303" s="2" t="b">
        <f>AND(Sheet2!B303&lt;&gt;"-",Sheet2!B303&lt;&gt;Sheet2!B302)</f>
        <v>0</v>
      </c>
      <c r="C303" s="2" t="b">
        <f>AND(Sheet2!C303&lt;&gt;"-",Sheet2!C303&lt;&gt;Sheet2!C302)</f>
        <v>0</v>
      </c>
      <c r="D303" s="2" t="b">
        <f>AND(Sheet2!E303&lt;&gt;"-",Sheet2!E303&lt;&gt;Sheet2!E302)</f>
        <v>0</v>
      </c>
      <c r="E303" s="2" t="b">
        <f>AND(Sheet2!G303&lt;&gt;"-",Sheet2!G303&lt;&gt;Sheet2!G302)</f>
        <v>1</v>
      </c>
      <c r="F303" s="2" t="str">
        <f t="shared" si="19"/>
        <v>lesson</v>
      </c>
      <c r="G303" s="2" t="str">
        <f t="shared" si="17"/>
        <v>6</v>
      </c>
      <c r="H303" s="2" t="str">
        <f>SUBSTITUTE(IF(F303="grade",Sheet2!A303,IF(F303="subject",Sheet2!B303,IF(F303="unit",Sheet2!C303,IF(F303="topic",Sheet2!E303,IF(F303="lesson",Sheet2!G303))))),"'","\'")</f>
        <v>Predicting the Weather</v>
      </c>
      <c r="I303" s="2" t="str">
        <f>Sheet2!I303</f>
        <v>SC06.05.04.09</v>
      </c>
      <c r="J303" s="4" t="str">
        <f>TRIM(IF(F303="grade","NONE",IF(F303="subject",Sheet2!A303,IF(F303="unit",CONCATENATE(Sheet2!A303,Sheet2!B303),IF(F303="topic",CONCATENATE(Sheet2!A303,Sheet2!B303,Sheet2!C303),IF(F303="lesson",CONCATENATE(Sheet2!A303,Sheet2!B303,Sheet2!C303,Sheet2!E303)))))))</f>
        <v>6ScienceEnergy in the Earth SystemWeather Factors</v>
      </c>
      <c r="K303" s="4" t="str">
        <f>IF(J303="NONE","-",VLOOKUP(J303,Sheet3!$A$1:$B$822,2,FALSE))</f>
        <v>SC06.05.04.00</v>
      </c>
      <c r="L303" s="2">
        <v>303</v>
      </c>
      <c r="M303" s="2">
        <f t="shared" si="16"/>
        <v>294</v>
      </c>
      <c r="N303" s="3" t="str">
        <f t="shared" si="18"/>
        <v>insert into code (code_id, label, code, display_order, parent_id, taxonomy_level_type) values (303,'Predicting the Weather','SC06.05.04.09',1,294,6);</v>
      </c>
    </row>
    <row r="304" spans="1:14">
      <c r="A304" s="2" t="b">
        <f>AND(Sheet2!A304&lt;&gt;"-",Sheet2!A304&lt;&gt;Sheet2!A303)</f>
        <v>0</v>
      </c>
      <c r="B304" s="2" t="b">
        <f>AND(Sheet2!B304&lt;&gt;"-",Sheet2!B304&lt;&gt;Sheet2!B303)</f>
        <v>0</v>
      </c>
      <c r="C304" s="2" t="b">
        <f>AND(Sheet2!C304&lt;&gt;"-",Sheet2!C304&lt;&gt;Sheet2!C303)</f>
        <v>0</v>
      </c>
      <c r="D304" s="2" t="b">
        <f>AND(Sheet2!E304&lt;&gt;"-",Sheet2!E304&lt;&gt;Sheet2!E303)</f>
        <v>1</v>
      </c>
      <c r="E304" s="2" t="b">
        <f>AND(Sheet2!G304&lt;&gt;"-",Sheet2!G304&lt;&gt;Sheet2!G303)</f>
        <v>0</v>
      </c>
      <c r="F304" s="2" t="str">
        <f t="shared" si="19"/>
        <v>topic</v>
      </c>
      <c r="G304" s="2" t="str">
        <f t="shared" si="17"/>
        <v>5</v>
      </c>
      <c r="H304" s="2" t="str">
        <f>SUBSTITUTE(IF(F304="grade",Sheet2!A304,IF(F304="subject",Sheet2!B304,IF(F304="unit",Sheet2!C304,IF(F304="topic",Sheet2!E304,IF(F304="lesson",Sheet2!G304))))),"'","\'")</f>
        <v>Climate and Climate Change</v>
      </c>
      <c r="I304" s="2" t="str">
        <f>Sheet2!I304</f>
        <v>SC06.05.05.00</v>
      </c>
      <c r="J304" s="4" t="str">
        <f>TRIM(IF(F304="grade","NONE",IF(F304="subject",Sheet2!A304,IF(F304="unit",CONCATENATE(Sheet2!A304,Sheet2!B304),IF(F304="topic",CONCATENATE(Sheet2!A304,Sheet2!B304,Sheet2!C304),IF(F304="lesson",CONCATENATE(Sheet2!A304,Sheet2!B304,Sheet2!C304,Sheet2!E304)))))))</f>
        <v>6ScienceEnergy in the Earth System</v>
      </c>
      <c r="K304" s="4" t="str">
        <f>IF(J304="NONE","-",VLOOKUP(J304,Sheet3!$A$1:$B$822,2,FALSE))</f>
        <v>SC06.05.00.00</v>
      </c>
      <c r="L304" s="2">
        <v>304</v>
      </c>
      <c r="M304" s="2">
        <f t="shared" si="16"/>
        <v>269</v>
      </c>
      <c r="N304" s="3" t="str">
        <f t="shared" si="18"/>
        <v>insert into code (code_id, label, code, display_order, parent_id, taxonomy_level_type) values (304,'Climate and Climate Change','SC06.05.05.00',1,269,5);</v>
      </c>
    </row>
    <row r="305" spans="1:14">
      <c r="A305" s="2" t="b">
        <f>AND(Sheet2!A305&lt;&gt;"-",Sheet2!A305&lt;&gt;Sheet2!A304)</f>
        <v>0</v>
      </c>
      <c r="B305" s="2" t="b">
        <f>AND(Sheet2!B305&lt;&gt;"-",Sheet2!B305&lt;&gt;Sheet2!B304)</f>
        <v>0</v>
      </c>
      <c r="C305" s="2" t="b">
        <f>AND(Sheet2!C305&lt;&gt;"-",Sheet2!C305&lt;&gt;Sheet2!C304)</f>
        <v>0</v>
      </c>
      <c r="D305" s="2" t="b">
        <f>AND(Sheet2!E305&lt;&gt;"-",Sheet2!E305&lt;&gt;Sheet2!E304)</f>
        <v>0</v>
      </c>
      <c r="E305" s="2" t="b">
        <f>AND(Sheet2!G305&lt;&gt;"-",Sheet2!G305&lt;&gt;Sheet2!G304)</f>
        <v>1</v>
      </c>
      <c r="F305" s="2" t="str">
        <f t="shared" si="19"/>
        <v>lesson</v>
      </c>
      <c r="G305" s="2" t="str">
        <f t="shared" si="17"/>
        <v>6</v>
      </c>
      <c r="H305" s="2" t="str">
        <f>SUBSTITUTE(IF(F305="grade",Sheet2!A305,IF(F305="subject",Sheet2!B305,IF(F305="unit",Sheet2!C305,IF(F305="topic",Sheet2!E305,IF(F305="lesson",Sheet2!G305))))),"'","\'")</f>
        <v>Climate Regions</v>
      </c>
      <c r="I305" s="2" t="str">
        <f>Sheet2!I305</f>
        <v>SC06.05.05.01</v>
      </c>
      <c r="J305" s="4" t="str">
        <f>TRIM(IF(F305="grade","NONE",IF(F305="subject",Sheet2!A305,IF(F305="unit",CONCATENATE(Sheet2!A305,Sheet2!B305),IF(F305="topic",CONCATENATE(Sheet2!A305,Sheet2!B305,Sheet2!C305),IF(F305="lesson",CONCATENATE(Sheet2!A305,Sheet2!B305,Sheet2!C305,Sheet2!E305)))))))</f>
        <v>6ScienceEnergy in the Earth SystemClimate and Climate Change</v>
      </c>
      <c r="K305" s="4" t="str">
        <f>IF(J305="NONE","-",VLOOKUP(J305,Sheet3!$A$1:$B$822,2,FALSE))</f>
        <v>SC06.05.05.00</v>
      </c>
      <c r="L305" s="2">
        <v>305</v>
      </c>
      <c r="M305" s="2">
        <f t="shared" si="16"/>
        <v>304</v>
      </c>
      <c r="N305" s="3" t="str">
        <f t="shared" si="18"/>
        <v>insert into code (code_id, label, code, display_order, parent_id, taxonomy_level_type) values (305,'Climate Regions','SC06.05.05.01',1,304,6);</v>
      </c>
    </row>
    <row r="306" spans="1:14">
      <c r="A306" s="2" t="b">
        <f>AND(Sheet2!A306&lt;&gt;"-",Sheet2!A306&lt;&gt;Sheet2!A305)</f>
        <v>0</v>
      </c>
      <c r="B306" s="2" t="b">
        <f>AND(Sheet2!B306&lt;&gt;"-",Sheet2!B306&lt;&gt;Sheet2!B305)</f>
        <v>0</v>
      </c>
      <c r="C306" s="2" t="b">
        <f>AND(Sheet2!C306&lt;&gt;"-",Sheet2!C306&lt;&gt;Sheet2!C305)</f>
        <v>0</v>
      </c>
      <c r="D306" s="2" t="b">
        <f>AND(Sheet2!E306&lt;&gt;"-",Sheet2!E306&lt;&gt;Sheet2!E305)</f>
        <v>0</v>
      </c>
      <c r="E306" s="2" t="b">
        <f>AND(Sheet2!G306&lt;&gt;"-",Sheet2!G306&lt;&gt;Sheet2!G305)</f>
        <v>1</v>
      </c>
      <c r="F306" s="2" t="str">
        <f t="shared" si="19"/>
        <v>lesson</v>
      </c>
      <c r="G306" s="2" t="str">
        <f t="shared" si="17"/>
        <v>6</v>
      </c>
      <c r="H306" s="2" t="str">
        <f>SUBSTITUTE(IF(F306="grade",Sheet2!A306,IF(F306="subject",Sheet2!B306,IF(F306="unit",Sheet2!C306,IF(F306="topic",Sheet2!E306,IF(F306="lesson",Sheet2!G306))))),"'","\'")</f>
        <v>Long-Term Changes in Climates</v>
      </c>
      <c r="I306" s="2" t="str">
        <f>Sheet2!I306</f>
        <v>SC06.05.05.02</v>
      </c>
      <c r="J306" s="4" t="str">
        <f>TRIM(IF(F306="grade","NONE",IF(F306="subject",Sheet2!A306,IF(F306="unit",CONCATENATE(Sheet2!A306,Sheet2!B306),IF(F306="topic",CONCATENATE(Sheet2!A306,Sheet2!B306,Sheet2!C306),IF(F306="lesson",CONCATENATE(Sheet2!A306,Sheet2!B306,Sheet2!C306,Sheet2!E306)))))))</f>
        <v>6ScienceEnergy in the Earth SystemClimate and Climate Change</v>
      </c>
      <c r="K306" s="4" t="str">
        <f>IF(J306="NONE","-",VLOOKUP(J306,Sheet3!$A$1:$B$822,2,FALSE))</f>
        <v>SC06.05.05.00</v>
      </c>
      <c r="L306" s="2">
        <v>306</v>
      </c>
      <c r="M306" s="2">
        <f t="shared" si="16"/>
        <v>304</v>
      </c>
      <c r="N306" s="3" t="str">
        <f t="shared" si="18"/>
        <v>insert into code (code_id, label, code, display_order, parent_id, taxonomy_level_type) values (306,'Long-Term Changes in Climates','SC06.05.05.02',1,304,6);</v>
      </c>
    </row>
    <row r="307" spans="1:14">
      <c r="A307" s="2" t="b">
        <f>AND(Sheet2!A307&lt;&gt;"-",Sheet2!A307&lt;&gt;Sheet2!A306)</f>
        <v>0</v>
      </c>
      <c r="B307" s="2" t="b">
        <f>AND(Sheet2!B307&lt;&gt;"-",Sheet2!B307&lt;&gt;Sheet2!B306)</f>
        <v>0</v>
      </c>
      <c r="C307" s="2" t="b">
        <f>AND(Sheet2!C307&lt;&gt;"-",Sheet2!C307&lt;&gt;Sheet2!C306)</f>
        <v>0</v>
      </c>
      <c r="D307" s="2" t="b">
        <f>AND(Sheet2!E307&lt;&gt;"-",Sheet2!E307&lt;&gt;Sheet2!E306)</f>
        <v>0</v>
      </c>
      <c r="E307" s="2" t="b">
        <f>AND(Sheet2!G307&lt;&gt;"-",Sheet2!G307&lt;&gt;Sheet2!G306)</f>
        <v>1</v>
      </c>
      <c r="F307" s="2" t="str">
        <f t="shared" si="19"/>
        <v>lesson</v>
      </c>
      <c r="G307" s="2" t="str">
        <f t="shared" si="17"/>
        <v>6</v>
      </c>
      <c r="H307" s="2" t="str">
        <f>SUBSTITUTE(IF(F307="grade",Sheet2!A307,IF(F307="subject",Sheet2!B307,IF(F307="unit",Sheet2!C307,IF(F307="topic",Sheet2!E307,IF(F307="lesson",Sheet2!G307))))),"'","\'")</f>
        <v>Global Changes in the Atmosphere</v>
      </c>
      <c r="I307" s="2" t="str">
        <f>Sheet2!I307</f>
        <v>SC06.05.05.03</v>
      </c>
      <c r="J307" s="4" t="str">
        <f>TRIM(IF(F307="grade","NONE",IF(F307="subject",Sheet2!A307,IF(F307="unit",CONCATENATE(Sheet2!A307,Sheet2!B307),IF(F307="topic",CONCATENATE(Sheet2!A307,Sheet2!B307,Sheet2!C307),IF(F307="lesson",CONCATENATE(Sheet2!A307,Sheet2!B307,Sheet2!C307,Sheet2!E307)))))))</f>
        <v>6ScienceEnergy in the Earth SystemClimate and Climate Change</v>
      </c>
      <c r="K307" s="4" t="str">
        <f>IF(J307="NONE","-",VLOOKUP(J307,Sheet3!$A$1:$B$822,2,FALSE))</f>
        <v>SC06.05.05.00</v>
      </c>
      <c r="L307" s="2">
        <v>307</v>
      </c>
      <c r="M307" s="2">
        <f t="shared" si="16"/>
        <v>304</v>
      </c>
      <c r="N307" s="3" t="str">
        <f t="shared" si="18"/>
        <v>insert into code (code_id, label, code, display_order, parent_id, taxonomy_level_type) values (307,'Global Changes in the Atmosphere','SC06.05.05.03',1,304,6);</v>
      </c>
    </row>
    <row r="308" spans="1:14">
      <c r="A308" s="2" t="b">
        <f>AND(Sheet2!A308&lt;&gt;"-",Sheet2!A308&lt;&gt;Sheet2!A307)</f>
        <v>0</v>
      </c>
      <c r="B308" s="2" t="b">
        <f>AND(Sheet2!B308&lt;&gt;"-",Sheet2!B308&lt;&gt;Sheet2!B307)</f>
        <v>1</v>
      </c>
      <c r="C308" s="2" t="b">
        <f>AND(Sheet2!C308&lt;&gt;"-",Sheet2!C308&lt;&gt;Sheet2!C307)</f>
        <v>0</v>
      </c>
      <c r="D308" s="2" t="b">
        <f>AND(Sheet2!E308&lt;&gt;"-",Sheet2!E308&lt;&gt;Sheet2!E307)</f>
        <v>0</v>
      </c>
      <c r="E308" s="2" t="b">
        <f>AND(Sheet2!G308&lt;&gt;"-",Sheet2!G308&lt;&gt;Sheet2!G307)</f>
        <v>0</v>
      </c>
      <c r="F308" s="2" t="str">
        <f t="shared" si="19"/>
        <v>subject</v>
      </c>
      <c r="G308" s="2" t="str">
        <f t="shared" si="17"/>
        <v>3</v>
      </c>
      <c r="H308" s="2" t="str">
        <f>SUBSTITUTE(IF(F308="grade",Sheet2!A308,IF(F308="subject",Sheet2!B308,IF(F308="unit",Sheet2!C308,IF(F308="topic",Sheet2!E308,IF(F308="lesson",Sheet2!G308))))),"'","\'")</f>
        <v>Math</v>
      </c>
      <c r="I308" s="2" t="str">
        <f>Sheet2!I308</f>
        <v>MA06.00.00.00</v>
      </c>
      <c r="J308" s="4" t="str">
        <f>TRIM(IF(F308="grade","NONE",IF(F308="subject",Sheet2!A308,IF(F308="unit",CONCATENATE(Sheet2!A308,Sheet2!B308),IF(F308="topic",CONCATENATE(Sheet2!A308,Sheet2!B308,Sheet2!C308),IF(F308="lesson",CONCATENATE(Sheet2!A308,Sheet2!B308,Sheet2!C308,Sheet2!E308)))))))</f>
        <v>6</v>
      </c>
      <c r="K308" s="4" t="str">
        <f>IF(J308="NONE","-",VLOOKUP(J308,Sheet3!$A$1:$B$822,2,FALSE))</f>
        <v>06.00.00.00</v>
      </c>
      <c r="L308" s="2">
        <v>308</v>
      </c>
      <c r="M308" s="2">
        <f t="shared" si="16"/>
        <v>198</v>
      </c>
      <c r="N308" s="3" t="str">
        <f t="shared" si="18"/>
        <v>insert into code (code_id, label, code, display_order, parent_id, taxonomy_level_type) values (308,'Math','MA06.00.00.00',1,198,3);</v>
      </c>
    </row>
    <row r="309" spans="1:14">
      <c r="A309" s="2" t="b">
        <f>AND(Sheet2!A309&lt;&gt;"-",Sheet2!A309&lt;&gt;Sheet2!A308)</f>
        <v>0</v>
      </c>
      <c r="B309" s="2" t="b">
        <f>AND(Sheet2!B309&lt;&gt;"-",Sheet2!B309&lt;&gt;Sheet2!B308)</f>
        <v>0</v>
      </c>
      <c r="C309" s="2" t="b">
        <f>AND(Sheet2!C309&lt;&gt;"-",Sheet2!C309&lt;&gt;Sheet2!C308)</f>
        <v>1</v>
      </c>
      <c r="D309" s="2" t="b">
        <f>AND(Sheet2!E309&lt;&gt;"-",Sheet2!E309&lt;&gt;Sheet2!E308)</f>
        <v>0</v>
      </c>
      <c r="E309" s="2" t="b">
        <f>AND(Sheet2!G309&lt;&gt;"-",Sheet2!G309&lt;&gt;Sheet2!G308)</f>
        <v>0</v>
      </c>
      <c r="F309" s="2" t="str">
        <f t="shared" si="19"/>
        <v>unit</v>
      </c>
      <c r="G309" s="2" t="str">
        <f t="shared" si="17"/>
        <v>4</v>
      </c>
      <c r="H309" s="2" t="str">
        <f>SUBSTITUTE(IF(F309="grade",Sheet2!A309,IF(F309="subject",Sheet2!B309,IF(F309="unit",Sheet2!C309,IF(F309="topic",Sheet2!E309,IF(F309="lesson",Sheet2!G309))))),"'","\'")</f>
        <v>The Number System</v>
      </c>
      <c r="I309" s="2" t="str">
        <f>Sheet2!I309</f>
        <v>MA06.01.00.00</v>
      </c>
      <c r="J309" s="4" t="str">
        <f>TRIM(IF(F309="grade","NONE",IF(F309="subject",Sheet2!A309,IF(F309="unit",CONCATENATE(Sheet2!A309,Sheet2!B309),IF(F309="topic",CONCATENATE(Sheet2!A309,Sheet2!B309,Sheet2!C309),IF(F309="lesson",CONCATENATE(Sheet2!A309,Sheet2!B309,Sheet2!C309,Sheet2!E309)))))))</f>
        <v>6Math</v>
      </c>
      <c r="K309" s="4" t="str">
        <f>IF(J309="NONE","-",VLOOKUP(J309,Sheet3!$A$1:$B$822,2,FALSE))</f>
        <v>MA06.00.00.00</v>
      </c>
      <c r="L309" s="2">
        <v>309</v>
      </c>
      <c r="M309" s="2">
        <f t="shared" si="16"/>
        <v>308</v>
      </c>
      <c r="N309" s="3" t="str">
        <f t="shared" si="18"/>
        <v>insert into code (code_id, label, code, display_order, parent_id, taxonomy_level_type) values (309,'The Number System','MA06.01.00.00',1,308,4);</v>
      </c>
    </row>
    <row r="310" spans="1:14">
      <c r="A310" s="2" t="b">
        <f>AND(Sheet2!A310&lt;&gt;"-",Sheet2!A310&lt;&gt;Sheet2!A309)</f>
        <v>0</v>
      </c>
      <c r="B310" s="2" t="b">
        <f>AND(Sheet2!B310&lt;&gt;"-",Sheet2!B310&lt;&gt;Sheet2!B309)</f>
        <v>0</v>
      </c>
      <c r="C310" s="2" t="b">
        <f>AND(Sheet2!C310&lt;&gt;"-",Sheet2!C310&lt;&gt;Sheet2!C309)</f>
        <v>0</v>
      </c>
      <c r="D310" s="2" t="b">
        <f>AND(Sheet2!E310&lt;&gt;"-",Sheet2!E310&lt;&gt;Sheet2!E309)</f>
        <v>1</v>
      </c>
      <c r="E310" s="2" t="b">
        <f>AND(Sheet2!G310&lt;&gt;"-",Sheet2!G310&lt;&gt;Sheet2!G309)</f>
        <v>0</v>
      </c>
      <c r="F310" s="2" t="str">
        <f t="shared" si="19"/>
        <v>topic</v>
      </c>
      <c r="G310" s="2" t="str">
        <f t="shared" si="17"/>
        <v>5</v>
      </c>
      <c r="H310" s="2" t="str">
        <f>SUBSTITUTE(IF(F310="grade",Sheet2!A310,IF(F310="subject",Sheet2!B310,IF(F310="unit",Sheet2!C310,IF(F310="topic",Sheet2!E310,IF(F310="lesson",Sheet2!G310))))),"'","\'")</f>
        <v>Number Patterns and Fractions</v>
      </c>
      <c r="I310" s="2" t="str">
        <f>Sheet2!I310</f>
        <v>MA06.01.01.00</v>
      </c>
      <c r="J310" s="4" t="str">
        <f>TRIM(IF(F310="grade","NONE",IF(F310="subject",Sheet2!A310,IF(F310="unit",CONCATENATE(Sheet2!A310,Sheet2!B310),IF(F310="topic",CONCATENATE(Sheet2!A310,Sheet2!B310,Sheet2!C310),IF(F310="lesson",CONCATENATE(Sheet2!A310,Sheet2!B310,Sheet2!C310,Sheet2!E310)))))))</f>
        <v>6MathThe Number System</v>
      </c>
      <c r="K310" s="4" t="str">
        <f>IF(J310="NONE","-",VLOOKUP(J310,Sheet3!$A$1:$B$822,2,FALSE))</f>
        <v>MA06.01.00.00</v>
      </c>
      <c r="L310" s="2">
        <v>310</v>
      </c>
      <c r="M310" s="2">
        <f t="shared" si="16"/>
        <v>309</v>
      </c>
      <c r="N310" s="3" t="str">
        <f t="shared" si="18"/>
        <v>insert into code (code_id, label, code, display_order, parent_id, taxonomy_level_type) values (310,'Number Patterns and Fractions','MA06.01.01.00',1,309,5);</v>
      </c>
    </row>
    <row r="311" spans="1:14">
      <c r="A311" s="2" t="b">
        <f>AND(Sheet2!A311&lt;&gt;"-",Sheet2!A311&lt;&gt;Sheet2!A310)</f>
        <v>0</v>
      </c>
      <c r="B311" s="2" t="b">
        <f>AND(Sheet2!B311&lt;&gt;"-",Sheet2!B311&lt;&gt;Sheet2!B310)</f>
        <v>0</v>
      </c>
      <c r="C311" s="2" t="b">
        <f>AND(Sheet2!C311&lt;&gt;"-",Sheet2!C311&lt;&gt;Sheet2!C310)</f>
        <v>0</v>
      </c>
      <c r="D311" s="2" t="b">
        <f>AND(Sheet2!E311&lt;&gt;"-",Sheet2!E311&lt;&gt;Sheet2!E310)</f>
        <v>0</v>
      </c>
      <c r="E311" s="2" t="b">
        <f>AND(Sheet2!G311&lt;&gt;"-",Sheet2!G311&lt;&gt;Sheet2!G310)</f>
        <v>1</v>
      </c>
      <c r="F311" s="2" t="str">
        <f t="shared" si="19"/>
        <v>lesson</v>
      </c>
      <c r="G311" s="2" t="str">
        <f t="shared" si="17"/>
        <v>6</v>
      </c>
      <c r="H311" s="2" t="str">
        <f>SUBSTITUTE(IF(F311="grade",Sheet2!A311,IF(F311="subject",Sheet2!B311,IF(F311="unit",Sheet2!C311,IF(F311="topic",Sheet2!E311,IF(F311="lesson",Sheet2!G311))))),"'","\'")</f>
        <v>Prime Factorization</v>
      </c>
      <c r="I311" s="2" t="str">
        <f>Sheet2!I311</f>
        <v>MA06.01.01.01</v>
      </c>
      <c r="J311" s="4" t="str">
        <f>TRIM(IF(F311="grade","NONE",IF(F311="subject",Sheet2!A311,IF(F311="unit",CONCATENATE(Sheet2!A311,Sheet2!B311),IF(F311="topic",CONCATENATE(Sheet2!A311,Sheet2!B311,Sheet2!C311),IF(F311="lesson",CONCATENATE(Sheet2!A311,Sheet2!B311,Sheet2!C311,Sheet2!E311)))))))</f>
        <v>6MathThe Number SystemNumber Patterns and Fractions</v>
      </c>
      <c r="K311" s="4" t="str">
        <f>IF(J311="NONE","-",VLOOKUP(J311,Sheet3!$A$1:$B$822,2,FALSE))</f>
        <v>MA06.01.01.00</v>
      </c>
      <c r="L311" s="2">
        <v>311</v>
      </c>
      <c r="M311" s="2">
        <f t="shared" si="16"/>
        <v>310</v>
      </c>
      <c r="N311" s="3" t="str">
        <f t="shared" si="18"/>
        <v>insert into code (code_id, label, code, display_order, parent_id, taxonomy_level_type) values (311,'Prime Factorization','MA06.01.01.01',1,310,6);</v>
      </c>
    </row>
    <row r="312" spans="1:14">
      <c r="A312" s="2" t="b">
        <f>AND(Sheet2!A312&lt;&gt;"-",Sheet2!A312&lt;&gt;Sheet2!A311)</f>
        <v>0</v>
      </c>
      <c r="B312" s="2" t="b">
        <f>AND(Sheet2!B312&lt;&gt;"-",Sheet2!B312&lt;&gt;Sheet2!B311)</f>
        <v>0</v>
      </c>
      <c r="C312" s="2" t="b">
        <f>AND(Sheet2!C312&lt;&gt;"-",Sheet2!C312&lt;&gt;Sheet2!C311)</f>
        <v>0</v>
      </c>
      <c r="D312" s="2" t="b">
        <f>AND(Sheet2!E312&lt;&gt;"-",Sheet2!E312&lt;&gt;Sheet2!E311)</f>
        <v>0</v>
      </c>
      <c r="E312" s="2" t="b">
        <f>AND(Sheet2!G312&lt;&gt;"-",Sheet2!G312&lt;&gt;Sheet2!G311)</f>
        <v>1</v>
      </c>
      <c r="F312" s="2" t="str">
        <f t="shared" si="19"/>
        <v>lesson</v>
      </c>
      <c r="G312" s="2" t="str">
        <f t="shared" si="17"/>
        <v>6</v>
      </c>
      <c r="H312" s="2" t="str">
        <f>SUBSTITUTE(IF(F312="grade",Sheet2!A312,IF(F312="subject",Sheet2!B312,IF(F312="unit",Sheet2!C312,IF(F312="topic",Sheet2!E312,IF(F312="lesson",Sheet2!G312))))),"'","\'")</f>
        <v>Greatest Common Factor</v>
      </c>
      <c r="I312" s="2" t="str">
        <f>Sheet2!I312</f>
        <v>MA06.01.01.02</v>
      </c>
      <c r="J312" s="4" t="str">
        <f>TRIM(IF(F312="grade","NONE",IF(F312="subject",Sheet2!A312,IF(F312="unit",CONCATENATE(Sheet2!A312,Sheet2!B312),IF(F312="topic",CONCATENATE(Sheet2!A312,Sheet2!B312,Sheet2!C312),IF(F312="lesson",CONCATENATE(Sheet2!A312,Sheet2!B312,Sheet2!C312,Sheet2!E312)))))))</f>
        <v>6MathThe Number SystemNumber Patterns and Fractions</v>
      </c>
      <c r="K312" s="4" t="str">
        <f>IF(J312="NONE","-",VLOOKUP(J312,Sheet3!$A$1:$B$822,2,FALSE))</f>
        <v>MA06.01.01.00</v>
      </c>
      <c r="L312" s="2">
        <v>312</v>
      </c>
      <c r="M312" s="2">
        <f t="shared" si="16"/>
        <v>310</v>
      </c>
      <c r="N312" s="3" t="str">
        <f t="shared" si="18"/>
        <v>insert into code (code_id, label, code, display_order, parent_id, taxonomy_level_type) values (312,'Greatest Common Factor','MA06.01.01.02',1,310,6);</v>
      </c>
    </row>
    <row r="313" spans="1:14">
      <c r="A313" s="2" t="b">
        <f>AND(Sheet2!A313&lt;&gt;"-",Sheet2!A313&lt;&gt;Sheet2!A312)</f>
        <v>0</v>
      </c>
      <c r="B313" s="2" t="b">
        <f>AND(Sheet2!B313&lt;&gt;"-",Sheet2!B313&lt;&gt;Sheet2!B312)</f>
        <v>0</v>
      </c>
      <c r="C313" s="2" t="b">
        <f>AND(Sheet2!C313&lt;&gt;"-",Sheet2!C313&lt;&gt;Sheet2!C312)</f>
        <v>0</v>
      </c>
      <c r="D313" s="2" t="b">
        <f>AND(Sheet2!E313&lt;&gt;"-",Sheet2!E313&lt;&gt;Sheet2!E312)</f>
        <v>0</v>
      </c>
      <c r="E313" s="2" t="b">
        <f>AND(Sheet2!G313&lt;&gt;"-",Sheet2!G313&lt;&gt;Sheet2!G312)</f>
        <v>1</v>
      </c>
      <c r="F313" s="2" t="str">
        <f t="shared" si="19"/>
        <v>lesson</v>
      </c>
      <c r="G313" s="2" t="str">
        <f t="shared" si="17"/>
        <v>6</v>
      </c>
      <c r="H313" s="2" t="str">
        <f>SUBSTITUTE(IF(F313="grade",Sheet2!A313,IF(F313="subject",Sheet2!B313,IF(F313="unit",Sheet2!C313,IF(F313="topic",Sheet2!E313,IF(F313="lesson",Sheet2!G313))))),"'","\'")</f>
        <v>Equivalent Fractions</v>
      </c>
      <c r="I313" s="2" t="str">
        <f>Sheet2!I313</f>
        <v>MA06.01.01.03</v>
      </c>
      <c r="J313" s="4" t="str">
        <f>TRIM(IF(F313="grade","NONE",IF(F313="subject",Sheet2!A313,IF(F313="unit",CONCATENATE(Sheet2!A313,Sheet2!B313),IF(F313="topic",CONCATENATE(Sheet2!A313,Sheet2!B313,Sheet2!C313),IF(F313="lesson",CONCATENATE(Sheet2!A313,Sheet2!B313,Sheet2!C313,Sheet2!E313)))))))</f>
        <v>6MathThe Number SystemNumber Patterns and Fractions</v>
      </c>
      <c r="K313" s="4" t="str">
        <f>IF(J313="NONE","-",VLOOKUP(J313,Sheet3!$A$1:$B$822,2,FALSE))</f>
        <v>MA06.01.01.00</v>
      </c>
      <c r="L313" s="2">
        <v>313</v>
      </c>
      <c r="M313" s="2">
        <f t="shared" si="16"/>
        <v>310</v>
      </c>
      <c r="N313" s="3" t="str">
        <f t="shared" si="18"/>
        <v>insert into code (code_id, label, code, display_order, parent_id, taxonomy_level_type) values (313,'Equivalent Fractions','MA06.01.01.03',1,310,6);</v>
      </c>
    </row>
    <row r="314" spans="1:14">
      <c r="A314" s="2" t="b">
        <f>AND(Sheet2!A314&lt;&gt;"-",Sheet2!A314&lt;&gt;Sheet2!A313)</f>
        <v>0</v>
      </c>
      <c r="B314" s="2" t="b">
        <f>AND(Sheet2!B314&lt;&gt;"-",Sheet2!B314&lt;&gt;Sheet2!B313)</f>
        <v>0</v>
      </c>
      <c r="C314" s="2" t="b">
        <f>AND(Sheet2!C314&lt;&gt;"-",Sheet2!C314&lt;&gt;Sheet2!C313)</f>
        <v>0</v>
      </c>
      <c r="D314" s="2" t="b">
        <f>AND(Sheet2!E314&lt;&gt;"-",Sheet2!E314&lt;&gt;Sheet2!E313)</f>
        <v>0</v>
      </c>
      <c r="E314" s="2" t="b">
        <f>AND(Sheet2!G314&lt;&gt;"-",Sheet2!G314&lt;&gt;Sheet2!G313)</f>
        <v>1</v>
      </c>
      <c r="F314" s="2" t="str">
        <f t="shared" si="19"/>
        <v>lesson</v>
      </c>
      <c r="G314" s="2" t="str">
        <f t="shared" si="17"/>
        <v>6</v>
      </c>
      <c r="H314" s="2" t="str">
        <f>SUBSTITUTE(IF(F314="grade",Sheet2!A314,IF(F314="subject",Sheet2!B314,IF(F314="unit",Sheet2!C314,IF(F314="topic",Sheet2!E314,IF(F314="lesson",Sheet2!G314))))),"'","\'")</f>
        <v>Least Common Multiple</v>
      </c>
      <c r="I314" s="2" t="str">
        <f>Sheet2!I314</f>
        <v>MA06.01.01.04</v>
      </c>
      <c r="J314" s="4" t="str">
        <f>TRIM(IF(F314="grade","NONE",IF(F314="subject",Sheet2!A314,IF(F314="unit",CONCATENATE(Sheet2!A314,Sheet2!B314),IF(F314="topic",CONCATENATE(Sheet2!A314,Sheet2!B314,Sheet2!C314),IF(F314="lesson",CONCATENATE(Sheet2!A314,Sheet2!B314,Sheet2!C314,Sheet2!E314)))))))</f>
        <v>6MathThe Number SystemNumber Patterns and Fractions</v>
      </c>
      <c r="K314" s="4" t="str">
        <f>IF(J314="NONE","-",VLOOKUP(J314,Sheet3!$A$1:$B$822,2,FALSE))</f>
        <v>MA06.01.01.00</v>
      </c>
      <c r="L314" s="2">
        <v>314</v>
      </c>
      <c r="M314" s="2">
        <f t="shared" si="16"/>
        <v>310</v>
      </c>
      <c r="N314" s="3" t="str">
        <f t="shared" si="18"/>
        <v>insert into code (code_id, label, code, display_order, parent_id, taxonomy_level_type) values (314,'Least Common Multiple','MA06.01.01.04',1,310,6);</v>
      </c>
    </row>
    <row r="315" spans="1:14">
      <c r="A315" s="2" t="b">
        <f>AND(Sheet2!A315&lt;&gt;"-",Sheet2!A315&lt;&gt;Sheet2!A314)</f>
        <v>0</v>
      </c>
      <c r="B315" s="2" t="b">
        <f>AND(Sheet2!B315&lt;&gt;"-",Sheet2!B315&lt;&gt;Sheet2!B314)</f>
        <v>0</v>
      </c>
      <c r="C315" s="2" t="b">
        <f>AND(Sheet2!C315&lt;&gt;"-",Sheet2!C315&lt;&gt;Sheet2!C314)</f>
        <v>0</v>
      </c>
      <c r="D315" s="2" t="b">
        <f>AND(Sheet2!E315&lt;&gt;"-",Sheet2!E315&lt;&gt;Sheet2!E314)</f>
        <v>0</v>
      </c>
      <c r="E315" s="2" t="b">
        <f>AND(Sheet2!G315&lt;&gt;"-",Sheet2!G315&lt;&gt;Sheet2!G314)</f>
        <v>1</v>
      </c>
      <c r="F315" s="2" t="str">
        <f t="shared" si="19"/>
        <v>lesson</v>
      </c>
      <c r="G315" s="2" t="str">
        <f t="shared" si="17"/>
        <v>6</v>
      </c>
      <c r="H315" s="2" t="str">
        <f>SUBSTITUTE(IF(F315="grade",Sheet2!A315,IF(F315="subject",Sheet2!B315,IF(F315="unit",Sheet2!C315,IF(F315="topic",Sheet2!E315,IF(F315="lesson",Sheet2!G315))))),"'","\'")</f>
        <v>Comparing and Ordering Fractions</v>
      </c>
      <c r="I315" s="2" t="str">
        <f>Sheet2!I315</f>
        <v>MA06.01.01.05</v>
      </c>
      <c r="J315" s="4" t="str">
        <f>TRIM(IF(F315="grade","NONE",IF(F315="subject",Sheet2!A315,IF(F315="unit",CONCATENATE(Sheet2!A315,Sheet2!B315),IF(F315="topic",CONCATENATE(Sheet2!A315,Sheet2!B315,Sheet2!C315),IF(F315="lesson",CONCATENATE(Sheet2!A315,Sheet2!B315,Sheet2!C315,Sheet2!E315)))))))</f>
        <v>6MathThe Number SystemNumber Patterns and Fractions</v>
      </c>
      <c r="K315" s="4" t="str">
        <f>IF(J315="NONE","-",VLOOKUP(J315,Sheet3!$A$1:$B$822,2,FALSE))</f>
        <v>MA06.01.01.00</v>
      </c>
      <c r="L315" s="2">
        <v>315</v>
      </c>
      <c r="M315" s="2">
        <f t="shared" si="16"/>
        <v>310</v>
      </c>
      <c r="N315" s="3" t="str">
        <f t="shared" si="18"/>
        <v>insert into code (code_id, label, code, display_order, parent_id, taxonomy_level_type) values (315,'Comparing and Ordering Fractions','MA06.01.01.05',1,310,6);</v>
      </c>
    </row>
    <row r="316" spans="1:14">
      <c r="A316" s="2" t="b">
        <f>AND(Sheet2!A316&lt;&gt;"-",Sheet2!A316&lt;&gt;Sheet2!A315)</f>
        <v>0</v>
      </c>
      <c r="B316" s="2" t="b">
        <f>AND(Sheet2!B316&lt;&gt;"-",Sheet2!B316&lt;&gt;Sheet2!B315)</f>
        <v>0</v>
      </c>
      <c r="C316" s="2" t="b">
        <f>AND(Sheet2!C316&lt;&gt;"-",Sheet2!C316&lt;&gt;Sheet2!C315)</f>
        <v>0</v>
      </c>
      <c r="D316" s="2" t="b">
        <f>AND(Sheet2!E316&lt;&gt;"-",Sheet2!E316&lt;&gt;Sheet2!E315)</f>
        <v>0</v>
      </c>
      <c r="E316" s="2" t="b">
        <f>AND(Sheet2!G316&lt;&gt;"-",Sheet2!G316&lt;&gt;Sheet2!G315)</f>
        <v>1</v>
      </c>
      <c r="F316" s="2" t="str">
        <f t="shared" si="19"/>
        <v>lesson</v>
      </c>
      <c r="G316" s="2" t="str">
        <f t="shared" si="17"/>
        <v>6</v>
      </c>
      <c r="H316" s="2" t="str">
        <f>SUBSTITUTE(IF(F316="grade",Sheet2!A316,IF(F316="subject",Sheet2!B316,IF(F316="unit",Sheet2!C316,IF(F316="topic",Sheet2!E316,IF(F316="lesson",Sheet2!G316))))),"'","\'")</f>
        <v>Ordering Fractions and Decimals</v>
      </c>
      <c r="I316" s="2" t="str">
        <f>Sheet2!I316</f>
        <v>MA06.01.01.06</v>
      </c>
      <c r="J316" s="4" t="str">
        <f>TRIM(IF(F316="grade","NONE",IF(F316="subject",Sheet2!A316,IF(F316="unit",CONCATENATE(Sheet2!A316,Sheet2!B316),IF(F316="topic",CONCATENATE(Sheet2!A316,Sheet2!B316,Sheet2!C316),IF(F316="lesson",CONCATENATE(Sheet2!A316,Sheet2!B316,Sheet2!C316,Sheet2!E316)))))))</f>
        <v>6MathThe Number SystemNumber Patterns and Fractions</v>
      </c>
      <c r="K316" s="4" t="str">
        <f>IF(J316="NONE","-",VLOOKUP(J316,Sheet3!$A$1:$B$822,2,FALSE))</f>
        <v>MA06.01.01.00</v>
      </c>
      <c r="L316" s="2">
        <v>316</v>
      </c>
      <c r="M316" s="2">
        <f t="shared" si="16"/>
        <v>310</v>
      </c>
      <c r="N316" s="3" t="str">
        <f t="shared" si="18"/>
        <v>insert into code (code_id, label, code, display_order, parent_id, taxonomy_level_type) values (316,'Ordering Fractions and Decimals','MA06.01.01.06',1,310,6);</v>
      </c>
    </row>
    <row r="317" spans="1:14">
      <c r="A317" s="2" t="b">
        <f>AND(Sheet2!A317&lt;&gt;"-",Sheet2!A317&lt;&gt;Sheet2!A316)</f>
        <v>0</v>
      </c>
      <c r="B317" s="2" t="b">
        <f>AND(Sheet2!B317&lt;&gt;"-",Sheet2!B317&lt;&gt;Sheet2!B316)</f>
        <v>0</v>
      </c>
      <c r="C317" s="2" t="b">
        <f>AND(Sheet2!C317&lt;&gt;"-",Sheet2!C317&lt;&gt;Sheet2!C316)</f>
        <v>0</v>
      </c>
      <c r="D317" s="2" t="b">
        <f>AND(Sheet2!E317&lt;&gt;"-",Sheet2!E317&lt;&gt;Sheet2!E316)</f>
        <v>0</v>
      </c>
      <c r="E317" s="2" t="b">
        <f>AND(Sheet2!G317&lt;&gt;"-",Sheet2!G317&lt;&gt;Sheet2!G316)</f>
        <v>1</v>
      </c>
      <c r="F317" s="2" t="str">
        <f t="shared" si="19"/>
        <v>lesson</v>
      </c>
      <c r="G317" s="2" t="str">
        <f t="shared" si="17"/>
        <v>6</v>
      </c>
      <c r="H317" s="2" t="str">
        <f>SUBSTITUTE(IF(F317="grade",Sheet2!A317,IF(F317="subject",Sheet2!B317,IF(F317="unit",Sheet2!C317,IF(F317="topic",Sheet2!E317,IF(F317="lesson",Sheet2!G317))))),"'","\'")</f>
        <v>A Problem Solving Plan</v>
      </c>
      <c r="I317" s="2" t="str">
        <f>Sheet2!I317</f>
        <v>MA06.01.01.07</v>
      </c>
      <c r="J317" s="4" t="str">
        <f>TRIM(IF(F317="grade","NONE",IF(F317="subject",Sheet2!A317,IF(F317="unit",CONCATENATE(Sheet2!A317,Sheet2!B317),IF(F317="topic",CONCATENATE(Sheet2!A317,Sheet2!B317,Sheet2!C317),IF(F317="lesson",CONCATENATE(Sheet2!A317,Sheet2!B317,Sheet2!C317,Sheet2!E317)))))))</f>
        <v>6MathThe Number SystemNumber Patterns and Fractions</v>
      </c>
      <c r="K317" s="4" t="str">
        <f>IF(J317="NONE","-",VLOOKUP(J317,Sheet3!$A$1:$B$822,2,FALSE))</f>
        <v>MA06.01.01.00</v>
      </c>
      <c r="L317" s="2">
        <v>317</v>
      </c>
      <c r="M317" s="2">
        <f t="shared" si="16"/>
        <v>310</v>
      </c>
      <c r="N317" s="3" t="str">
        <f t="shared" si="18"/>
        <v>insert into code (code_id, label, code, display_order, parent_id, taxonomy_level_type) values (317,'A Problem Solving Plan','MA06.01.01.07',1,310,6);</v>
      </c>
    </row>
    <row r="318" spans="1:14">
      <c r="A318" s="2" t="b">
        <f>AND(Sheet2!A318&lt;&gt;"-",Sheet2!A318&lt;&gt;Sheet2!A317)</f>
        <v>0</v>
      </c>
      <c r="B318" s="2" t="b">
        <f>AND(Sheet2!B318&lt;&gt;"-",Sheet2!B318&lt;&gt;Sheet2!B317)</f>
        <v>0</v>
      </c>
      <c r="C318" s="2" t="b">
        <f>AND(Sheet2!C318&lt;&gt;"-",Sheet2!C318&lt;&gt;Sheet2!C317)</f>
        <v>0</v>
      </c>
      <c r="D318" s="2" t="b">
        <f>AND(Sheet2!E318&lt;&gt;"-",Sheet2!E318&lt;&gt;Sheet2!E317)</f>
        <v>1</v>
      </c>
      <c r="E318" s="2" t="b">
        <f>AND(Sheet2!G318&lt;&gt;"-",Sheet2!G318&lt;&gt;Sheet2!G317)</f>
        <v>0</v>
      </c>
      <c r="F318" s="2" t="str">
        <f t="shared" si="19"/>
        <v>topic</v>
      </c>
      <c r="G318" s="2" t="str">
        <f t="shared" si="17"/>
        <v>5</v>
      </c>
      <c r="H318" s="2" t="str">
        <f>SUBSTITUTE(IF(F318="grade",Sheet2!A318,IF(F318="subject",Sheet2!B318,IF(F318="unit",Sheet2!C318,IF(F318="topic",Sheet2!E318,IF(F318="lesson",Sheet2!G318))))),"'","\'")</f>
        <v>Fraction and Decimal Operations</v>
      </c>
      <c r="I318" s="2" t="str">
        <f>Sheet2!I318</f>
        <v>MA06.01.02.00</v>
      </c>
      <c r="J318" s="4" t="str">
        <f>TRIM(IF(F318="grade","NONE",IF(F318="subject",Sheet2!A318,IF(F318="unit",CONCATENATE(Sheet2!A318,Sheet2!B318),IF(F318="topic",CONCATENATE(Sheet2!A318,Sheet2!B318,Sheet2!C318),IF(F318="lesson",CONCATENATE(Sheet2!A318,Sheet2!B318,Sheet2!C318,Sheet2!E318)))))))</f>
        <v>6MathThe Number System</v>
      </c>
      <c r="K318" s="4" t="str">
        <f>IF(J318="NONE","-",VLOOKUP(J318,Sheet3!$A$1:$B$822,2,FALSE))</f>
        <v>MA06.01.00.00</v>
      </c>
      <c r="L318" s="2">
        <v>318</v>
      </c>
      <c r="M318" s="2">
        <f t="shared" si="16"/>
        <v>309</v>
      </c>
      <c r="N318" s="3" t="str">
        <f t="shared" si="18"/>
        <v>insert into code (code_id, label, code, display_order, parent_id, taxonomy_level_type) values (318,'Fraction and Decimal Operations','MA06.01.02.00',1,309,5);</v>
      </c>
    </row>
    <row r="319" spans="1:14">
      <c r="A319" s="2" t="b">
        <f>AND(Sheet2!A319&lt;&gt;"-",Sheet2!A319&lt;&gt;Sheet2!A318)</f>
        <v>0</v>
      </c>
      <c r="B319" s="2" t="b">
        <f>AND(Sheet2!B319&lt;&gt;"-",Sheet2!B319&lt;&gt;Sheet2!B318)</f>
        <v>0</v>
      </c>
      <c r="C319" s="2" t="b">
        <f>AND(Sheet2!C319&lt;&gt;"-",Sheet2!C319&lt;&gt;Sheet2!C318)</f>
        <v>0</v>
      </c>
      <c r="D319" s="2" t="b">
        <f>AND(Sheet2!E319&lt;&gt;"-",Sheet2!E319&lt;&gt;Sheet2!E318)</f>
        <v>0</v>
      </c>
      <c r="E319" s="2" t="b">
        <f>AND(Sheet2!G319&lt;&gt;"-",Sheet2!G319&lt;&gt;Sheet2!G318)</f>
        <v>1</v>
      </c>
      <c r="F319" s="2" t="str">
        <f t="shared" si="19"/>
        <v>lesson</v>
      </c>
      <c r="G319" s="2" t="str">
        <f t="shared" si="17"/>
        <v>6</v>
      </c>
      <c r="H319" s="2" t="str">
        <f>SUBSTITUTE(IF(F319="grade",Sheet2!A319,IF(F319="subject",Sheet2!B319,IF(F319="unit",Sheet2!C319,IF(F319="topic",Sheet2!E319,IF(F319="lesson",Sheet2!G319))))),"'","\'")</f>
        <v>Adding and Subtracting Fractions</v>
      </c>
      <c r="I319" s="2" t="str">
        <f>Sheet2!I319</f>
        <v>MA06.01.02.01</v>
      </c>
      <c r="J319" s="4" t="str">
        <f>TRIM(IF(F319="grade","NONE",IF(F319="subject",Sheet2!A319,IF(F319="unit",CONCATENATE(Sheet2!A319,Sheet2!B319),IF(F319="topic",CONCATENATE(Sheet2!A319,Sheet2!B319,Sheet2!C319),IF(F319="lesson",CONCATENATE(Sheet2!A319,Sheet2!B319,Sheet2!C319,Sheet2!E319)))))))</f>
        <v>6MathThe Number SystemFraction and Decimal Operations</v>
      </c>
      <c r="K319" s="4" t="str">
        <f>IF(J319="NONE","-",VLOOKUP(J319,Sheet3!$A$1:$B$822,2,FALSE))</f>
        <v>MA06.01.02.00</v>
      </c>
      <c r="L319" s="2">
        <v>319</v>
      </c>
      <c r="M319" s="2">
        <f t="shared" si="16"/>
        <v>318</v>
      </c>
      <c r="N319" s="3" t="str">
        <f t="shared" si="18"/>
        <v>insert into code (code_id, label, code, display_order, parent_id, taxonomy_level_type) values (319,'Adding and Subtracting Fractions','MA06.01.02.01',1,318,6);</v>
      </c>
    </row>
    <row r="320" spans="1:14">
      <c r="A320" s="2" t="b">
        <f>AND(Sheet2!A320&lt;&gt;"-",Sheet2!A320&lt;&gt;Sheet2!A319)</f>
        <v>0</v>
      </c>
      <c r="B320" s="2" t="b">
        <f>AND(Sheet2!B320&lt;&gt;"-",Sheet2!B320&lt;&gt;Sheet2!B319)</f>
        <v>0</v>
      </c>
      <c r="C320" s="2" t="b">
        <f>AND(Sheet2!C320&lt;&gt;"-",Sheet2!C320&lt;&gt;Sheet2!C319)</f>
        <v>0</v>
      </c>
      <c r="D320" s="2" t="b">
        <f>AND(Sheet2!E320&lt;&gt;"-",Sheet2!E320&lt;&gt;Sheet2!E319)</f>
        <v>0</v>
      </c>
      <c r="E320" s="2" t="b">
        <f>AND(Sheet2!G320&lt;&gt;"-",Sheet2!G320&lt;&gt;Sheet2!G319)</f>
        <v>1</v>
      </c>
      <c r="F320" s="2" t="str">
        <f t="shared" si="19"/>
        <v>lesson</v>
      </c>
      <c r="G320" s="2" t="str">
        <f t="shared" si="17"/>
        <v>6</v>
      </c>
      <c r="H320" s="2" t="str">
        <f>SUBSTITUTE(IF(F320="grade",Sheet2!A320,IF(F320="subject",Sheet2!B320,IF(F320="unit",Sheet2!C320,IF(F320="topic",Sheet2!E320,IF(F320="lesson",Sheet2!G320))))),"'","\'")</f>
        <v>Using a Common Denominator</v>
      </c>
      <c r="I320" s="2" t="str">
        <f>Sheet2!I320</f>
        <v>MA06.01.02.02</v>
      </c>
      <c r="J320" s="4" t="str">
        <f>TRIM(IF(F320="grade","NONE",IF(F320="subject",Sheet2!A320,IF(F320="unit",CONCATENATE(Sheet2!A320,Sheet2!B320),IF(F320="topic",CONCATENATE(Sheet2!A320,Sheet2!B320,Sheet2!C320),IF(F320="lesson",CONCATENATE(Sheet2!A320,Sheet2!B320,Sheet2!C320,Sheet2!E320)))))))</f>
        <v>6MathThe Number SystemFraction and Decimal Operations</v>
      </c>
      <c r="K320" s="4" t="str">
        <f>IF(J320="NONE","-",VLOOKUP(J320,Sheet3!$A$1:$B$822,2,FALSE))</f>
        <v>MA06.01.02.00</v>
      </c>
      <c r="L320" s="2">
        <v>320</v>
      </c>
      <c r="M320" s="2">
        <f t="shared" si="16"/>
        <v>318</v>
      </c>
      <c r="N320" s="3" t="str">
        <f t="shared" si="18"/>
        <v>insert into code (code_id, label, code, display_order, parent_id, taxonomy_level_type) values (320,'Using a Common Denominator','MA06.01.02.02',1,318,6);</v>
      </c>
    </row>
    <row r="321" spans="1:14">
      <c r="A321" s="2" t="b">
        <f>AND(Sheet2!A321&lt;&gt;"-",Sheet2!A321&lt;&gt;Sheet2!A320)</f>
        <v>0</v>
      </c>
      <c r="B321" s="2" t="b">
        <f>AND(Sheet2!B321&lt;&gt;"-",Sheet2!B321&lt;&gt;Sheet2!B320)</f>
        <v>0</v>
      </c>
      <c r="C321" s="2" t="b">
        <f>AND(Sheet2!C321&lt;&gt;"-",Sheet2!C321&lt;&gt;Sheet2!C320)</f>
        <v>0</v>
      </c>
      <c r="D321" s="2" t="b">
        <f>AND(Sheet2!E321&lt;&gt;"-",Sheet2!E321&lt;&gt;Sheet2!E320)</f>
        <v>0</v>
      </c>
      <c r="E321" s="2" t="b">
        <f>AND(Sheet2!G321&lt;&gt;"-",Sheet2!G321&lt;&gt;Sheet2!G320)</f>
        <v>1</v>
      </c>
      <c r="F321" s="2" t="str">
        <f t="shared" si="19"/>
        <v>lesson</v>
      </c>
      <c r="G321" s="2" t="str">
        <f t="shared" si="17"/>
        <v>6</v>
      </c>
      <c r="H321" s="2" t="str">
        <f>SUBSTITUTE(IF(F321="grade",Sheet2!A321,IF(F321="subject",Sheet2!B321,IF(F321="unit",Sheet2!C321,IF(F321="topic",Sheet2!E321,IF(F321="lesson",Sheet2!G321))))),"'","\'")</f>
        <v>Adding and Subtracting Mixed Numbers</v>
      </c>
      <c r="I321" s="2" t="str">
        <f>Sheet2!I321</f>
        <v>MA06.01.02.03</v>
      </c>
      <c r="J321" s="4" t="str">
        <f>TRIM(IF(F321="grade","NONE",IF(F321="subject",Sheet2!A321,IF(F321="unit",CONCATENATE(Sheet2!A321,Sheet2!B321),IF(F321="topic",CONCATENATE(Sheet2!A321,Sheet2!B321,Sheet2!C321),IF(F321="lesson",CONCATENATE(Sheet2!A321,Sheet2!B321,Sheet2!C321,Sheet2!E321)))))))</f>
        <v>6MathThe Number SystemFraction and Decimal Operations</v>
      </c>
      <c r="K321" s="4" t="str">
        <f>IF(J321="NONE","-",VLOOKUP(J321,Sheet3!$A$1:$B$822,2,FALSE))</f>
        <v>MA06.01.02.00</v>
      </c>
      <c r="L321" s="2">
        <v>321</v>
      </c>
      <c r="M321" s="2">
        <f t="shared" si="16"/>
        <v>318</v>
      </c>
      <c r="N321" s="3" t="str">
        <f t="shared" si="18"/>
        <v>insert into code (code_id, label, code, display_order, parent_id, taxonomy_level_type) values (321,'Adding and Subtracting Mixed Numbers','MA06.01.02.03',1,318,6);</v>
      </c>
    </row>
    <row r="322" spans="1:14">
      <c r="A322" s="2" t="b">
        <f>AND(Sheet2!A322&lt;&gt;"-",Sheet2!A322&lt;&gt;Sheet2!A321)</f>
        <v>0</v>
      </c>
      <c r="B322" s="2" t="b">
        <f>AND(Sheet2!B322&lt;&gt;"-",Sheet2!B322&lt;&gt;Sheet2!B321)</f>
        <v>0</v>
      </c>
      <c r="C322" s="2" t="b">
        <f>AND(Sheet2!C322&lt;&gt;"-",Sheet2!C322&lt;&gt;Sheet2!C321)</f>
        <v>0</v>
      </c>
      <c r="D322" s="2" t="b">
        <f>AND(Sheet2!E322&lt;&gt;"-",Sheet2!E322&lt;&gt;Sheet2!E321)</f>
        <v>0</v>
      </c>
      <c r="E322" s="2" t="b">
        <f>AND(Sheet2!G322&lt;&gt;"-",Sheet2!G322&lt;&gt;Sheet2!G321)</f>
        <v>1</v>
      </c>
      <c r="F322" s="2" t="str">
        <f t="shared" si="19"/>
        <v>lesson</v>
      </c>
      <c r="G322" s="2" t="str">
        <f t="shared" si="17"/>
        <v>6</v>
      </c>
      <c r="H322" s="2" t="str">
        <f>SUBSTITUTE(IF(F322="grade",Sheet2!A322,IF(F322="subject",Sheet2!B322,IF(F322="unit",Sheet2!C322,IF(F322="topic",Sheet2!E322,IF(F322="lesson",Sheet2!G322))))),"'","\'")</f>
        <v>Multiplying Mixed Numbers</v>
      </c>
      <c r="I322" s="2" t="str">
        <f>Sheet2!I322</f>
        <v>MA06.01.02.04</v>
      </c>
      <c r="J322" s="4" t="str">
        <f>TRIM(IF(F322="grade","NONE",IF(F322="subject",Sheet2!A322,IF(F322="unit",CONCATENATE(Sheet2!A322,Sheet2!B322),IF(F322="topic",CONCATENATE(Sheet2!A322,Sheet2!B322,Sheet2!C322),IF(F322="lesson",CONCATENATE(Sheet2!A322,Sheet2!B322,Sheet2!C322,Sheet2!E322)))))))</f>
        <v>6MathThe Number SystemFraction and Decimal Operations</v>
      </c>
      <c r="K322" s="4" t="str">
        <f>IF(J322="NONE","-",VLOOKUP(J322,Sheet3!$A$1:$B$822,2,FALSE))</f>
        <v>MA06.01.02.00</v>
      </c>
      <c r="L322" s="2">
        <v>322</v>
      </c>
      <c r="M322" s="2">
        <f t="shared" si="16"/>
        <v>318</v>
      </c>
      <c r="N322" s="3" t="str">
        <f t="shared" si="18"/>
        <v>insert into code (code_id, label, code, display_order, parent_id, taxonomy_level_type) values (322,'Multiplying Mixed Numbers','MA06.01.02.04',1,318,6);</v>
      </c>
    </row>
    <row r="323" spans="1:14">
      <c r="A323" s="2" t="b">
        <f>AND(Sheet2!A323&lt;&gt;"-",Sheet2!A323&lt;&gt;Sheet2!A322)</f>
        <v>0</v>
      </c>
      <c r="B323" s="2" t="b">
        <f>AND(Sheet2!B323&lt;&gt;"-",Sheet2!B323&lt;&gt;Sheet2!B322)</f>
        <v>0</v>
      </c>
      <c r="C323" s="2" t="b">
        <f>AND(Sheet2!C323&lt;&gt;"-",Sheet2!C323&lt;&gt;Sheet2!C322)</f>
        <v>0</v>
      </c>
      <c r="D323" s="2" t="b">
        <f>AND(Sheet2!E323&lt;&gt;"-",Sheet2!E323&lt;&gt;Sheet2!E322)</f>
        <v>0</v>
      </c>
      <c r="E323" s="2" t="b">
        <f>AND(Sheet2!G323&lt;&gt;"-",Sheet2!G323&lt;&gt;Sheet2!G322)</f>
        <v>1</v>
      </c>
      <c r="F323" s="2" t="str">
        <f t="shared" si="19"/>
        <v>lesson</v>
      </c>
      <c r="G323" s="2" t="str">
        <f t="shared" si="17"/>
        <v>6</v>
      </c>
      <c r="H323" s="2" t="str">
        <f>SUBSTITUTE(IF(F323="grade",Sheet2!A323,IF(F323="subject",Sheet2!B323,IF(F323="unit",Sheet2!C323,IF(F323="topic",Sheet2!E323,IF(F323="lesson",Sheet2!G323))))),"'","\'")</f>
        <v>Dividing Mixed Numbers</v>
      </c>
      <c r="I323" s="2" t="str">
        <f>Sheet2!I323</f>
        <v>MA06.01.02.05</v>
      </c>
      <c r="J323" s="4" t="str">
        <f>TRIM(IF(F323="grade","NONE",IF(F323="subject",Sheet2!A323,IF(F323="unit",CONCATENATE(Sheet2!A323,Sheet2!B323),IF(F323="topic",CONCATENATE(Sheet2!A323,Sheet2!B323,Sheet2!C323),IF(F323="lesson",CONCATENATE(Sheet2!A323,Sheet2!B323,Sheet2!C323,Sheet2!E323)))))))</f>
        <v>6MathThe Number SystemFraction and Decimal Operations</v>
      </c>
      <c r="K323" s="4" t="str">
        <f>IF(J323="NONE","-",VLOOKUP(J323,Sheet3!$A$1:$B$822,2,FALSE))</f>
        <v>MA06.01.02.00</v>
      </c>
      <c r="L323" s="2">
        <v>323</v>
      </c>
      <c r="M323" s="2">
        <f t="shared" si="16"/>
        <v>318</v>
      </c>
      <c r="N323" s="3" t="str">
        <f t="shared" si="18"/>
        <v>insert into code (code_id, label, code, display_order, parent_id, taxonomy_level_type) values (323,'Dividing Mixed Numbers','MA06.01.02.05',1,318,6);</v>
      </c>
    </row>
    <row r="324" spans="1:14">
      <c r="A324" s="2" t="b">
        <f>AND(Sheet2!A324&lt;&gt;"-",Sheet2!A324&lt;&gt;Sheet2!A323)</f>
        <v>0</v>
      </c>
      <c r="B324" s="2" t="b">
        <f>AND(Sheet2!B324&lt;&gt;"-",Sheet2!B324&lt;&gt;Sheet2!B323)</f>
        <v>0</v>
      </c>
      <c r="C324" s="2" t="b">
        <f>AND(Sheet2!C324&lt;&gt;"-",Sheet2!C324&lt;&gt;Sheet2!C323)</f>
        <v>0</v>
      </c>
      <c r="D324" s="2" t="b">
        <f>AND(Sheet2!E324&lt;&gt;"-",Sheet2!E324&lt;&gt;Sheet2!E323)</f>
        <v>0</v>
      </c>
      <c r="E324" s="2" t="b">
        <f>AND(Sheet2!G324&lt;&gt;"-",Sheet2!G324&lt;&gt;Sheet2!G323)</f>
        <v>1</v>
      </c>
      <c r="F324" s="2" t="str">
        <f t="shared" si="19"/>
        <v>lesson</v>
      </c>
      <c r="G324" s="2" t="str">
        <f t="shared" si="17"/>
        <v>6</v>
      </c>
      <c r="H324" s="2" t="str">
        <f>SUBSTITUTE(IF(F324="grade",Sheet2!A324,IF(F324="subject",Sheet2!B324,IF(F324="unit",Sheet2!C324,IF(F324="topic",Sheet2!E324,IF(F324="lesson",Sheet2!G324))))),"'","\'")</f>
        <v>Adding Decimals</v>
      </c>
      <c r="I324" s="2" t="str">
        <f>Sheet2!I324</f>
        <v>MA06.01.02.06</v>
      </c>
      <c r="J324" s="4" t="str">
        <f>TRIM(IF(F324="grade","NONE",IF(F324="subject",Sheet2!A324,IF(F324="unit",CONCATENATE(Sheet2!A324,Sheet2!B324),IF(F324="topic",CONCATENATE(Sheet2!A324,Sheet2!B324,Sheet2!C324),IF(F324="lesson",CONCATENATE(Sheet2!A324,Sheet2!B324,Sheet2!C324,Sheet2!E324)))))))</f>
        <v>6MathThe Number SystemFraction and Decimal Operations</v>
      </c>
      <c r="K324" s="4" t="str">
        <f>IF(J324="NONE","-",VLOOKUP(J324,Sheet3!$A$1:$B$822,2,FALSE))</f>
        <v>MA06.01.02.00</v>
      </c>
      <c r="L324" s="2">
        <v>324</v>
      </c>
      <c r="M324" s="2">
        <f t="shared" ref="M324:M387" si="20">IF(K324="-",1,VLOOKUP(K324,$I$2:$M$1122,4,FALSE))</f>
        <v>318</v>
      </c>
      <c r="N324" s="3" t="str">
        <f t="shared" si="18"/>
        <v>insert into code (code_id, label, code, display_order, parent_id, taxonomy_level_type) values (324,'Adding Decimals','MA06.01.02.06',1,318,6);</v>
      </c>
    </row>
    <row r="325" spans="1:14">
      <c r="A325" s="2" t="b">
        <f>AND(Sheet2!A325&lt;&gt;"-",Sheet2!A325&lt;&gt;Sheet2!A324)</f>
        <v>0</v>
      </c>
      <c r="B325" s="2" t="b">
        <f>AND(Sheet2!B325&lt;&gt;"-",Sheet2!B325&lt;&gt;Sheet2!B324)</f>
        <v>0</v>
      </c>
      <c r="C325" s="2" t="b">
        <f>AND(Sheet2!C325&lt;&gt;"-",Sheet2!C325&lt;&gt;Sheet2!C324)</f>
        <v>0</v>
      </c>
      <c r="D325" s="2" t="b">
        <f>AND(Sheet2!E325&lt;&gt;"-",Sheet2!E325&lt;&gt;Sheet2!E324)</f>
        <v>0</v>
      </c>
      <c r="E325" s="2" t="b">
        <f>AND(Sheet2!G325&lt;&gt;"-",Sheet2!G325&lt;&gt;Sheet2!G324)</f>
        <v>1</v>
      </c>
      <c r="F325" s="2" t="str">
        <f t="shared" si="19"/>
        <v>lesson</v>
      </c>
      <c r="G325" s="2" t="str">
        <f t="shared" ref="G325:G388" si="21">IF(A325=TRUE,"2",IF(B325=TRUE,"3",IF(C325=TRUE,"4",IF(D325=TRUE,"5",IF(E325=TRUE,"6")))))</f>
        <v>6</v>
      </c>
      <c r="H325" s="2" t="str">
        <f>SUBSTITUTE(IF(F325="grade",Sheet2!A325,IF(F325="subject",Sheet2!B325,IF(F325="unit",Sheet2!C325,IF(F325="topic",Sheet2!E325,IF(F325="lesson",Sheet2!G325))))),"'","\'")</f>
        <v>Subtracting Decimals</v>
      </c>
      <c r="I325" s="2" t="str">
        <f>Sheet2!I325</f>
        <v>MA06.01.02.07</v>
      </c>
      <c r="J325" s="4" t="str">
        <f>TRIM(IF(F325="grade","NONE",IF(F325="subject",Sheet2!A325,IF(F325="unit",CONCATENATE(Sheet2!A325,Sheet2!B325),IF(F325="topic",CONCATENATE(Sheet2!A325,Sheet2!B325,Sheet2!C325),IF(F325="lesson",CONCATENATE(Sheet2!A325,Sheet2!B325,Sheet2!C325,Sheet2!E325)))))))</f>
        <v>6MathThe Number SystemFraction and Decimal Operations</v>
      </c>
      <c r="K325" s="4" t="str">
        <f>IF(J325="NONE","-",VLOOKUP(J325,Sheet3!$A$1:$B$822,2,FALSE))</f>
        <v>MA06.01.02.00</v>
      </c>
      <c r="L325" s="2">
        <v>325</v>
      </c>
      <c r="M325" s="2">
        <f t="shared" si="20"/>
        <v>318</v>
      </c>
      <c r="N325" s="3" t="str">
        <f t="shared" ref="N325:N388" si="22">CONCATENATE("insert into code (code_id, label, code, display_order, parent_id, taxonomy_level_type) values (",L325,",'",H325,"','",I325,"',1,",M325,",",G325,");")</f>
        <v>insert into code (code_id, label, code, display_order, parent_id, taxonomy_level_type) values (325,'Subtracting Decimals','MA06.01.02.07',1,318,6);</v>
      </c>
    </row>
    <row r="326" spans="1:14">
      <c r="A326" s="2" t="b">
        <f>AND(Sheet2!A326&lt;&gt;"-",Sheet2!A326&lt;&gt;Sheet2!A325)</f>
        <v>0</v>
      </c>
      <c r="B326" s="2" t="b">
        <f>AND(Sheet2!B326&lt;&gt;"-",Sheet2!B326&lt;&gt;Sheet2!B325)</f>
        <v>0</v>
      </c>
      <c r="C326" s="2" t="b">
        <f>AND(Sheet2!C326&lt;&gt;"-",Sheet2!C326&lt;&gt;Sheet2!C325)</f>
        <v>0</v>
      </c>
      <c r="D326" s="2" t="b">
        <f>AND(Sheet2!E326&lt;&gt;"-",Sheet2!E326&lt;&gt;Sheet2!E325)</f>
        <v>0</v>
      </c>
      <c r="E326" s="2" t="b">
        <f>AND(Sheet2!G326&lt;&gt;"-",Sheet2!G326&lt;&gt;Sheet2!G325)</f>
        <v>1</v>
      </c>
      <c r="F326" s="2" t="str">
        <f t="shared" ref="F326:F389" si="23">IF(A326=TRUE,"grade",IF(B326=TRUE,"subject",IF(C326=TRUE,"unit",IF(D326=TRUE,"topic",IF(E326=TRUE,"lesson")))))</f>
        <v>lesson</v>
      </c>
      <c r="G326" s="2" t="str">
        <f t="shared" si="21"/>
        <v>6</v>
      </c>
      <c r="H326" s="2" t="str">
        <f>SUBSTITUTE(IF(F326="grade",Sheet2!A326,IF(F326="subject",Sheet2!B326,IF(F326="unit",Sheet2!C326,IF(F326="topic",Sheet2!E326,IF(F326="lesson",Sheet2!G326))))),"'","\'")</f>
        <v>Multiplying and Dividing Decimals</v>
      </c>
      <c r="I326" s="2" t="str">
        <f>Sheet2!I326</f>
        <v>MA06.01.02.08</v>
      </c>
      <c r="J326" s="4" t="str">
        <f>TRIM(IF(F326="grade","NONE",IF(F326="subject",Sheet2!A326,IF(F326="unit",CONCATENATE(Sheet2!A326,Sheet2!B326),IF(F326="topic",CONCATENATE(Sheet2!A326,Sheet2!B326,Sheet2!C326),IF(F326="lesson",CONCATENATE(Sheet2!A326,Sheet2!B326,Sheet2!C326,Sheet2!E326)))))))</f>
        <v>6MathThe Number SystemFraction and Decimal Operations</v>
      </c>
      <c r="K326" s="4" t="str">
        <f>IF(J326="NONE","-",VLOOKUP(J326,Sheet3!$A$1:$B$822,2,FALSE))</f>
        <v>MA06.01.02.00</v>
      </c>
      <c r="L326" s="2">
        <v>326</v>
      </c>
      <c r="M326" s="2">
        <f t="shared" si="20"/>
        <v>318</v>
      </c>
      <c r="N326" s="3" t="str">
        <f t="shared" si="22"/>
        <v>insert into code (code_id, label, code, display_order, parent_id, taxonomy_level_type) values (326,'Multiplying and Dividing Decimals','MA06.01.02.08',1,318,6);</v>
      </c>
    </row>
    <row r="327" spans="1:14">
      <c r="A327" s="2" t="b">
        <f>AND(Sheet2!A327&lt;&gt;"-",Sheet2!A327&lt;&gt;Sheet2!A326)</f>
        <v>0</v>
      </c>
      <c r="B327" s="2" t="b">
        <f>AND(Sheet2!B327&lt;&gt;"-",Sheet2!B327&lt;&gt;Sheet2!B326)</f>
        <v>0</v>
      </c>
      <c r="C327" s="2" t="b">
        <f>AND(Sheet2!C327&lt;&gt;"-",Sheet2!C327&lt;&gt;Sheet2!C326)</f>
        <v>0</v>
      </c>
      <c r="D327" s="2" t="b">
        <f>AND(Sheet2!E327&lt;&gt;"-",Sheet2!E327&lt;&gt;Sheet2!E326)</f>
        <v>1</v>
      </c>
      <c r="E327" s="2" t="b">
        <f>AND(Sheet2!G327&lt;&gt;"-",Sheet2!G327&lt;&gt;Sheet2!G326)</f>
        <v>0</v>
      </c>
      <c r="F327" s="2" t="str">
        <f t="shared" si="23"/>
        <v>topic</v>
      </c>
      <c r="G327" s="2" t="str">
        <f t="shared" si="21"/>
        <v>5</v>
      </c>
      <c r="H327" s="2" t="str">
        <f>SUBSTITUTE(IF(F327="grade",Sheet2!A327,IF(F327="subject",Sheet2!B327,IF(F327="unit",Sheet2!C327,IF(F327="topic",Sheet2!E327,IF(F327="lesson",Sheet2!G327))))),"'","\'")</f>
        <v>Integers</v>
      </c>
      <c r="I327" s="2" t="str">
        <f>Sheet2!I327</f>
        <v>MA06.01.03.05</v>
      </c>
      <c r="J327" s="4" t="str">
        <f>TRIM(IF(F327="grade","NONE",IF(F327="subject",Sheet2!A327,IF(F327="unit",CONCATENATE(Sheet2!A327,Sheet2!B327),IF(F327="topic",CONCATENATE(Sheet2!A327,Sheet2!B327,Sheet2!C327),IF(F327="lesson",CONCATENATE(Sheet2!A327,Sheet2!B327,Sheet2!C327,Sheet2!E327)))))))</f>
        <v>6MathThe Number System</v>
      </c>
      <c r="K327" s="4" t="str">
        <f>IF(J327="NONE","-",VLOOKUP(J327,Sheet3!$A$1:$B$822,2,FALSE))</f>
        <v>MA06.01.00.00</v>
      </c>
      <c r="L327" s="2">
        <v>327</v>
      </c>
      <c r="M327" s="2">
        <f t="shared" si="20"/>
        <v>309</v>
      </c>
      <c r="N327" s="3" t="str">
        <f t="shared" si="22"/>
        <v>insert into code (code_id, label, code, display_order, parent_id, taxonomy_level_type) values (327,'Integers','MA06.01.03.05',1,309,5);</v>
      </c>
    </row>
    <row r="328" spans="1:14">
      <c r="A328" s="2" t="b">
        <f>AND(Sheet2!A328&lt;&gt;"-",Sheet2!A328&lt;&gt;Sheet2!A327)</f>
        <v>0</v>
      </c>
      <c r="B328" s="2" t="b">
        <f>AND(Sheet2!B328&lt;&gt;"-",Sheet2!B328&lt;&gt;Sheet2!B327)</f>
        <v>0</v>
      </c>
      <c r="C328" s="2" t="b">
        <f>AND(Sheet2!C328&lt;&gt;"-",Sheet2!C328&lt;&gt;Sheet2!C327)</f>
        <v>0</v>
      </c>
      <c r="D328" s="2" t="b">
        <f>AND(Sheet2!E328&lt;&gt;"-",Sheet2!E328&lt;&gt;Sheet2!E327)</f>
        <v>0</v>
      </c>
      <c r="E328" s="2" t="b">
        <f>AND(Sheet2!G328&lt;&gt;"-",Sheet2!G328&lt;&gt;Sheet2!G327)</f>
        <v>1</v>
      </c>
      <c r="F328" s="2" t="str">
        <f t="shared" si="23"/>
        <v>lesson</v>
      </c>
      <c r="G328" s="2" t="str">
        <f t="shared" si="21"/>
        <v>6</v>
      </c>
      <c r="H328" s="2" t="str">
        <f>SUBSTITUTE(IF(F328="grade",Sheet2!A328,IF(F328="subject",Sheet2!B328,IF(F328="unit",Sheet2!C328,IF(F328="topic",Sheet2!E328,IF(F328="lesson",Sheet2!G328))))),"'","\'")</f>
        <v>Ordering Integers on a Number Line</v>
      </c>
      <c r="I328" s="2" t="str">
        <f>Sheet2!I328</f>
        <v>MA06.01.03.06</v>
      </c>
      <c r="J328" s="4" t="str">
        <f>TRIM(IF(F328="grade","NONE",IF(F328="subject",Sheet2!A328,IF(F328="unit",CONCATENATE(Sheet2!A328,Sheet2!B328),IF(F328="topic",CONCATENATE(Sheet2!A328,Sheet2!B328,Sheet2!C328),IF(F328="lesson",CONCATENATE(Sheet2!A328,Sheet2!B328,Sheet2!C328,Sheet2!E328)))))))</f>
        <v>6MathThe Number SystemIntegers</v>
      </c>
      <c r="K328" s="4" t="str">
        <f>IF(J328="NONE","-",VLOOKUP(J328,Sheet3!$A$1:$B$822,2,FALSE))</f>
        <v>MA06.01.03.05</v>
      </c>
      <c r="L328" s="2">
        <v>328</v>
      </c>
      <c r="M328" s="2">
        <f t="shared" si="20"/>
        <v>327</v>
      </c>
      <c r="N328" s="3" t="str">
        <f t="shared" si="22"/>
        <v>insert into code (code_id, label, code, display_order, parent_id, taxonomy_level_type) values (328,'Ordering Integers on a Number Line','MA06.01.03.06',1,327,6);</v>
      </c>
    </row>
    <row r="329" spans="1:14">
      <c r="A329" s="2" t="b">
        <f>AND(Sheet2!A329&lt;&gt;"-",Sheet2!A329&lt;&gt;Sheet2!A328)</f>
        <v>0</v>
      </c>
      <c r="B329" s="2" t="b">
        <f>AND(Sheet2!B329&lt;&gt;"-",Sheet2!B329&lt;&gt;Sheet2!B328)</f>
        <v>0</v>
      </c>
      <c r="C329" s="2" t="b">
        <f>AND(Sheet2!C329&lt;&gt;"-",Sheet2!C329&lt;&gt;Sheet2!C328)</f>
        <v>0</v>
      </c>
      <c r="D329" s="2" t="b">
        <f>AND(Sheet2!E329&lt;&gt;"-",Sheet2!E329&lt;&gt;Sheet2!E328)</f>
        <v>0</v>
      </c>
      <c r="E329" s="2" t="b">
        <f>AND(Sheet2!G329&lt;&gt;"-",Sheet2!G329&lt;&gt;Sheet2!G328)</f>
        <v>1</v>
      </c>
      <c r="F329" s="2" t="str">
        <f t="shared" si="23"/>
        <v>lesson</v>
      </c>
      <c r="G329" s="2" t="str">
        <f t="shared" si="21"/>
        <v>6</v>
      </c>
      <c r="H329" s="2" t="str">
        <f>SUBSTITUTE(IF(F329="grade",Sheet2!A329,IF(F329="subject",Sheet2!B329,IF(F329="unit",Sheet2!C329,IF(F329="topic",Sheet2!E329,IF(F329="lesson",Sheet2!G329))))),"'","\'")</f>
        <v>Adding Integers</v>
      </c>
      <c r="I329" s="2" t="str">
        <f>Sheet2!I329</f>
        <v>MA06.01.03.07</v>
      </c>
      <c r="J329" s="4" t="str">
        <f>TRIM(IF(F329="grade","NONE",IF(F329="subject",Sheet2!A329,IF(F329="unit",CONCATENATE(Sheet2!A329,Sheet2!B329),IF(F329="topic",CONCATENATE(Sheet2!A329,Sheet2!B329,Sheet2!C329),IF(F329="lesson",CONCATENATE(Sheet2!A329,Sheet2!B329,Sheet2!C329,Sheet2!E329)))))))</f>
        <v>6MathThe Number SystemIntegers</v>
      </c>
      <c r="K329" s="4" t="str">
        <f>IF(J329="NONE","-",VLOOKUP(J329,Sheet3!$A$1:$B$822,2,FALSE))</f>
        <v>MA06.01.03.05</v>
      </c>
      <c r="L329" s="2">
        <v>329</v>
      </c>
      <c r="M329" s="2">
        <f t="shared" si="20"/>
        <v>327</v>
      </c>
      <c r="N329" s="3" t="str">
        <f t="shared" si="22"/>
        <v>insert into code (code_id, label, code, display_order, parent_id, taxonomy_level_type) values (329,'Adding Integers','MA06.01.03.07',1,327,6);</v>
      </c>
    </row>
    <row r="330" spans="1:14">
      <c r="A330" s="2" t="b">
        <f>AND(Sheet2!A330&lt;&gt;"-",Sheet2!A330&lt;&gt;Sheet2!A329)</f>
        <v>0</v>
      </c>
      <c r="B330" s="2" t="b">
        <f>AND(Sheet2!B330&lt;&gt;"-",Sheet2!B330&lt;&gt;Sheet2!B329)</f>
        <v>0</v>
      </c>
      <c r="C330" s="2" t="b">
        <f>AND(Sheet2!C330&lt;&gt;"-",Sheet2!C330&lt;&gt;Sheet2!C329)</f>
        <v>0</v>
      </c>
      <c r="D330" s="2" t="b">
        <f>AND(Sheet2!E330&lt;&gt;"-",Sheet2!E330&lt;&gt;Sheet2!E329)</f>
        <v>0</v>
      </c>
      <c r="E330" s="2" t="b">
        <f>AND(Sheet2!G330&lt;&gt;"-",Sheet2!G330&lt;&gt;Sheet2!G329)</f>
        <v>1</v>
      </c>
      <c r="F330" s="2" t="str">
        <f t="shared" si="23"/>
        <v>lesson</v>
      </c>
      <c r="G330" s="2" t="str">
        <f t="shared" si="21"/>
        <v>6</v>
      </c>
      <c r="H330" s="2" t="str">
        <f>SUBSTITUTE(IF(F330="grade",Sheet2!A330,IF(F330="subject",Sheet2!B330,IF(F330="unit",Sheet2!C330,IF(F330="topic",Sheet2!E330,IF(F330="lesson",Sheet2!G330))))),"'","\'")</f>
        <v>Subtracting Integers</v>
      </c>
      <c r="I330" s="2" t="str">
        <f>Sheet2!I330</f>
        <v>MA06.01.03.08</v>
      </c>
      <c r="J330" s="4" t="str">
        <f>TRIM(IF(F330="grade","NONE",IF(F330="subject",Sheet2!A330,IF(F330="unit",CONCATENATE(Sheet2!A330,Sheet2!B330),IF(F330="topic",CONCATENATE(Sheet2!A330,Sheet2!B330,Sheet2!C330),IF(F330="lesson",CONCATENATE(Sheet2!A330,Sheet2!B330,Sheet2!C330,Sheet2!E330)))))))</f>
        <v>6MathThe Number SystemIntegers</v>
      </c>
      <c r="K330" s="4" t="str">
        <f>IF(J330="NONE","-",VLOOKUP(J330,Sheet3!$A$1:$B$822,2,FALSE))</f>
        <v>MA06.01.03.05</v>
      </c>
      <c r="L330" s="2">
        <v>330</v>
      </c>
      <c r="M330" s="2">
        <f t="shared" si="20"/>
        <v>327</v>
      </c>
      <c r="N330" s="3" t="str">
        <f t="shared" si="22"/>
        <v>insert into code (code_id, label, code, display_order, parent_id, taxonomy_level_type) values (330,'Subtracting Integers','MA06.01.03.08',1,327,6);</v>
      </c>
    </row>
    <row r="331" spans="1:14">
      <c r="A331" s="2" t="b">
        <f>AND(Sheet2!A331&lt;&gt;"-",Sheet2!A331&lt;&gt;Sheet2!A330)</f>
        <v>0</v>
      </c>
      <c r="B331" s="2" t="b">
        <f>AND(Sheet2!B331&lt;&gt;"-",Sheet2!B331&lt;&gt;Sheet2!B330)</f>
        <v>0</v>
      </c>
      <c r="C331" s="2" t="b">
        <f>AND(Sheet2!C331&lt;&gt;"-",Sheet2!C331&lt;&gt;Sheet2!C330)</f>
        <v>0</v>
      </c>
      <c r="D331" s="2" t="b">
        <f>AND(Sheet2!E331&lt;&gt;"-",Sheet2!E331&lt;&gt;Sheet2!E330)</f>
        <v>0</v>
      </c>
      <c r="E331" s="2" t="b">
        <f>AND(Sheet2!G331&lt;&gt;"-",Sheet2!G331&lt;&gt;Sheet2!G330)</f>
        <v>1</v>
      </c>
      <c r="F331" s="2" t="str">
        <f t="shared" si="23"/>
        <v>lesson</v>
      </c>
      <c r="G331" s="2" t="str">
        <f t="shared" si="21"/>
        <v>6</v>
      </c>
      <c r="H331" s="2" t="str">
        <f>SUBSTITUTE(IF(F331="grade",Sheet2!A331,IF(F331="subject",Sheet2!B331,IF(F331="unit",Sheet2!C331,IF(F331="topic",Sheet2!E331,IF(F331="lesson",Sheet2!G331))))),"'","\'")</f>
        <v>Multiplying Integers</v>
      </c>
      <c r="I331" s="2" t="str">
        <f>Sheet2!I331</f>
        <v>MA06.01.03.09</v>
      </c>
      <c r="J331" s="4" t="str">
        <f>TRIM(IF(F331="grade","NONE",IF(F331="subject",Sheet2!A331,IF(F331="unit",CONCATENATE(Sheet2!A331,Sheet2!B331),IF(F331="topic",CONCATENATE(Sheet2!A331,Sheet2!B331,Sheet2!C331),IF(F331="lesson",CONCATENATE(Sheet2!A331,Sheet2!B331,Sheet2!C331,Sheet2!E331)))))))</f>
        <v>6MathThe Number SystemIntegers</v>
      </c>
      <c r="K331" s="4" t="str">
        <f>IF(J331="NONE","-",VLOOKUP(J331,Sheet3!$A$1:$B$822,2,FALSE))</f>
        <v>MA06.01.03.05</v>
      </c>
      <c r="L331" s="2">
        <v>331</v>
      </c>
      <c r="M331" s="2">
        <f t="shared" si="20"/>
        <v>327</v>
      </c>
      <c r="N331" s="3" t="str">
        <f t="shared" si="22"/>
        <v>insert into code (code_id, label, code, display_order, parent_id, taxonomy_level_type) values (331,'Multiplying Integers','MA06.01.03.09',1,327,6);</v>
      </c>
    </row>
    <row r="332" spans="1:14">
      <c r="A332" s="2" t="b">
        <f>AND(Sheet2!A332&lt;&gt;"-",Sheet2!A332&lt;&gt;Sheet2!A331)</f>
        <v>0</v>
      </c>
      <c r="B332" s="2" t="b">
        <f>AND(Sheet2!B332&lt;&gt;"-",Sheet2!B332&lt;&gt;Sheet2!B331)</f>
        <v>0</v>
      </c>
      <c r="C332" s="2" t="b">
        <f>AND(Sheet2!C332&lt;&gt;"-",Sheet2!C332&lt;&gt;Sheet2!C331)</f>
        <v>0</v>
      </c>
      <c r="D332" s="2" t="b">
        <f>AND(Sheet2!E332&lt;&gt;"-",Sheet2!E332&lt;&gt;Sheet2!E331)</f>
        <v>0</v>
      </c>
      <c r="E332" s="2" t="b">
        <f>AND(Sheet2!G332&lt;&gt;"-",Sheet2!G332&lt;&gt;Sheet2!G331)</f>
        <v>1</v>
      </c>
      <c r="F332" s="2" t="str">
        <f t="shared" si="23"/>
        <v>lesson</v>
      </c>
      <c r="G332" s="2" t="str">
        <f t="shared" si="21"/>
        <v>6</v>
      </c>
      <c r="H332" s="2" t="str">
        <f>SUBSTITUTE(IF(F332="grade",Sheet2!A332,IF(F332="subject",Sheet2!B332,IF(F332="unit",Sheet2!C332,IF(F332="topic",Sheet2!E332,IF(F332="lesson",Sheet2!G332))))),"'","\'")</f>
        <v>Dividing Integers</v>
      </c>
      <c r="I332" s="2" t="str">
        <f>Sheet2!I332</f>
        <v>MA06.01.03.10</v>
      </c>
      <c r="J332" s="4" t="str">
        <f>TRIM(IF(F332="grade","NONE",IF(F332="subject",Sheet2!A332,IF(F332="unit",CONCATENATE(Sheet2!A332,Sheet2!B332),IF(F332="topic",CONCATENATE(Sheet2!A332,Sheet2!B332,Sheet2!C332),IF(F332="lesson",CONCATENATE(Sheet2!A332,Sheet2!B332,Sheet2!C332,Sheet2!E332)))))))</f>
        <v>6MathThe Number SystemIntegers</v>
      </c>
      <c r="K332" s="4" t="str">
        <f>IF(J332="NONE","-",VLOOKUP(J332,Sheet3!$A$1:$B$822,2,FALSE))</f>
        <v>MA06.01.03.05</v>
      </c>
      <c r="L332" s="2">
        <v>332</v>
      </c>
      <c r="M332" s="2">
        <f t="shared" si="20"/>
        <v>327</v>
      </c>
      <c r="N332" s="3" t="str">
        <f t="shared" si="22"/>
        <v>insert into code (code_id, label, code, display_order, parent_id, taxonomy_level_type) values (332,'Dividing Integers','MA06.01.03.10',1,327,6);</v>
      </c>
    </row>
    <row r="333" spans="1:14">
      <c r="A333" s="2" t="b">
        <f>AND(Sheet2!A333&lt;&gt;"-",Sheet2!A333&lt;&gt;Sheet2!A332)</f>
        <v>0</v>
      </c>
      <c r="B333" s="2" t="b">
        <f>AND(Sheet2!B333&lt;&gt;"-",Sheet2!B333&lt;&gt;Sheet2!B332)</f>
        <v>0</v>
      </c>
      <c r="C333" s="2" t="b">
        <f>AND(Sheet2!C333&lt;&gt;"-",Sheet2!C333&lt;&gt;Sheet2!C332)</f>
        <v>0</v>
      </c>
      <c r="D333" s="2" t="b">
        <f>AND(Sheet2!E333&lt;&gt;"-",Sheet2!E333&lt;&gt;Sheet2!E332)</f>
        <v>0</v>
      </c>
      <c r="E333" s="2" t="b">
        <f>AND(Sheet2!G333&lt;&gt;"-",Sheet2!G333&lt;&gt;Sheet2!G332)</f>
        <v>1</v>
      </c>
      <c r="F333" s="2" t="str">
        <f t="shared" si="23"/>
        <v>lesson</v>
      </c>
      <c r="G333" s="2" t="str">
        <f t="shared" si="21"/>
        <v>6</v>
      </c>
      <c r="H333" s="2" t="str">
        <f>SUBSTITUTE(IF(F333="grade",Sheet2!A333,IF(F333="subject",Sheet2!B333,IF(F333="unit",Sheet2!C333,IF(F333="topic",Sheet2!E333,IF(F333="lesson",Sheet2!G333))))),"'","\'")</f>
        <v>Order of Operations</v>
      </c>
      <c r="I333" s="2" t="str">
        <f>Sheet2!I333</f>
        <v>MA06.01.03.11</v>
      </c>
      <c r="J333" s="4" t="str">
        <f>TRIM(IF(F333="grade","NONE",IF(F333="subject",Sheet2!A333,IF(F333="unit",CONCATENATE(Sheet2!A333,Sheet2!B333),IF(F333="topic",CONCATENATE(Sheet2!A333,Sheet2!B333,Sheet2!C333),IF(F333="lesson",CONCATENATE(Sheet2!A333,Sheet2!B333,Sheet2!C333,Sheet2!E333)))))))</f>
        <v>6MathThe Number SystemIntegers</v>
      </c>
      <c r="K333" s="4" t="str">
        <f>IF(J333="NONE","-",VLOOKUP(J333,Sheet3!$A$1:$B$822,2,FALSE))</f>
        <v>MA06.01.03.05</v>
      </c>
      <c r="L333" s="2">
        <v>333</v>
      </c>
      <c r="M333" s="2">
        <f t="shared" si="20"/>
        <v>327</v>
      </c>
      <c r="N333" s="3" t="str">
        <f t="shared" si="22"/>
        <v>insert into code (code_id, label, code, display_order, parent_id, taxonomy_level_type) values (333,'Order of Operations','MA06.01.03.11',1,327,6);</v>
      </c>
    </row>
    <row r="334" spans="1:14">
      <c r="A334" s="2" t="b">
        <f>AND(Sheet2!A334&lt;&gt;"-",Sheet2!A334&lt;&gt;Sheet2!A333)</f>
        <v>0</v>
      </c>
      <c r="B334" s="2" t="b">
        <f>AND(Sheet2!B334&lt;&gt;"-",Sheet2!B334&lt;&gt;Sheet2!B333)</f>
        <v>0</v>
      </c>
      <c r="C334" s="2" t="b">
        <f>AND(Sheet2!C334&lt;&gt;"-",Sheet2!C334&lt;&gt;Sheet2!C333)</f>
        <v>0</v>
      </c>
      <c r="D334" s="2" t="b">
        <f>AND(Sheet2!E334&lt;&gt;"-",Sheet2!E334&lt;&gt;Sheet2!E333)</f>
        <v>0</v>
      </c>
      <c r="E334" s="2" t="b">
        <f>AND(Sheet2!G334&lt;&gt;"-",Sheet2!G334&lt;&gt;Sheet2!G333)</f>
        <v>1</v>
      </c>
      <c r="F334" s="2" t="str">
        <f t="shared" si="23"/>
        <v>lesson</v>
      </c>
      <c r="G334" s="2" t="str">
        <f t="shared" si="21"/>
        <v>6</v>
      </c>
      <c r="H334" s="2" t="str">
        <f>SUBSTITUTE(IF(F334="grade",Sheet2!A334,IF(F334="subject",Sheet2!B334,IF(F334="unit",Sheet2!C334,IF(F334="topic",Sheet2!E334,IF(F334="lesson",Sheet2!G334))))),"'","\'")</f>
        <v>Rational Numbers and their Properties</v>
      </c>
      <c r="I334" s="2" t="str">
        <f>Sheet2!I334</f>
        <v>MA06.01.03.12</v>
      </c>
      <c r="J334" s="4" t="str">
        <f>TRIM(IF(F334="grade","NONE",IF(F334="subject",Sheet2!A334,IF(F334="unit",CONCATENATE(Sheet2!A334,Sheet2!B334),IF(F334="topic",CONCATENATE(Sheet2!A334,Sheet2!B334,Sheet2!C334),IF(F334="lesson",CONCATENATE(Sheet2!A334,Sheet2!B334,Sheet2!C334,Sheet2!E334)))))))</f>
        <v>6MathThe Number SystemIntegers</v>
      </c>
      <c r="K334" s="4" t="str">
        <f>IF(J334="NONE","-",VLOOKUP(J334,Sheet3!$A$1:$B$822,2,FALSE))</f>
        <v>MA06.01.03.05</v>
      </c>
      <c r="L334" s="2">
        <v>334</v>
      </c>
      <c r="M334" s="2">
        <f t="shared" si="20"/>
        <v>327</v>
      </c>
      <c r="N334" s="3" t="str">
        <f t="shared" si="22"/>
        <v>insert into code (code_id, label, code, display_order, parent_id, taxonomy_level_type) values (334,'Rational Numbers and their Properties','MA06.01.03.12',1,327,6);</v>
      </c>
    </row>
    <row r="335" spans="1:14">
      <c r="A335" s="2" t="b">
        <f>AND(Sheet2!A335&lt;&gt;"-",Sheet2!A335&lt;&gt;Sheet2!A334)</f>
        <v>0</v>
      </c>
      <c r="B335" s="2" t="b">
        <f>AND(Sheet2!B335&lt;&gt;"-",Sheet2!B335&lt;&gt;Sheet2!B334)</f>
        <v>0</v>
      </c>
      <c r="C335" s="2" t="b">
        <f>AND(Sheet2!C335&lt;&gt;"-",Sheet2!C335&lt;&gt;Sheet2!C334)</f>
        <v>0</v>
      </c>
      <c r="D335" s="2" t="b">
        <f>AND(Sheet2!E335&lt;&gt;"-",Sheet2!E335&lt;&gt;Sheet2!E334)</f>
        <v>0</v>
      </c>
      <c r="E335" s="2" t="b">
        <f>AND(Sheet2!G335&lt;&gt;"-",Sheet2!G335&lt;&gt;Sheet2!G334)</f>
        <v>1</v>
      </c>
      <c r="F335" s="2" t="str">
        <f t="shared" si="23"/>
        <v>lesson</v>
      </c>
      <c r="G335" s="2" t="str">
        <f t="shared" si="21"/>
        <v>6</v>
      </c>
      <c r="H335" s="2" t="str">
        <f>SUBSTITUTE(IF(F335="grade",Sheet2!A335,IF(F335="subject",Sheet2!B335,IF(F335="unit",Sheet2!C335,IF(F335="topic",Sheet2!E335,IF(F335="lesson",Sheet2!G335))))),"'","\'")</f>
        <v>The Distributive Property</v>
      </c>
      <c r="I335" s="2" t="str">
        <f>Sheet2!I335</f>
        <v>MA06.01.03.13</v>
      </c>
      <c r="J335" s="4" t="str">
        <f>TRIM(IF(F335="grade","NONE",IF(F335="subject",Sheet2!A335,IF(F335="unit",CONCATENATE(Sheet2!A335,Sheet2!B335),IF(F335="topic",CONCATENATE(Sheet2!A335,Sheet2!B335,Sheet2!C335),IF(F335="lesson",CONCATENATE(Sheet2!A335,Sheet2!B335,Sheet2!C335,Sheet2!E335)))))))</f>
        <v>6MathThe Number SystemIntegers</v>
      </c>
      <c r="K335" s="4" t="str">
        <f>IF(J335="NONE","-",VLOOKUP(J335,Sheet3!$A$1:$B$822,2,FALSE))</f>
        <v>MA06.01.03.05</v>
      </c>
      <c r="L335" s="2">
        <v>335</v>
      </c>
      <c r="M335" s="2">
        <f t="shared" si="20"/>
        <v>327</v>
      </c>
      <c r="N335" s="3" t="str">
        <f t="shared" si="22"/>
        <v>insert into code (code_id, label, code, display_order, parent_id, taxonomy_level_type) values (335,'The Distributive Property','MA06.01.03.13',1,327,6);</v>
      </c>
    </row>
    <row r="336" spans="1:14">
      <c r="A336" s="2" t="b">
        <f>AND(Sheet2!A336&lt;&gt;"-",Sheet2!A336&lt;&gt;Sheet2!A335)</f>
        <v>0</v>
      </c>
      <c r="B336" s="2" t="b">
        <f>AND(Sheet2!B336&lt;&gt;"-",Sheet2!B336&lt;&gt;Sheet2!B335)</f>
        <v>0</v>
      </c>
      <c r="C336" s="2" t="b">
        <f>AND(Sheet2!C336&lt;&gt;"-",Sheet2!C336&lt;&gt;Sheet2!C335)</f>
        <v>0</v>
      </c>
      <c r="D336" s="2" t="b">
        <f>AND(Sheet2!E336&lt;&gt;"-",Sheet2!E336&lt;&gt;Sheet2!E335)</f>
        <v>1</v>
      </c>
      <c r="E336" s="2" t="b">
        <f>AND(Sheet2!G336&lt;&gt;"-",Sheet2!G336&lt;&gt;Sheet2!G335)</f>
        <v>0</v>
      </c>
      <c r="F336" s="2" t="str">
        <f t="shared" si="23"/>
        <v>topic</v>
      </c>
      <c r="G336" s="2" t="str">
        <f t="shared" si="21"/>
        <v>5</v>
      </c>
      <c r="H336" s="2" t="str">
        <f>SUBSTITUTE(IF(F336="grade",Sheet2!A336,IF(F336="subject",Sheet2!B336,IF(F336="unit",Sheet2!C336,IF(F336="topic",Sheet2!E336,IF(F336="lesson",Sheet2!G336))))),"'","\'")</f>
        <v>Graphing: Review and Preview</v>
      </c>
      <c r="I336" s="2" t="str">
        <f>Sheet2!I336</f>
        <v>MA06.01.04.00</v>
      </c>
      <c r="J336" s="4" t="str">
        <f>TRIM(IF(F336="grade","NONE",IF(F336="subject",Sheet2!A336,IF(F336="unit",CONCATENATE(Sheet2!A336,Sheet2!B336),IF(F336="topic",CONCATENATE(Sheet2!A336,Sheet2!B336,Sheet2!C336),IF(F336="lesson",CONCATENATE(Sheet2!A336,Sheet2!B336,Sheet2!C336,Sheet2!E336)))))))</f>
        <v>6MathThe Number System</v>
      </c>
      <c r="K336" s="4" t="str">
        <f>IF(J336="NONE","-",VLOOKUP(J336,Sheet3!$A$1:$B$822,2,FALSE))</f>
        <v>MA06.01.00.00</v>
      </c>
      <c r="L336" s="2">
        <v>336</v>
      </c>
      <c r="M336" s="2">
        <f t="shared" si="20"/>
        <v>309</v>
      </c>
      <c r="N336" s="3" t="str">
        <f t="shared" si="22"/>
        <v>insert into code (code_id, label, code, display_order, parent_id, taxonomy_level_type) values (336,'Graphing: Review and Preview','MA06.01.04.00',1,309,5);</v>
      </c>
    </row>
    <row r="337" spans="1:14">
      <c r="A337" s="2" t="b">
        <f>AND(Sheet2!A337&lt;&gt;"-",Sheet2!A337&lt;&gt;Sheet2!A336)</f>
        <v>0</v>
      </c>
      <c r="B337" s="2" t="b">
        <f>AND(Sheet2!B337&lt;&gt;"-",Sheet2!B337&lt;&gt;Sheet2!B336)</f>
        <v>0</v>
      </c>
      <c r="C337" s="2" t="b">
        <f>AND(Sheet2!C337&lt;&gt;"-",Sheet2!C337&lt;&gt;Sheet2!C336)</f>
        <v>0</v>
      </c>
      <c r="D337" s="2" t="b">
        <f>AND(Sheet2!E337&lt;&gt;"-",Sheet2!E337&lt;&gt;Sheet2!E336)</f>
        <v>0</v>
      </c>
      <c r="E337" s="2" t="b">
        <f>AND(Sheet2!G337&lt;&gt;"-",Sheet2!G337&lt;&gt;Sheet2!G336)</f>
        <v>1</v>
      </c>
      <c r="F337" s="2" t="str">
        <f t="shared" si="23"/>
        <v>lesson</v>
      </c>
      <c r="G337" s="2" t="str">
        <f t="shared" si="21"/>
        <v>6</v>
      </c>
      <c r="H337" s="2" t="str">
        <f>SUBSTITUTE(IF(F337="grade",Sheet2!A337,IF(F337="subject",Sheet2!B337,IF(F337="unit",Sheet2!C337,IF(F337="topic",Sheet2!E337,IF(F337="lesson",Sheet2!G337))))),"'","\'")</f>
        <v>The Coordinate Plane</v>
      </c>
      <c r="I337" s="2" t="str">
        <f>Sheet2!I337</f>
        <v>MA06.01.04.01</v>
      </c>
      <c r="J337" s="4" t="str">
        <f>TRIM(IF(F337="grade","NONE",IF(F337="subject",Sheet2!A337,IF(F337="unit",CONCATENATE(Sheet2!A337,Sheet2!B337),IF(F337="topic",CONCATENATE(Sheet2!A337,Sheet2!B337,Sheet2!C337),IF(F337="lesson",CONCATENATE(Sheet2!A337,Sheet2!B337,Sheet2!C337,Sheet2!E337)))))))</f>
        <v>6MathThe Number SystemGraphing: Review and Preview</v>
      </c>
      <c r="K337" s="4" t="str">
        <f>IF(J337="NONE","-",VLOOKUP(J337,Sheet3!$A$1:$B$822,2,FALSE))</f>
        <v>MA06.01.04.00</v>
      </c>
      <c r="L337" s="2">
        <v>337</v>
      </c>
      <c r="M337" s="2">
        <f t="shared" si="20"/>
        <v>336</v>
      </c>
      <c r="N337" s="3" t="str">
        <f t="shared" si="22"/>
        <v>insert into code (code_id, label, code, display_order, parent_id, taxonomy_level_type) values (337,'The Coordinate Plane','MA06.01.04.01',1,336,6);</v>
      </c>
    </row>
    <row r="338" spans="1:14">
      <c r="A338" s="2" t="b">
        <f>AND(Sheet2!A338&lt;&gt;"-",Sheet2!A338&lt;&gt;Sheet2!A337)</f>
        <v>0</v>
      </c>
      <c r="B338" s="2" t="b">
        <f>AND(Sheet2!B338&lt;&gt;"-",Sheet2!B338&lt;&gt;Sheet2!B337)</f>
        <v>0</v>
      </c>
      <c r="C338" s="2" t="b">
        <f>AND(Sheet2!C338&lt;&gt;"-",Sheet2!C338&lt;&gt;Sheet2!C337)</f>
        <v>0</v>
      </c>
      <c r="D338" s="2" t="b">
        <f>AND(Sheet2!E338&lt;&gt;"-",Sheet2!E338&lt;&gt;Sheet2!E337)</f>
        <v>0</v>
      </c>
      <c r="E338" s="2" t="b">
        <f>AND(Sheet2!G338&lt;&gt;"-",Sheet2!G338&lt;&gt;Sheet2!G337)</f>
        <v>1</v>
      </c>
      <c r="F338" s="2" t="str">
        <f t="shared" si="23"/>
        <v>lesson</v>
      </c>
      <c r="G338" s="2" t="str">
        <f t="shared" si="21"/>
        <v>6</v>
      </c>
      <c r="H338" s="2" t="str">
        <f>SUBSTITUTE(IF(F338="grade",Sheet2!A338,IF(F338="subject",Sheet2!B338,IF(F338="unit",Sheet2!C338,IF(F338="topic",Sheet2!E338,IF(F338="lesson",Sheet2!G338))))),"'","\'")</f>
        <v>Linear Equations and Linear Functions</v>
      </c>
      <c r="I338" s="2" t="str">
        <f>Sheet2!I338</f>
        <v>MA06.01.04.02</v>
      </c>
      <c r="J338" s="4" t="str">
        <f>TRIM(IF(F338="grade","NONE",IF(F338="subject",Sheet2!A338,IF(F338="unit",CONCATENATE(Sheet2!A338,Sheet2!B338),IF(F338="topic",CONCATENATE(Sheet2!A338,Sheet2!B338,Sheet2!C338),IF(F338="lesson",CONCATENATE(Sheet2!A338,Sheet2!B338,Sheet2!C338,Sheet2!E338)))))))</f>
        <v>6MathThe Number SystemGraphing: Review and Preview</v>
      </c>
      <c r="K338" s="4" t="str">
        <f>IF(J338="NONE","-",VLOOKUP(J338,Sheet3!$A$1:$B$822,2,FALSE))</f>
        <v>MA06.01.04.00</v>
      </c>
      <c r="L338" s="2">
        <v>338</v>
      </c>
      <c r="M338" s="2">
        <f t="shared" si="20"/>
        <v>336</v>
      </c>
      <c r="N338" s="3" t="str">
        <f t="shared" si="22"/>
        <v>insert into code (code_id, label, code, display_order, parent_id, taxonomy_level_type) values (338,'Linear Equations and Linear Functions','MA06.01.04.02',1,336,6);</v>
      </c>
    </row>
    <row r="339" spans="1:14">
      <c r="A339" s="2" t="b">
        <f>AND(Sheet2!A339&lt;&gt;"-",Sheet2!A339&lt;&gt;Sheet2!A338)</f>
        <v>0</v>
      </c>
      <c r="B339" s="2" t="b">
        <f>AND(Sheet2!B339&lt;&gt;"-",Sheet2!B339&lt;&gt;Sheet2!B338)</f>
        <v>0</v>
      </c>
      <c r="C339" s="2" t="b">
        <f>AND(Sheet2!C339&lt;&gt;"-",Sheet2!C339&lt;&gt;Sheet2!C338)</f>
        <v>0</v>
      </c>
      <c r="D339" s="2" t="b">
        <f>AND(Sheet2!E339&lt;&gt;"-",Sheet2!E339&lt;&gt;Sheet2!E338)</f>
        <v>0</v>
      </c>
      <c r="E339" s="2" t="b">
        <f>AND(Sheet2!G339&lt;&gt;"-",Sheet2!G339&lt;&gt;Sheet2!G338)</f>
        <v>1</v>
      </c>
      <c r="F339" s="2" t="str">
        <f t="shared" si="23"/>
        <v>lesson</v>
      </c>
      <c r="G339" s="2" t="str">
        <f t="shared" si="21"/>
        <v>6</v>
      </c>
      <c r="H339" s="2" t="str">
        <f>SUBSTITUTE(IF(F339="grade",Sheet2!A339,IF(F339="subject",Sheet2!B339,IF(F339="unit",Sheet2!C339,IF(F339="topic",Sheet2!E339,IF(F339="lesson",Sheet2!G339))))),"'","\'")</f>
        <v>Graphic Functions</v>
      </c>
      <c r="I339" s="2" t="str">
        <f>Sheet2!I339</f>
        <v>MA06.01.04.03</v>
      </c>
      <c r="J339" s="4" t="str">
        <f>TRIM(IF(F339="grade","NONE",IF(F339="subject",Sheet2!A339,IF(F339="unit",CONCATENATE(Sheet2!A339,Sheet2!B339),IF(F339="topic",CONCATENATE(Sheet2!A339,Sheet2!B339,Sheet2!C339),IF(F339="lesson",CONCATENATE(Sheet2!A339,Sheet2!B339,Sheet2!C339,Sheet2!E339)))))))</f>
        <v>6MathThe Number SystemGraphing: Review and Preview</v>
      </c>
      <c r="K339" s="4" t="str">
        <f>IF(J339="NONE","-",VLOOKUP(J339,Sheet3!$A$1:$B$822,2,FALSE))</f>
        <v>MA06.01.04.00</v>
      </c>
      <c r="L339" s="2">
        <v>339</v>
      </c>
      <c r="M339" s="2">
        <f t="shared" si="20"/>
        <v>336</v>
      </c>
      <c r="N339" s="3" t="str">
        <f t="shared" si="22"/>
        <v>insert into code (code_id, label, code, display_order, parent_id, taxonomy_level_type) values (339,'Graphic Functions','MA06.01.04.03',1,336,6);</v>
      </c>
    </row>
    <row r="340" spans="1:14">
      <c r="A340" s="2" t="b">
        <f>AND(Sheet2!A340&lt;&gt;"-",Sheet2!A340&lt;&gt;Sheet2!A339)</f>
        <v>0</v>
      </c>
      <c r="B340" s="2" t="b">
        <f>AND(Sheet2!B340&lt;&gt;"-",Sheet2!B340&lt;&gt;Sheet2!B339)</f>
        <v>0</v>
      </c>
      <c r="C340" s="2" t="b">
        <f>AND(Sheet2!C340&lt;&gt;"-",Sheet2!C340&lt;&gt;Sheet2!C339)</f>
        <v>0</v>
      </c>
      <c r="D340" s="2" t="b">
        <f>AND(Sheet2!E340&lt;&gt;"-",Sheet2!E340&lt;&gt;Sheet2!E339)</f>
        <v>0</v>
      </c>
      <c r="E340" s="2" t="b">
        <f>AND(Sheet2!G340&lt;&gt;"-",Sheet2!G340&lt;&gt;Sheet2!G339)</f>
        <v>1</v>
      </c>
      <c r="F340" s="2" t="str">
        <f t="shared" si="23"/>
        <v>lesson</v>
      </c>
      <c r="G340" s="2" t="str">
        <f t="shared" si="21"/>
        <v>6</v>
      </c>
      <c r="H340" s="2" t="str">
        <f>SUBSTITUTE(IF(F340="grade",Sheet2!A340,IF(F340="subject",Sheet2!B340,IF(F340="unit",Sheet2!C340,IF(F340="topic",Sheet2!E340,IF(F340="lesson",Sheet2!G340))))),"'","\'")</f>
        <v>Slope of a Line</v>
      </c>
      <c r="I340" s="2" t="str">
        <f>Sheet2!I340</f>
        <v>MA06.01.04.04</v>
      </c>
      <c r="J340" s="4" t="str">
        <f>TRIM(IF(F340="grade","NONE",IF(F340="subject",Sheet2!A340,IF(F340="unit",CONCATENATE(Sheet2!A340,Sheet2!B340),IF(F340="topic",CONCATENATE(Sheet2!A340,Sheet2!B340,Sheet2!C340),IF(F340="lesson",CONCATENATE(Sheet2!A340,Sheet2!B340,Sheet2!C340,Sheet2!E340)))))))</f>
        <v>6MathThe Number SystemGraphing: Review and Preview</v>
      </c>
      <c r="K340" s="4" t="str">
        <f>IF(J340="NONE","-",VLOOKUP(J340,Sheet3!$A$1:$B$822,2,FALSE))</f>
        <v>MA06.01.04.00</v>
      </c>
      <c r="L340" s="2">
        <v>340</v>
      </c>
      <c r="M340" s="2">
        <f t="shared" si="20"/>
        <v>336</v>
      </c>
      <c r="N340" s="3" t="str">
        <f t="shared" si="22"/>
        <v>insert into code (code_id, label, code, display_order, parent_id, taxonomy_level_type) values (340,'Slope of a Line','MA06.01.04.04',1,336,6);</v>
      </c>
    </row>
    <row r="341" spans="1:14">
      <c r="A341" s="2" t="b">
        <f>AND(Sheet2!A341&lt;&gt;"-",Sheet2!A341&lt;&gt;Sheet2!A340)</f>
        <v>0</v>
      </c>
      <c r="B341" s="2" t="b">
        <f>AND(Sheet2!B341&lt;&gt;"-",Sheet2!B341&lt;&gt;Sheet2!B340)</f>
        <v>0</v>
      </c>
      <c r="C341" s="2" t="b">
        <f>AND(Sheet2!C341&lt;&gt;"-",Sheet2!C341&lt;&gt;Sheet2!C340)</f>
        <v>0</v>
      </c>
      <c r="D341" s="2" t="b">
        <f>AND(Sheet2!E341&lt;&gt;"-",Sheet2!E341&lt;&gt;Sheet2!E340)</f>
        <v>1</v>
      </c>
      <c r="E341" s="2" t="b">
        <f>AND(Sheet2!G341&lt;&gt;"-",Sheet2!G341&lt;&gt;Sheet2!G340)</f>
        <v>0</v>
      </c>
      <c r="F341" s="2" t="str">
        <f t="shared" si="23"/>
        <v>topic</v>
      </c>
      <c r="G341" s="2" t="str">
        <f t="shared" si="21"/>
        <v>5</v>
      </c>
      <c r="H341" s="2" t="str">
        <f>SUBSTITUTE(IF(F341="grade",Sheet2!A341,IF(F341="subject",Sheet2!B341,IF(F341="unit",Sheet2!C341,IF(F341="topic",Sheet2!E341,IF(F341="lesson",Sheet2!G341))))),"'","\'")</f>
        <v>Expressions and Equations</v>
      </c>
      <c r="I341" s="2" t="str">
        <f>Sheet2!I341</f>
        <v>MA06.01.05.00</v>
      </c>
      <c r="J341" s="4" t="str">
        <f>TRIM(IF(F341="grade","NONE",IF(F341="subject",Sheet2!A341,IF(F341="unit",CONCATENATE(Sheet2!A341,Sheet2!B341),IF(F341="topic",CONCATENATE(Sheet2!A341,Sheet2!B341,Sheet2!C341),IF(F341="lesson",CONCATENATE(Sheet2!A341,Sheet2!B341,Sheet2!C341,Sheet2!E341)))))))</f>
        <v>6MathThe Number System</v>
      </c>
      <c r="K341" s="4" t="str">
        <f>IF(J341="NONE","-",VLOOKUP(J341,Sheet3!$A$1:$B$822,2,FALSE))</f>
        <v>MA06.01.00.00</v>
      </c>
      <c r="L341" s="2">
        <v>341</v>
      </c>
      <c r="M341" s="2">
        <f t="shared" si="20"/>
        <v>309</v>
      </c>
      <c r="N341" s="3" t="str">
        <f t="shared" si="22"/>
        <v>insert into code (code_id, label, code, display_order, parent_id, taxonomy_level_type) values (341,'Expressions and Equations','MA06.01.05.00',1,309,5);</v>
      </c>
    </row>
    <row r="342" spans="1:14">
      <c r="A342" s="2" t="b">
        <f>AND(Sheet2!A342&lt;&gt;"-",Sheet2!A342&lt;&gt;Sheet2!A341)</f>
        <v>0</v>
      </c>
      <c r="B342" s="2" t="b">
        <f>AND(Sheet2!B342&lt;&gt;"-",Sheet2!B342&lt;&gt;Sheet2!B341)</f>
        <v>0</v>
      </c>
      <c r="C342" s="2" t="b">
        <f>AND(Sheet2!C342&lt;&gt;"-",Sheet2!C342&lt;&gt;Sheet2!C341)</f>
        <v>0</v>
      </c>
      <c r="D342" s="2" t="b">
        <f>AND(Sheet2!E342&lt;&gt;"-",Sheet2!E342&lt;&gt;Sheet2!E341)</f>
        <v>0</v>
      </c>
      <c r="E342" s="2" t="b">
        <f>AND(Sheet2!G342&lt;&gt;"-",Sheet2!G342&lt;&gt;Sheet2!G341)</f>
        <v>1</v>
      </c>
      <c r="F342" s="2" t="str">
        <f t="shared" si="23"/>
        <v>lesson</v>
      </c>
      <c r="G342" s="2" t="str">
        <f t="shared" si="21"/>
        <v>6</v>
      </c>
      <c r="H342" s="2" t="str">
        <f>SUBSTITUTE(IF(F342="grade",Sheet2!A342,IF(F342="subject",Sheet2!B342,IF(F342="unit",Sheet2!C342,IF(F342="topic",Sheet2!E342,IF(F342="lesson",Sheet2!G342))))),"'","\'")</f>
        <v>Evaluating Expressions</v>
      </c>
      <c r="I342" s="2" t="str">
        <f>Sheet2!I342</f>
        <v>MA06.01.05.01</v>
      </c>
      <c r="J342" s="4" t="str">
        <f>TRIM(IF(F342="grade","NONE",IF(F342="subject",Sheet2!A342,IF(F342="unit",CONCATENATE(Sheet2!A342,Sheet2!B342),IF(F342="topic",CONCATENATE(Sheet2!A342,Sheet2!B342,Sheet2!C342),IF(F342="lesson",CONCATENATE(Sheet2!A342,Sheet2!B342,Sheet2!C342,Sheet2!E342)))))))</f>
        <v>6MathThe Number SystemExpressions and Equations</v>
      </c>
      <c r="K342" s="4" t="str">
        <f>IF(J342="NONE","-",VLOOKUP(J342,Sheet3!$A$1:$B$822,2,FALSE))</f>
        <v>MA06.01.05.00</v>
      </c>
      <c r="L342" s="2">
        <v>342</v>
      </c>
      <c r="M342" s="2">
        <f t="shared" si="20"/>
        <v>341</v>
      </c>
      <c r="N342" s="3" t="str">
        <f t="shared" si="22"/>
        <v>insert into code (code_id, label, code, display_order, parent_id, taxonomy_level_type) values (342,'Evaluating Expressions','MA06.01.05.01',1,341,6);</v>
      </c>
    </row>
    <row r="343" spans="1:14">
      <c r="A343" s="2" t="b">
        <f>AND(Sheet2!A343&lt;&gt;"-",Sheet2!A343&lt;&gt;Sheet2!A342)</f>
        <v>0</v>
      </c>
      <c r="B343" s="2" t="b">
        <f>AND(Sheet2!B343&lt;&gt;"-",Sheet2!B343&lt;&gt;Sheet2!B342)</f>
        <v>0</v>
      </c>
      <c r="C343" s="2" t="b">
        <f>AND(Sheet2!C343&lt;&gt;"-",Sheet2!C343&lt;&gt;Sheet2!C342)</f>
        <v>0</v>
      </c>
      <c r="D343" s="2" t="b">
        <f>AND(Sheet2!E343&lt;&gt;"-",Sheet2!E343&lt;&gt;Sheet2!E342)</f>
        <v>0</v>
      </c>
      <c r="E343" s="2" t="b">
        <f>AND(Sheet2!G343&lt;&gt;"-",Sheet2!G343&lt;&gt;Sheet2!G342)</f>
        <v>1</v>
      </c>
      <c r="F343" s="2" t="str">
        <f t="shared" si="23"/>
        <v>lesson</v>
      </c>
      <c r="G343" s="2" t="str">
        <f t="shared" si="21"/>
        <v>6</v>
      </c>
      <c r="H343" s="2" t="str">
        <f>SUBSTITUTE(IF(F343="grade",Sheet2!A343,IF(F343="subject",Sheet2!B343,IF(F343="unit",Sheet2!C343,IF(F343="topic",Sheet2!E343,IF(F343="lesson",Sheet2!G343))))),"'","\'")</f>
        <v>Writing Expressions</v>
      </c>
      <c r="I343" s="2" t="str">
        <f>Sheet2!I343</f>
        <v>MA06.01.05.02</v>
      </c>
      <c r="J343" s="4" t="str">
        <f>TRIM(IF(F343="grade","NONE",IF(F343="subject",Sheet2!A343,IF(F343="unit",CONCATENATE(Sheet2!A343,Sheet2!B343),IF(F343="topic",CONCATENATE(Sheet2!A343,Sheet2!B343,Sheet2!C343),IF(F343="lesson",CONCATENATE(Sheet2!A343,Sheet2!B343,Sheet2!C343,Sheet2!E343)))))))</f>
        <v>6MathThe Number SystemExpressions and Equations</v>
      </c>
      <c r="K343" s="4" t="str">
        <f>IF(J343="NONE","-",VLOOKUP(J343,Sheet3!$A$1:$B$822,2,FALSE))</f>
        <v>MA06.01.05.00</v>
      </c>
      <c r="L343" s="2">
        <v>343</v>
      </c>
      <c r="M343" s="2">
        <f t="shared" si="20"/>
        <v>341</v>
      </c>
      <c r="N343" s="3" t="str">
        <f t="shared" si="22"/>
        <v>insert into code (code_id, label, code, display_order, parent_id, taxonomy_level_type) values (343,'Writing Expressions','MA06.01.05.02',1,341,6);</v>
      </c>
    </row>
    <row r="344" spans="1:14">
      <c r="A344" s="2" t="b">
        <f>AND(Sheet2!A344&lt;&gt;"-",Sheet2!A344&lt;&gt;Sheet2!A343)</f>
        <v>0</v>
      </c>
      <c r="B344" s="2" t="b">
        <f>AND(Sheet2!B344&lt;&gt;"-",Sheet2!B344&lt;&gt;Sheet2!B343)</f>
        <v>0</v>
      </c>
      <c r="C344" s="2" t="b">
        <f>AND(Sheet2!C344&lt;&gt;"-",Sheet2!C344&lt;&gt;Sheet2!C343)</f>
        <v>0</v>
      </c>
      <c r="D344" s="2" t="b">
        <f>AND(Sheet2!E344&lt;&gt;"-",Sheet2!E344&lt;&gt;Sheet2!E343)</f>
        <v>0</v>
      </c>
      <c r="E344" s="2" t="b">
        <f>AND(Sheet2!G344&lt;&gt;"-",Sheet2!G344&lt;&gt;Sheet2!G343)</f>
        <v>1</v>
      </c>
      <c r="F344" s="2" t="str">
        <f t="shared" si="23"/>
        <v>lesson</v>
      </c>
      <c r="G344" s="2" t="str">
        <f t="shared" si="21"/>
        <v>6</v>
      </c>
      <c r="H344" s="2" t="str">
        <f>SUBSTITUTE(IF(F344="grade",Sheet2!A344,IF(F344="subject",Sheet2!B344,IF(F344="unit",Sheet2!C344,IF(F344="topic",Sheet2!E344,IF(F344="lesson",Sheet2!G344))))),"'","\'")</f>
        <v>Simplifying Expressions</v>
      </c>
      <c r="I344" s="2" t="str">
        <f>Sheet2!I344</f>
        <v>MA06.01.05.03</v>
      </c>
      <c r="J344" s="4" t="str">
        <f>TRIM(IF(F344="grade","NONE",IF(F344="subject",Sheet2!A344,IF(F344="unit",CONCATENATE(Sheet2!A344,Sheet2!B344),IF(F344="topic",CONCATENATE(Sheet2!A344,Sheet2!B344,Sheet2!C344),IF(F344="lesson",CONCATENATE(Sheet2!A344,Sheet2!B344,Sheet2!C344,Sheet2!E344)))))))</f>
        <v>6MathThe Number SystemExpressions and Equations</v>
      </c>
      <c r="K344" s="4" t="str">
        <f>IF(J344="NONE","-",VLOOKUP(J344,Sheet3!$A$1:$B$822,2,FALSE))</f>
        <v>MA06.01.05.00</v>
      </c>
      <c r="L344" s="2">
        <v>344</v>
      </c>
      <c r="M344" s="2">
        <f t="shared" si="20"/>
        <v>341</v>
      </c>
      <c r="N344" s="3" t="str">
        <f t="shared" si="22"/>
        <v>insert into code (code_id, label, code, display_order, parent_id, taxonomy_level_type) values (344,'Simplifying Expressions','MA06.01.05.03',1,341,6);</v>
      </c>
    </row>
    <row r="345" spans="1:14">
      <c r="A345" s="2" t="b">
        <f>AND(Sheet2!A345&lt;&gt;"-",Sheet2!A345&lt;&gt;Sheet2!A344)</f>
        <v>0</v>
      </c>
      <c r="B345" s="2" t="b">
        <f>AND(Sheet2!B345&lt;&gt;"-",Sheet2!B345&lt;&gt;Sheet2!B344)</f>
        <v>0</v>
      </c>
      <c r="C345" s="2" t="b">
        <f>AND(Sheet2!C345&lt;&gt;"-",Sheet2!C345&lt;&gt;Sheet2!C344)</f>
        <v>0</v>
      </c>
      <c r="D345" s="2" t="b">
        <f>AND(Sheet2!E345&lt;&gt;"-",Sheet2!E345&lt;&gt;Sheet2!E344)</f>
        <v>0</v>
      </c>
      <c r="E345" s="2" t="b">
        <f>AND(Sheet2!G345&lt;&gt;"-",Sheet2!G345&lt;&gt;Sheet2!G344)</f>
        <v>1</v>
      </c>
      <c r="F345" s="2" t="str">
        <f t="shared" si="23"/>
        <v>lesson</v>
      </c>
      <c r="G345" s="2" t="str">
        <f t="shared" si="21"/>
        <v>6</v>
      </c>
      <c r="H345" s="2" t="str">
        <f>SUBSTITUTE(IF(F345="grade",Sheet2!A345,IF(F345="subject",Sheet2!B345,IF(F345="unit",Sheet2!C345,IF(F345="topic",Sheet2!E345,IF(F345="lesson",Sheet2!G345))))),"'","\'")</f>
        <v>Solving Equations with Mental Math</v>
      </c>
      <c r="I345" s="2" t="str">
        <f>Sheet2!I345</f>
        <v>MA06.01.05.04</v>
      </c>
      <c r="J345" s="4" t="str">
        <f>TRIM(IF(F345="grade","NONE",IF(F345="subject",Sheet2!A345,IF(F345="unit",CONCATENATE(Sheet2!A345,Sheet2!B345),IF(F345="topic",CONCATENATE(Sheet2!A345,Sheet2!B345,Sheet2!C345),IF(F345="lesson",CONCATENATE(Sheet2!A345,Sheet2!B345,Sheet2!C345,Sheet2!E345)))))))</f>
        <v>6MathThe Number SystemExpressions and Equations</v>
      </c>
      <c r="K345" s="4" t="str">
        <f>IF(J345="NONE","-",VLOOKUP(J345,Sheet3!$A$1:$B$822,2,FALSE))</f>
        <v>MA06.01.05.00</v>
      </c>
      <c r="L345" s="2">
        <v>345</v>
      </c>
      <c r="M345" s="2">
        <f t="shared" si="20"/>
        <v>341</v>
      </c>
      <c r="N345" s="3" t="str">
        <f t="shared" si="22"/>
        <v>insert into code (code_id, label, code, display_order, parent_id, taxonomy_level_type) values (345,'Solving Equations with Mental Math','MA06.01.05.04',1,341,6);</v>
      </c>
    </row>
    <row r="346" spans="1:14">
      <c r="A346" s="2" t="b">
        <f>AND(Sheet2!A346&lt;&gt;"-",Sheet2!A346&lt;&gt;Sheet2!A345)</f>
        <v>0</v>
      </c>
      <c r="B346" s="2" t="b">
        <f>AND(Sheet2!B346&lt;&gt;"-",Sheet2!B346&lt;&gt;Sheet2!B345)</f>
        <v>0</v>
      </c>
      <c r="C346" s="2" t="b">
        <f>AND(Sheet2!C346&lt;&gt;"-",Sheet2!C346&lt;&gt;Sheet2!C345)</f>
        <v>0</v>
      </c>
      <c r="D346" s="2" t="b">
        <f>AND(Sheet2!E346&lt;&gt;"-",Sheet2!E346&lt;&gt;Sheet2!E345)</f>
        <v>0</v>
      </c>
      <c r="E346" s="2" t="b">
        <f>AND(Sheet2!G346&lt;&gt;"-",Sheet2!G346&lt;&gt;Sheet2!G345)</f>
        <v>1</v>
      </c>
      <c r="F346" s="2" t="str">
        <f t="shared" si="23"/>
        <v>lesson</v>
      </c>
      <c r="G346" s="2" t="str">
        <f t="shared" si="21"/>
        <v>6</v>
      </c>
      <c r="H346" s="2" t="str">
        <f>SUBSTITUTE(IF(F346="grade",Sheet2!A346,IF(F346="subject",Sheet2!B346,IF(F346="unit",Sheet2!C346,IF(F346="topic",Sheet2!E346,IF(F346="lesson",Sheet2!G346))))),"'","\'")</f>
        <v>Solving Addition and Subtraction Equations</v>
      </c>
      <c r="I346" s="2" t="str">
        <f>Sheet2!I346</f>
        <v>MA06.01.05.05</v>
      </c>
      <c r="J346" s="4" t="str">
        <f>TRIM(IF(F346="grade","NONE",IF(F346="subject",Sheet2!A346,IF(F346="unit",CONCATENATE(Sheet2!A346,Sheet2!B346),IF(F346="topic",CONCATENATE(Sheet2!A346,Sheet2!B346,Sheet2!C346),IF(F346="lesson",CONCATENATE(Sheet2!A346,Sheet2!B346,Sheet2!C346,Sheet2!E346)))))))</f>
        <v>6MathThe Number SystemExpressions and Equations</v>
      </c>
      <c r="K346" s="4" t="str">
        <f>IF(J346="NONE","-",VLOOKUP(J346,Sheet3!$A$1:$B$822,2,FALSE))</f>
        <v>MA06.01.05.00</v>
      </c>
      <c r="L346" s="2">
        <v>346</v>
      </c>
      <c r="M346" s="2">
        <f t="shared" si="20"/>
        <v>341</v>
      </c>
      <c r="N346" s="3" t="str">
        <f t="shared" si="22"/>
        <v>insert into code (code_id, label, code, display_order, parent_id, taxonomy_level_type) values (346,'Solving Addition and Subtraction Equations','MA06.01.05.05',1,341,6);</v>
      </c>
    </row>
    <row r="347" spans="1:14">
      <c r="A347" s="2" t="b">
        <f>AND(Sheet2!A347&lt;&gt;"-",Sheet2!A347&lt;&gt;Sheet2!A346)</f>
        <v>0</v>
      </c>
      <c r="B347" s="2" t="b">
        <f>AND(Sheet2!B347&lt;&gt;"-",Sheet2!B347&lt;&gt;Sheet2!B346)</f>
        <v>0</v>
      </c>
      <c r="C347" s="2" t="b">
        <f>AND(Sheet2!C347&lt;&gt;"-",Sheet2!C347&lt;&gt;Sheet2!C346)</f>
        <v>0</v>
      </c>
      <c r="D347" s="2" t="b">
        <f>AND(Sheet2!E347&lt;&gt;"-",Sheet2!E347&lt;&gt;Sheet2!E346)</f>
        <v>0</v>
      </c>
      <c r="E347" s="2" t="b">
        <f>AND(Sheet2!G347&lt;&gt;"-",Sheet2!G347&lt;&gt;Sheet2!G346)</f>
        <v>1</v>
      </c>
      <c r="F347" s="2" t="str">
        <f t="shared" si="23"/>
        <v>lesson</v>
      </c>
      <c r="G347" s="2" t="str">
        <f t="shared" si="21"/>
        <v>6</v>
      </c>
      <c r="H347" s="2" t="str">
        <f>SUBSTITUTE(IF(F347="grade",Sheet2!A347,IF(F347="subject",Sheet2!B347,IF(F347="unit",Sheet2!C347,IF(F347="topic",Sheet2!E347,IF(F347="lesson",Sheet2!G347))))),"'","\'")</f>
        <v>Solving Multiplication and Division Equations</v>
      </c>
      <c r="I347" s="2" t="str">
        <f>Sheet2!I347</f>
        <v>MA06.01.05.06</v>
      </c>
      <c r="J347" s="4" t="str">
        <f>TRIM(IF(F347="grade","NONE",IF(F347="subject",Sheet2!A347,IF(F347="unit",CONCATENATE(Sheet2!A347,Sheet2!B347),IF(F347="topic",CONCATENATE(Sheet2!A347,Sheet2!B347,Sheet2!C347),IF(F347="lesson",CONCATENATE(Sheet2!A347,Sheet2!B347,Sheet2!C347,Sheet2!E347)))))))</f>
        <v>6MathThe Number SystemExpressions and Equations</v>
      </c>
      <c r="K347" s="4" t="str">
        <f>IF(J347="NONE","-",VLOOKUP(J347,Sheet3!$A$1:$B$822,2,FALSE))</f>
        <v>MA06.01.05.00</v>
      </c>
      <c r="L347" s="2">
        <v>347</v>
      </c>
      <c r="M347" s="2">
        <f t="shared" si="20"/>
        <v>341</v>
      </c>
      <c r="N347" s="3" t="str">
        <f t="shared" si="22"/>
        <v>insert into code (code_id, label, code, display_order, parent_id, taxonomy_level_type) values (347,'Solving Multiplication and Division Equations','MA06.01.05.06',1,341,6);</v>
      </c>
    </row>
    <row r="348" spans="1:14">
      <c r="A348" s="2" t="b">
        <f>AND(Sheet2!A348&lt;&gt;"-",Sheet2!A348&lt;&gt;Sheet2!A347)</f>
        <v>0</v>
      </c>
      <c r="B348" s="2" t="b">
        <f>AND(Sheet2!B348&lt;&gt;"-",Sheet2!B348&lt;&gt;Sheet2!B347)</f>
        <v>0</v>
      </c>
      <c r="C348" s="2" t="b">
        <f>AND(Sheet2!C348&lt;&gt;"-",Sheet2!C348&lt;&gt;Sheet2!C347)</f>
        <v>1</v>
      </c>
      <c r="D348" s="2" t="b">
        <f>AND(Sheet2!E348&lt;&gt;"-",Sheet2!E348&lt;&gt;Sheet2!E347)</f>
        <v>0</v>
      </c>
      <c r="E348" s="2" t="b">
        <f>AND(Sheet2!G348&lt;&gt;"-",Sheet2!G348&lt;&gt;Sheet2!G347)</f>
        <v>0</v>
      </c>
      <c r="F348" s="2" t="str">
        <f t="shared" si="23"/>
        <v>unit</v>
      </c>
      <c r="G348" s="2" t="str">
        <f t="shared" si="21"/>
        <v>4</v>
      </c>
      <c r="H348" s="2" t="str">
        <f>SUBSTITUTE(IF(F348="grade",Sheet2!A348,IF(F348="subject",Sheet2!B348,IF(F348="unit",Sheet2!C348,IF(F348="topic",Sheet2!E348,IF(F348="lesson",Sheet2!G348))))),"'","\'")</f>
        <v>Ratios and Proportional Relationships</v>
      </c>
      <c r="I348" s="2" t="str">
        <f>Sheet2!I348</f>
        <v>MA06.02.00.00</v>
      </c>
      <c r="J348" s="4" t="str">
        <f>TRIM(IF(F348="grade","NONE",IF(F348="subject",Sheet2!A348,IF(F348="unit",CONCATENATE(Sheet2!A348,Sheet2!B348),IF(F348="topic",CONCATENATE(Sheet2!A348,Sheet2!B348,Sheet2!C348),IF(F348="lesson",CONCATENATE(Sheet2!A348,Sheet2!B348,Sheet2!C348,Sheet2!E348)))))))</f>
        <v>6Math</v>
      </c>
      <c r="K348" s="4" t="str">
        <f>IF(J348="NONE","-",VLOOKUP(J348,Sheet3!$A$1:$B$822,2,FALSE))</f>
        <v>MA06.00.00.00</v>
      </c>
      <c r="L348" s="2">
        <v>348</v>
      </c>
      <c r="M348" s="2">
        <f t="shared" si="20"/>
        <v>308</v>
      </c>
      <c r="N348" s="3" t="str">
        <f t="shared" si="22"/>
        <v>insert into code (code_id, label, code, display_order, parent_id, taxonomy_level_type) values (348,'Ratios and Proportional Relationships','MA06.02.00.00',1,308,4);</v>
      </c>
    </row>
    <row r="349" spans="1:14">
      <c r="A349" s="2" t="b">
        <f>AND(Sheet2!A349&lt;&gt;"-",Sheet2!A349&lt;&gt;Sheet2!A348)</f>
        <v>0</v>
      </c>
      <c r="B349" s="2" t="b">
        <f>AND(Sheet2!B349&lt;&gt;"-",Sheet2!B349&lt;&gt;Sheet2!B348)</f>
        <v>0</v>
      </c>
      <c r="C349" s="2" t="b">
        <f>AND(Sheet2!C349&lt;&gt;"-",Sheet2!C349&lt;&gt;Sheet2!C348)</f>
        <v>0</v>
      </c>
      <c r="D349" s="2" t="b">
        <f>AND(Sheet2!E349&lt;&gt;"-",Sheet2!E349&lt;&gt;Sheet2!E348)</f>
        <v>1</v>
      </c>
      <c r="E349" s="2" t="b">
        <f>AND(Sheet2!G349&lt;&gt;"-",Sheet2!G349&lt;&gt;Sheet2!G348)</f>
        <v>0</v>
      </c>
      <c r="F349" s="2" t="str">
        <f t="shared" si="23"/>
        <v>topic</v>
      </c>
      <c r="G349" s="2" t="str">
        <f t="shared" si="21"/>
        <v>5</v>
      </c>
      <c r="H349" s="2" t="str">
        <f>SUBSTITUTE(IF(F349="grade",Sheet2!A349,IF(F349="subject",Sheet2!B349,IF(F349="unit",Sheet2!C349,IF(F349="topic",Sheet2!E349,IF(F349="lesson",Sheet2!G349))))),"'","\'")</f>
        <v>Ratios and Proportions</v>
      </c>
      <c r="I349" s="2" t="str">
        <f>Sheet2!I349</f>
        <v>MA06.02.01.00</v>
      </c>
      <c r="J349" s="4" t="str">
        <f>TRIM(IF(F349="grade","NONE",IF(F349="subject",Sheet2!A349,IF(F349="unit",CONCATENATE(Sheet2!A349,Sheet2!B349),IF(F349="topic",CONCATENATE(Sheet2!A349,Sheet2!B349,Sheet2!C349),IF(F349="lesson",CONCATENATE(Sheet2!A349,Sheet2!B349,Sheet2!C349,Sheet2!E349)))))))</f>
        <v>6MathRatios and Proportional Relationships</v>
      </c>
      <c r="K349" s="4" t="str">
        <f>IF(J349="NONE","-",VLOOKUP(J349,Sheet3!$A$1:$B$822,2,FALSE))</f>
        <v>MA06.02.00.00</v>
      </c>
      <c r="L349" s="2">
        <v>349</v>
      </c>
      <c r="M349" s="2">
        <f t="shared" si="20"/>
        <v>348</v>
      </c>
      <c r="N349" s="3" t="str">
        <f t="shared" si="22"/>
        <v>insert into code (code_id, label, code, display_order, parent_id, taxonomy_level_type) values (349,'Ratios and Proportions','MA06.02.01.00',1,348,5);</v>
      </c>
    </row>
    <row r="350" spans="1:14">
      <c r="A350" s="2" t="b">
        <f>AND(Sheet2!A350&lt;&gt;"-",Sheet2!A350&lt;&gt;Sheet2!A349)</f>
        <v>0</v>
      </c>
      <c r="B350" s="2" t="b">
        <f>AND(Sheet2!B350&lt;&gt;"-",Sheet2!B350&lt;&gt;Sheet2!B349)</f>
        <v>0</v>
      </c>
      <c r="C350" s="2" t="b">
        <f>AND(Sheet2!C350&lt;&gt;"-",Sheet2!C350&lt;&gt;Sheet2!C349)</f>
        <v>0</v>
      </c>
      <c r="D350" s="2" t="b">
        <f>AND(Sheet2!E350&lt;&gt;"-",Sheet2!E350&lt;&gt;Sheet2!E349)</f>
        <v>0</v>
      </c>
      <c r="E350" s="2" t="b">
        <f>AND(Sheet2!G350&lt;&gt;"-",Sheet2!G350&lt;&gt;Sheet2!G349)</f>
        <v>1</v>
      </c>
      <c r="F350" s="2" t="str">
        <f t="shared" si="23"/>
        <v>lesson</v>
      </c>
      <c r="G350" s="2" t="str">
        <f t="shared" si="21"/>
        <v>6</v>
      </c>
      <c r="H350" s="2" t="str">
        <f>SUBSTITUTE(IF(F350="grade",Sheet2!A350,IF(F350="subject",Sheet2!B350,IF(F350="unit",Sheet2!C350,IF(F350="topic",Sheet2!E350,IF(F350="lesson",Sheet2!G350))))),"'","\'")</f>
        <v>Ratios and Rates</v>
      </c>
      <c r="I350" s="2" t="str">
        <f>Sheet2!I350</f>
        <v>MA06.02.01.01</v>
      </c>
      <c r="J350" s="4" t="str">
        <f>TRIM(IF(F350="grade","NONE",IF(F350="subject",Sheet2!A350,IF(F350="unit",CONCATENATE(Sheet2!A350,Sheet2!B350),IF(F350="topic",CONCATENATE(Sheet2!A350,Sheet2!B350,Sheet2!C350),IF(F350="lesson",CONCATENATE(Sheet2!A350,Sheet2!B350,Sheet2!C350,Sheet2!E350)))))))</f>
        <v>6MathRatios and Proportional RelationshipsRatios and Proportions</v>
      </c>
      <c r="K350" s="4" t="str">
        <f>IF(J350="NONE","-",VLOOKUP(J350,Sheet3!$A$1:$B$822,2,FALSE))</f>
        <v>MA06.02.01.00</v>
      </c>
      <c r="L350" s="2">
        <v>350</v>
      </c>
      <c r="M350" s="2">
        <f t="shared" si="20"/>
        <v>349</v>
      </c>
      <c r="N350" s="3" t="str">
        <f t="shared" si="22"/>
        <v>insert into code (code_id, label, code, display_order, parent_id, taxonomy_level_type) values (350,'Ratios and Rates','MA06.02.01.01',1,349,6);</v>
      </c>
    </row>
    <row r="351" spans="1:14">
      <c r="A351" s="2" t="b">
        <f>AND(Sheet2!A351&lt;&gt;"-",Sheet2!A351&lt;&gt;Sheet2!A350)</f>
        <v>0</v>
      </c>
      <c r="B351" s="2" t="b">
        <f>AND(Sheet2!B351&lt;&gt;"-",Sheet2!B351&lt;&gt;Sheet2!B350)</f>
        <v>0</v>
      </c>
      <c r="C351" s="2" t="b">
        <f>AND(Sheet2!C351&lt;&gt;"-",Sheet2!C351&lt;&gt;Sheet2!C350)</f>
        <v>0</v>
      </c>
      <c r="D351" s="2" t="b">
        <f>AND(Sheet2!E351&lt;&gt;"-",Sheet2!E351&lt;&gt;Sheet2!E350)</f>
        <v>0</v>
      </c>
      <c r="E351" s="2" t="b">
        <f>AND(Sheet2!G351&lt;&gt;"-",Sheet2!G351&lt;&gt;Sheet2!G350)</f>
        <v>1</v>
      </c>
      <c r="F351" s="2" t="str">
        <f t="shared" si="23"/>
        <v>lesson</v>
      </c>
      <c r="G351" s="2" t="str">
        <f t="shared" si="21"/>
        <v>6</v>
      </c>
      <c r="H351" s="2" t="str">
        <f>SUBSTITUTE(IF(F351="grade",Sheet2!A351,IF(F351="subject",Sheet2!B351,IF(F351="unit",Sheet2!C351,IF(F351="topic",Sheet2!E351,IF(F351="lesson",Sheet2!G351))))),"'","\'")</f>
        <v>Writing and Solving Proportions</v>
      </c>
      <c r="I351" s="2" t="str">
        <f>Sheet2!I351</f>
        <v>MA06.02.01.02</v>
      </c>
      <c r="J351" s="4" t="str">
        <f>TRIM(IF(F351="grade","NONE",IF(F351="subject",Sheet2!A351,IF(F351="unit",CONCATENATE(Sheet2!A351,Sheet2!B351),IF(F351="topic",CONCATENATE(Sheet2!A351,Sheet2!B351,Sheet2!C351),IF(F351="lesson",CONCATENATE(Sheet2!A351,Sheet2!B351,Sheet2!C351,Sheet2!E351)))))))</f>
        <v>6MathRatios and Proportional RelationshipsRatios and Proportions</v>
      </c>
      <c r="K351" s="4" t="str">
        <f>IF(J351="NONE","-",VLOOKUP(J351,Sheet3!$A$1:$B$822,2,FALSE))</f>
        <v>MA06.02.01.00</v>
      </c>
      <c r="L351" s="2">
        <v>351</v>
      </c>
      <c r="M351" s="2">
        <f t="shared" si="20"/>
        <v>349</v>
      </c>
      <c r="N351" s="3" t="str">
        <f t="shared" si="22"/>
        <v>insert into code (code_id, label, code, display_order, parent_id, taxonomy_level_type) values (351,'Writing and Solving Proportions','MA06.02.01.02',1,349,6);</v>
      </c>
    </row>
    <row r="352" spans="1:14">
      <c r="A352" s="2" t="b">
        <f>AND(Sheet2!A352&lt;&gt;"-",Sheet2!A352&lt;&gt;Sheet2!A351)</f>
        <v>0</v>
      </c>
      <c r="B352" s="2" t="b">
        <f>AND(Sheet2!B352&lt;&gt;"-",Sheet2!B352&lt;&gt;Sheet2!B351)</f>
        <v>0</v>
      </c>
      <c r="C352" s="2" t="b">
        <f>AND(Sheet2!C352&lt;&gt;"-",Sheet2!C352&lt;&gt;Sheet2!C351)</f>
        <v>0</v>
      </c>
      <c r="D352" s="2" t="b">
        <f>AND(Sheet2!E352&lt;&gt;"-",Sheet2!E352&lt;&gt;Sheet2!E351)</f>
        <v>0</v>
      </c>
      <c r="E352" s="2" t="b">
        <f>AND(Sheet2!G352&lt;&gt;"-",Sheet2!G352&lt;&gt;Sheet2!G351)</f>
        <v>1</v>
      </c>
      <c r="F352" s="2" t="str">
        <f t="shared" si="23"/>
        <v>lesson</v>
      </c>
      <c r="G352" s="2" t="str">
        <f t="shared" si="21"/>
        <v>6</v>
      </c>
      <c r="H352" s="2" t="str">
        <f>SUBSTITUTE(IF(F352="grade",Sheet2!A352,IF(F352="subject",Sheet2!B352,IF(F352="unit",Sheet2!C352,IF(F352="topic",Sheet2!E352,IF(F352="lesson",Sheet2!G352))))),"'","\'")</f>
        <v>Solving Proportions Using Cross Products</v>
      </c>
      <c r="I352" s="2" t="str">
        <f>Sheet2!I352</f>
        <v>MA06.02.01.03</v>
      </c>
      <c r="J352" s="4" t="str">
        <f>TRIM(IF(F352="grade","NONE",IF(F352="subject",Sheet2!A352,IF(F352="unit",CONCATENATE(Sheet2!A352,Sheet2!B352),IF(F352="topic",CONCATENATE(Sheet2!A352,Sheet2!B352,Sheet2!C352),IF(F352="lesson",CONCATENATE(Sheet2!A352,Sheet2!B352,Sheet2!C352,Sheet2!E352)))))))</f>
        <v>6MathRatios and Proportional RelationshipsRatios and Proportions</v>
      </c>
      <c r="K352" s="4" t="str">
        <f>IF(J352="NONE","-",VLOOKUP(J352,Sheet3!$A$1:$B$822,2,FALSE))</f>
        <v>MA06.02.01.00</v>
      </c>
      <c r="L352" s="2">
        <v>352</v>
      </c>
      <c r="M352" s="2">
        <f t="shared" si="20"/>
        <v>349</v>
      </c>
      <c r="N352" s="3" t="str">
        <f t="shared" si="22"/>
        <v>insert into code (code_id, label, code, display_order, parent_id, taxonomy_level_type) values (352,'Solving Proportions Using Cross Products','MA06.02.01.03',1,349,6);</v>
      </c>
    </row>
    <row r="353" spans="1:14">
      <c r="A353" s="2" t="b">
        <f>AND(Sheet2!A353&lt;&gt;"-",Sheet2!A353&lt;&gt;Sheet2!A352)</f>
        <v>0</v>
      </c>
      <c r="B353" s="2" t="b">
        <f>AND(Sheet2!B353&lt;&gt;"-",Sheet2!B353&lt;&gt;Sheet2!B352)</f>
        <v>0</v>
      </c>
      <c r="C353" s="2" t="b">
        <f>AND(Sheet2!C353&lt;&gt;"-",Sheet2!C353&lt;&gt;Sheet2!C352)</f>
        <v>0</v>
      </c>
      <c r="D353" s="2" t="b">
        <f>AND(Sheet2!E353&lt;&gt;"-",Sheet2!E353&lt;&gt;Sheet2!E352)</f>
        <v>0</v>
      </c>
      <c r="E353" s="2" t="b">
        <f>AND(Sheet2!G353&lt;&gt;"-",Sheet2!G353&lt;&gt;Sheet2!G352)</f>
        <v>1</v>
      </c>
      <c r="F353" s="2" t="str">
        <f t="shared" si="23"/>
        <v>lesson</v>
      </c>
      <c r="G353" s="2" t="str">
        <f t="shared" si="21"/>
        <v>6</v>
      </c>
      <c r="H353" s="2" t="str">
        <f>SUBSTITUTE(IF(F353="grade",Sheet2!A353,IF(F353="subject",Sheet2!B353,IF(F353="unit",Sheet2!C353,IF(F353="topic",Sheet2!E353,IF(F353="lesson",Sheet2!G353))))),"'","\'")</f>
        <v>Scale Drawings and Models</v>
      </c>
      <c r="I353" s="2" t="str">
        <f>Sheet2!I353</f>
        <v>MA06.02.01.04</v>
      </c>
      <c r="J353" s="4" t="str">
        <f>TRIM(IF(F353="grade","NONE",IF(F353="subject",Sheet2!A353,IF(F353="unit",CONCATENATE(Sheet2!A353,Sheet2!B353),IF(F353="topic",CONCATENATE(Sheet2!A353,Sheet2!B353,Sheet2!C353),IF(F353="lesson",CONCATENATE(Sheet2!A353,Sheet2!B353,Sheet2!C353,Sheet2!E353)))))))</f>
        <v>6MathRatios and Proportional RelationshipsRatios and Proportions</v>
      </c>
      <c r="K353" s="4" t="str">
        <f>IF(J353="NONE","-",VLOOKUP(J353,Sheet3!$A$1:$B$822,2,FALSE))</f>
        <v>MA06.02.01.00</v>
      </c>
      <c r="L353" s="2">
        <v>353</v>
      </c>
      <c r="M353" s="2">
        <f t="shared" si="20"/>
        <v>349</v>
      </c>
      <c r="N353" s="3" t="str">
        <f t="shared" si="22"/>
        <v>insert into code (code_id, label, code, display_order, parent_id, taxonomy_level_type) values (353,'Scale Drawings and Models','MA06.02.01.04',1,349,6);</v>
      </c>
    </row>
    <row r="354" spans="1:14">
      <c r="A354" s="2" t="b">
        <f>AND(Sheet2!A354&lt;&gt;"-",Sheet2!A354&lt;&gt;Sheet2!A353)</f>
        <v>0</v>
      </c>
      <c r="B354" s="2" t="b">
        <f>AND(Sheet2!B354&lt;&gt;"-",Sheet2!B354&lt;&gt;Sheet2!B353)</f>
        <v>0</v>
      </c>
      <c r="C354" s="2" t="b">
        <f>AND(Sheet2!C354&lt;&gt;"-",Sheet2!C354&lt;&gt;Sheet2!C353)</f>
        <v>0</v>
      </c>
      <c r="D354" s="2" t="b">
        <f>AND(Sheet2!E354&lt;&gt;"-",Sheet2!E354&lt;&gt;Sheet2!E353)</f>
        <v>1</v>
      </c>
      <c r="E354" s="2" t="b">
        <f>AND(Sheet2!G354&lt;&gt;"-",Sheet2!G354&lt;&gt;Sheet2!G353)</f>
        <v>0</v>
      </c>
      <c r="F354" s="2" t="str">
        <f t="shared" si="23"/>
        <v>topic</v>
      </c>
      <c r="G354" s="2" t="str">
        <f t="shared" si="21"/>
        <v>5</v>
      </c>
      <c r="H354" s="2" t="str">
        <f>SUBSTITUTE(IF(F354="grade",Sheet2!A354,IF(F354="subject",Sheet2!B354,IF(F354="unit",Sheet2!C354,IF(F354="topic",Sheet2!E354,IF(F354="lesson",Sheet2!G354))))),"'","\'")</f>
        <v>Percents</v>
      </c>
      <c r="I354" s="2" t="str">
        <f>Sheet2!I354</f>
        <v>MA06.02.02.00</v>
      </c>
      <c r="J354" s="4" t="str">
        <f>TRIM(IF(F354="grade","NONE",IF(F354="subject",Sheet2!A354,IF(F354="unit",CONCATENATE(Sheet2!A354,Sheet2!B354),IF(F354="topic",CONCATENATE(Sheet2!A354,Sheet2!B354,Sheet2!C354),IF(F354="lesson",CONCATENATE(Sheet2!A354,Sheet2!B354,Sheet2!C354,Sheet2!E354)))))))</f>
        <v>6MathRatios and Proportional Relationships</v>
      </c>
      <c r="K354" s="4" t="str">
        <f>IF(J354="NONE","-",VLOOKUP(J354,Sheet3!$A$1:$B$822,2,FALSE))</f>
        <v>MA06.02.00.00</v>
      </c>
      <c r="L354" s="2">
        <v>354</v>
      </c>
      <c r="M354" s="2">
        <f t="shared" si="20"/>
        <v>348</v>
      </c>
      <c r="N354" s="3" t="str">
        <f t="shared" si="22"/>
        <v>insert into code (code_id, label, code, display_order, parent_id, taxonomy_level_type) values (354,'Percents','MA06.02.02.00',1,348,5);</v>
      </c>
    </row>
    <row r="355" spans="1:14">
      <c r="A355" s="2" t="b">
        <f>AND(Sheet2!A355&lt;&gt;"-",Sheet2!A355&lt;&gt;Sheet2!A354)</f>
        <v>0</v>
      </c>
      <c r="B355" s="2" t="b">
        <f>AND(Sheet2!B355&lt;&gt;"-",Sheet2!B355&lt;&gt;Sheet2!B354)</f>
        <v>0</v>
      </c>
      <c r="C355" s="2" t="b">
        <f>AND(Sheet2!C355&lt;&gt;"-",Sheet2!C355&lt;&gt;Sheet2!C354)</f>
        <v>0</v>
      </c>
      <c r="D355" s="2" t="b">
        <f>AND(Sheet2!E355&lt;&gt;"-",Sheet2!E355&lt;&gt;Sheet2!E354)</f>
        <v>0</v>
      </c>
      <c r="E355" s="2" t="b">
        <f>AND(Sheet2!G355&lt;&gt;"-",Sheet2!G355&lt;&gt;Sheet2!G354)</f>
        <v>1</v>
      </c>
      <c r="F355" s="2" t="str">
        <f t="shared" si="23"/>
        <v>lesson</v>
      </c>
      <c r="G355" s="2" t="str">
        <f t="shared" si="21"/>
        <v>6</v>
      </c>
      <c r="H355" s="2" t="str">
        <f>SUBSTITUTE(IF(F355="grade",Sheet2!A355,IF(F355="subject",Sheet2!B355,IF(F355="unit",Sheet2!C355,IF(F355="topic",Sheet2!E355,IF(F355="lesson",Sheet2!G355))))),"'","\'")</f>
        <v>Percents and Fractions</v>
      </c>
      <c r="I355" s="2" t="str">
        <f>Sheet2!I355</f>
        <v>MA06.02.02.01</v>
      </c>
      <c r="J355" s="4" t="str">
        <f>TRIM(IF(F355="grade","NONE",IF(F355="subject",Sheet2!A355,IF(F355="unit",CONCATENATE(Sheet2!A355,Sheet2!B355),IF(F355="topic",CONCATENATE(Sheet2!A355,Sheet2!B355,Sheet2!C355),IF(F355="lesson",CONCATENATE(Sheet2!A355,Sheet2!B355,Sheet2!C355,Sheet2!E355)))))))</f>
        <v>6MathRatios and Proportional RelationshipsPercents</v>
      </c>
      <c r="K355" s="4" t="str">
        <f>IF(J355="NONE","-",VLOOKUP(J355,Sheet3!$A$1:$B$822,2,FALSE))</f>
        <v>MA06.02.02.00</v>
      </c>
      <c r="L355" s="2">
        <v>355</v>
      </c>
      <c r="M355" s="2">
        <f t="shared" si="20"/>
        <v>354</v>
      </c>
      <c r="N355" s="3" t="str">
        <f t="shared" si="22"/>
        <v>insert into code (code_id, label, code, display_order, parent_id, taxonomy_level_type) values (355,'Percents and Fractions','MA06.02.02.01',1,354,6);</v>
      </c>
    </row>
    <row r="356" spans="1:14">
      <c r="A356" s="2" t="b">
        <f>AND(Sheet2!A356&lt;&gt;"-",Sheet2!A356&lt;&gt;Sheet2!A355)</f>
        <v>0</v>
      </c>
      <c r="B356" s="2" t="b">
        <f>AND(Sheet2!B356&lt;&gt;"-",Sheet2!B356&lt;&gt;Sheet2!B355)</f>
        <v>0</v>
      </c>
      <c r="C356" s="2" t="b">
        <f>AND(Sheet2!C356&lt;&gt;"-",Sheet2!C356&lt;&gt;Sheet2!C355)</f>
        <v>0</v>
      </c>
      <c r="D356" s="2" t="b">
        <f>AND(Sheet2!E356&lt;&gt;"-",Sheet2!E356&lt;&gt;Sheet2!E355)</f>
        <v>0</v>
      </c>
      <c r="E356" s="2" t="b">
        <f>AND(Sheet2!G356&lt;&gt;"-",Sheet2!G356&lt;&gt;Sheet2!G355)</f>
        <v>1</v>
      </c>
      <c r="F356" s="2" t="str">
        <f t="shared" si="23"/>
        <v>lesson</v>
      </c>
      <c r="G356" s="2" t="str">
        <f t="shared" si="21"/>
        <v>6</v>
      </c>
      <c r="H356" s="2" t="str">
        <f>SUBSTITUTE(IF(F356="grade",Sheet2!A356,IF(F356="subject",Sheet2!B356,IF(F356="unit",Sheet2!C356,IF(F356="topic",Sheet2!E356,IF(F356="lesson",Sheet2!G356))))),"'","\'")</f>
        <v>Percents and Proportions</v>
      </c>
      <c r="I356" s="2" t="str">
        <f>Sheet2!I356</f>
        <v>MA06.02.02.02</v>
      </c>
      <c r="J356" s="4" t="str">
        <f>TRIM(IF(F356="grade","NONE",IF(F356="subject",Sheet2!A356,IF(F356="unit",CONCATENATE(Sheet2!A356,Sheet2!B356),IF(F356="topic",CONCATENATE(Sheet2!A356,Sheet2!B356,Sheet2!C356),IF(F356="lesson",CONCATENATE(Sheet2!A356,Sheet2!B356,Sheet2!C356,Sheet2!E356)))))))</f>
        <v>6MathRatios and Proportional RelationshipsPercents</v>
      </c>
      <c r="K356" s="4" t="str">
        <f>IF(J356="NONE","-",VLOOKUP(J356,Sheet3!$A$1:$B$822,2,FALSE))</f>
        <v>MA06.02.02.00</v>
      </c>
      <c r="L356" s="2">
        <v>356</v>
      </c>
      <c r="M356" s="2">
        <f t="shared" si="20"/>
        <v>354</v>
      </c>
      <c r="N356" s="3" t="str">
        <f t="shared" si="22"/>
        <v>insert into code (code_id, label, code, display_order, parent_id, taxonomy_level_type) values (356,'Percents and Proportions','MA06.02.02.02',1,354,6);</v>
      </c>
    </row>
    <row r="357" spans="1:14">
      <c r="A357" s="2" t="b">
        <f>AND(Sheet2!A357&lt;&gt;"-",Sheet2!A357&lt;&gt;Sheet2!A356)</f>
        <v>0</v>
      </c>
      <c r="B357" s="2" t="b">
        <f>AND(Sheet2!B357&lt;&gt;"-",Sheet2!B357&lt;&gt;Sheet2!B356)</f>
        <v>0</v>
      </c>
      <c r="C357" s="2" t="b">
        <f>AND(Sheet2!C357&lt;&gt;"-",Sheet2!C357&lt;&gt;Sheet2!C356)</f>
        <v>0</v>
      </c>
      <c r="D357" s="2" t="b">
        <f>AND(Sheet2!E357&lt;&gt;"-",Sheet2!E357&lt;&gt;Sheet2!E356)</f>
        <v>0</v>
      </c>
      <c r="E357" s="2" t="b">
        <f>AND(Sheet2!G357&lt;&gt;"-",Sheet2!G357&lt;&gt;Sheet2!G356)</f>
        <v>1</v>
      </c>
      <c r="F357" s="2" t="str">
        <f t="shared" si="23"/>
        <v>lesson</v>
      </c>
      <c r="G357" s="2" t="str">
        <f t="shared" si="21"/>
        <v>6</v>
      </c>
      <c r="H357" s="2" t="str">
        <f>SUBSTITUTE(IF(F357="grade",Sheet2!A357,IF(F357="subject",Sheet2!B357,IF(F357="unit",Sheet2!C357,IF(F357="topic",Sheet2!E357,IF(F357="lesson",Sheet2!G357))))),"'","\'")</f>
        <v>Percents and Decimals</v>
      </c>
      <c r="I357" s="2" t="str">
        <f>Sheet2!I357</f>
        <v>MA06.02.02.03</v>
      </c>
      <c r="J357" s="4" t="str">
        <f>TRIM(IF(F357="grade","NONE",IF(F357="subject",Sheet2!A357,IF(F357="unit",CONCATENATE(Sheet2!A357,Sheet2!B357),IF(F357="topic",CONCATENATE(Sheet2!A357,Sheet2!B357,Sheet2!C357),IF(F357="lesson",CONCATENATE(Sheet2!A357,Sheet2!B357,Sheet2!C357,Sheet2!E357)))))))</f>
        <v>6MathRatios and Proportional RelationshipsPercents</v>
      </c>
      <c r="K357" s="4" t="str">
        <f>IF(J357="NONE","-",VLOOKUP(J357,Sheet3!$A$1:$B$822,2,FALSE))</f>
        <v>MA06.02.02.00</v>
      </c>
      <c r="L357" s="2">
        <v>357</v>
      </c>
      <c r="M357" s="2">
        <f t="shared" si="20"/>
        <v>354</v>
      </c>
      <c r="N357" s="3" t="str">
        <f t="shared" si="22"/>
        <v>insert into code (code_id, label, code, display_order, parent_id, taxonomy_level_type) values (357,'Percents and Decimals','MA06.02.02.03',1,354,6);</v>
      </c>
    </row>
    <row r="358" spans="1:14">
      <c r="A358" s="2" t="b">
        <f>AND(Sheet2!A358&lt;&gt;"-",Sheet2!A358&lt;&gt;Sheet2!A357)</f>
        <v>0</v>
      </c>
      <c r="B358" s="2" t="b">
        <f>AND(Sheet2!B358&lt;&gt;"-",Sheet2!B358&lt;&gt;Sheet2!B357)</f>
        <v>0</v>
      </c>
      <c r="C358" s="2" t="b">
        <f>AND(Sheet2!C358&lt;&gt;"-",Sheet2!C358&lt;&gt;Sheet2!C357)</f>
        <v>0</v>
      </c>
      <c r="D358" s="2" t="b">
        <f>AND(Sheet2!E358&lt;&gt;"-",Sheet2!E358&lt;&gt;Sheet2!E357)</f>
        <v>0</v>
      </c>
      <c r="E358" s="2" t="b">
        <f>AND(Sheet2!G358&lt;&gt;"-",Sheet2!G358&lt;&gt;Sheet2!G357)</f>
        <v>1</v>
      </c>
      <c r="F358" s="2" t="str">
        <f t="shared" si="23"/>
        <v>lesson</v>
      </c>
      <c r="G358" s="2" t="str">
        <f t="shared" si="21"/>
        <v>6</v>
      </c>
      <c r="H358" s="2" t="str">
        <f>SUBSTITUTE(IF(F358="grade",Sheet2!A358,IF(F358="subject",Sheet2!B358,IF(F358="unit",Sheet2!C358,IF(F358="topic",Sheet2!E358,IF(F358="lesson",Sheet2!G358))))),"'","\'")</f>
        <v>Discount, Markups, Tips, and Sales Tax</v>
      </c>
      <c r="I358" s="2" t="str">
        <f>Sheet2!I358</f>
        <v>MA06.02.02.04</v>
      </c>
      <c r="J358" s="4" t="str">
        <f>TRIM(IF(F358="grade","NONE",IF(F358="subject",Sheet2!A358,IF(F358="unit",CONCATENATE(Sheet2!A358,Sheet2!B358),IF(F358="topic",CONCATENATE(Sheet2!A358,Sheet2!B358,Sheet2!C358),IF(F358="lesson",CONCATENATE(Sheet2!A358,Sheet2!B358,Sheet2!C358,Sheet2!E358)))))))</f>
        <v>6MathRatios and Proportional RelationshipsPercents</v>
      </c>
      <c r="K358" s="4" t="str">
        <f>IF(J358="NONE","-",VLOOKUP(J358,Sheet3!$A$1:$B$822,2,FALSE))</f>
        <v>MA06.02.02.00</v>
      </c>
      <c r="L358" s="2">
        <v>358</v>
      </c>
      <c r="M358" s="2">
        <f t="shared" si="20"/>
        <v>354</v>
      </c>
      <c r="N358" s="3" t="str">
        <f t="shared" si="22"/>
        <v>insert into code (code_id, label, code, display_order, parent_id, taxonomy_level_type) values (358,'Discount, Markups, Tips, and Sales Tax','MA06.02.02.04',1,354,6);</v>
      </c>
    </row>
    <row r="359" spans="1:14">
      <c r="A359" s="2" t="b">
        <f>AND(Sheet2!A359&lt;&gt;"-",Sheet2!A359&lt;&gt;Sheet2!A358)</f>
        <v>0</v>
      </c>
      <c r="B359" s="2" t="b">
        <f>AND(Sheet2!B359&lt;&gt;"-",Sheet2!B359&lt;&gt;Sheet2!B358)</f>
        <v>0</v>
      </c>
      <c r="C359" s="2" t="b">
        <f>AND(Sheet2!C359&lt;&gt;"-",Sheet2!C359&lt;&gt;Sheet2!C358)</f>
        <v>0</v>
      </c>
      <c r="D359" s="2" t="b">
        <f>AND(Sheet2!E359&lt;&gt;"-",Sheet2!E359&lt;&gt;Sheet2!E358)</f>
        <v>0</v>
      </c>
      <c r="E359" s="2" t="b">
        <f>AND(Sheet2!G359&lt;&gt;"-",Sheet2!G359&lt;&gt;Sheet2!G358)</f>
        <v>1</v>
      </c>
      <c r="F359" s="2" t="str">
        <f t="shared" si="23"/>
        <v>lesson</v>
      </c>
      <c r="G359" s="2" t="str">
        <f t="shared" si="21"/>
        <v>6</v>
      </c>
      <c r="H359" s="2" t="str">
        <f>SUBSTITUTE(IF(F359="grade",Sheet2!A359,IF(F359="subject",Sheet2!B359,IF(F359="unit",Sheet2!C359,IF(F359="topic",Sheet2!E359,IF(F359="lesson",Sheet2!G359))))),"'","\'")</f>
        <v>Simple Interest</v>
      </c>
      <c r="I359" s="2" t="str">
        <f>Sheet2!I359</f>
        <v>MA06.02.02.05</v>
      </c>
      <c r="J359" s="4" t="str">
        <f>TRIM(IF(F359="grade","NONE",IF(F359="subject",Sheet2!A359,IF(F359="unit",CONCATENATE(Sheet2!A359,Sheet2!B359),IF(F359="topic",CONCATENATE(Sheet2!A359,Sheet2!B359,Sheet2!C359),IF(F359="lesson",CONCATENATE(Sheet2!A359,Sheet2!B359,Sheet2!C359,Sheet2!E359)))))))</f>
        <v>6MathRatios and Proportional RelationshipsPercents</v>
      </c>
      <c r="K359" s="4" t="str">
        <f>IF(J359="NONE","-",VLOOKUP(J359,Sheet3!$A$1:$B$822,2,FALSE))</f>
        <v>MA06.02.02.00</v>
      </c>
      <c r="L359" s="2">
        <v>359</v>
      </c>
      <c r="M359" s="2">
        <f t="shared" si="20"/>
        <v>354</v>
      </c>
      <c r="N359" s="3" t="str">
        <f t="shared" si="22"/>
        <v>insert into code (code_id, label, code, display_order, parent_id, taxonomy_level_type) values (359,'Simple Interest','MA06.02.02.05',1,354,6);</v>
      </c>
    </row>
    <row r="360" spans="1:14">
      <c r="A360" s="2" t="b">
        <f>AND(Sheet2!A360&lt;&gt;"-",Sheet2!A360&lt;&gt;Sheet2!A359)</f>
        <v>0</v>
      </c>
      <c r="B360" s="2" t="b">
        <f>AND(Sheet2!B360&lt;&gt;"-",Sheet2!B360&lt;&gt;Sheet2!B359)</f>
        <v>0</v>
      </c>
      <c r="C360" s="2" t="b">
        <f>AND(Sheet2!C360&lt;&gt;"-",Sheet2!C360&lt;&gt;Sheet2!C359)</f>
        <v>1</v>
      </c>
      <c r="D360" s="2" t="b">
        <f>AND(Sheet2!E360&lt;&gt;"-",Sheet2!E360&lt;&gt;Sheet2!E359)</f>
        <v>0</v>
      </c>
      <c r="E360" s="2" t="b">
        <f>AND(Sheet2!G360&lt;&gt;"-",Sheet2!G360&lt;&gt;Sheet2!G359)</f>
        <v>0</v>
      </c>
      <c r="F360" s="2" t="str">
        <f t="shared" si="23"/>
        <v>unit</v>
      </c>
      <c r="G360" s="2" t="str">
        <f t="shared" si="21"/>
        <v>4</v>
      </c>
      <c r="H360" s="2" t="str">
        <f>SUBSTITUTE(IF(F360="grade",Sheet2!A360,IF(F360="subject",Sheet2!B360,IF(F360="unit",Sheet2!C360,IF(F360="topic",Sheet2!E360,IF(F360="lesson",Sheet2!G360))))),"'","\'")</f>
        <v>Statistics and Probability</v>
      </c>
      <c r="I360" s="2" t="str">
        <f>Sheet2!I360</f>
        <v>MA06.03.00.00</v>
      </c>
      <c r="J360" s="4" t="str">
        <f>TRIM(IF(F360="grade","NONE",IF(F360="subject",Sheet2!A360,IF(F360="unit",CONCATENATE(Sheet2!A360,Sheet2!B360),IF(F360="topic",CONCATENATE(Sheet2!A360,Sheet2!B360,Sheet2!C360),IF(F360="lesson",CONCATENATE(Sheet2!A360,Sheet2!B360,Sheet2!C360,Sheet2!E360)))))))</f>
        <v>6Math</v>
      </c>
      <c r="K360" s="4" t="str">
        <f>IF(J360="NONE","-",VLOOKUP(J360,Sheet3!$A$1:$B$822,2,FALSE))</f>
        <v>MA06.00.00.00</v>
      </c>
      <c r="L360" s="2">
        <v>360</v>
      </c>
      <c r="M360" s="2">
        <f t="shared" si="20"/>
        <v>308</v>
      </c>
      <c r="N360" s="3" t="str">
        <f t="shared" si="22"/>
        <v>insert into code (code_id, label, code, display_order, parent_id, taxonomy_level_type) values (360,'Statistics and Probability','MA06.03.00.00',1,308,4);</v>
      </c>
    </row>
    <row r="361" spans="1:14">
      <c r="A361" s="2" t="b">
        <f>AND(Sheet2!A361&lt;&gt;"-",Sheet2!A361&lt;&gt;Sheet2!A360)</f>
        <v>0</v>
      </c>
      <c r="B361" s="2" t="b">
        <f>AND(Sheet2!B361&lt;&gt;"-",Sheet2!B361&lt;&gt;Sheet2!B360)</f>
        <v>0</v>
      </c>
      <c r="C361" s="2" t="b">
        <f>AND(Sheet2!C361&lt;&gt;"-",Sheet2!C361&lt;&gt;Sheet2!C360)</f>
        <v>0</v>
      </c>
      <c r="D361" s="2" t="b">
        <f>AND(Sheet2!E361&lt;&gt;"-",Sheet2!E361&lt;&gt;Sheet2!E360)</f>
        <v>1</v>
      </c>
      <c r="E361" s="2" t="b">
        <f>AND(Sheet2!G361&lt;&gt;"-",Sheet2!G361&lt;&gt;Sheet2!G360)</f>
        <v>0</v>
      </c>
      <c r="F361" s="2" t="str">
        <f t="shared" si="23"/>
        <v>topic</v>
      </c>
      <c r="G361" s="2" t="str">
        <f t="shared" si="21"/>
        <v>5</v>
      </c>
      <c r="H361" s="2" t="str">
        <f>SUBSTITUTE(IF(F361="grade",Sheet2!A361,IF(F361="subject",Sheet2!B361,IF(F361="unit",Sheet2!C361,IF(F361="topic",Sheet2!E361,IF(F361="lesson",Sheet2!G361))))),"'","\'")</f>
        <v>Analyzing Data</v>
      </c>
      <c r="I361" s="2" t="str">
        <f>Sheet2!I361</f>
        <v>MA06.03.01.00</v>
      </c>
      <c r="J361" s="4" t="str">
        <f>TRIM(IF(F361="grade","NONE",IF(F361="subject",Sheet2!A361,IF(F361="unit",CONCATENATE(Sheet2!A361,Sheet2!B361),IF(F361="topic",CONCATENATE(Sheet2!A361,Sheet2!B361,Sheet2!C361),IF(F361="lesson",CONCATENATE(Sheet2!A361,Sheet2!B361,Sheet2!C361,Sheet2!E361)))))))</f>
        <v>6MathStatistics and Probability</v>
      </c>
      <c r="K361" s="4" t="str">
        <f>IF(J361="NONE","-",VLOOKUP(J361,Sheet3!$A$1:$B$822,2,FALSE))</f>
        <v>MA06.03.00.00</v>
      </c>
      <c r="L361" s="2">
        <v>361</v>
      </c>
      <c r="M361" s="2">
        <f t="shared" si="20"/>
        <v>360</v>
      </c>
      <c r="N361" s="3" t="str">
        <f t="shared" si="22"/>
        <v>insert into code (code_id, label, code, display_order, parent_id, taxonomy_level_type) values (361,'Analyzing Data','MA06.03.01.00',1,360,5);</v>
      </c>
    </row>
    <row r="362" spans="1:14">
      <c r="A362" s="2" t="b">
        <f>AND(Sheet2!A362&lt;&gt;"-",Sheet2!A362&lt;&gt;Sheet2!A361)</f>
        <v>0</v>
      </c>
      <c r="B362" s="2" t="b">
        <f>AND(Sheet2!B362&lt;&gt;"-",Sheet2!B362&lt;&gt;Sheet2!B361)</f>
        <v>0</v>
      </c>
      <c r="C362" s="2" t="b">
        <f>AND(Sheet2!C362&lt;&gt;"-",Sheet2!C362&lt;&gt;Sheet2!C361)</f>
        <v>0</v>
      </c>
      <c r="D362" s="2" t="b">
        <f>AND(Sheet2!E362&lt;&gt;"-",Sheet2!E362&lt;&gt;Sheet2!E361)</f>
        <v>0</v>
      </c>
      <c r="E362" s="2" t="b">
        <f>AND(Sheet2!G362&lt;&gt;"-",Sheet2!G362&lt;&gt;Sheet2!G361)</f>
        <v>1</v>
      </c>
      <c r="F362" s="2" t="str">
        <f t="shared" si="23"/>
        <v>lesson</v>
      </c>
      <c r="G362" s="2" t="str">
        <f t="shared" si="21"/>
        <v>6</v>
      </c>
      <c r="H362" s="2" t="str">
        <f>SUBSTITUTE(IF(F362="grade",Sheet2!A362,IF(F362="subject",Sheet2!B362,IF(F362="unit",Sheet2!C362,IF(F362="topic",Sheet2!E362,IF(F362="lesson",Sheet2!G362))))),"'","\'")</f>
        <v>Sampling Methods</v>
      </c>
      <c r="I362" s="2" t="str">
        <f>Sheet2!I362</f>
        <v>MA06.03.01.01</v>
      </c>
      <c r="J362" s="4" t="str">
        <f>TRIM(IF(F362="grade","NONE",IF(F362="subject",Sheet2!A362,IF(F362="unit",CONCATENATE(Sheet2!A362,Sheet2!B362),IF(F362="topic",CONCATENATE(Sheet2!A362,Sheet2!B362,Sheet2!C362),IF(F362="lesson",CONCATENATE(Sheet2!A362,Sheet2!B362,Sheet2!C362,Sheet2!E362)))))))</f>
        <v>6MathStatistics and ProbabilityAnalyzing Data</v>
      </c>
      <c r="K362" s="4" t="str">
        <f>IF(J362="NONE","-",VLOOKUP(J362,Sheet3!$A$1:$B$822,2,FALSE))</f>
        <v>MA06.03.01.00</v>
      </c>
      <c r="L362" s="2">
        <v>362</v>
      </c>
      <c r="M362" s="2">
        <f t="shared" si="20"/>
        <v>361</v>
      </c>
      <c r="N362" s="3" t="str">
        <f t="shared" si="22"/>
        <v>insert into code (code_id, label, code, display_order, parent_id, taxonomy_level_type) values (362,'Sampling Methods','MA06.03.01.01',1,361,6);</v>
      </c>
    </row>
    <row r="363" spans="1:14">
      <c r="A363" s="2" t="b">
        <f>AND(Sheet2!A363&lt;&gt;"-",Sheet2!A363&lt;&gt;Sheet2!A362)</f>
        <v>0</v>
      </c>
      <c r="B363" s="2" t="b">
        <f>AND(Sheet2!B363&lt;&gt;"-",Sheet2!B363&lt;&gt;Sheet2!B362)</f>
        <v>0</v>
      </c>
      <c r="C363" s="2" t="b">
        <f>AND(Sheet2!C363&lt;&gt;"-",Sheet2!C363&lt;&gt;Sheet2!C362)</f>
        <v>0</v>
      </c>
      <c r="D363" s="2" t="b">
        <f>AND(Sheet2!E363&lt;&gt;"-",Sheet2!E363&lt;&gt;Sheet2!E362)</f>
        <v>0</v>
      </c>
      <c r="E363" s="2" t="b">
        <f>AND(Sheet2!G363&lt;&gt;"-",Sheet2!G363&lt;&gt;Sheet2!G362)</f>
        <v>1</v>
      </c>
      <c r="F363" s="2" t="str">
        <f t="shared" si="23"/>
        <v>lesson</v>
      </c>
      <c r="G363" s="2" t="str">
        <f t="shared" si="21"/>
        <v>6</v>
      </c>
      <c r="H363" s="2" t="str">
        <f>SUBSTITUTE(IF(F363="grade",Sheet2!A363,IF(F363="subject",Sheet2!B363,IF(F363="unit",Sheet2!C363,IF(F363="topic",Sheet2!E363,IF(F363="lesson",Sheet2!G363))))),"'","\'")</f>
        <v>Mean, Median, and Mode</v>
      </c>
      <c r="I363" s="2" t="str">
        <f>Sheet2!I363</f>
        <v>MA06.03.01.02</v>
      </c>
      <c r="J363" s="4" t="str">
        <f>TRIM(IF(F363="grade","NONE",IF(F363="subject",Sheet2!A363,IF(F363="unit",CONCATENATE(Sheet2!A363,Sheet2!B363),IF(F363="topic",CONCATENATE(Sheet2!A363,Sheet2!B363,Sheet2!C363),IF(F363="lesson",CONCATENATE(Sheet2!A363,Sheet2!B363,Sheet2!C363,Sheet2!E363)))))))</f>
        <v>6MathStatistics and ProbabilityAnalyzing Data</v>
      </c>
      <c r="K363" s="4" t="str">
        <f>IF(J363="NONE","-",VLOOKUP(J363,Sheet3!$A$1:$B$822,2,FALSE))</f>
        <v>MA06.03.01.00</v>
      </c>
      <c r="L363" s="2">
        <v>363</v>
      </c>
      <c r="M363" s="2">
        <f t="shared" si="20"/>
        <v>361</v>
      </c>
      <c r="N363" s="3" t="str">
        <f t="shared" si="22"/>
        <v>insert into code (code_id, label, code, display_order, parent_id, taxonomy_level_type) values (363,'Mean, Median, and Mode','MA06.03.01.02',1,361,6);</v>
      </c>
    </row>
    <row r="364" spans="1:14">
      <c r="A364" s="2" t="b">
        <f>AND(Sheet2!A364&lt;&gt;"-",Sheet2!A364&lt;&gt;Sheet2!A363)</f>
        <v>0</v>
      </c>
      <c r="B364" s="2" t="b">
        <f>AND(Sheet2!B364&lt;&gt;"-",Sheet2!B364&lt;&gt;Sheet2!B363)</f>
        <v>0</v>
      </c>
      <c r="C364" s="2" t="b">
        <f>AND(Sheet2!C364&lt;&gt;"-",Sheet2!C364&lt;&gt;Sheet2!C363)</f>
        <v>0</v>
      </c>
      <c r="D364" s="2" t="b">
        <f>AND(Sheet2!E364&lt;&gt;"-",Sheet2!E364&lt;&gt;Sheet2!E363)</f>
        <v>0</v>
      </c>
      <c r="E364" s="2" t="b">
        <f>AND(Sheet2!G364&lt;&gt;"-",Sheet2!G364&lt;&gt;Sheet2!G363)</f>
        <v>1</v>
      </c>
      <c r="F364" s="2" t="str">
        <f t="shared" si="23"/>
        <v>lesson</v>
      </c>
      <c r="G364" s="2" t="str">
        <f t="shared" si="21"/>
        <v>6</v>
      </c>
      <c r="H364" s="2" t="str">
        <f>SUBSTITUTE(IF(F364="grade",Sheet2!A364,IF(F364="subject",Sheet2!B364,IF(F364="unit",Sheet2!C364,IF(F364="topic",Sheet2!E364,IF(F364="lesson",Sheet2!G364))))),"'","\'")</f>
        <v>Range and Outliers</v>
      </c>
      <c r="I364" s="2" t="str">
        <f>Sheet2!I364</f>
        <v>MA06.03.01.03</v>
      </c>
      <c r="J364" s="4" t="str">
        <f>TRIM(IF(F364="grade","NONE",IF(F364="subject",Sheet2!A364,IF(F364="unit",CONCATENATE(Sheet2!A364,Sheet2!B364),IF(F364="topic",CONCATENATE(Sheet2!A364,Sheet2!B364,Sheet2!C364),IF(F364="lesson",CONCATENATE(Sheet2!A364,Sheet2!B364,Sheet2!C364,Sheet2!E364)))))))</f>
        <v>6MathStatistics and ProbabilityAnalyzing Data</v>
      </c>
      <c r="K364" s="4" t="str">
        <f>IF(J364="NONE","-",VLOOKUP(J364,Sheet3!$A$1:$B$822,2,FALSE))</f>
        <v>MA06.03.01.00</v>
      </c>
      <c r="L364" s="2">
        <v>364</v>
      </c>
      <c r="M364" s="2">
        <f t="shared" si="20"/>
        <v>361</v>
      </c>
      <c r="N364" s="3" t="str">
        <f t="shared" si="22"/>
        <v>insert into code (code_id, label, code, display_order, parent_id, taxonomy_level_type) values (364,'Range and Outliers','MA06.03.01.03',1,361,6);</v>
      </c>
    </row>
    <row r="365" spans="1:14">
      <c r="A365" s="2" t="b">
        <f>AND(Sheet2!A365&lt;&gt;"-",Sheet2!A365&lt;&gt;Sheet2!A364)</f>
        <v>0</v>
      </c>
      <c r="B365" s="2" t="b">
        <f>AND(Sheet2!B365&lt;&gt;"-",Sheet2!B365&lt;&gt;Sheet2!B364)</f>
        <v>0</v>
      </c>
      <c r="C365" s="2" t="b">
        <f>AND(Sheet2!C365&lt;&gt;"-",Sheet2!C365&lt;&gt;Sheet2!C364)</f>
        <v>0</v>
      </c>
      <c r="D365" s="2" t="b">
        <f>AND(Sheet2!E365&lt;&gt;"-",Sheet2!E365&lt;&gt;Sheet2!E364)</f>
        <v>0</v>
      </c>
      <c r="E365" s="2" t="b">
        <f>AND(Sheet2!G365&lt;&gt;"-",Sheet2!G365&lt;&gt;Sheet2!G364)</f>
        <v>1</v>
      </c>
      <c r="F365" s="2" t="str">
        <f t="shared" si="23"/>
        <v>lesson</v>
      </c>
      <c r="G365" s="2" t="str">
        <f t="shared" si="21"/>
        <v>6</v>
      </c>
      <c r="H365" s="2" t="str">
        <f>SUBSTITUTE(IF(F365="grade",Sheet2!A365,IF(F365="subject",Sheet2!B365,IF(F365="unit",Sheet2!C365,IF(F365="topic",Sheet2!E365,IF(F365="lesson",Sheet2!G365))))),"'","\'")</f>
        <v>Histograms</v>
      </c>
      <c r="I365" s="2" t="str">
        <f>Sheet2!I365</f>
        <v>MA06.03.01.04</v>
      </c>
      <c r="J365" s="4" t="str">
        <f>TRIM(IF(F365="grade","NONE",IF(F365="subject",Sheet2!A365,IF(F365="unit",CONCATENATE(Sheet2!A365,Sheet2!B365),IF(F365="topic",CONCATENATE(Sheet2!A365,Sheet2!B365,Sheet2!C365),IF(F365="lesson",CONCATENATE(Sheet2!A365,Sheet2!B365,Sheet2!C365,Sheet2!E365)))))))</f>
        <v>6MathStatistics and ProbabilityAnalyzing Data</v>
      </c>
      <c r="K365" s="4" t="str">
        <f>IF(J365="NONE","-",VLOOKUP(J365,Sheet3!$A$1:$B$822,2,FALSE))</f>
        <v>MA06.03.01.00</v>
      </c>
      <c r="L365" s="2">
        <v>365</v>
      </c>
      <c r="M365" s="2">
        <f t="shared" si="20"/>
        <v>361</v>
      </c>
      <c r="N365" s="3" t="str">
        <f t="shared" si="22"/>
        <v>insert into code (code_id, label, code, display_order, parent_id, taxonomy_level_type) values (365,'Histograms','MA06.03.01.04',1,361,6);</v>
      </c>
    </row>
    <row r="366" spans="1:14">
      <c r="A366" s="2" t="b">
        <f>AND(Sheet2!A366&lt;&gt;"-",Sheet2!A366&lt;&gt;Sheet2!A365)</f>
        <v>0</v>
      </c>
      <c r="B366" s="2" t="b">
        <f>AND(Sheet2!B366&lt;&gt;"-",Sheet2!B366&lt;&gt;Sheet2!B365)</f>
        <v>0</v>
      </c>
      <c r="C366" s="2" t="b">
        <f>AND(Sheet2!C366&lt;&gt;"-",Sheet2!C366&lt;&gt;Sheet2!C365)</f>
        <v>0</v>
      </c>
      <c r="D366" s="2" t="b">
        <f>AND(Sheet2!E366&lt;&gt;"-",Sheet2!E366&lt;&gt;Sheet2!E365)</f>
        <v>0</v>
      </c>
      <c r="E366" s="2" t="b">
        <f>AND(Sheet2!G366&lt;&gt;"-",Sheet2!G366&lt;&gt;Sheet2!G365)</f>
        <v>1</v>
      </c>
      <c r="F366" s="2" t="str">
        <f t="shared" si="23"/>
        <v>lesson</v>
      </c>
      <c r="G366" s="2" t="str">
        <f t="shared" si="21"/>
        <v>6</v>
      </c>
      <c r="H366" s="2" t="str">
        <f>SUBSTITUTE(IF(F366="grade",Sheet2!A366,IF(F366="subject",Sheet2!B366,IF(F366="unit",Sheet2!C366,IF(F366="topic",Sheet2!E366,IF(F366="lesson",Sheet2!G366))))),"'","\'")</f>
        <v>Circle Graphs</v>
      </c>
      <c r="I366" s="2" t="str">
        <f>Sheet2!I366</f>
        <v>MA06.03.01.05</v>
      </c>
      <c r="J366" s="4" t="str">
        <f>TRIM(IF(F366="grade","NONE",IF(F366="subject",Sheet2!A366,IF(F366="unit",CONCATENATE(Sheet2!A366,Sheet2!B366),IF(F366="topic",CONCATENATE(Sheet2!A366,Sheet2!B366,Sheet2!C366),IF(F366="lesson",CONCATENATE(Sheet2!A366,Sheet2!B366,Sheet2!C366,Sheet2!E366)))))))</f>
        <v>6MathStatistics and ProbabilityAnalyzing Data</v>
      </c>
      <c r="K366" s="4" t="str">
        <f>IF(J366="NONE","-",VLOOKUP(J366,Sheet3!$A$1:$B$822,2,FALSE))</f>
        <v>MA06.03.01.00</v>
      </c>
      <c r="L366" s="2">
        <v>366</v>
      </c>
      <c r="M366" s="2">
        <f t="shared" si="20"/>
        <v>361</v>
      </c>
      <c r="N366" s="3" t="str">
        <f t="shared" si="22"/>
        <v>insert into code (code_id, label, code, display_order, parent_id, taxonomy_level_type) values (366,'Circle Graphs','MA06.03.01.05',1,361,6);</v>
      </c>
    </row>
    <row r="367" spans="1:14">
      <c r="A367" s="2" t="b">
        <f>AND(Sheet2!A367&lt;&gt;"-",Sheet2!A367&lt;&gt;Sheet2!A366)</f>
        <v>0</v>
      </c>
      <c r="B367" s="2" t="b">
        <f>AND(Sheet2!B367&lt;&gt;"-",Sheet2!B367&lt;&gt;Sheet2!B366)</f>
        <v>0</v>
      </c>
      <c r="C367" s="2" t="b">
        <f>AND(Sheet2!C367&lt;&gt;"-",Sheet2!C367&lt;&gt;Sheet2!C366)</f>
        <v>0</v>
      </c>
      <c r="D367" s="2" t="b">
        <f>AND(Sheet2!E367&lt;&gt;"-",Sheet2!E367&lt;&gt;Sheet2!E366)</f>
        <v>1</v>
      </c>
      <c r="E367" s="2" t="b">
        <f>AND(Sheet2!G367&lt;&gt;"-",Sheet2!G367&lt;&gt;Sheet2!G366)</f>
        <v>0</v>
      </c>
      <c r="F367" s="2" t="str">
        <f t="shared" si="23"/>
        <v>topic</v>
      </c>
      <c r="G367" s="2" t="str">
        <f t="shared" si="21"/>
        <v>5</v>
      </c>
      <c r="H367" s="2" t="str">
        <f>SUBSTITUTE(IF(F367="grade",Sheet2!A367,IF(F367="subject",Sheet2!B367,IF(F367="unit",Sheet2!C367,IF(F367="topic",Sheet2!E367,IF(F367="lesson",Sheet2!G367))))),"'","\'")</f>
        <v>Probability</v>
      </c>
      <c r="I367" s="2" t="str">
        <f>Sheet2!I367</f>
        <v>MA06.03.02.00</v>
      </c>
      <c r="J367" s="4" t="str">
        <f>TRIM(IF(F367="grade","NONE",IF(F367="subject",Sheet2!A367,IF(F367="unit",CONCATENATE(Sheet2!A367,Sheet2!B367),IF(F367="topic",CONCATENATE(Sheet2!A367,Sheet2!B367,Sheet2!C367),IF(F367="lesson",CONCATENATE(Sheet2!A367,Sheet2!B367,Sheet2!C367,Sheet2!E367)))))))</f>
        <v>6MathStatistics and Probability</v>
      </c>
      <c r="K367" s="4" t="str">
        <f>IF(J367="NONE","-",VLOOKUP(J367,Sheet3!$A$1:$B$822,2,FALSE))</f>
        <v>MA06.03.00.00</v>
      </c>
      <c r="L367" s="2">
        <v>367</v>
      </c>
      <c r="M367" s="2">
        <f t="shared" si="20"/>
        <v>360</v>
      </c>
      <c r="N367" s="3" t="str">
        <f t="shared" si="22"/>
        <v>insert into code (code_id, label, code, display_order, parent_id, taxonomy_level_type) values (367,'Probability','MA06.03.02.00',1,360,5);</v>
      </c>
    </row>
    <row r="368" spans="1:14">
      <c r="A368" s="2" t="b">
        <f>AND(Sheet2!A368&lt;&gt;"-",Sheet2!A368&lt;&gt;Sheet2!A367)</f>
        <v>0</v>
      </c>
      <c r="B368" s="2" t="b">
        <f>AND(Sheet2!B368&lt;&gt;"-",Sheet2!B368&lt;&gt;Sheet2!B367)</f>
        <v>0</v>
      </c>
      <c r="C368" s="2" t="b">
        <f>AND(Sheet2!C368&lt;&gt;"-",Sheet2!C368&lt;&gt;Sheet2!C367)</f>
        <v>0</v>
      </c>
      <c r="D368" s="2" t="b">
        <f>AND(Sheet2!E368&lt;&gt;"-",Sheet2!E368&lt;&gt;Sheet2!E367)</f>
        <v>0</v>
      </c>
      <c r="E368" s="2" t="b">
        <f>AND(Sheet2!G368&lt;&gt;"-",Sheet2!G368&lt;&gt;Sheet2!G367)</f>
        <v>1</v>
      </c>
      <c r="F368" s="2" t="str">
        <f t="shared" si="23"/>
        <v>lesson</v>
      </c>
      <c r="G368" s="2" t="str">
        <f t="shared" si="21"/>
        <v>6</v>
      </c>
      <c r="H368" s="2" t="str">
        <f>SUBSTITUTE(IF(F368="grade",Sheet2!A368,IF(F368="subject",Sheet2!B368,IF(F368="unit",Sheet2!C368,IF(F368="topic",Sheet2!E368,IF(F368="lesson",Sheet2!G368))))),"'","\'")</f>
        <v>Probability</v>
      </c>
      <c r="I368" s="2" t="str">
        <f>Sheet2!I368</f>
        <v>MA06.03.02.01</v>
      </c>
      <c r="J368" s="4" t="str">
        <f>TRIM(IF(F368="grade","NONE",IF(F368="subject",Sheet2!A368,IF(F368="unit",CONCATENATE(Sheet2!A368,Sheet2!B368),IF(F368="topic",CONCATENATE(Sheet2!A368,Sheet2!B368,Sheet2!C368),IF(F368="lesson",CONCATENATE(Sheet2!A368,Sheet2!B368,Sheet2!C368,Sheet2!E368)))))))</f>
        <v>6MathStatistics and ProbabilityProbability</v>
      </c>
      <c r="K368" s="4" t="str">
        <f>IF(J368="NONE","-",VLOOKUP(J368,Sheet3!$A$1:$B$822,2,FALSE))</f>
        <v>MA06.03.02.00</v>
      </c>
      <c r="L368" s="2">
        <v>368</v>
      </c>
      <c r="M368" s="2">
        <f t="shared" si="20"/>
        <v>367</v>
      </c>
      <c r="N368" s="3" t="str">
        <f t="shared" si="22"/>
        <v>insert into code (code_id, label, code, display_order, parent_id, taxonomy_level_type) values (368,'Probability','MA06.03.02.01',1,367,6);</v>
      </c>
    </row>
    <row r="369" spans="1:14">
      <c r="A369" s="2" t="b">
        <f>AND(Sheet2!A369&lt;&gt;"-",Sheet2!A369&lt;&gt;Sheet2!A368)</f>
        <v>0</v>
      </c>
      <c r="B369" s="2" t="b">
        <f>AND(Sheet2!B369&lt;&gt;"-",Sheet2!B369&lt;&gt;Sheet2!B368)</f>
        <v>0</v>
      </c>
      <c r="C369" s="2" t="b">
        <f>AND(Sheet2!C369&lt;&gt;"-",Sheet2!C369&lt;&gt;Sheet2!C368)</f>
        <v>0</v>
      </c>
      <c r="D369" s="2" t="b">
        <f>AND(Sheet2!E369&lt;&gt;"-",Sheet2!E369&lt;&gt;Sheet2!E368)</f>
        <v>0</v>
      </c>
      <c r="E369" s="2" t="b">
        <f>AND(Sheet2!G369&lt;&gt;"-",Sheet2!G369&lt;&gt;Sheet2!G368)</f>
        <v>1</v>
      </c>
      <c r="F369" s="2" t="str">
        <f t="shared" si="23"/>
        <v>lesson</v>
      </c>
      <c r="G369" s="2" t="str">
        <f t="shared" si="21"/>
        <v>6</v>
      </c>
      <c r="H369" s="2" t="str">
        <f>SUBSTITUTE(IF(F369="grade",Sheet2!A369,IF(F369="subject",Sheet2!B369,IF(F369="unit",Sheet2!C369,IF(F369="topic",Sheet2!E369,IF(F369="lesson",Sheet2!G369))))),"'","\'")</f>
        <v>Experimental Probability</v>
      </c>
      <c r="I369" s="2" t="str">
        <f>Sheet2!I369</f>
        <v>MA06.03.02.02</v>
      </c>
      <c r="J369" s="4" t="str">
        <f>TRIM(IF(F369="grade","NONE",IF(F369="subject",Sheet2!A369,IF(F369="unit",CONCATENATE(Sheet2!A369,Sheet2!B369),IF(F369="topic",CONCATENATE(Sheet2!A369,Sheet2!B369,Sheet2!C369),IF(F369="lesson",CONCATENATE(Sheet2!A369,Sheet2!B369,Sheet2!C369,Sheet2!E369)))))))</f>
        <v>6MathStatistics and ProbabilityProbability</v>
      </c>
      <c r="K369" s="4" t="str">
        <f>IF(J369="NONE","-",VLOOKUP(J369,Sheet3!$A$1:$B$822,2,FALSE))</f>
        <v>MA06.03.02.00</v>
      </c>
      <c r="L369" s="2">
        <v>369</v>
      </c>
      <c r="M369" s="2">
        <f t="shared" si="20"/>
        <v>367</v>
      </c>
      <c r="N369" s="3" t="str">
        <f t="shared" si="22"/>
        <v>insert into code (code_id, label, code, display_order, parent_id, taxonomy_level_type) values (369,'Experimental Probability','MA06.03.02.02',1,367,6);</v>
      </c>
    </row>
    <row r="370" spans="1:14">
      <c r="A370" s="2" t="b">
        <f>AND(Sheet2!A370&lt;&gt;"-",Sheet2!A370&lt;&gt;Sheet2!A369)</f>
        <v>0</v>
      </c>
      <c r="B370" s="2" t="b">
        <f>AND(Sheet2!B370&lt;&gt;"-",Sheet2!B370&lt;&gt;Sheet2!B369)</f>
        <v>0</v>
      </c>
      <c r="C370" s="2" t="b">
        <f>AND(Sheet2!C370&lt;&gt;"-",Sheet2!C370&lt;&gt;Sheet2!C369)</f>
        <v>0</v>
      </c>
      <c r="D370" s="2" t="b">
        <f>AND(Sheet2!E370&lt;&gt;"-",Sheet2!E370&lt;&gt;Sheet2!E369)</f>
        <v>0</v>
      </c>
      <c r="E370" s="2" t="b">
        <f>AND(Sheet2!G370&lt;&gt;"-",Sheet2!G370&lt;&gt;Sheet2!G369)</f>
        <v>1</v>
      </c>
      <c r="F370" s="2" t="str">
        <f t="shared" si="23"/>
        <v>lesson</v>
      </c>
      <c r="G370" s="2" t="str">
        <f t="shared" si="21"/>
        <v>6</v>
      </c>
      <c r="H370" s="2" t="str">
        <f>SUBSTITUTE(IF(F370="grade",Sheet2!A370,IF(F370="subject",Sheet2!B370,IF(F370="unit",Sheet2!C370,IF(F370="topic",Sheet2!E370,IF(F370="lesson",Sheet2!G370))))),"'","\'")</f>
        <v>Disjoint Events</v>
      </c>
      <c r="I370" s="2" t="str">
        <f>Sheet2!I370</f>
        <v>MA06.03.02.03</v>
      </c>
      <c r="J370" s="4" t="str">
        <f>TRIM(IF(F370="grade","NONE",IF(F370="subject",Sheet2!A370,IF(F370="unit",CONCATENATE(Sheet2!A370,Sheet2!B370),IF(F370="topic",CONCATENATE(Sheet2!A370,Sheet2!B370,Sheet2!C370),IF(F370="lesson",CONCATENATE(Sheet2!A370,Sheet2!B370,Sheet2!C370,Sheet2!E370)))))))</f>
        <v>6MathStatistics and ProbabilityProbability</v>
      </c>
      <c r="K370" s="4" t="str">
        <f>IF(J370="NONE","-",VLOOKUP(J370,Sheet3!$A$1:$B$822,2,FALSE))</f>
        <v>MA06.03.02.00</v>
      </c>
      <c r="L370" s="2">
        <v>370</v>
      </c>
      <c r="M370" s="2">
        <f t="shared" si="20"/>
        <v>367</v>
      </c>
      <c r="N370" s="3" t="str">
        <f t="shared" si="22"/>
        <v>insert into code (code_id, label, code, display_order, parent_id, taxonomy_level_type) values (370,'Disjoint Events','MA06.03.02.03',1,367,6);</v>
      </c>
    </row>
    <row r="371" spans="1:14">
      <c r="A371" s="2" t="b">
        <f>AND(Sheet2!A371&lt;&gt;"-",Sheet2!A371&lt;&gt;Sheet2!A370)</f>
        <v>0</v>
      </c>
      <c r="B371" s="2" t="b">
        <f>AND(Sheet2!B371&lt;&gt;"-",Sheet2!B371&lt;&gt;Sheet2!B370)</f>
        <v>0</v>
      </c>
      <c r="C371" s="2" t="b">
        <f>AND(Sheet2!C371&lt;&gt;"-",Sheet2!C371&lt;&gt;Sheet2!C370)</f>
        <v>0</v>
      </c>
      <c r="D371" s="2" t="b">
        <f>AND(Sheet2!E371&lt;&gt;"-",Sheet2!E371&lt;&gt;Sheet2!E370)</f>
        <v>0</v>
      </c>
      <c r="E371" s="2" t="b">
        <f>AND(Sheet2!G371&lt;&gt;"-",Sheet2!G371&lt;&gt;Sheet2!G370)</f>
        <v>1</v>
      </c>
      <c r="F371" s="2" t="str">
        <f t="shared" si="23"/>
        <v>lesson</v>
      </c>
      <c r="G371" s="2" t="str">
        <f t="shared" si="21"/>
        <v>6</v>
      </c>
      <c r="H371" s="2" t="str">
        <f>SUBSTITUTE(IF(F371="grade",Sheet2!A371,IF(F371="subject",Sheet2!B371,IF(F371="unit",Sheet2!C371,IF(F371="topic",Sheet2!E371,IF(F371="lesson",Sheet2!G371))))),"'","\'")</f>
        <v>Independent and Dependent Events</v>
      </c>
      <c r="I371" s="2" t="str">
        <f>Sheet2!I371</f>
        <v>MA06.03.02.04</v>
      </c>
      <c r="J371" s="4" t="str">
        <f>TRIM(IF(F371="grade","NONE",IF(F371="subject",Sheet2!A371,IF(F371="unit",CONCATENATE(Sheet2!A371,Sheet2!B371),IF(F371="topic",CONCATENATE(Sheet2!A371,Sheet2!B371,Sheet2!C371),IF(F371="lesson",CONCATENATE(Sheet2!A371,Sheet2!B371,Sheet2!C371,Sheet2!E371)))))))</f>
        <v>6MathStatistics and ProbabilityProbability</v>
      </c>
      <c r="K371" s="4" t="str">
        <f>IF(J371="NONE","-",VLOOKUP(J371,Sheet3!$A$1:$B$822,2,FALSE))</f>
        <v>MA06.03.02.00</v>
      </c>
      <c r="L371" s="2">
        <v>371</v>
      </c>
      <c r="M371" s="2">
        <f t="shared" si="20"/>
        <v>367</v>
      </c>
      <c r="N371" s="3" t="str">
        <f t="shared" si="22"/>
        <v>insert into code (code_id, label, code, display_order, parent_id, taxonomy_level_type) values (371,'Independent and Dependent Events','MA06.03.02.04',1,367,6);</v>
      </c>
    </row>
    <row r="372" spans="1:14">
      <c r="A372" s="2" t="b">
        <f>AND(Sheet2!A372&lt;&gt;"-",Sheet2!A372&lt;&gt;Sheet2!A371)</f>
        <v>0</v>
      </c>
      <c r="B372" s="2" t="b">
        <f>AND(Sheet2!B372&lt;&gt;"-",Sheet2!B372&lt;&gt;Sheet2!B371)</f>
        <v>0</v>
      </c>
      <c r="C372" s="2" t="b">
        <f>AND(Sheet2!C372&lt;&gt;"-",Sheet2!C372&lt;&gt;Sheet2!C371)</f>
        <v>1</v>
      </c>
      <c r="D372" s="2" t="b">
        <f>AND(Sheet2!E372&lt;&gt;"-",Sheet2!E372&lt;&gt;Sheet2!E371)</f>
        <v>0</v>
      </c>
      <c r="E372" s="2" t="b">
        <f>AND(Sheet2!G372&lt;&gt;"-",Sheet2!G372&lt;&gt;Sheet2!G371)</f>
        <v>0</v>
      </c>
      <c r="F372" s="2" t="str">
        <f t="shared" si="23"/>
        <v>unit</v>
      </c>
      <c r="G372" s="2" t="str">
        <f t="shared" si="21"/>
        <v>4</v>
      </c>
      <c r="H372" s="2" t="str">
        <f>SUBSTITUTE(IF(F372="grade",Sheet2!A372,IF(F372="subject",Sheet2!B372,IF(F372="unit",Sheet2!C372,IF(F372="topic",Sheet2!E372,IF(F372="lesson",Sheet2!G372))))),"'","\'")</f>
        <v>Geometry</v>
      </c>
      <c r="I372" s="2" t="str">
        <f>Sheet2!I372</f>
        <v>MA06.04.00.00</v>
      </c>
      <c r="J372" s="4" t="str">
        <f>TRIM(IF(F372="grade","NONE",IF(F372="subject",Sheet2!A372,IF(F372="unit",CONCATENATE(Sheet2!A372,Sheet2!B372),IF(F372="topic",CONCATENATE(Sheet2!A372,Sheet2!B372,Sheet2!C372),IF(F372="lesson",CONCATENATE(Sheet2!A372,Sheet2!B372,Sheet2!C372,Sheet2!E372)))))))</f>
        <v>6Math</v>
      </c>
      <c r="K372" s="4" t="str">
        <f>IF(J372="NONE","-",VLOOKUP(J372,Sheet3!$A$1:$B$822,2,FALSE))</f>
        <v>MA06.00.00.00</v>
      </c>
      <c r="L372" s="2">
        <v>372</v>
      </c>
      <c r="M372" s="2">
        <f t="shared" si="20"/>
        <v>308</v>
      </c>
      <c r="N372" s="3" t="str">
        <f t="shared" si="22"/>
        <v>insert into code (code_id, label, code, display_order, parent_id, taxonomy_level_type) values (372,'Geometry','MA06.04.00.00',1,308,4);</v>
      </c>
    </row>
    <row r="373" spans="1:14">
      <c r="A373" s="2" t="b">
        <f>AND(Sheet2!A373&lt;&gt;"-",Sheet2!A373&lt;&gt;Sheet2!A372)</f>
        <v>0</v>
      </c>
      <c r="B373" s="2" t="b">
        <f>AND(Sheet2!B373&lt;&gt;"-",Sheet2!B373&lt;&gt;Sheet2!B372)</f>
        <v>0</v>
      </c>
      <c r="C373" s="2" t="b">
        <f>AND(Sheet2!C373&lt;&gt;"-",Sheet2!C373&lt;&gt;Sheet2!C372)</f>
        <v>0</v>
      </c>
      <c r="D373" s="2" t="b">
        <f>AND(Sheet2!E373&lt;&gt;"-",Sheet2!E373&lt;&gt;Sheet2!E372)</f>
        <v>1</v>
      </c>
      <c r="E373" s="2" t="b">
        <f>AND(Sheet2!G373&lt;&gt;"-",Sheet2!G373&lt;&gt;Sheet2!G372)</f>
        <v>0</v>
      </c>
      <c r="F373" s="2" t="str">
        <f t="shared" si="23"/>
        <v>topic</v>
      </c>
      <c r="G373" s="2" t="str">
        <f t="shared" si="21"/>
        <v>5</v>
      </c>
      <c r="H373" s="2" t="str">
        <f>SUBSTITUTE(IF(F373="grade",Sheet2!A373,IF(F373="subject",Sheet2!B373,IF(F373="unit",Sheet2!C373,IF(F373="topic",Sheet2!E373,IF(F373="lesson",Sheet2!G373))))),"'","\'")</f>
        <v>Geometric Figures</v>
      </c>
      <c r="I373" s="2" t="str">
        <f>Sheet2!I373</f>
        <v>MA06.04.01.00</v>
      </c>
      <c r="J373" s="4" t="str">
        <f>TRIM(IF(F373="grade","NONE",IF(F373="subject",Sheet2!A373,IF(F373="unit",CONCATENATE(Sheet2!A373,Sheet2!B373),IF(F373="topic",CONCATENATE(Sheet2!A373,Sheet2!B373,Sheet2!C373),IF(F373="lesson",CONCATENATE(Sheet2!A373,Sheet2!B373,Sheet2!C373,Sheet2!E373)))))))</f>
        <v>6MathGeometry</v>
      </c>
      <c r="K373" s="4" t="str">
        <f>IF(J373="NONE","-",VLOOKUP(J373,Sheet3!$A$1:$B$822,2,FALSE))</f>
        <v>MA06.04.00.00</v>
      </c>
      <c r="L373" s="2">
        <v>373</v>
      </c>
      <c r="M373" s="2">
        <f t="shared" si="20"/>
        <v>372</v>
      </c>
      <c r="N373" s="3" t="str">
        <f t="shared" si="22"/>
        <v>insert into code (code_id, label, code, display_order, parent_id, taxonomy_level_type) values (373,'Geometric Figures','MA06.04.01.00',1,372,5);</v>
      </c>
    </row>
    <row r="374" spans="1:14">
      <c r="A374" s="2" t="b">
        <f>AND(Sheet2!A374&lt;&gt;"-",Sheet2!A374&lt;&gt;Sheet2!A373)</f>
        <v>0</v>
      </c>
      <c r="B374" s="2" t="b">
        <f>AND(Sheet2!B374&lt;&gt;"-",Sheet2!B374&lt;&gt;Sheet2!B373)</f>
        <v>0</v>
      </c>
      <c r="C374" s="2" t="b">
        <f>AND(Sheet2!C374&lt;&gt;"-",Sheet2!C374&lt;&gt;Sheet2!C373)</f>
        <v>0</v>
      </c>
      <c r="D374" s="2" t="b">
        <f>AND(Sheet2!E374&lt;&gt;"-",Sheet2!E374&lt;&gt;Sheet2!E373)</f>
        <v>0</v>
      </c>
      <c r="E374" s="2" t="b">
        <f>AND(Sheet2!G374&lt;&gt;"-",Sheet2!G374&lt;&gt;Sheet2!G373)</f>
        <v>1</v>
      </c>
      <c r="F374" s="2" t="str">
        <f t="shared" si="23"/>
        <v>lesson</v>
      </c>
      <c r="G374" s="2" t="str">
        <f t="shared" si="21"/>
        <v>6</v>
      </c>
      <c r="H374" s="2" t="str">
        <f>SUBSTITUTE(IF(F374="grade",Sheet2!A374,IF(F374="subject",Sheet2!B374,IF(F374="unit",Sheet2!C374,IF(F374="topic",Sheet2!E374,IF(F374="lesson",Sheet2!G374))))),"'","\'")</f>
        <v>Angles</v>
      </c>
      <c r="I374" s="2" t="str">
        <f>Sheet2!I374</f>
        <v>MA06.04.01.01</v>
      </c>
      <c r="J374" s="4" t="str">
        <f>TRIM(IF(F374="grade","NONE",IF(F374="subject",Sheet2!A374,IF(F374="unit",CONCATENATE(Sheet2!A374,Sheet2!B374),IF(F374="topic",CONCATENATE(Sheet2!A374,Sheet2!B374,Sheet2!C374),IF(F374="lesson",CONCATENATE(Sheet2!A374,Sheet2!B374,Sheet2!C374,Sheet2!E374)))))))</f>
        <v>6MathGeometryGeometric Figures</v>
      </c>
      <c r="K374" s="4" t="str">
        <f>IF(J374="NONE","-",VLOOKUP(J374,Sheet3!$A$1:$B$822,2,FALSE))</f>
        <v>MA06.04.01.00</v>
      </c>
      <c r="L374" s="2">
        <v>374</v>
      </c>
      <c r="M374" s="2">
        <f t="shared" si="20"/>
        <v>373</v>
      </c>
      <c r="N374" s="3" t="str">
        <f t="shared" si="22"/>
        <v>insert into code (code_id, label, code, display_order, parent_id, taxonomy_level_type) values (374,'Angles','MA06.04.01.01',1,373,6);</v>
      </c>
    </row>
    <row r="375" spans="1:14">
      <c r="A375" s="2" t="b">
        <f>AND(Sheet2!A375&lt;&gt;"-",Sheet2!A375&lt;&gt;Sheet2!A374)</f>
        <v>0</v>
      </c>
      <c r="B375" s="2" t="b">
        <f>AND(Sheet2!B375&lt;&gt;"-",Sheet2!B375&lt;&gt;Sheet2!B374)</f>
        <v>0</v>
      </c>
      <c r="C375" s="2" t="b">
        <f>AND(Sheet2!C375&lt;&gt;"-",Sheet2!C375&lt;&gt;Sheet2!C374)</f>
        <v>0</v>
      </c>
      <c r="D375" s="2" t="b">
        <f>AND(Sheet2!E375&lt;&gt;"-",Sheet2!E375&lt;&gt;Sheet2!E374)</f>
        <v>0</v>
      </c>
      <c r="E375" s="2" t="b">
        <f>AND(Sheet2!G375&lt;&gt;"-",Sheet2!G375&lt;&gt;Sheet2!G374)</f>
        <v>1</v>
      </c>
      <c r="F375" s="2" t="str">
        <f t="shared" si="23"/>
        <v>lesson</v>
      </c>
      <c r="G375" s="2" t="str">
        <f t="shared" si="21"/>
        <v>6</v>
      </c>
      <c r="H375" s="2" t="str">
        <f>SUBSTITUTE(IF(F375="grade",Sheet2!A375,IF(F375="subject",Sheet2!B375,IF(F375="unit",Sheet2!C375,IF(F375="topic",Sheet2!E375,IF(F375="lesson",Sheet2!G375))))),"'","\'")</f>
        <v>Triangles</v>
      </c>
      <c r="I375" s="2" t="str">
        <f>Sheet2!I375</f>
        <v>MA06.04.01.02</v>
      </c>
      <c r="J375" s="4" t="str">
        <f>TRIM(IF(F375="grade","NONE",IF(F375="subject",Sheet2!A375,IF(F375="unit",CONCATENATE(Sheet2!A375,Sheet2!B375),IF(F375="topic",CONCATENATE(Sheet2!A375,Sheet2!B375,Sheet2!C375),IF(F375="lesson",CONCATENATE(Sheet2!A375,Sheet2!B375,Sheet2!C375,Sheet2!E375)))))))</f>
        <v>6MathGeometryGeometric Figures</v>
      </c>
      <c r="K375" s="4" t="str">
        <f>IF(J375="NONE","-",VLOOKUP(J375,Sheet3!$A$1:$B$822,2,FALSE))</f>
        <v>MA06.04.01.00</v>
      </c>
      <c r="L375" s="2">
        <v>375</v>
      </c>
      <c r="M375" s="2">
        <f t="shared" si="20"/>
        <v>373</v>
      </c>
      <c r="N375" s="3" t="str">
        <f t="shared" si="22"/>
        <v>insert into code (code_id, label, code, display_order, parent_id, taxonomy_level_type) values (375,'Triangles','MA06.04.01.02',1,373,6);</v>
      </c>
    </row>
    <row r="376" spans="1:14">
      <c r="A376" s="2" t="b">
        <f>AND(Sheet2!A376&lt;&gt;"-",Sheet2!A376&lt;&gt;Sheet2!A375)</f>
        <v>0</v>
      </c>
      <c r="B376" s="2" t="b">
        <f>AND(Sheet2!B376&lt;&gt;"-",Sheet2!B376&lt;&gt;Sheet2!B375)</f>
        <v>0</v>
      </c>
      <c r="C376" s="2" t="b">
        <f>AND(Sheet2!C376&lt;&gt;"-",Sheet2!C376&lt;&gt;Sheet2!C375)</f>
        <v>0</v>
      </c>
      <c r="D376" s="2" t="b">
        <f>AND(Sheet2!E376&lt;&gt;"-",Sheet2!E376&lt;&gt;Sheet2!E375)</f>
        <v>0</v>
      </c>
      <c r="E376" s="2" t="b">
        <f>AND(Sheet2!G376&lt;&gt;"-",Sheet2!G376&lt;&gt;Sheet2!G375)</f>
        <v>1</v>
      </c>
      <c r="F376" s="2" t="str">
        <f t="shared" si="23"/>
        <v>lesson</v>
      </c>
      <c r="G376" s="2" t="str">
        <f t="shared" si="21"/>
        <v>6</v>
      </c>
      <c r="H376" s="2" t="str">
        <f>SUBSTITUTE(IF(F376="grade",Sheet2!A376,IF(F376="subject",Sheet2!B376,IF(F376="unit",Sheet2!C376,IF(F376="topic",Sheet2!E376,IF(F376="lesson",Sheet2!G376))))),"'","\'")</f>
        <v>Quadrilaterals and Other Polygons</v>
      </c>
      <c r="I376" s="2" t="str">
        <f>Sheet2!I376</f>
        <v>MA06.04.01.03</v>
      </c>
      <c r="J376" s="4" t="str">
        <f>TRIM(IF(F376="grade","NONE",IF(F376="subject",Sheet2!A376,IF(F376="unit",CONCATENATE(Sheet2!A376,Sheet2!B376),IF(F376="topic",CONCATENATE(Sheet2!A376,Sheet2!B376,Sheet2!C376),IF(F376="lesson",CONCATENATE(Sheet2!A376,Sheet2!B376,Sheet2!C376,Sheet2!E376)))))))</f>
        <v>6MathGeometryGeometric Figures</v>
      </c>
      <c r="K376" s="4" t="str">
        <f>IF(J376="NONE","-",VLOOKUP(J376,Sheet3!$A$1:$B$822,2,FALSE))</f>
        <v>MA06.04.01.00</v>
      </c>
      <c r="L376" s="2">
        <v>376</v>
      </c>
      <c r="M376" s="2">
        <f t="shared" si="20"/>
        <v>373</v>
      </c>
      <c r="N376" s="3" t="str">
        <f t="shared" si="22"/>
        <v>insert into code (code_id, label, code, display_order, parent_id, taxonomy_level_type) values (376,'Quadrilaterals and Other Polygons','MA06.04.01.03',1,373,6);</v>
      </c>
    </row>
    <row r="377" spans="1:14">
      <c r="A377" s="2" t="b">
        <f>AND(Sheet2!A377&lt;&gt;"-",Sheet2!A377&lt;&gt;Sheet2!A376)</f>
        <v>0</v>
      </c>
      <c r="B377" s="2" t="b">
        <f>AND(Sheet2!B377&lt;&gt;"-",Sheet2!B377&lt;&gt;Sheet2!B376)</f>
        <v>0</v>
      </c>
      <c r="C377" s="2" t="b">
        <f>AND(Sheet2!C377&lt;&gt;"-",Sheet2!C377&lt;&gt;Sheet2!C376)</f>
        <v>0</v>
      </c>
      <c r="D377" s="2" t="b">
        <f>AND(Sheet2!E377&lt;&gt;"-",Sheet2!E377&lt;&gt;Sheet2!E376)</f>
        <v>0</v>
      </c>
      <c r="E377" s="2" t="b">
        <f>AND(Sheet2!G377&lt;&gt;"-",Sheet2!G377&lt;&gt;Sheet2!G376)</f>
        <v>1</v>
      </c>
      <c r="F377" s="2" t="str">
        <f t="shared" si="23"/>
        <v>lesson</v>
      </c>
      <c r="G377" s="2" t="str">
        <f t="shared" si="21"/>
        <v>6</v>
      </c>
      <c r="H377" s="2" t="str">
        <f>SUBSTITUTE(IF(F377="grade",Sheet2!A377,IF(F377="subject",Sheet2!B377,IF(F377="unit",Sheet2!C377,IF(F377="topic",Sheet2!E377,IF(F377="lesson",Sheet2!G377))))),"'","\'")</f>
        <v>Similar and Congruent Polygons</v>
      </c>
      <c r="I377" s="2" t="str">
        <f>Sheet2!I377</f>
        <v>MA06.04.01.04</v>
      </c>
      <c r="J377" s="4" t="str">
        <f>TRIM(IF(F377="grade","NONE",IF(F377="subject",Sheet2!A377,IF(F377="unit",CONCATENATE(Sheet2!A377,Sheet2!B377),IF(F377="topic",CONCATENATE(Sheet2!A377,Sheet2!B377,Sheet2!C377),IF(F377="lesson",CONCATENATE(Sheet2!A377,Sheet2!B377,Sheet2!C377,Sheet2!E377)))))))</f>
        <v>6MathGeometryGeometric Figures</v>
      </c>
      <c r="K377" s="4" t="str">
        <f>IF(J377="NONE","-",VLOOKUP(J377,Sheet3!$A$1:$B$822,2,FALSE))</f>
        <v>MA06.04.01.00</v>
      </c>
      <c r="L377" s="2">
        <v>377</v>
      </c>
      <c r="M377" s="2">
        <f t="shared" si="20"/>
        <v>373</v>
      </c>
      <c r="N377" s="3" t="str">
        <f t="shared" si="22"/>
        <v>insert into code (code_id, label, code, display_order, parent_id, taxonomy_level_type) values (377,'Similar and Congruent Polygons','MA06.04.01.04',1,373,6);</v>
      </c>
    </row>
    <row r="378" spans="1:14">
      <c r="A378" s="2" t="b">
        <f>AND(Sheet2!A378&lt;&gt;"-",Sheet2!A378&lt;&gt;Sheet2!A377)</f>
        <v>0</v>
      </c>
      <c r="B378" s="2" t="b">
        <f>AND(Sheet2!B378&lt;&gt;"-",Sheet2!B378&lt;&gt;Sheet2!B377)</f>
        <v>0</v>
      </c>
      <c r="C378" s="2" t="b">
        <f>AND(Sheet2!C378&lt;&gt;"-",Sheet2!C378&lt;&gt;Sheet2!C377)</f>
        <v>0</v>
      </c>
      <c r="D378" s="2" t="b">
        <f>AND(Sheet2!E378&lt;&gt;"-",Sheet2!E378&lt;&gt;Sheet2!E377)</f>
        <v>0</v>
      </c>
      <c r="E378" s="2" t="b">
        <f>AND(Sheet2!G378&lt;&gt;"-",Sheet2!G378&lt;&gt;Sheet2!G377)</f>
        <v>1</v>
      </c>
      <c r="F378" s="2" t="str">
        <f t="shared" si="23"/>
        <v>lesson</v>
      </c>
      <c r="G378" s="2" t="str">
        <f t="shared" si="21"/>
        <v>6</v>
      </c>
      <c r="H378" s="2" t="str">
        <f>SUBSTITUTE(IF(F378="grade",Sheet2!A378,IF(F378="subject",Sheet2!B378,IF(F378="unit",Sheet2!C378,IF(F378="topic",Sheet2!E378,IF(F378="lesson",Sheet2!G378))))),"'","\'")</f>
        <v>Using Proportions with Similar Polygons</v>
      </c>
      <c r="I378" s="2" t="str">
        <f>Sheet2!I378</f>
        <v>MA06.04.01.05</v>
      </c>
      <c r="J378" s="4" t="str">
        <f>TRIM(IF(F378="grade","NONE",IF(F378="subject",Sheet2!A378,IF(F378="unit",CONCATENATE(Sheet2!A378,Sheet2!B378),IF(F378="topic",CONCATENATE(Sheet2!A378,Sheet2!B378,Sheet2!C378),IF(F378="lesson",CONCATENATE(Sheet2!A378,Sheet2!B378,Sheet2!C378,Sheet2!E378)))))))</f>
        <v>6MathGeometryGeometric Figures</v>
      </c>
      <c r="K378" s="4" t="str">
        <f>IF(J378="NONE","-",VLOOKUP(J378,Sheet3!$A$1:$B$822,2,FALSE))</f>
        <v>MA06.04.01.00</v>
      </c>
      <c r="L378" s="2">
        <v>378</v>
      </c>
      <c r="M378" s="2">
        <f t="shared" si="20"/>
        <v>373</v>
      </c>
      <c r="N378" s="3" t="str">
        <f t="shared" si="22"/>
        <v>insert into code (code_id, label, code, display_order, parent_id, taxonomy_level_type) values (378,'Using Proportions with Similar Polygons','MA06.04.01.05',1,373,6);</v>
      </c>
    </row>
    <row r="379" spans="1:14">
      <c r="A379" s="2" t="b">
        <f>AND(Sheet2!A379&lt;&gt;"-",Sheet2!A379&lt;&gt;Sheet2!A378)</f>
        <v>0</v>
      </c>
      <c r="B379" s="2" t="b">
        <f>AND(Sheet2!B379&lt;&gt;"-",Sheet2!B379&lt;&gt;Sheet2!B378)</f>
        <v>0</v>
      </c>
      <c r="C379" s="2" t="b">
        <f>AND(Sheet2!C379&lt;&gt;"-",Sheet2!C379&lt;&gt;Sheet2!C378)</f>
        <v>0</v>
      </c>
      <c r="D379" s="2" t="b">
        <f>AND(Sheet2!E379&lt;&gt;"-",Sheet2!E379&lt;&gt;Sheet2!E378)</f>
        <v>1</v>
      </c>
      <c r="E379" s="2" t="b">
        <f>AND(Sheet2!G379&lt;&gt;"-",Sheet2!G379&lt;&gt;Sheet2!G378)</f>
        <v>0</v>
      </c>
      <c r="F379" s="2" t="str">
        <f t="shared" si="23"/>
        <v>topic</v>
      </c>
      <c r="G379" s="2" t="str">
        <f t="shared" si="21"/>
        <v>5</v>
      </c>
      <c r="H379" s="2" t="str">
        <f>SUBSTITUTE(IF(F379="grade",Sheet2!A379,IF(F379="subject",Sheet2!B379,IF(F379="unit",Sheet2!C379,IF(F379="topic",Sheet2!E379,IF(F379="lesson",Sheet2!G379))))),"'","\'")</f>
        <v>Measurement and Area</v>
      </c>
      <c r="I379" s="2" t="str">
        <f>Sheet2!I379</f>
        <v>MA06.04.02.00</v>
      </c>
      <c r="J379" s="4" t="str">
        <f>TRIM(IF(F379="grade","NONE",IF(F379="subject",Sheet2!A379,IF(F379="unit",CONCATENATE(Sheet2!A379,Sheet2!B379),IF(F379="topic",CONCATENATE(Sheet2!A379,Sheet2!B379,Sheet2!C379),IF(F379="lesson",CONCATENATE(Sheet2!A379,Sheet2!B379,Sheet2!C379,Sheet2!E379)))))))</f>
        <v>6MathGeometry</v>
      </c>
      <c r="K379" s="4" t="str">
        <f>IF(J379="NONE","-",VLOOKUP(J379,Sheet3!$A$1:$B$822,2,FALSE))</f>
        <v>MA06.04.00.00</v>
      </c>
      <c r="L379" s="2">
        <v>379</v>
      </c>
      <c r="M379" s="2">
        <f t="shared" si="20"/>
        <v>372</v>
      </c>
      <c r="N379" s="3" t="str">
        <f t="shared" si="22"/>
        <v>insert into code (code_id, label, code, display_order, parent_id, taxonomy_level_type) values (379,'Measurement and Area','MA06.04.02.00',1,372,5);</v>
      </c>
    </row>
    <row r="380" spans="1:14">
      <c r="A380" s="2" t="b">
        <f>AND(Sheet2!A380&lt;&gt;"-",Sheet2!A380&lt;&gt;Sheet2!A379)</f>
        <v>0</v>
      </c>
      <c r="B380" s="2" t="b">
        <f>AND(Sheet2!B380&lt;&gt;"-",Sheet2!B380&lt;&gt;Sheet2!B379)</f>
        <v>0</v>
      </c>
      <c r="C380" s="2" t="b">
        <f>AND(Sheet2!C380&lt;&gt;"-",Sheet2!C380&lt;&gt;Sheet2!C379)</f>
        <v>0</v>
      </c>
      <c r="D380" s="2" t="b">
        <f>AND(Sheet2!E380&lt;&gt;"-",Sheet2!E380&lt;&gt;Sheet2!E379)</f>
        <v>0</v>
      </c>
      <c r="E380" s="2" t="b">
        <f>AND(Sheet2!G380&lt;&gt;"-",Sheet2!G380&lt;&gt;Sheet2!G379)</f>
        <v>1</v>
      </c>
      <c r="F380" s="2" t="str">
        <f t="shared" si="23"/>
        <v>lesson</v>
      </c>
      <c r="G380" s="2" t="str">
        <f t="shared" si="21"/>
        <v>6</v>
      </c>
      <c r="H380" s="2" t="str">
        <f>SUBSTITUTE(IF(F380="grade",Sheet2!A380,IF(F380="subject",Sheet2!B380,IF(F380="unit",Sheet2!C380,IF(F380="topic",Sheet2!E380,IF(F380="lesson",Sheet2!G380))))),"'","\'")</f>
        <v>Converting Metric Units</v>
      </c>
      <c r="I380" s="2" t="str">
        <f>Sheet2!I380</f>
        <v>MA06.04.02.01</v>
      </c>
      <c r="J380" s="4" t="str">
        <f>TRIM(IF(F380="grade","NONE",IF(F380="subject",Sheet2!A380,IF(F380="unit",CONCATENATE(Sheet2!A380,Sheet2!B380),IF(F380="topic",CONCATENATE(Sheet2!A380,Sheet2!B380,Sheet2!C380),IF(F380="lesson",CONCATENATE(Sheet2!A380,Sheet2!B380,Sheet2!C380,Sheet2!E380)))))))</f>
        <v>6MathGeometryMeasurement and Area</v>
      </c>
      <c r="K380" s="4" t="str">
        <f>IF(J380="NONE","-",VLOOKUP(J380,Sheet3!$A$1:$B$822,2,FALSE))</f>
        <v>MA06.04.02.00</v>
      </c>
      <c r="L380" s="2">
        <v>380</v>
      </c>
      <c r="M380" s="2">
        <f t="shared" si="20"/>
        <v>379</v>
      </c>
      <c r="N380" s="3" t="str">
        <f t="shared" si="22"/>
        <v>insert into code (code_id, label, code, display_order, parent_id, taxonomy_level_type) values (380,'Converting Metric Units','MA06.04.02.01',1,379,6);</v>
      </c>
    </row>
    <row r="381" spans="1:14">
      <c r="A381" s="2" t="b">
        <f>AND(Sheet2!A381&lt;&gt;"-",Sheet2!A381&lt;&gt;Sheet2!A380)</f>
        <v>0</v>
      </c>
      <c r="B381" s="2" t="b">
        <f>AND(Sheet2!B381&lt;&gt;"-",Sheet2!B381&lt;&gt;Sheet2!B380)</f>
        <v>0</v>
      </c>
      <c r="C381" s="2" t="b">
        <f>AND(Sheet2!C381&lt;&gt;"-",Sheet2!C381&lt;&gt;Sheet2!C380)</f>
        <v>0</v>
      </c>
      <c r="D381" s="2" t="b">
        <f>AND(Sheet2!E381&lt;&gt;"-",Sheet2!E381&lt;&gt;Sheet2!E380)</f>
        <v>0</v>
      </c>
      <c r="E381" s="2" t="b">
        <f>AND(Sheet2!G381&lt;&gt;"-",Sheet2!G381&lt;&gt;Sheet2!G380)</f>
        <v>1</v>
      </c>
      <c r="F381" s="2" t="str">
        <f t="shared" si="23"/>
        <v>lesson</v>
      </c>
      <c r="G381" s="2" t="str">
        <f t="shared" si="21"/>
        <v>6</v>
      </c>
      <c r="H381" s="2" t="str">
        <f>SUBSTITUTE(IF(F381="grade",Sheet2!A381,IF(F381="subject",Sheet2!B381,IF(F381="unit",Sheet2!C381,IF(F381="topic",Sheet2!E381,IF(F381="lesson",Sheet2!G381))))),"'","\'")</f>
        <v>Converting Customary Units</v>
      </c>
      <c r="I381" s="2" t="str">
        <f>Sheet2!I381</f>
        <v>MA06.04.02.02</v>
      </c>
      <c r="J381" s="4" t="str">
        <f>TRIM(IF(F381="grade","NONE",IF(F381="subject",Sheet2!A381,IF(F381="unit",CONCATENATE(Sheet2!A381,Sheet2!B381),IF(F381="topic",CONCATENATE(Sheet2!A381,Sheet2!B381,Sheet2!C381),IF(F381="lesson",CONCATENATE(Sheet2!A381,Sheet2!B381,Sheet2!C381,Sheet2!E381)))))))</f>
        <v>6MathGeometryMeasurement and Area</v>
      </c>
      <c r="K381" s="4" t="str">
        <f>IF(J381="NONE","-",VLOOKUP(J381,Sheet3!$A$1:$B$822,2,FALSE))</f>
        <v>MA06.04.02.00</v>
      </c>
      <c r="L381" s="2">
        <v>381</v>
      </c>
      <c r="M381" s="2">
        <f t="shared" si="20"/>
        <v>379</v>
      </c>
      <c r="N381" s="3" t="str">
        <f t="shared" si="22"/>
        <v>insert into code (code_id, label, code, display_order, parent_id, taxonomy_level_type) values (381,'Converting Customary Units','MA06.04.02.02',1,379,6);</v>
      </c>
    </row>
    <row r="382" spans="1:14">
      <c r="A382" s="2" t="b">
        <f>AND(Sheet2!A382&lt;&gt;"-",Sheet2!A382&lt;&gt;Sheet2!A381)</f>
        <v>0</v>
      </c>
      <c r="B382" s="2" t="b">
        <f>AND(Sheet2!B382&lt;&gt;"-",Sheet2!B382&lt;&gt;Sheet2!B381)</f>
        <v>0</v>
      </c>
      <c r="C382" s="2" t="b">
        <f>AND(Sheet2!C382&lt;&gt;"-",Sheet2!C382&lt;&gt;Sheet2!C381)</f>
        <v>0</v>
      </c>
      <c r="D382" s="2" t="b">
        <f>AND(Sheet2!E382&lt;&gt;"-",Sheet2!E382&lt;&gt;Sheet2!E381)</f>
        <v>0</v>
      </c>
      <c r="E382" s="2" t="b">
        <f>AND(Sheet2!G382&lt;&gt;"-",Sheet2!G382&lt;&gt;Sheet2!G381)</f>
        <v>1</v>
      </c>
      <c r="F382" s="2" t="str">
        <f t="shared" si="23"/>
        <v>lesson</v>
      </c>
      <c r="G382" s="2" t="str">
        <f t="shared" si="21"/>
        <v>6</v>
      </c>
      <c r="H382" s="2" t="str">
        <f>SUBSTITUTE(IF(F382="grade",Sheet2!A382,IF(F382="subject",Sheet2!B382,IF(F382="unit",Sheet2!C382,IF(F382="topic",Sheet2!E382,IF(F382="lesson",Sheet2!G382))))),"'","\'")</f>
        <v>Area of a Parallelogram</v>
      </c>
      <c r="I382" s="2" t="str">
        <f>Sheet2!I382</f>
        <v>MA06.04.02.03</v>
      </c>
      <c r="J382" s="4" t="str">
        <f>TRIM(IF(F382="grade","NONE",IF(F382="subject",Sheet2!A382,IF(F382="unit",CONCATENATE(Sheet2!A382,Sheet2!B382),IF(F382="topic",CONCATENATE(Sheet2!A382,Sheet2!B382,Sheet2!C382),IF(F382="lesson",CONCATENATE(Sheet2!A382,Sheet2!B382,Sheet2!C382,Sheet2!E382)))))))</f>
        <v>6MathGeometryMeasurement and Area</v>
      </c>
      <c r="K382" s="4" t="str">
        <f>IF(J382="NONE","-",VLOOKUP(J382,Sheet3!$A$1:$B$822,2,FALSE))</f>
        <v>MA06.04.02.00</v>
      </c>
      <c r="L382" s="2">
        <v>382</v>
      </c>
      <c r="M382" s="2">
        <f t="shared" si="20"/>
        <v>379</v>
      </c>
      <c r="N382" s="3" t="str">
        <f t="shared" si="22"/>
        <v>insert into code (code_id, label, code, display_order, parent_id, taxonomy_level_type) values (382,'Area of a Parallelogram','MA06.04.02.03',1,379,6);</v>
      </c>
    </row>
    <row r="383" spans="1:14">
      <c r="A383" s="2" t="b">
        <f>AND(Sheet2!A383&lt;&gt;"-",Sheet2!A383&lt;&gt;Sheet2!A382)</f>
        <v>0</v>
      </c>
      <c r="B383" s="2" t="b">
        <f>AND(Sheet2!B383&lt;&gt;"-",Sheet2!B383&lt;&gt;Sheet2!B382)</f>
        <v>0</v>
      </c>
      <c r="C383" s="2" t="b">
        <f>AND(Sheet2!C383&lt;&gt;"-",Sheet2!C383&lt;&gt;Sheet2!C382)</f>
        <v>0</v>
      </c>
      <c r="D383" s="2" t="b">
        <f>AND(Sheet2!E383&lt;&gt;"-",Sheet2!E383&lt;&gt;Sheet2!E382)</f>
        <v>0</v>
      </c>
      <c r="E383" s="2" t="b">
        <f>AND(Sheet2!G383&lt;&gt;"-",Sheet2!G383&lt;&gt;Sheet2!G382)</f>
        <v>1</v>
      </c>
      <c r="F383" s="2" t="str">
        <f t="shared" si="23"/>
        <v>lesson</v>
      </c>
      <c r="G383" s="2" t="str">
        <f t="shared" si="21"/>
        <v>6</v>
      </c>
      <c r="H383" s="2" t="str">
        <f>SUBSTITUTE(IF(F383="grade",Sheet2!A383,IF(F383="subject",Sheet2!B383,IF(F383="unit",Sheet2!C383,IF(F383="topic",Sheet2!E383,IF(F383="lesson",Sheet2!G383))))),"'","\'")</f>
        <v>Areas of Triangles and Trapezoids</v>
      </c>
      <c r="I383" s="2" t="str">
        <f>Sheet2!I383</f>
        <v>MA06.04.02.04</v>
      </c>
      <c r="J383" s="4" t="str">
        <f>TRIM(IF(F383="grade","NONE",IF(F383="subject",Sheet2!A383,IF(F383="unit",CONCATENATE(Sheet2!A383,Sheet2!B383),IF(F383="topic",CONCATENATE(Sheet2!A383,Sheet2!B383,Sheet2!C383),IF(F383="lesson",CONCATENATE(Sheet2!A383,Sheet2!B383,Sheet2!C383,Sheet2!E383)))))))</f>
        <v>6MathGeometryMeasurement and Area</v>
      </c>
      <c r="K383" s="4" t="str">
        <f>IF(J383="NONE","-",VLOOKUP(J383,Sheet3!$A$1:$B$822,2,FALSE))</f>
        <v>MA06.04.02.00</v>
      </c>
      <c r="L383" s="2">
        <v>383</v>
      </c>
      <c r="M383" s="2">
        <f t="shared" si="20"/>
        <v>379</v>
      </c>
      <c r="N383" s="3" t="str">
        <f t="shared" si="22"/>
        <v>insert into code (code_id, label, code, display_order, parent_id, taxonomy_level_type) values (383,'Areas of Triangles and Trapezoids','MA06.04.02.04',1,379,6);</v>
      </c>
    </row>
    <row r="384" spans="1:14">
      <c r="A384" s="2" t="e">
        <f>AND(Sheet2!A384&lt;&gt;"-",Sheet2!A384&lt;&gt;Sheet2!A383)</f>
        <v>#REF!</v>
      </c>
      <c r="B384" s="2" t="e">
        <f>AND(Sheet2!B384&lt;&gt;"-",Sheet2!B384&lt;&gt;Sheet2!B383)</f>
        <v>#REF!</v>
      </c>
      <c r="C384" s="2" t="e">
        <f>AND(Sheet2!C384&lt;&gt;"-",Sheet2!C384&lt;&gt;Sheet2!C383)</f>
        <v>#REF!</v>
      </c>
      <c r="D384" s="2" t="e">
        <f>AND(Sheet2!E384&lt;&gt;"-",Sheet2!E384&lt;&gt;Sheet2!E383)</f>
        <v>#REF!</v>
      </c>
      <c r="E384" s="2" t="e">
        <f>AND(Sheet2!G384&lt;&gt;"-",Sheet2!G384&lt;&gt;Sheet2!G383)</f>
        <v>#REF!</v>
      </c>
      <c r="F384" s="2" t="e">
        <f t="shared" si="23"/>
        <v>#REF!</v>
      </c>
      <c r="G384" s="2" t="e">
        <f t="shared" si="21"/>
        <v>#REF!</v>
      </c>
      <c r="H384" s="2" t="e">
        <f>SUBSTITUTE(IF(F384="grade",Sheet2!A384,IF(F384="subject",Sheet2!B384,IF(F384="unit",Sheet2!C384,IF(F384="topic",Sheet2!E384,IF(F384="lesson",Sheet2!G384))))),"'","\'")</f>
        <v>#REF!</v>
      </c>
      <c r="I384" s="2" t="e">
        <f>Sheet2!I384</f>
        <v>#REF!</v>
      </c>
      <c r="J384" s="4" t="e">
        <f>TRIM(IF(F384="grade","NONE",IF(F384="subject",Sheet2!A384,IF(F384="unit",CONCATENATE(Sheet2!A384,Sheet2!B384),IF(F384="topic",CONCATENATE(Sheet2!A384,Sheet2!B384,Sheet2!C384),IF(F384="lesson",CONCATENATE(Sheet2!A384,Sheet2!B384,Sheet2!C384,Sheet2!E384)))))))</f>
        <v>#REF!</v>
      </c>
      <c r="K384" s="4" t="e">
        <f>IF(J384="NONE","-",VLOOKUP(J384,Sheet3!$A$1:$B$822,2,FALSE))</f>
        <v>#REF!</v>
      </c>
      <c r="L384" s="2">
        <v>384</v>
      </c>
      <c r="M384" s="2" t="e">
        <f t="shared" si="20"/>
        <v>#REF!</v>
      </c>
      <c r="N384" s="3" t="e">
        <f t="shared" si="22"/>
        <v>#REF!</v>
      </c>
    </row>
    <row r="385" spans="1:14">
      <c r="A385" s="2" t="e">
        <f>AND(Sheet2!A385&lt;&gt;"-",Sheet2!A385&lt;&gt;Sheet2!A384)</f>
        <v>#REF!</v>
      </c>
      <c r="B385" s="2" t="e">
        <f>AND(Sheet2!B385&lt;&gt;"-",Sheet2!B385&lt;&gt;Sheet2!B384)</f>
        <v>#REF!</v>
      </c>
      <c r="C385" s="2" t="e">
        <f>AND(Sheet2!C385&lt;&gt;"-",Sheet2!C385&lt;&gt;Sheet2!C384)</f>
        <v>#REF!</v>
      </c>
      <c r="D385" s="2" t="e">
        <f>AND(Sheet2!E385&lt;&gt;"-",Sheet2!E385&lt;&gt;Sheet2!E384)</f>
        <v>#REF!</v>
      </c>
      <c r="E385" s="2" t="e">
        <f>AND(Sheet2!G385&lt;&gt;"-",Sheet2!G385&lt;&gt;Sheet2!G384)</f>
        <v>#REF!</v>
      </c>
      <c r="F385" s="2" t="e">
        <f t="shared" si="23"/>
        <v>#REF!</v>
      </c>
      <c r="G385" s="2" t="e">
        <f t="shared" si="21"/>
        <v>#REF!</v>
      </c>
      <c r="H385" s="2" t="e">
        <f>SUBSTITUTE(IF(F385="grade",Sheet2!A385,IF(F385="subject",Sheet2!B385,IF(F385="unit",Sheet2!C385,IF(F385="topic",Sheet2!E385,IF(F385="lesson",Sheet2!G385))))),"'","\'")</f>
        <v>#REF!</v>
      </c>
      <c r="I385" s="2" t="str">
        <f>Sheet2!I385</f>
        <v>MA06.04.02.06</v>
      </c>
      <c r="J385" s="4" t="e">
        <f>TRIM(IF(F385="grade","NONE",IF(F385="subject",Sheet2!A385,IF(F385="unit",CONCATENATE(Sheet2!A385,Sheet2!B385),IF(F385="topic",CONCATENATE(Sheet2!A385,Sheet2!B385,Sheet2!C385),IF(F385="lesson",CONCATENATE(Sheet2!A385,Sheet2!B385,Sheet2!C385,Sheet2!E385)))))))</f>
        <v>#REF!</v>
      </c>
      <c r="K385" s="4" t="e">
        <f>IF(J385="NONE","-",VLOOKUP(J385,Sheet3!$A$1:$B$822,2,FALSE))</f>
        <v>#REF!</v>
      </c>
      <c r="L385" s="2">
        <v>385</v>
      </c>
      <c r="M385" s="2" t="e">
        <f t="shared" si="20"/>
        <v>#REF!</v>
      </c>
      <c r="N385" s="3" t="e">
        <f t="shared" si="22"/>
        <v>#REF!</v>
      </c>
    </row>
    <row r="386" spans="1:14">
      <c r="A386" s="2" t="b">
        <f>AND(Sheet2!A386&lt;&gt;"-",Sheet2!A386&lt;&gt;Sheet2!A385)</f>
        <v>0</v>
      </c>
      <c r="B386" s="2" t="b">
        <f>AND(Sheet2!B386&lt;&gt;"-",Sheet2!B386&lt;&gt;Sheet2!B385)</f>
        <v>0</v>
      </c>
      <c r="C386" s="2" t="b">
        <f>AND(Sheet2!C386&lt;&gt;"-",Sheet2!C386&lt;&gt;Sheet2!C385)</f>
        <v>0</v>
      </c>
      <c r="D386" s="2" t="b">
        <f>AND(Sheet2!E386&lt;&gt;"-",Sheet2!E386&lt;&gt;Sheet2!E385)</f>
        <v>1</v>
      </c>
      <c r="E386" s="2" t="b">
        <f>AND(Sheet2!G386&lt;&gt;"-",Sheet2!G386&lt;&gt;Sheet2!G385)</f>
        <v>0</v>
      </c>
      <c r="F386" s="2" t="str">
        <f t="shared" si="23"/>
        <v>topic</v>
      </c>
      <c r="G386" s="2" t="str">
        <f t="shared" si="21"/>
        <v>5</v>
      </c>
      <c r="H386" s="2" t="str">
        <f>SUBSTITUTE(IF(F386="grade",Sheet2!A386,IF(F386="subject",Sheet2!B386,IF(F386="unit",Sheet2!C386,IF(F386="topic",Sheet2!E386,IF(F386="lesson",Sheet2!G386))))),"'","\'")</f>
        <v>Surface Area and Volume</v>
      </c>
      <c r="I386" s="2" t="str">
        <f>Sheet2!I386</f>
        <v>MA06.04.03.00</v>
      </c>
      <c r="J386" s="4" t="str">
        <f>TRIM(IF(F386="grade","NONE",IF(F386="subject",Sheet2!A386,IF(F386="unit",CONCATENATE(Sheet2!A386,Sheet2!B386),IF(F386="topic",CONCATENATE(Sheet2!A386,Sheet2!B386,Sheet2!C386),IF(F386="lesson",CONCATENATE(Sheet2!A386,Sheet2!B386,Sheet2!C386,Sheet2!E386)))))))</f>
        <v>6MathGeometry</v>
      </c>
      <c r="K386" s="4" t="str">
        <f>IF(J386="NONE","-",VLOOKUP(J386,Sheet3!$A$1:$B$822,2,FALSE))</f>
        <v>MA06.04.00.00</v>
      </c>
      <c r="L386" s="2">
        <v>386</v>
      </c>
      <c r="M386" s="2">
        <f t="shared" si="20"/>
        <v>372</v>
      </c>
      <c r="N386" s="3" t="str">
        <f t="shared" si="22"/>
        <v>insert into code (code_id, label, code, display_order, parent_id, taxonomy_level_type) values (386,'Surface Area and Volume','MA06.04.03.00',1,372,5);</v>
      </c>
    </row>
    <row r="387" spans="1:14">
      <c r="A387" s="2" t="b">
        <f>AND(Sheet2!A387&lt;&gt;"-",Sheet2!A387&lt;&gt;Sheet2!A386)</f>
        <v>0</v>
      </c>
      <c r="B387" s="2" t="b">
        <f>AND(Sheet2!B387&lt;&gt;"-",Sheet2!B387&lt;&gt;Sheet2!B386)</f>
        <v>0</v>
      </c>
      <c r="C387" s="2" t="b">
        <f>AND(Sheet2!C387&lt;&gt;"-",Sheet2!C387&lt;&gt;Sheet2!C386)</f>
        <v>0</v>
      </c>
      <c r="D387" s="2" t="b">
        <f>AND(Sheet2!E387&lt;&gt;"-",Sheet2!E387&lt;&gt;Sheet2!E386)</f>
        <v>0</v>
      </c>
      <c r="E387" s="2" t="b">
        <f>AND(Sheet2!G387&lt;&gt;"-",Sheet2!G387&lt;&gt;Sheet2!G386)</f>
        <v>1</v>
      </c>
      <c r="F387" s="2" t="str">
        <f t="shared" si="23"/>
        <v>lesson</v>
      </c>
      <c r="G387" s="2" t="str">
        <f t="shared" si="21"/>
        <v>6</v>
      </c>
      <c r="H387" s="2" t="str">
        <f>SUBSTITUTE(IF(F387="grade",Sheet2!A387,IF(F387="subject",Sheet2!B387,IF(F387="unit",Sheet2!C387,IF(F387="topic",Sheet2!E387,IF(F387="lesson",Sheet2!G387))))),"'","\'")</f>
        <v>Views of Solids</v>
      </c>
      <c r="I387" s="2" t="str">
        <f>Sheet2!I387</f>
        <v>MA06.04.03.01</v>
      </c>
      <c r="J387" s="4" t="str">
        <f>TRIM(IF(F387="grade","NONE",IF(F387="subject",Sheet2!A387,IF(F387="unit",CONCATENATE(Sheet2!A387,Sheet2!B387),IF(F387="topic",CONCATENATE(Sheet2!A387,Sheet2!B387,Sheet2!C387),IF(F387="lesson",CONCATENATE(Sheet2!A387,Sheet2!B387,Sheet2!C387,Sheet2!E387)))))))</f>
        <v>6MathGeometrySurface Area and Volume</v>
      </c>
      <c r="K387" s="4" t="str">
        <f>IF(J387="NONE","-",VLOOKUP(J387,Sheet3!$A$1:$B$822,2,FALSE))</f>
        <v>MA06.04.03.00</v>
      </c>
      <c r="L387" s="2">
        <v>387</v>
      </c>
      <c r="M387" s="2">
        <f t="shared" si="20"/>
        <v>386</v>
      </c>
      <c r="N387" s="3" t="str">
        <f t="shared" si="22"/>
        <v>insert into code (code_id, label, code, display_order, parent_id, taxonomy_level_type) values (387,'Views of Solids','MA06.04.03.01',1,386,6);</v>
      </c>
    </row>
    <row r="388" spans="1:14">
      <c r="A388" s="2" t="b">
        <f>AND(Sheet2!A388&lt;&gt;"-",Sheet2!A388&lt;&gt;Sheet2!A387)</f>
        <v>0</v>
      </c>
      <c r="B388" s="2" t="b">
        <f>AND(Sheet2!B388&lt;&gt;"-",Sheet2!B388&lt;&gt;Sheet2!B387)</f>
        <v>0</v>
      </c>
      <c r="C388" s="2" t="b">
        <f>AND(Sheet2!C388&lt;&gt;"-",Sheet2!C388&lt;&gt;Sheet2!C387)</f>
        <v>0</v>
      </c>
      <c r="D388" s="2" t="b">
        <f>AND(Sheet2!E388&lt;&gt;"-",Sheet2!E388&lt;&gt;Sheet2!E387)</f>
        <v>0</v>
      </c>
      <c r="E388" s="2" t="b">
        <f>AND(Sheet2!G388&lt;&gt;"-",Sheet2!G388&lt;&gt;Sheet2!G387)</f>
        <v>1</v>
      </c>
      <c r="F388" s="2" t="str">
        <f t="shared" si="23"/>
        <v>lesson</v>
      </c>
      <c r="G388" s="2" t="str">
        <f t="shared" si="21"/>
        <v>6</v>
      </c>
      <c r="H388" s="2" t="str">
        <f>SUBSTITUTE(IF(F388="grade",Sheet2!A388,IF(F388="subject",Sheet2!B388,IF(F388="unit",Sheet2!C388,IF(F388="topic",Sheet2!E388,IF(F388="lesson",Sheet2!G388))))),"'","\'")</f>
        <v>Surface Area of Prisms and Cylinders</v>
      </c>
      <c r="I388" s="2" t="str">
        <f>Sheet2!I388</f>
        <v>MA06.04.03.02</v>
      </c>
      <c r="J388" s="4" t="str">
        <f>TRIM(IF(F388="grade","NONE",IF(F388="subject",Sheet2!A388,IF(F388="unit",CONCATENATE(Sheet2!A388,Sheet2!B388),IF(F388="topic",CONCATENATE(Sheet2!A388,Sheet2!B388,Sheet2!C388),IF(F388="lesson",CONCATENATE(Sheet2!A388,Sheet2!B388,Sheet2!C388,Sheet2!E388)))))))</f>
        <v>6MathGeometrySurface Area and Volume</v>
      </c>
      <c r="K388" s="4" t="str">
        <f>IF(J388="NONE","-",VLOOKUP(J388,Sheet3!$A$1:$B$822,2,FALSE))</f>
        <v>MA06.04.03.00</v>
      </c>
      <c r="L388" s="2">
        <v>388</v>
      </c>
      <c r="M388" s="2">
        <f t="shared" ref="M388:M451" si="24">IF(K388="-",1,VLOOKUP(K388,$I$2:$M$1122,4,FALSE))</f>
        <v>386</v>
      </c>
      <c r="N388" s="3" t="str">
        <f t="shared" si="22"/>
        <v>insert into code (code_id, label, code, display_order, parent_id, taxonomy_level_type) values (388,'Surface Area of Prisms and Cylinders','MA06.04.03.02',1,386,6);</v>
      </c>
    </row>
    <row r="389" spans="1:14">
      <c r="A389" s="2" t="b">
        <f>AND(Sheet2!A389&lt;&gt;"-",Sheet2!A389&lt;&gt;Sheet2!A388)</f>
        <v>0</v>
      </c>
      <c r="B389" s="2" t="b">
        <f>AND(Sheet2!B389&lt;&gt;"-",Sheet2!B389&lt;&gt;Sheet2!B388)</f>
        <v>0</v>
      </c>
      <c r="C389" s="2" t="b">
        <f>AND(Sheet2!C389&lt;&gt;"-",Sheet2!C389&lt;&gt;Sheet2!C388)</f>
        <v>0</v>
      </c>
      <c r="D389" s="2" t="b">
        <f>AND(Sheet2!E389&lt;&gt;"-",Sheet2!E389&lt;&gt;Sheet2!E388)</f>
        <v>0</v>
      </c>
      <c r="E389" s="2" t="b">
        <f>AND(Sheet2!G389&lt;&gt;"-",Sheet2!G389&lt;&gt;Sheet2!G388)</f>
        <v>1</v>
      </c>
      <c r="F389" s="2" t="str">
        <f t="shared" si="23"/>
        <v>lesson</v>
      </c>
      <c r="G389" s="2" t="str">
        <f t="shared" ref="G389:G452" si="25">IF(A389=TRUE,"2",IF(B389=TRUE,"3",IF(C389=TRUE,"4",IF(D389=TRUE,"5",IF(E389=TRUE,"6")))))</f>
        <v>6</v>
      </c>
      <c r="H389" s="2" t="str">
        <f>SUBSTITUTE(IF(F389="grade",Sheet2!A389,IF(F389="subject",Sheet2!B389,IF(F389="unit",Sheet2!C389,IF(F389="topic",Sheet2!E389,IF(F389="lesson",Sheet2!G389))))),"'","\'")</f>
        <v>Volume of Prisms</v>
      </c>
      <c r="I389" s="2" t="str">
        <f>Sheet2!I389</f>
        <v>MA06.04.03.03</v>
      </c>
      <c r="J389" s="4" t="str">
        <f>TRIM(IF(F389="grade","NONE",IF(F389="subject",Sheet2!A389,IF(F389="unit",CONCATENATE(Sheet2!A389,Sheet2!B389),IF(F389="topic",CONCATENATE(Sheet2!A389,Sheet2!B389,Sheet2!C389),IF(F389="lesson",CONCATENATE(Sheet2!A389,Sheet2!B389,Sheet2!C389,Sheet2!E389)))))))</f>
        <v>6MathGeometrySurface Area and Volume</v>
      </c>
      <c r="K389" s="4" t="str">
        <f>IF(J389="NONE","-",VLOOKUP(J389,Sheet3!$A$1:$B$822,2,FALSE))</f>
        <v>MA06.04.03.00</v>
      </c>
      <c r="L389" s="2">
        <v>389</v>
      </c>
      <c r="M389" s="2">
        <f t="shared" si="24"/>
        <v>386</v>
      </c>
      <c r="N389" s="3" t="str">
        <f t="shared" ref="N389:N452" si="26">CONCATENATE("insert into code (code_id, label, code, display_order, parent_id, taxonomy_level_type) values (",L389,",'",H389,"','",I389,"',1,",M389,",",G389,");")</f>
        <v>insert into code (code_id, label, code, display_order, parent_id, taxonomy_level_type) values (389,'Volume of Prisms','MA06.04.03.03',1,386,6);</v>
      </c>
    </row>
    <row r="390" spans="1:14">
      <c r="A390" s="2" t="b">
        <f>AND(Sheet2!A390&lt;&gt;"-",Sheet2!A390&lt;&gt;Sheet2!A389)</f>
        <v>0</v>
      </c>
      <c r="B390" s="2" t="b">
        <f>AND(Sheet2!B390&lt;&gt;"-",Sheet2!B390&lt;&gt;Sheet2!B389)</f>
        <v>0</v>
      </c>
      <c r="C390" s="2" t="b">
        <f>AND(Sheet2!C390&lt;&gt;"-",Sheet2!C390&lt;&gt;Sheet2!C389)</f>
        <v>0</v>
      </c>
      <c r="D390" s="2" t="b">
        <f>AND(Sheet2!E390&lt;&gt;"-",Sheet2!E390&lt;&gt;Sheet2!E389)</f>
        <v>0</v>
      </c>
      <c r="E390" s="2" t="b">
        <f>AND(Sheet2!G390&lt;&gt;"-",Sheet2!G390&lt;&gt;Sheet2!G389)</f>
        <v>1</v>
      </c>
      <c r="F390" s="2" t="str">
        <f t="shared" ref="F390:F453" si="27">IF(A390=TRUE,"grade",IF(B390=TRUE,"subject",IF(C390=TRUE,"unit",IF(D390=TRUE,"topic",IF(E390=TRUE,"lesson")))))</f>
        <v>lesson</v>
      </c>
      <c r="G390" s="2" t="str">
        <f t="shared" si="25"/>
        <v>6</v>
      </c>
      <c r="H390" s="2" t="str">
        <f>SUBSTITUTE(IF(F390="grade",Sheet2!A390,IF(F390="subject",Sheet2!B390,IF(F390="unit",Sheet2!C390,IF(F390="topic",Sheet2!E390,IF(F390="lesson",Sheet2!G390))))),"'","\'")</f>
        <v>Volume of Cylinders</v>
      </c>
      <c r="I390" s="2" t="str">
        <f>Sheet2!I390</f>
        <v>MA06.04.03.04</v>
      </c>
      <c r="J390" s="4" t="str">
        <f>TRIM(IF(F390="grade","NONE",IF(F390="subject",Sheet2!A390,IF(F390="unit",CONCATENATE(Sheet2!A390,Sheet2!B390),IF(F390="topic",CONCATENATE(Sheet2!A390,Sheet2!B390,Sheet2!C390),IF(F390="lesson",CONCATENATE(Sheet2!A390,Sheet2!B390,Sheet2!C390,Sheet2!E390)))))))</f>
        <v>6MathGeometrySurface Area and Volume</v>
      </c>
      <c r="K390" s="4" t="str">
        <f>IF(J390="NONE","-",VLOOKUP(J390,Sheet3!$A$1:$B$822,2,FALSE))</f>
        <v>MA06.04.03.00</v>
      </c>
      <c r="L390" s="2">
        <v>390</v>
      </c>
      <c r="M390" s="2">
        <f t="shared" si="24"/>
        <v>386</v>
      </c>
      <c r="N390" s="3" t="str">
        <f t="shared" si="26"/>
        <v>insert into code (code_id, label, code, display_order, parent_id, taxonomy_level_type) values (390,'Volume of Cylinders','MA06.04.03.04',1,386,6);</v>
      </c>
    </row>
    <row r="391" spans="1:14">
      <c r="A391" s="2" t="b">
        <f>AND(Sheet2!A391&lt;&gt;"-",Sheet2!A391&lt;&gt;Sheet2!A390)</f>
        <v>1</v>
      </c>
      <c r="B391" s="2" t="b">
        <f>AND(Sheet2!B391&lt;&gt;"-",Sheet2!B391&lt;&gt;Sheet2!B390)</f>
        <v>0</v>
      </c>
      <c r="C391" s="2" t="b">
        <f>AND(Sheet2!C391&lt;&gt;"-",Sheet2!C391&lt;&gt;Sheet2!C390)</f>
        <v>0</v>
      </c>
      <c r="D391" s="2" t="b">
        <f>AND(Sheet2!E391&lt;&gt;"-",Sheet2!E391&lt;&gt;Sheet2!E390)</f>
        <v>0</v>
      </c>
      <c r="E391" s="2" t="b">
        <f>AND(Sheet2!G391&lt;&gt;"-",Sheet2!G391&lt;&gt;Sheet2!G390)</f>
        <v>0</v>
      </c>
      <c r="F391" s="2" t="str">
        <f t="shared" si="27"/>
        <v>grade</v>
      </c>
      <c r="G391" s="2" t="str">
        <f t="shared" si="25"/>
        <v>2</v>
      </c>
      <c r="H391" s="2" t="str">
        <f>SUBSTITUTE(IF(F391="grade",Sheet2!A391,IF(F391="subject",Sheet2!B391,IF(F391="unit",Sheet2!C391,IF(F391="topic",Sheet2!E391,IF(F391="lesson",Sheet2!G391))))),"'","\'")</f>
        <v>7</v>
      </c>
      <c r="I391" s="2" t="str">
        <f>Sheet2!I391</f>
        <v>07.00.00.00</v>
      </c>
      <c r="J391" s="4" t="str">
        <f>TRIM(IF(F391="grade","NONE",IF(F391="subject",Sheet2!A391,IF(F391="unit",CONCATENATE(Sheet2!A391,Sheet2!B391),IF(F391="topic",CONCATENATE(Sheet2!A391,Sheet2!B391,Sheet2!C391),IF(F391="lesson",CONCATENATE(Sheet2!A391,Sheet2!B391,Sheet2!C391,Sheet2!E391)))))))</f>
        <v>NONE</v>
      </c>
      <c r="K391" s="4" t="str">
        <f>IF(J391="NONE","-",VLOOKUP(J391,Sheet3!$A$1:$B$822,2,FALSE))</f>
        <v>-</v>
      </c>
      <c r="L391" s="2">
        <v>391</v>
      </c>
      <c r="M391" s="2">
        <f t="shared" si="24"/>
        <v>1</v>
      </c>
      <c r="N391" s="3" t="str">
        <f t="shared" si="26"/>
        <v>insert into code (code_id, label, code, display_order, parent_id, taxonomy_level_type) values (391,'7','07.00.00.00',1,1,2);</v>
      </c>
    </row>
    <row r="392" spans="1:14">
      <c r="A392" s="2" t="b">
        <f>AND(Sheet2!A392&lt;&gt;"-",Sheet2!A392&lt;&gt;Sheet2!A391)</f>
        <v>0</v>
      </c>
      <c r="B392" s="2" t="b">
        <f>AND(Sheet2!B392&lt;&gt;"-",Sheet2!B392&lt;&gt;Sheet2!B391)</f>
        <v>1</v>
      </c>
      <c r="C392" s="2" t="b">
        <f>AND(Sheet2!C392&lt;&gt;"-",Sheet2!C392&lt;&gt;Sheet2!C391)</f>
        <v>0</v>
      </c>
      <c r="D392" s="2" t="b">
        <f>AND(Sheet2!E392&lt;&gt;"-",Sheet2!E392&lt;&gt;Sheet2!E391)</f>
        <v>0</v>
      </c>
      <c r="E392" s="2" t="b">
        <f>AND(Sheet2!G392&lt;&gt;"-",Sheet2!G392&lt;&gt;Sheet2!G391)</f>
        <v>0</v>
      </c>
      <c r="F392" s="2" t="str">
        <f t="shared" si="27"/>
        <v>subject</v>
      </c>
      <c r="G392" s="2" t="str">
        <f t="shared" si="25"/>
        <v>3</v>
      </c>
      <c r="H392" s="2" t="str">
        <f>SUBSTITUTE(IF(F392="grade",Sheet2!A392,IF(F392="subject",Sheet2!B392,IF(F392="unit",Sheet2!C392,IF(F392="topic",Sheet2!E392,IF(F392="lesson",Sheet2!G392))))),"'","\'")</f>
        <v>Science</v>
      </c>
      <c r="I392" s="2" t="str">
        <f>Sheet2!I392</f>
        <v>SC07.00.00.00</v>
      </c>
      <c r="J392" s="4" t="str">
        <f>TRIM(IF(F392="grade","NONE",IF(F392="subject",Sheet2!A392,IF(F392="unit",CONCATENATE(Sheet2!A392,Sheet2!B392),IF(F392="topic",CONCATENATE(Sheet2!A392,Sheet2!B392,Sheet2!C392),IF(F392="lesson",CONCATENATE(Sheet2!A392,Sheet2!B392,Sheet2!C392,Sheet2!E392)))))))</f>
        <v>7</v>
      </c>
      <c r="K392" s="4" t="str">
        <f>IF(J392="NONE","-",VLOOKUP(J392,Sheet3!$A$1:$B$822,2,FALSE))</f>
        <v>07.00.00.00</v>
      </c>
      <c r="L392" s="2">
        <v>392</v>
      </c>
      <c r="M392" s="2">
        <f t="shared" si="24"/>
        <v>391</v>
      </c>
      <c r="N392" s="3" t="str">
        <f t="shared" si="26"/>
        <v>insert into code (code_id, label, code, display_order, parent_id, taxonomy_level_type) values (392,'Science','SC07.00.00.00',1,391,3);</v>
      </c>
    </row>
    <row r="393" spans="1:14">
      <c r="A393" s="2" t="b">
        <f>AND(Sheet2!A393&lt;&gt;"-",Sheet2!A393&lt;&gt;Sheet2!A392)</f>
        <v>0</v>
      </c>
      <c r="B393" s="2" t="b">
        <f>AND(Sheet2!B393&lt;&gt;"-",Sheet2!B393&lt;&gt;Sheet2!B392)</f>
        <v>0</v>
      </c>
      <c r="C393" s="2" t="b">
        <f>AND(Sheet2!C393&lt;&gt;"-",Sheet2!C393&lt;&gt;Sheet2!C392)</f>
        <v>1</v>
      </c>
      <c r="D393" s="2" t="b">
        <f>AND(Sheet2!E393&lt;&gt;"-",Sheet2!E393&lt;&gt;Sheet2!E392)</f>
        <v>0</v>
      </c>
      <c r="E393" s="2" t="b">
        <f>AND(Sheet2!G393&lt;&gt;"-",Sheet2!G393&lt;&gt;Sheet2!G392)</f>
        <v>0</v>
      </c>
      <c r="F393" s="2" t="str">
        <f t="shared" si="27"/>
        <v>unit</v>
      </c>
      <c r="G393" s="2" t="str">
        <f t="shared" si="25"/>
        <v>4</v>
      </c>
      <c r="H393" s="2" t="str">
        <f>SUBSTITUTE(IF(F393="grade",Sheet2!A393,IF(F393="subject",Sheet2!B393,IF(F393="unit",Sheet2!C393,IF(F393="topic",Sheet2!E393,IF(F393="lesson",Sheet2!G393))))),"'","\'")</f>
        <v>Cell Biology</v>
      </c>
      <c r="I393" s="2" t="str">
        <f>Sheet2!I393</f>
        <v>SC07.01.00.00</v>
      </c>
      <c r="J393" s="4" t="str">
        <f>TRIM(IF(F393="grade","NONE",IF(F393="subject",Sheet2!A393,IF(F393="unit",CONCATENATE(Sheet2!A393,Sheet2!B393),IF(F393="topic",CONCATENATE(Sheet2!A393,Sheet2!B393,Sheet2!C393),IF(F393="lesson",CONCATENATE(Sheet2!A393,Sheet2!B393,Sheet2!C393,Sheet2!E393)))))))</f>
        <v>7Science</v>
      </c>
      <c r="K393" s="4" t="str">
        <f>IF(J393="NONE","-",VLOOKUP(J393,Sheet3!$A$1:$B$822,2,FALSE))</f>
        <v>SC07.00.00.00</v>
      </c>
      <c r="L393" s="2">
        <v>393</v>
      </c>
      <c r="M393" s="2">
        <f t="shared" si="24"/>
        <v>392</v>
      </c>
      <c r="N393" s="3" t="str">
        <f t="shared" si="26"/>
        <v>insert into code (code_id, label, code, display_order, parent_id, taxonomy_level_type) values (393,'Cell Biology','SC07.01.00.00',1,392,4);</v>
      </c>
    </row>
    <row r="394" spans="1:14">
      <c r="A394" s="2" t="b">
        <f>AND(Sheet2!A394&lt;&gt;"-",Sheet2!A394&lt;&gt;Sheet2!A393)</f>
        <v>0</v>
      </c>
      <c r="B394" s="2" t="b">
        <f>AND(Sheet2!B394&lt;&gt;"-",Sheet2!B394&lt;&gt;Sheet2!B393)</f>
        <v>0</v>
      </c>
      <c r="C394" s="2" t="b">
        <f>AND(Sheet2!C394&lt;&gt;"-",Sheet2!C394&lt;&gt;Sheet2!C393)</f>
        <v>0</v>
      </c>
      <c r="D394" s="2" t="b">
        <f>AND(Sheet2!E394&lt;&gt;"-",Sheet2!E394&lt;&gt;Sheet2!E393)</f>
        <v>1</v>
      </c>
      <c r="E394" s="2" t="b">
        <f>AND(Sheet2!G394&lt;&gt;"-",Sheet2!G394&lt;&gt;Sheet2!G393)</f>
        <v>0</v>
      </c>
      <c r="F394" s="2" t="str">
        <f t="shared" si="27"/>
        <v>topic</v>
      </c>
      <c r="G394" s="2" t="str">
        <f t="shared" si="25"/>
        <v>5</v>
      </c>
      <c r="H394" s="2" t="str">
        <f>SUBSTITUTE(IF(F394="grade",Sheet2!A394,IF(F394="subject",Sheet2!B394,IF(F394="unit",Sheet2!C394,IF(F394="topic",Sheet2!E394,IF(F394="lesson",Sheet2!G394))))),"'","\'")</f>
        <v>Cell Structure and Function</v>
      </c>
      <c r="I394" s="2" t="str">
        <f>Sheet2!I394</f>
        <v>SC07.01.01.00</v>
      </c>
      <c r="J394" s="4" t="str">
        <f>TRIM(IF(F394="grade","NONE",IF(F394="subject",Sheet2!A394,IF(F394="unit",CONCATENATE(Sheet2!A394,Sheet2!B394),IF(F394="topic",CONCATENATE(Sheet2!A394,Sheet2!B394,Sheet2!C394),IF(F394="lesson",CONCATENATE(Sheet2!A394,Sheet2!B394,Sheet2!C394,Sheet2!E394)))))))</f>
        <v>7ScienceCell Biology</v>
      </c>
      <c r="K394" s="4" t="str">
        <f>IF(J394="NONE","-",VLOOKUP(J394,Sheet3!$A$1:$B$822,2,FALSE))</f>
        <v>SC07.01.00.00</v>
      </c>
      <c r="L394" s="2">
        <v>394</v>
      </c>
      <c r="M394" s="2">
        <f t="shared" si="24"/>
        <v>393</v>
      </c>
      <c r="N394" s="3" t="str">
        <f t="shared" si="26"/>
        <v>insert into code (code_id, label, code, display_order, parent_id, taxonomy_level_type) values (394,'Cell Structure and Function','SC07.01.01.00',1,393,5);</v>
      </c>
    </row>
    <row r="395" spans="1:14">
      <c r="A395" s="2" t="b">
        <f>AND(Sheet2!A395&lt;&gt;"-",Sheet2!A395&lt;&gt;Sheet2!A394)</f>
        <v>0</v>
      </c>
      <c r="B395" s="2" t="b">
        <f>AND(Sheet2!B395&lt;&gt;"-",Sheet2!B395&lt;&gt;Sheet2!B394)</f>
        <v>0</v>
      </c>
      <c r="C395" s="2" t="b">
        <f>AND(Sheet2!C395&lt;&gt;"-",Sheet2!C395&lt;&gt;Sheet2!C394)</f>
        <v>0</v>
      </c>
      <c r="D395" s="2" t="b">
        <f>AND(Sheet2!E395&lt;&gt;"-",Sheet2!E395&lt;&gt;Sheet2!E394)</f>
        <v>0</v>
      </c>
      <c r="E395" s="2" t="b">
        <f>AND(Sheet2!G395&lt;&gt;"-",Sheet2!G395&lt;&gt;Sheet2!G394)</f>
        <v>1</v>
      </c>
      <c r="F395" s="2" t="str">
        <f t="shared" si="27"/>
        <v>lesson</v>
      </c>
      <c r="G395" s="2" t="str">
        <f t="shared" si="25"/>
        <v>6</v>
      </c>
      <c r="H395" s="2" t="str">
        <f>SUBSTITUTE(IF(F395="grade",Sheet2!A395,IF(F395="subject",Sheet2!B395,IF(F395="unit",Sheet2!C395,IF(F395="topic",Sheet2!E395,IF(F395="lesson",Sheet2!G395))))),"'","\'")</f>
        <v>Discovering Cells</v>
      </c>
      <c r="I395" s="2" t="str">
        <f>Sheet2!I395</f>
        <v>SC07.01.01.01</v>
      </c>
      <c r="J395" s="4" t="str">
        <f>TRIM(IF(F395="grade","NONE",IF(F395="subject",Sheet2!A395,IF(F395="unit",CONCATENATE(Sheet2!A395,Sheet2!B395),IF(F395="topic",CONCATENATE(Sheet2!A395,Sheet2!B395,Sheet2!C395),IF(F395="lesson",CONCATENATE(Sheet2!A395,Sheet2!B395,Sheet2!C395,Sheet2!E395)))))))</f>
        <v>7ScienceCell BiologyCell Structure and Function</v>
      </c>
      <c r="K395" s="4" t="str">
        <f>IF(J395="NONE","-",VLOOKUP(J395,Sheet3!$A$1:$B$822,2,FALSE))</f>
        <v>SC07.01.01.00</v>
      </c>
      <c r="L395" s="2">
        <v>395</v>
      </c>
      <c r="M395" s="2">
        <f t="shared" si="24"/>
        <v>394</v>
      </c>
      <c r="N395" s="3" t="str">
        <f t="shared" si="26"/>
        <v>insert into code (code_id, label, code, display_order, parent_id, taxonomy_level_type) values (395,'Discovering Cells','SC07.01.01.01',1,394,6);</v>
      </c>
    </row>
    <row r="396" spans="1:14">
      <c r="A396" s="2" t="b">
        <f>AND(Sheet2!A396&lt;&gt;"-",Sheet2!A396&lt;&gt;Sheet2!A395)</f>
        <v>0</v>
      </c>
      <c r="B396" s="2" t="b">
        <f>AND(Sheet2!B396&lt;&gt;"-",Sheet2!B396&lt;&gt;Sheet2!B395)</f>
        <v>0</v>
      </c>
      <c r="C396" s="2" t="b">
        <f>AND(Sheet2!C396&lt;&gt;"-",Sheet2!C396&lt;&gt;Sheet2!C395)</f>
        <v>0</v>
      </c>
      <c r="D396" s="2" t="b">
        <f>AND(Sheet2!E396&lt;&gt;"-",Sheet2!E396&lt;&gt;Sheet2!E395)</f>
        <v>0</v>
      </c>
      <c r="E396" s="2" t="b">
        <f>AND(Sheet2!G396&lt;&gt;"-",Sheet2!G396&lt;&gt;Sheet2!G395)</f>
        <v>1</v>
      </c>
      <c r="F396" s="2" t="str">
        <f t="shared" si="27"/>
        <v>lesson</v>
      </c>
      <c r="G396" s="2" t="str">
        <f t="shared" si="25"/>
        <v>6</v>
      </c>
      <c r="H396" s="2" t="str">
        <f>SUBSTITUTE(IF(F396="grade",Sheet2!A396,IF(F396="subject",Sheet2!B396,IF(F396="unit",Sheet2!C396,IF(F396="topic",Sheet2!E396,IF(F396="lesson",Sheet2!G396))))),"'","\'")</f>
        <v>Looking Inside Cells</v>
      </c>
      <c r="I396" s="2" t="str">
        <f>Sheet2!I396</f>
        <v>SC07.01.01.02</v>
      </c>
      <c r="J396" s="4" t="str">
        <f>TRIM(IF(F396="grade","NONE",IF(F396="subject",Sheet2!A396,IF(F396="unit",CONCATENATE(Sheet2!A396,Sheet2!B396),IF(F396="topic",CONCATENATE(Sheet2!A396,Sheet2!B396,Sheet2!C396),IF(F396="lesson",CONCATENATE(Sheet2!A396,Sheet2!B396,Sheet2!C396,Sheet2!E396)))))))</f>
        <v>7ScienceCell BiologyCell Structure and Function</v>
      </c>
      <c r="K396" s="4" t="str">
        <f>IF(J396="NONE","-",VLOOKUP(J396,Sheet3!$A$1:$B$822,2,FALSE))</f>
        <v>SC07.01.01.00</v>
      </c>
      <c r="L396" s="2">
        <v>396</v>
      </c>
      <c r="M396" s="2">
        <f t="shared" si="24"/>
        <v>394</v>
      </c>
      <c r="N396" s="3" t="str">
        <f t="shared" si="26"/>
        <v>insert into code (code_id, label, code, display_order, parent_id, taxonomy_level_type) values (396,'Looking Inside Cells','SC07.01.01.02',1,394,6);</v>
      </c>
    </row>
    <row r="397" spans="1:14">
      <c r="A397" s="2" t="b">
        <f>AND(Sheet2!A397&lt;&gt;"-",Sheet2!A397&lt;&gt;Sheet2!A396)</f>
        <v>0</v>
      </c>
      <c r="B397" s="2" t="b">
        <f>AND(Sheet2!B397&lt;&gt;"-",Sheet2!B397&lt;&gt;Sheet2!B396)</f>
        <v>0</v>
      </c>
      <c r="C397" s="2" t="b">
        <f>AND(Sheet2!C397&lt;&gt;"-",Sheet2!C397&lt;&gt;Sheet2!C396)</f>
        <v>0</v>
      </c>
      <c r="D397" s="2" t="b">
        <f>AND(Sheet2!E397&lt;&gt;"-",Sheet2!E397&lt;&gt;Sheet2!E396)</f>
        <v>0</v>
      </c>
      <c r="E397" s="2" t="b">
        <f>AND(Sheet2!G397&lt;&gt;"-",Sheet2!G397&lt;&gt;Sheet2!G396)</f>
        <v>1</v>
      </c>
      <c r="F397" s="2" t="str">
        <f t="shared" si="27"/>
        <v>lesson</v>
      </c>
      <c r="G397" s="2" t="str">
        <f t="shared" si="25"/>
        <v>6</v>
      </c>
      <c r="H397" s="2" t="str">
        <f>SUBSTITUTE(IF(F397="grade",Sheet2!A397,IF(F397="subject",Sheet2!B397,IF(F397="unit",Sheet2!C397,IF(F397="topic",Sheet2!E397,IF(F397="lesson",Sheet2!G397))))),"'","\'")</f>
        <v>Chemical Compounds in Cells</v>
      </c>
      <c r="I397" s="2" t="str">
        <f>Sheet2!I397</f>
        <v>SC07.01.01.03</v>
      </c>
      <c r="J397" s="4" t="str">
        <f>TRIM(IF(F397="grade","NONE",IF(F397="subject",Sheet2!A397,IF(F397="unit",CONCATENATE(Sheet2!A397,Sheet2!B397),IF(F397="topic",CONCATENATE(Sheet2!A397,Sheet2!B397,Sheet2!C397),IF(F397="lesson",CONCATENATE(Sheet2!A397,Sheet2!B397,Sheet2!C397,Sheet2!E397)))))))</f>
        <v>7ScienceCell BiologyCell Structure and Function</v>
      </c>
      <c r="K397" s="4" t="str">
        <f>IF(J397="NONE","-",VLOOKUP(J397,Sheet3!$A$1:$B$822,2,FALSE))</f>
        <v>SC07.01.01.00</v>
      </c>
      <c r="L397" s="2">
        <v>397</v>
      </c>
      <c r="M397" s="2">
        <f t="shared" si="24"/>
        <v>394</v>
      </c>
      <c r="N397" s="3" t="str">
        <f t="shared" si="26"/>
        <v>insert into code (code_id, label, code, display_order, parent_id, taxonomy_level_type) values (397,'Chemical Compounds in Cells','SC07.01.01.03',1,394,6);</v>
      </c>
    </row>
    <row r="398" spans="1:14">
      <c r="A398" s="2" t="b">
        <f>AND(Sheet2!A398&lt;&gt;"-",Sheet2!A398&lt;&gt;Sheet2!A397)</f>
        <v>0</v>
      </c>
      <c r="B398" s="2" t="b">
        <f>AND(Sheet2!B398&lt;&gt;"-",Sheet2!B398&lt;&gt;Sheet2!B397)</f>
        <v>0</v>
      </c>
      <c r="C398" s="2" t="b">
        <f>AND(Sheet2!C398&lt;&gt;"-",Sheet2!C398&lt;&gt;Sheet2!C397)</f>
        <v>0</v>
      </c>
      <c r="D398" s="2" t="b">
        <f>AND(Sheet2!E398&lt;&gt;"-",Sheet2!E398&lt;&gt;Sheet2!E397)</f>
        <v>0</v>
      </c>
      <c r="E398" s="2" t="b">
        <f>AND(Sheet2!G398&lt;&gt;"-",Sheet2!G398&lt;&gt;Sheet2!G397)</f>
        <v>1</v>
      </c>
      <c r="F398" s="2" t="str">
        <f t="shared" si="27"/>
        <v>lesson</v>
      </c>
      <c r="G398" s="2" t="str">
        <f t="shared" si="25"/>
        <v>6</v>
      </c>
      <c r="H398" s="2" t="str">
        <f>SUBSTITUTE(IF(F398="grade",Sheet2!A398,IF(F398="subject",Sheet2!B398,IF(F398="unit",Sheet2!C398,IF(F398="topic",Sheet2!E398,IF(F398="lesson",Sheet2!G398))))),"'","\'")</f>
        <v>The Cell in its Environment</v>
      </c>
      <c r="I398" s="2" t="str">
        <f>Sheet2!I398</f>
        <v>SC07.01.01.04</v>
      </c>
      <c r="J398" s="4" t="str">
        <f>TRIM(IF(F398="grade","NONE",IF(F398="subject",Sheet2!A398,IF(F398="unit",CONCATENATE(Sheet2!A398,Sheet2!B398),IF(F398="topic",CONCATENATE(Sheet2!A398,Sheet2!B398,Sheet2!C398),IF(F398="lesson",CONCATENATE(Sheet2!A398,Sheet2!B398,Sheet2!C398,Sheet2!E398)))))))</f>
        <v>7ScienceCell BiologyCell Structure and Function</v>
      </c>
      <c r="K398" s="4" t="str">
        <f>IF(J398="NONE","-",VLOOKUP(J398,Sheet3!$A$1:$B$822,2,FALSE))</f>
        <v>SC07.01.01.00</v>
      </c>
      <c r="L398" s="2">
        <v>398</v>
      </c>
      <c r="M398" s="2">
        <f t="shared" si="24"/>
        <v>394</v>
      </c>
      <c r="N398" s="3" t="str">
        <f t="shared" si="26"/>
        <v>insert into code (code_id, label, code, display_order, parent_id, taxonomy_level_type) values (398,'The Cell in its Environment','SC07.01.01.04',1,394,6);</v>
      </c>
    </row>
    <row r="399" spans="1:14">
      <c r="A399" s="2" t="b">
        <f>AND(Sheet2!A399&lt;&gt;"-",Sheet2!A399&lt;&gt;Sheet2!A398)</f>
        <v>0</v>
      </c>
      <c r="B399" s="2" t="b">
        <f>AND(Sheet2!B399&lt;&gt;"-",Sheet2!B399&lt;&gt;Sheet2!B398)</f>
        <v>0</v>
      </c>
      <c r="C399" s="2" t="b">
        <f>AND(Sheet2!C399&lt;&gt;"-",Sheet2!C399&lt;&gt;Sheet2!C398)</f>
        <v>0</v>
      </c>
      <c r="D399" s="2" t="b">
        <f>AND(Sheet2!E399&lt;&gt;"-",Sheet2!E399&lt;&gt;Sheet2!E398)</f>
        <v>1</v>
      </c>
      <c r="E399" s="2" t="b">
        <f>AND(Sheet2!G399&lt;&gt;"-",Sheet2!G399&lt;&gt;Sheet2!G398)</f>
        <v>0</v>
      </c>
      <c r="F399" s="2" t="str">
        <f t="shared" si="27"/>
        <v>topic</v>
      </c>
      <c r="G399" s="2" t="str">
        <f t="shared" si="25"/>
        <v>5</v>
      </c>
      <c r="H399" s="2" t="str">
        <f>SUBSTITUTE(IF(F399="grade",Sheet2!A399,IF(F399="subject",Sheet2!B399,IF(F399="unit",Sheet2!C399,IF(F399="topic",Sheet2!E399,IF(F399="lesson",Sheet2!G399))))),"'","\'")</f>
        <v>Cell Processes and Energy</v>
      </c>
      <c r="I399" s="2" t="str">
        <f>Sheet2!I399</f>
        <v>SC07.01.02.00</v>
      </c>
      <c r="J399" s="4" t="str">
        <f>TRIM(IF(F399="grade","NONE",IF(F399="subject",Sheet2!A399,IF(F399="unit",CONCATENATE(Sheet2!A399,Sheet2!B399),IF(F399="topic",CONCATENATE(Sheet2!A399,Sheet2!B399,Sheet2!C399),IF(F399="lesson",CONCATENATE(Sheet2!A399,Sheet2!B399,Sheet2!C399,Sheet2!E399)))))))</f>
        <v>7ScienceCell Biology</v>
      </c>
      <c r="K399" s="4" t="str">
        <f>IF(J399="NONE","-",VLOOKUP(J399,Sheet3!$A$1:$B$822,2,FALSE))</f>
        <v>SC07.01.00.00</v>
      </c>
      <c r="L399" s="2">
        <v>399</v>
      </c>
      <c r="M399" s="2">
        <f t="shared" si="24"/>
        <v>393</v>
      </c>
      <c r="N399" s="3" t="str">
        <f t="shared" si="26"/>
        <v>insert into code (code_id, label, code, display_order, parent_id, taxonomy_level_type) values (399,'Cell Processes and Energy','SC07.01.02.00',1,393,5);</v>
      </c>
    </row>
    <row r="400" spans="1:14">
      <c r="A400" s="2" t="b">
        <f>AND(Sheet2!A400&lt;&gt;"-",Sheet2!A400&lt;&gt;Sheet2!A399)</f>
        <v>0</v>
      </c>
      <c r="B400" s="2" t="b">
        <f>AND(Sheet2!B400&lt;&gt;"-",Sheet2!B400&lt;&gt;Sheet2!B399)</f>
        <v>0</v>
      </c>
      <c r="C400" s="2" t="b">
        <f>AND(Sheet2!C400&lt;&gt;"-",Sheet2!C400&lt;&gt;Sheet2!C399)</f>
        <v>0</v>
      </c>
      <c r="D400" s="2" t="b">
        <f>AND(Sheet2!E400&lt;&gt;"-",Sheet2!E400&lt;&gt;Sheet2!E399)</f>
        <v>0</v>
      </c>
      <c r="E400" s="2" t="b">
        <f>AND(Sheet2!G400&lt;&gt;"-",Sheet2!G400&lt;&gt;Sheet2!G399)</f>
        <v>1</v>
      </c>
      <c r="F400" s="2" t="str">
        <f t="shared" si="27"/>
        <v>lesson</v>
      </c>
      <c r="G400" s="2" t="str">
        <f t="shared" si="25"/>
        <v>6</v>
      </c>
      <c r="H400" s="2" t="str">
        <f>SUBSTITUTE(IF(F400="grade",Sheet2!A400,IF(F400="subject",Sheet2!B400,IF(F400="unit",Sheet2!C400,IF(F400="topic",Sheet2!E400,IF(F400="lesson",Sheet2!G400))))),"'","\'")</f>
        <v>Photosynthesis</v>
      </c>
      <c r="I400" s="2" t="str">
        <f>Sheet2!I400</f>
        <v>SC07.01.02.01</v>
      </c>
      <c r="J400" s="4" t="str">
        <f>TRIM(IF(F400="grade","NONE",IF(F400="subject",Sheet2!A400,IF(F400="unit",CONCATENATE(Sheet2!A400,Sheet2!B400),IF(F400="topic",CONCATENATE(Sheet2!A400,Sheet2!B400,Sheet2!C400),IF(F400="lesson",CONCATENATE(Sheet2!A400,Sheet2!B400,Sheet2!C400,Sheet2!E400)))))))</f>
        <v>7ScienceCell BiologyCell Processes and Energy</v>
      </c>
      <c r="K400" s="4" t="str">
        <f>IF(J400="NONE","-",VLOOKUP(J400,Sheet3!$A$1:$B$822,2,FALSE))</f>
        <v>SC07.01.02.00</v>
      </c>
      <c r="L400" s="2">
        <v>400</v>
      </c>
      <c r="M400" s="2">
        <f t="shared" si="24"/>
        <v>399</v>
      </c>
      <c r="N400" s="3" t="str">
        <f t="shared" si="26"/>
        <v>insert into code (code_id, label, code, display_order, parent_id, taxonomy_level_type) values (400,'Photosynthesis','SC07.01.02.01',1,399,6);</v>
      </c>
    </row>
    <row r="401" spans="1:14">
      <c r="A401" s="2" t="b">
        <f>AND(Sheet2!A401&lt;&gt;"-",Sheet2!A401&lt;&gt;Sheet2!A400)</f>
        <v>0</v>
      </c>
      <c r="B401" s="2" t="b">
        <f>AND(Sheet2!B401&lt;&gt;"-",Sheet2!B401&lt;&gt;Sheet2!B400)</f>
        <v>0</v>
      </c>
      <c r="C401" s="2" t="b">
        <f>AND(Sheet2!C401&lt;&gt;"-",Sheet2!C401&lt;&gt;Sheet2!C400)</f>
        <v>0</v>
      </c>
      <c r="D401" s="2" t="b">
        <f>AND(Sheet2!E401&lt;&gt;"-",Sheet2!E401&lt;&gt;Sheet2!E400)</f>
        <v>0</v>
      </c>
      <c r="E401" s="2" t="b">
        <f>AND(Sheet2!G401&lt;&gt;"-",Sheet2!G401&lt;&gt;Sheet2!G400)</f>
        <v>1</v>
      </c>
      <c r="F401" s="2" t="str">
        <f t="shared" si="27"/>
        <v>lesson</v>
      </c>
      <c r="G401" s="2" t="str">
        <f t="shared" si="25"/>
        <v>6</v>
      </c>
      <c r="H401" s="2" t="str">
        <f>SUBSTITUTE(IF(F401="grade",Sheet2!A401,IF(F401="subject",Sheet2!B401,IF(F401="unit",Sheet2!C401,IF(F401="topic",Sheet2!E401,IF(F401="lesson",Sheet2!G401))))),"'","\'")</f>
        <v>Respiration</v>
      </c>
      <c r="I401" s="2" t="str">
        <f>Sheet2!I401</f>
        <v>SC07.01.02.02</v>
      </c>
      <c r="J401" s="4" t="str">
        <f>TRIM(IF(F401="grade","NONE",IF(F401="subject",Sheet2!A401,IF(F401="unit",CONCATENATE(Sheet2!A401,Sheet2!B401),IF(F401="topic",CONCATENATE(Sheet2!A401,Sheet2!B401,Sheet2!C401),IF(F401="lesson",CONCATENATE(Sheet2!A401,Sheet2!B401,Sheet2!C401,Sheet2!E401)))))))</f>
        <v>7ScienceCell BiologyCell Processes and Energy</v>
      </c>
      <c r="K401" s="4" t="str">
        <f>IF(J401="NONE","-",VLOOKUP(J401,Sheet3!$A$1:$B$822,2,FALSE))</f>
        <v>SC07.01.02.00</v>
      </c>
      <c r="L401" s="2">
        <v>401</v>
      </c>
      <c r="M401" s="2">
        <f t="shared" si="24"/>
        <v>399</v>
      </c>
      <c r="N401" s="3" t="str">
        <f t="shared" si="26"/>
        <v>insert into code (code_id, label, code, display_order, parent_id, taxonomy_level_type) values (401,'Respiration','SC07.01.02.02',1,399,6);</v>
      </c>
    </row>
    <row r="402" spans="1:14">
      <c r="A402" s="2" t="b">
        <f>AND(Sheet2!A402&lt;&gt;"-",Sheet2!A402&lt;&gt;Sheet2!A401)</f>
        <v>0</v>
      </c>
      <c r="B402" s="2" t="b">
        <f>AND(Sheet2!B402&lt;&gt;"-",Sheet2!B402&lt;&gt;Sheet2!B401)</f>
        <v>0</v>
      </c>
      <c r="C402" s="2" t="b">
        <f>AND(Sheet2!C402&lt;&gt;"-",Sheet2!C402&lt;&gt;Sheet2!C401)</f>
        <v>0</v>
      </c>
      <c r="D402" s="2" t="b">
        <f>AND(Sheet2!E402&lt;&gt;"-",Sheet2!E402&lt;&gt;Sheet2!E401)</f>
        <v>0</v>
      </c>
      <c r="E402" s="2" t="b">
        <f>AND(Sheet2!G402&lt;&gt;"-",Sheet2!G402&lt;&gt;Sheet2!G401)</f>
        <v>1</v>
      </c>
      <c r="F402" s="2" t="str">
        <f t="shared" si="27"/>
        <v>lesson</v>
      </c>
      <c r="G402" s="2" t="str">
        <f t="shared" si="25"/>
        <v>6</v>
      </c>
      <c r="H402" s="2" t="str">
        <f>SUBSTITUTE(IF(F402="grade",Sheet2!A402,IF(F402="subject",Sheet2!B402,IF(F402="unit",Sheet2!C402,IF(F402="topic",Sheet2!E402,IF(F402="lesson",Sheet2!G402))))),"'","\'")</f>
        <v>Cell Division</v>
      </c>
      <c r="I402" s="2" t="str">
        <f>Sheet2!I402</f>
        <v>SC07.01.02.03</v>
      </c>
      <c r="J402" s="4" t="str">
        <f>TRIM(IF(F402="grade","NONE",IF(F402="subject",Sheet2!A402,IF(F402="unit",CONCATENATE(Sheet2!A402,Sheet2!B402),IF(F402="topic",CONCATENATE(Sheet2!A402,Sheet2!B402,Sheet2!C402),IF(F402="lesson",CONCATENATE(Sheet2!A402,Sheet2!B402,Sheet2!C402,Sheet2!E402)))))))</f>
        <v>7ScienceCell BiologyCell Processes and Energy</v>
      </c>
      <c r="K402" s="4" t="str">
        <f>IF(J402="NONE","-",VLOOKUP(J402,Sheet3!$A$1:$B$822,2,FALSE))</f>
        <v>SC07.01.02.00</v>
      </c>
      <c r="L402" s="2">
        <v>402</v>
      </c>
      <c r="M402" s="2">
        <f t="shared" si="24"/>
        <v>399</v>
      </c>
      <c r="N402" s="3" t="str">
        <f t="shared" si="26"/>
        <v>insert into code (code_id, label, code, display_order, parent_id, taxonomy_level_type) values (402,'Cell Division','SC07.01.02.03',1,399,6);</v>
      </c>
    </row>
    <row r="403" spans="1:14">
      <c r="A403" s="2" t="b">
        <f>AND(Sheet2!A403&lt;&gt;"-",Sheet2!A403&lt;&gt;Sheet2!A402)</f>
        <v>0</v>
      </c>
      <c r="B403" s="2" t="b">
        <f>AND(Sheet2!B403&lt;&gt;"-",Sheet2!B403&lt;&gt;Sheet2!B402)</f>
        <v>0</v>
      </c>
      <c r="C403" s="2" t="b">
        <f>AND(Sheet2!C403&lt;&gt;"-",Sheet2!C403&lt;&gt;Sheet2!C402)</f>
        <v>0</v>
      </c>
      <c r="D403" s="2" t="b">
        <f>AND(Sheet2!E403&lt;&gt;"-",Sheet2!E403&lt;&gt;Sheet2!E402)</f>
        <v>0</v>
      </c>
      <c r="E403" s="2" t="b">
        <f>AND(Sheet2!G403&lt;&gt;"-",Sheet2!G403&lt;&gt;Sheet2!G402)</f>
        <v>1</v>
      </c>
      <c r="F403" s="2" t="str">
        <f t="shared" si="27"/>
        <v>lesson</v>
      </c>
      <c r="G403" s="2" t="str">
        <f t="shared" si="25"/>
        <v>6</v>
      </c>
      <c r="H403" s="2" t="str">
        <f>SUBSTITUTE(IF(F403="grade",Sheet2!A403,IF(F403="subject",Sheet2!B403,IF(F403="unit",Sheet2!C403,IF(F403="topic",Sheet2!E403,IF(F403="lesson",Sheet2!G403))))),"'","\'")</f>
        <v>Cell Differentiation</v>
      </c>
      <c r="I403" s="2" t="str">
        <f>Sheet2!I403</f>
        <v>SC07.01.02.04</v>
      </c>
      <c r="J403" s="4" t="str">
        <f>TRIM(IF(F403="grade","NONE",IF(F403="subject",Sheet2!A403,IF(F403="unit",CONCATENATE(Sheet2!A403,Sheet2!B403),IF(F403="topic",CONCATENATE(Sheet2!A403,Sheet2!B403,Sheet2!C403),IF(F403="lesson",CONCATENATE(Sheet2!A403,Sheet2!B403,Sheet2!C403,Sheet2!E403)))))))</f>
        <v>7ScienceCell BiologyCell Processes and Energy</v>
      </c>
      <c r="K403" s="4" t="str">
        <f>IF(J403="NONE","-",VLOOKUP(J403,Sheet3!$A$1:$B$822,2,FALSE))</f>
        <v>SC07.01.02.00</v>
      </c>
      <c r="L403" s="2">
        <v>403</v>
      </c>
      <c r="M403" s="2">
        <f t="shared" si="24"/>
        <v>399</v>
      </c>
      <c r="N403" s="3" t="str">
        <f t="shared" si="26"/>
        <v>insert into code (code_id, label, code, display_order, parent_id, taxonomy_level_type) values (403,'Cell Differentiation','SC07.01.02.04',1,399,6);</v>
      </c>
    </row>
    <row r="404" spans="1:14">
      <c r="A404" s="2" t="b">
        <f>AND(Sheet2!A404&lt;&gt;"-",Sheet2!A404&lt;&gt;Sheet2!A403)</f>
        <v>0</v>
      </c>
      <c r="B404" s="2" t="b">
        <f>AND(Sheet2!B404&lt;&gt;"-",Sheet2!B404&lt;&gt;Sheet2!B403)</f>
        <v>0</v>
      </c>
      <c r="C404" s="2" t="b">
        <f>AND(Sheet2!C404&lt;&gt;"-",Sheet2!C404&lt;&gt;Sheet2!C403)</f>
        <v>1</v>
      </c>
      <c r="D404" s="2" t="b">
        <f>AND(Sheet2!E404&lt;&gt;"-",Sheet2!E404&lt;&gt;Sheet2!E403)</f>
        <v>0</v>
      </c>
      <c r="E404" s="2" t="b">
        <f>AND(Sheet2!G404&lt;&gt;"-",Sheet2!G404&lt;&gt;Sheet2!G403)</f>
        <v>0</v>
      </c>
      <c r="F404" s="2" t="str">
        <f t="shared" si="27"/>
        <v>unit</v>
      </c>
      <c r="G404" s="2" t="str">
        <f t="shared" si="25"/>
        <v>4</v>
      </c>
      <c r="H404" s="2" t="str">
        <f>SUBSTITUTE(IF(F404="grade",Sheet2!A404,IF(F404="subject",Sheet2!B404,IF(F404="unit",Sheet2!C404,IF(F404="topic",Sheet2!E404,IF(F404="lesson",Sheet2!G404))))),"'","\'")</f>
        <v>Genetics</v>
      </c>
      <c r="I404" s="2" t="str">
        <f>Sheet2!I404</f>
        <v>SC07.02.00.00</v>
      </c>
      <c r="J404" s="4" t="str">
        <f>TRIM(IF(F404="grade","NONE",IF(F404="subject",Sheet2!A404,IF(F404="unit",CONCATENATE(Sheet2!A404,Sheet2!B404),IF(F404="topic",CONCATENATE(Sheet2!A404,Sheet2!B404,Sheet2!C404),IF(F404="lesson",CONCATENATE(Sheet2!A404,Sheet2!B404,Sheet2!C404,Sheet2!E404)))))))</f>
        <v>7Science</v>
      </c>
      <c r="K404" s="4" t="str">
        <f>IF(J404="NONE","-",VLOOKUP(J404,Sheet3!$A$1:$B$822,2,FALSE))</f>
        <v>SC07.00.00.00</v>
      </c>
      <c r="L404" s="2">
        <v>404</v>
      </c>
      <c r="M404" s="2">
        <f t="shared" si="24"/>
        <v>392</v>
      </c>
      <c r="N404" s="3" t="str">
        <f t="shared" si="26"/>
        <v>insert into code (code_id, label, code, display_order, parent_id, taxonomy_level_type) values (404,'Genetics','SC07.02.00.00',1,392,4);</v>
      </c>
    </row>
    <row r="405" spans="1:14">
      <c r="A405" s="2" t="b">
        <f>AND(Sheet2!A405&lt;&gt;"-",Sheet2!A405&lt;&gt;Sheet2!A404)</f>
        <v>0</v>
      </c>
      <c r="B405" s="2" t="b">
        <f>AND(Sheet2!B405&lt;&gt;"-",Sheet2!B405&lt;&gt;Sheet2!B404)</f>
        <v>0</v>
      </c>
      <c r="C405" s="2" t="b">
        <f>AND(Sheet2!C405&lt;&gt;"-",Sheet2!C405&lt;&gt;Sheet2!C404)</f>
        <v>0</v>
      </c>
      <c r="D405" s="2" t="b">
        <f>AND(Sheet2!E405&lt;&gt;"-",Sheet2!E405&lt;&gt;Sheet2!E404)</f>
        <v>1</v>
      </c>
      <c r="E405" s="2" t="b">
        <f>AND(Sheet2!G405&lt;&gt;"-",Sheet2!G405&lt;&gt;Sheet2!G404)</f>
        <v>0</v>
      </c>
      <c r="F405" s="2" t="str">
        <f t="shared" si="27"/>
        <v>topic</v>
      </c>
      <c r="G405" s="2" t="str">
        <f t="shared" si="25"/>
        <v>5</v>
      </c>
      <c r="H405" s="2" t="str">
        <f>SUBSTITUTE(IF(F405="grade",Sheet2!A405,IF(F405="subject",Sheet2!B405,IF(F405="unit",Sheet2!C405,IF(F405="topic",Sheet2!E405,IF(F405="lesson",Sheet2!G405))))),"'","\'")</f>
        <v>The Science of Heredity</v>
      </c>
      <c r="I405" s="2" t="str">
        <f>Sheet2!I405</f>
        <v>SC07.02.01.00</v>
      </c>
      <c r="J405" s="4" t="str">
        <f>TRIM(IF(F405="grade","NONE",IF(F405="subject",Sheet2!A405,IF(F405="unit",CONCATENATE(Sheet2!A405,Sheet2!B405),IF(F405="topic",CONCATENATE(Sheet2!A405,Sheet2!B405,Sheet2!C405),IF(F405="lesson",CONCATENATE(Sheet2!A405,Sheet2!B405,Sheet2!C405,Sheet2!E405)))))))</f>
        <v>7ScienceGenetics</v>
      </c>
      <c r="K405" s="4" t="str">
        <f>IF(J405="NONE","-",VLOOKUP(J405,Sheet3!$A$1:$B$822,2,FALSE))</f>
        <v>SC07.02.00.00</v>
      </c>
      <c r="L405" s="2">
        <v>405</v>
      </c>
      <c r="M405" s="2">
        <f t="shared" si="24"/>
        <v>404</v>
      </c>
      <c r="N405" s="3" t="str">
        <f t="shared" si="26"/>
        <v>insert into code (code_id, label, code, display_order, parent_id, taxonomy_level_type) values (405,'The Science of Heredity','SC07.02.01.00',1,404,5);</v>
      </c>
    </row>
    <row r="406" spans="1:14">
      <c r="A406" s="2" t="b">
        <f>AND(Sheet2!A406&lt;&gt;"-",Sheet2!A406&lt;&gt;Sheet2!A405)</f>
        <v>0</v>
      </c>
      <c r="B406" s="2" t="b">
        <f>AND(Sheet2!B406&lt;&gt;"-",Sheet2!B406&lt;&gt;Sheet2!B405)</f>
        <v>0</v>
      </c>
      <c r="C406" s="2" t="b">
        <f>AND(Sheet2!C406&lt;&gt;"-",Sheet2!C406&lt;&gt;Sheet2!C405)</f>
        <v>0</v>
      </c>
      <c r="D406" s="2" t="b">
        <f>AND(Sheet2!E406&lt;&gt;"-",Sheet2!E406&lt;&gt;Sheet2!E405)</f>
        <v>0</v>
      </c>
      <c r="E406" s="2" t="b">
        <f>AND(Sheet2!G406&lt;&gt;"-",Sheet2!G406&lt;&gt;Sheet2!G405)</f>
        <v>1</v>
      </c>
      <c r="F406" s="2" t="str">
        <f t="shared" si="27"/>
        <v>lesson</v>
      </c>
      <c r="G406" s="2" t="str">
        <f t="shared" si="25"/>
        <v>6</v>
      </c>
      <c r="H406" s="2" t="str">
        <f>SUBSTITUTE(IF(F406="grade",Sheet2!A406,IF(F406="subject",Sheet2!B406,IF(F406="unit",Sheet2!C406,IF(F406="topic",Sheet2!E406,IF(F406="lesson",Sheet2!G406))))),"'","\'")</f>
        <v>Mendel\'s Work</v>
      </c>
      <c r="I406" s="2" t="str">
        <f>Sheet2!I406</f>
        <v>SC07.02.01.01</v>
      </c>
      <c r="J406" s="4" t="str">
        <f>TRIM(IF(F406="grade","NONE",IF(F406="subject",Sheet2!A406,IF(F406="unit",CONCATENATE(Sheet2!A406,Sheet2!B406),IF(F406="topic",CONCATENATE(Sheet2!A406,Sheet2!B406,Sheet2!C406),IF(F406="lesson",CONCATENATE(Sheet2!A406,Sheet2!B406,Sheet2!C406,Sheet2!E406)))))))</f>
        <v>7ScienceGeneticsThe Science of Heredity</v>
      </c>
      <c r="K406" s="4" t="str">
        <f>IF(J406="NONE","-",VLOOKUP(J406,Sheet3!$A$1:$B$822,2,FALSE))</f>
        <v>SC07.02.01.00</v>
      </c>
      <c r="L406" s="2">
        <v>406</v>
      </c>
      <c r="M406" s="2">
        <f t="shared" si="24"/>
        <v>405</v>
      </c>
      <c r="N406" s="3" t="str">
        <f t="shared" si="26"/>
        <v>insert into code (code_id, label, code, display_order, parent_id, taxonomy_level_type) values (406,'Mendel\'s Work','SC07.02.01.01',1,405,6);</v>
      </c>
    </row>
    <row r="407" spans="1:14">
      <c r="A407" s="2" t="b">
        <f>AND(Sheet2!A407&lt;&gt;"-",Sheet2!A407&lt;&gt;Sheet2!A406)</f>
        <v>0</v>
      </c>
      <c r="B407" s="2" t="b">
        <f>AND(Sheet2!B407&lt;&gt;"-",Sheet2!B407&lt;&gt;Sheet2!B406)</f>
        <v>0</v>
      </c>
      <c r="C407" s="2" t="b">
        <f>AND(Sheet2!C407&lt;&gt;"-",Sheet2!C407&lt;&gt;Sheet2!C406)</f>
        <v>0</v>
      </c>
      <c r="D407" s="2" t="b">
        <f>AND(Sheet2!E407&lt;&gt;"-",Sheet2!E407&lt;&gt;Sheet2!E406)</f>
        <v>0</v>
      </c>
      <c r="E407" s="2" t="b">
        <f>AND(Sheet2!G407&lt;&gt;"-",Sheet2!G407&lt;&gt;Sheet2!G406)</f>
        <v>1</v>
      </c>
      <c r="F407" s="2" t="str">
        <f t="shared" si="27"/>
        <v>lesson</v>
      </c>
      <c r="G407" s="2" t="str">
        <f t="shared" si="25"/>
        <v>6</v>
      </c>
      <c r="H407" s="2" t="str">
        <f>SUBSTITUTE(IF(F407="grade",Sheet2!A407,IF(F407="subject",Sheet2!B407,IF(F407="unit",Sheet2!C407,IF(F407="topic",Sheet2!E407,IF(F407="lesson",Sheet2!G407))))),"'","\'")</f>
        <v>Probability and Heredity</v>
      </c>
      <c r="I407" s="2" t="str">
        <f>Sheet2!I407</f>
        <v>SC07.02.01.02</v>
      </c>
      <c r="J407" s="4" t="str">
        <f>TRIM(IF(F407="grade","NONE",IF(F407="subject",Sheet2!A407,IF(F407="unit",CONCATENATE(Sheet2!A407,Sheet2!B407),IF(F407="topic",CONCATENATE(Sheet2!A407,Sheet2!B407,Sheet2!C407),IF(F407="lesson",CONCATENATE(Sheet2!A407,Sheet2!B407,Sheet2!C407,Sheet2!E407)))))))</f>
        <v>7ScienceGeneticsThe Science of Heredity</v>
      </c>
      <c r="K407" s="4" t="str">
        <f>IF(J407="NONE","-",VLOOKUP(J407,Sheet3!$A$1:$B$822,2,FALSE))</f>
        <v>SC07.02.01.00</v>
      </c>
      <c r="L407" s="2">
        <v>407</v>
      </c>
      <c r="M407" s="2">
        <f t="shared" si="24"/>
        <v>405</v>
      </c>
      <c r="N407" s="3" t="str">
        <f t="shared" si="26"/>
        <v>insert into code (code_id, label, code, display_order, parent_id, taxonomy_level_type) values (407,'Probability and Heredity','SC07.02.01.02',1,405,6);</v>
      </c>
    </row>
    <row r="408" spans="1:14">
      <c r="A408" s="2" t="b">
        <f>AND(Sheet2!A408&lt;&gt;"-",Sheet2!A408&lt;&gt;Sheet2!A407)</f>
        <v>0</v>
      </c>
      <c r="B408" s="2" t="b">
        <f>AND(Sheet2!B408&lt;&gt;"-",Sheet2!B408&lt;&gt;Sheet2!B407)</f>
        <v>0</v>
      </c>
      <c r="C408" s="2" t="b">
        <f>AND(Sheet2!C408&lt;&gt;"-",Sheet2!C408&lt;&gt;Sheet2!C407)</f>
        <v>0</v>
      </c>
      <c r="D408" s="2" t="b">
        <f>AND(Sheet2!E408&lt;&gt;"-",Sheet2!E408&lt;&gt;Sheet2!E407)</f>
        <v>0</v>
      </c>
      <c r="E408" s="2" t="b">
        <f>AND(Sheet2!G408&lt;&gt;"-",Sheet2!G408&lt;&gt;Sheet2!G407)</f>
        <v>1</v>
      </c>
      <c r="F408" s="2" t="str">
        <f t="shared" si="27"/>
        <v>lesson</v>
      </c>
      <c r="G408" s="2" t="str">
        <f t="shared" si="25"/>
        <v>6</v>
      </c>
      <c r="H408" s="2" t="str">
        <f>SUBSTITUTE(IF(F408="grade",Sheet2!A408,IF(F408="subject",Sheet2!B408,IF(F408="unit",Sheet2!C408,IF(F408="topic",Sheet2!E408,IF(F408="lesson",Sheet2!G408))))),"'","\'")</f>
        <v>The Cell and Inheritance</v>
      </c>
      <c r="I408" s="2" t="str">
        <f>Sheet2!I408</f>
        <v>SC07.02.01.03</v>
      </c>
      <c r="J408" s="4" t="str">
        <f>TRIM(IF(F408="grade","NONE",IF(F408="subject",Sheet2!A408,IF(F408="unit",CONCATENATE(Sheet2!A408,Sheet2!B408),IF(F408="topic",CONCATENATE(Sheet2!A408,Sheet2!B408,Sheet2!C408),IF(F408="lesson",CONCATENATE(Sheet2!A408,Sheet2!B408,Sheet2!C408,Sheet2!E408)))))))</f>
        <v>7ScienceGeneticsThe Science of Heredity</v>
      </c>
      <c r="K408" s="4" t="str">
        <f>IF(J408="NONE","-",VLOOKUP(J408,Sheet3!$A$1:$B$822,2,FALSE))</f>
        <v>SC07.02.01.00</v>
      </c>
      <c r="L408" s="2">
        <v>408</v>
      </c>
      <c r="M408" s="2">
        <f t="shared" si="24"/>
        <v>405</v>
      </c>
      <c r="N408" s="3" t="str">
        <f t="shared" si="26"/>
        <v>insert into code (code_id, label, code, display_order, parent_id, taxonomy_level_type) values (408,'The Cell and Inheritance','SC07.02.01.03',1,405,6);</v>
      </c>
    </row>
    <row r="409" spans="1:14">
      <c r="A409" s="2" t="b">
        <f>AND(Sheet2!A409&lt;&gt;"-",Sheet2!A409&lt;&gt;Sheet2!A408)</f>
        <v>0</v>
      </c>
      <c r="B409" s="2" t="b">
        <f>AND(Sheet2!B409&lt;&gt;"-",Sheet2!B409&lt;&gt;Sheet2!B408)</f>
        <v>0</v>
      </c>
      <c r="C409" s="2" t="b">
        <f>AND(Sheet2!C409&lt;&gt;"-",Sheet2!C409&lt;&gt;Sheet2!C408)</f>
        <v>0</v>
      </c>
      <c r="D409" s="2" t="b">
        <f>AND(Sheet2!E409&lt;&gt;"-",Sheet2!E409&lt;&gt;Sheet2!E408)</f>
        <v>0</v>
      </c>
      <c r="E409" s="2" t="b">
        <f>AND(Sheet2!G409&lt;&gt;"-",Sheet2!G409&lt;&gt;Sheet2!G408)</f>
        <v>1</v>
      </c>
      <c r="F409" s="2" t="str">
        <f t="shared" si="27"/>
        <v>lesson</v>
      </c>
      <c r="G409" s="2" t="str">
        <f t="shared" si="25"/>
        <v>6</v>
      </c>
      <c r="H409" s="2" t="str">
        <f>SUBSTITUTE(IF(F409="grade",Sheet2!A409,IF(F409="subject",Sheet2!B409,IF(F409="unit",Sheet2!C409,IF(F409="topic",Sheet2!E409,IF(F409="lesson",Sheet2!G409))))),"'","\'")</f>
        <v>Genes, DNA and Protein</v>
      </c>
      <c r="I409" s="2" t="str">
        <f>Sheet2!I409</f>
        <v>SC07.02.01.04</v>
      </c>
      <c r="J409" s="4" t="str">
        <f>TRIM(IF(F409="grade","NONE",IF(F409="subject",Sheet2!A409,IF(F409="unit",CONCATENATE(Sheet2!A409,Sheet2!B409),IF(F409="topic",CONCATENATE(Sheet2!A409,Sheet2!B409,Sheet2!C409),IF(F409="lesson",CONCATENATE(Sheet2!A409,Sheet2!B409,Sheet2!C409,Sheet2!E409)))))))</f>
        <v>7ScienceGeneticsThe Science of Heredity</v>
      </c>
      <c r="K409" s="4" t="str">
        <f>IF(J409="NONE","-",VLOOKUP(J409,Sheet3!$A$1:$B$822,2,FALSE))</f>
        <v>SC07.02.01.00</v>
      </c>
      <c r="L409" s="2">
        <v>409</v>
      </c>
      <c r="M409" s="2">
        <f t="shared" si="24"/>
        <v>405</v>
      </c>
      <c r="N409" s="3" t="str">
        <f t="shared" si="26"/>
        <v>insert into code (code_id, label, code, display_order, parent_id, taxonomy_level_type) values (409,'Genes, DNA and Protein','SC07.02.01.04',1,405,6);</v>
      </c>
    </row>
    <row r="410" spans="1:14">
      <c r="A410" s="2" t="b">
        <f>AND(Sheet2!A410&lt;&gt;"-",Sheet2!A410&lt;&gt;Sheet2!A409)</f>
        <v>0</v>
      </c>
      <c r="B410" s="2" t="b">
        <f>AND(Sheet2!B410&lt;&gt;"-",Sheet2!B410&lt;&gt;Sheet2!B409)</f>
        <v>0</v>
      </c>
      <c r="C410" s="2" t="b">
        <f>AND(Sheet2!C410&lt;&gt;"-",Sheet2!C410&lt;&gt;Sheet2!C409)</f>
        <v>0</v>
      </c>
      <c r="D410" s="2" t="b">
        <f>AND(Sheet2!E410&lt;&gt;"-",Sheet2!E410&lt;&gt;Sheet2!E409)</f>
        <v>1</v>
      </c>
      <c r="E410" s="2" t="b">
        <f>AND(Sheet2!G410&lt;&gt;"-",Sheet2!G410&lt;&gt;Sheet2!G409)</f>
        <v>0</v>
      </c>
      <c r="F410" s="2" t="str">
        <f t="shared" si="27"/>
        <v>topic</v>
      </c>
      <c r="G410" s="2" t="str">
        <f t="shared" si="25"/>
        <v>5</v>
      </c>
      <c r="H410" s="2" t="str">
        <f>SUBSTITUTE(IF(F410="grade",Sheet2!A410,IF(F410="subject",Sheet2!B410,IF(F410="unit",Sheet2!C410,IF(F410="topic",Sheet2!E410,IF(F410="lesson",Sheet2!G410))))),"'","\'")</f>
        <v>Modern Genetics</v>
      </c>
      <c r="I410" s="2" t="str">
        <f>Sheet2!I410</f>
        <v>SC07.02.02.00</v>
      </c>
      <c r="J410" s="4" t="str">
        <f>TRIM(IF(F410="grade","NONE",IF(F410="subject",Sheet2!A410,IF(F410="unit",CONCATENATE(Sheet2!A410,Sheet2!B410),IF(F410="topic",CONCATENATE(Sheet2!A410,Sheet2!B410,Sheet2!C410),IF(F410="lesson",CONCATENATE(Sheet2!A410,Sheet2!B410,Sheet2!C410,Sheet2!E410)))))))</f>
        <v>7ScienceGenetics</v>
      </c>
      <c r="K410" s="4" t="str">
        <f>IF(J410="NONE","-",VLOOKUP(J410,Sheet3!$A$1:$B$822,2,FALSE))</f>
        <v>SC07.02.00.00</v>
      </c>
      <c r="L410" s="2">
        <v>410</v>
      </c>
      <c r="M410" s="2">
        <f t="shared" si="24"/>
        <v>404</v>
      </c>
      <c r="N410" s="3" t="str">
        <f t="shared" si="26"/>
        <v>insert into code (code_id, label, code, display_order, parent_id, taxonomy_level_type) values (410,'Modern Genetics','SC07.02.02.00',1,404,5);</v>
      </c>
    </row>
    <row r="411" spans="1:14">
      <c r="A411" s="2" t="b">
        <f>AND(Sheet2!A411&lt;&gt;"-",Sheet2!A411&lt;&gt;Sheet2!A410)</f>
        <v>0</v>
      </c>
      <c r="B411" s="2" t="b">
        <f>AND(Sheet2!B411&lt;&gt;"-",Sheet2!B411&lt;&gt;Sheet2!B410)</f>
        <v>0</v>
      </c>
      <c r="C411" s="2" t="b">
        <f>AND(Sheet2!C411&lt;&gt;"-",Sheet2!C411&lt;&gt;Sheet2!C410)</f>
        <v>0</v>
      </c>
      <c r="D411" s="2" t="b">
        <f>AND(Sheet2!E411&lt;&gt;"-",Sheet2!E411&lt;&gt;Sheet2!E410)</f>
        <v>0</v>
      </c>
      <c r="E411" s="2" t="b">
        <f>AND(Sheet2!G411&lt;&gt;"-",Sheet2!G411&lt;&gt;Sheet2!G410)</f>
        <v>1</v>
      </c>
      <c r="F411" s="2" t="str">
        <f t="shared" si="27"/>
        <v>lesson</v>
      </c>
      <c r="G411" s="2" t="str">
        <f t="shared" si="25"/>
        <v>6</v>
      </c>
      <c r="H411" s="2" t="str">
        <f>SUBSTITUTE(IF(F411="grade",Sheet2!A411,IF(F411="subject",Sheet2!B411,IF(F411="unit",Sheet2!C411,IF(F411="topic",Sheet2!E411,IF(F411="lesson",Sheet2!G411))))),"'","\'")</f>
        <v>Human Inheritance</v>
      </c>
      <c r="I411" s="2" t="str">
        <f>Sheet2!I411</f>
        <v>SC07.02.02.01</v>
      </c>
      <c r="J411" s="4" t="str">
        <f>TRIM(IF(F411="grade","NONE",IF(F411="subject",Sheet2!A411,IF(F411="unit",CONCATENATE(Sheet2!A411,Sheet2!B411),IF(F411="topic",CONCATENATE(Sheet2!A411,Sheet2!B411,Sheet2!C411),IF(F411="lesson",CONCATENATE(Sheet2!A411,Sheet2!B411,Sheet2!C411,Sheet2!E411)))))))</f>
        <v>7ScienceGeneticsModern Genetics</v>
      </c>
      <c r="K411" s="4" t="str">
        <f>IF(J411="NONE","-",VLOOKUP(J411,Sheet3!$A$1:$B$822,2,FALSE))</f>
        <v>SC07.02.02.00</v>
      </c>
      <c r="L411" s="2">
        <v>411</v>
      </c>
      <c r="M411" s="2">
        <f t="shared" si="24"/>
        <v>410</v>
      </c>
      <c r="N411" s="3" t="str">
        <f t="shared" si="26"/>
        <v>insert into code (code_id, label, code, display_order, parent_id, taxonomy_level_type) values (411,'Human Inheritance','SC07.02.02.01',1,410,6);</v>
      </c>
    </row>
    <row r="412" spans="1:14">
      <c r="A412" s="2" t="b">
        <f>AND(Sheet2!A412&lt;&gt;"-",Sheet2!A412&lt;&gt;Sheet2!A411)</f>
        <v>0</v>
      </c>
      <c r="B412" s="2" t="b">
        <f>AND(Sheet2!B412&lt;&gt;"-",Sheet2!B412&lt;&gt;Sheet2!B411)</f>
        <v>0</v>
      </c>
      <c r="C412" s="2" t="b">
        <f>AND(Sheet2!C412&lt;&gt;"-",Sheet2!C412&lt;&gt;Sheet2!C411)</f>
        <v>0</v>
      </c>
      <c r="D412" s="2" t="b">
        <f>AND(Sheet2!E412&lt;&gt;"-",Sheet2!E412&lt;&gt;Sheet2!E411)</f>
        <v>0</v>
      </c>
      <c r="E412" s="2" t="b">
        <f>AND(Sheet2!G412&lt;&gt;"-",Sheet2!G412&lt;&gt;Sheet2!G411)</f>
        <v>1</v>
      </c>
      <c r="F412" s="2" t="str">
        <f t="shared" si="27"/>
        <v>lesson</v>
      </c>
      <c r="G412" s="2" t="str">
        <f t="shared" si="25"/>
        <v>6</v>
      </c>
      <c r="H412" s="2" t="str">
        <f>SUBSTITUTE(IF(F412="grade",Sheet2!A412,IF(F412="subject",Sheet2!B412,IF(F412="unit",Sheet2!C412,IF(F412="topic",Sheet2!E412,IF(F412="lesson",Sheet2!G412))))),"'","\'")</f>
        <v>Human Genetic Disorders</v>
      </c>
      <c r="I412" s="2" t="str">
        <f>Sheet2!I412</f>
        <v>SC07.02.02.02</v>
      </c>
      <c r="J412" s="4" t="str">
        <f>TRIM(IF(F412="grade","NONE",IF(F412="subject",Sheet2!A412,IF(F412="unit",CONCATENATE(Sheet2!A412,Sheet2!B412),IF(F412="topic",CONCATENATE(Sheet2!A412,Sheet2!B412,Sheet2!C412),IF(F412="lesson",CONCATENATE(Sheet2!A412,Sheet2!B412,Sheet2!C412,Sheet2!E412)))))))</f>
        <v>7ScienceGeneticsModern Genetics</v>
      </c>
      <c r="K412" s="4" t="str">
        <f>IF(J412="NONE","-",VLOOKUP(J412,Sheet3!$A$1:$B$822,2,FALSE))</f>
        <v>SC07.02.02.00</v>
      </c>
      <c r="L412" s="2">
        <v>412</v>
      </c>
      <c r="M412" s="2">
        <f t="shared" si="24"/>
        <v>410</v>
      </c>
      <c r="N412" s="3" t="str">
        <f t="shared" si="26"/>
        <v>insert into code (code_id, label, code, display_order, parent_id, taxonomy_level_type) values (412,'Human Genetic Disorders','SC07.02.02.02',1,410,6);</v>
      </c>
    </row>
    <row r="413" spans="1:14">
      <c r="A413" s="2" t="b">
        <f>AND(Sheet2!A413&lt;&gt;"-",Sheet2!A413&lt;&gt;Sheet2!A412)</f>
        <v>0</v>
      </c>
      <c r="B413" s="2" t="b">
        <f>AND(Sheet2!B413&lt;&gt;"-",Sheet2!B413&lt;&gt;Sheet2!B412)</f>
        <v>0</v>
      </c>
      <c r="C413" s="2" t="b">
        <f>AND(Sheet2!C413&lt;&gt;"-",Sheet2!C413&lt;&gt;Sheet2!C412)</f>
        <v>0</v>
      </c>
      <c r="D413" s="2" t="b">
        <f>AND(Sheet2!E413&lt;&gt;"-",Sheet2!E413&lt;&gt;Sheet2!E412)</f>
        <v>0</v>
      </c>
      <c r="E413" s="2" t="b">
        <f>AND(Sheet2!G413&lt;&gt;"-",Sheet2!G413&lt;&gt;Sheet2!G412)</f>
        <v>1</v>
      </c>
      <c r="F413" s="2" t="str">
        <f t="shared" si="27"/>
        <v>lesson</v>
      </c>
      <c r="G413" s="2" t="str">
        <f t="shared" si="25"/>
        <v>6</v>
      </c>
      <c r="H413" s="2" t="str">
        <f>SUBSTITUTE(IF(F413="grade",Sheet2!A413,IF(F413="subject",Sheet2!B413,IF(F413="unit",Sheet2!C413,IF(F413="topic",Sheet2!E413,IF(F413="lesson",Sheet2!G413))))),"'","\'")</f>
        <v>Advances in Genetics</v>
      </c>
      <c r="I413" s="2" t="str">
        <f>Sheet2!I413</f>
        <v>SC07.02.02.03</v>
      </c>
      <c r="J413" s="4" t="str">
        <f>TRIM(IF(F413="grade","NONE",IF(F413="subject",Sheet2!A413,IF(F413="unit",CONCATENATE(Sheet2!A413,Sheet2!B413),IF(F413="topic",CONCATENATE(Sheet2!A413,Sheet2!B413,Sheet2!C413),IF(F413="lesson",CONCATENATE(Sheet2!A413,Sheet2!B413,Sheet2!C413,Sheet2!E413)))))))</f>
        <v>7ScienceGeneticsModern Genetics</v>
      </c>
      <c r="K413" s="4" t="str">
        <f>IF(J413="NONE","-",VLOOKUP(J413,Sheet3!$A$1:$B$822,2,FALSE))</f>
        <v>SC07.02.02.00</v>
      </c>
      <c r="L413" s="2">
        <v>413</v>
      </c>
      <c r="M413" s="2">
        <f t="shared" si="24"/>
        <v>410</v>
      </c>
      <c r="N413" s="3" t="str">
        <f t="shared" si="26"/>
        <v>insert into code (code_id, label, code, display_order, parent_id, taxonomy_level_type) values (413,'Advances in Genetics','SC07.02.02.03',1,410,6);</v>
      </c>
    </row>
    <row r="414" spans="1:14">
      <c r="A414" s="2" t="b">
        <f>AND(Sheet2!A414&lt;&gt;"-",Sheet2!A414&lt;&gt;Sheet2!A413)</f>
        <v>0</v>
      </c>
      <c r="B414" s="2" t="b">
        <f>AND(Sheet2!B414&lt;&gt;"-",Sheet2!B414&lt;&gt;Sheet2!B413)</f>
        <v>0</v>
      </c>
      <c r="C414" s="2" t="b">
        <f>AND(Sheet2!C414&lt;&gt;"-",Sheet2!C414&lt;&gt;Sheet2!C413)</f>
        <v>0</v>
      </c>
      <c r="D414" s="2" t="b">
        <f>AND(Sheet2!E414&lt;&gt;"-",Sheet2!E414&lt;&gt;Sheet2!E413)</f>
        <v>1</v>
      </c>
      <c r="E414" s="2" t="b">
        <f>AND(Sheet2!G414&lt;&gt;"-",Sheet2!G414&lt;&gt;Sheet2!G413)</f>
        <v>0</v>
      </c>
      <c r="F414" s="2" t="str">
        <f t="shared" si="27"/>
        <v>topic</v>
      </c>
      <c r="G414" s="2" t="str">
        <f t="shared" si="25"/>
        <v>5</v>
      </c>
      <c r="H414" s="2" t="str">
        <f>SUBSTITUTE(IF(F414="grade",Sheet2!A414,IF(F414="subject",Sheet2!B414,IF(F414="unit",Sheet2!C414,IF(F414="topic",Sheet2!E414,IF(F414="lesson",Sheet2!G414))))),"'","\'")</f>
        <v>Changes Over Time</v>
      </c>
      <c r="I414" s="2" t="str">
        <f>Sheet2!I414</f>
        <v>SC07.02.03.00</v>
      </c>
      <c r="J414" s="4" t="str">
        <f>TRIM(IF(F414="grade","NONE",IF(F414="subject",Sheet2!A414,IF(F414="unit",CONCATENATE(Sheet2!A414,Sheet2!B414),IF(F414="topic",CONCATENATE(Sheet2!A414,Sheet2!B414,Sheet2!C414),IF(F414="lesson",CONCATENATE(Sheet2!A414,Sheet2!B414,Sheet2!C414,Sheet2!E414)))))))</f>
        <v>7ScienceGenetics</v>
      </c>
      <c r="K414" s="4" t="str">
        <f>IF(J414="NONE","-",VLOOKUP(J414,Sheet3!$A$1:$B$822,2,FALSE))</f>
        <v>SC07.02.00.00</v>
      </c>
      <c r="L414" s="2">
        <v>414</v>
      </c>
      <c r="M414" s="2">
        <f t="shared" si="24"/>
        <v>404</v>
      </c>
      <c r="N414" s="3" t="str">
        <f t="shared" si="26"/>
        <v>insert into code (code_id, label, code, display_order, parent_id, taxonomy_level_type) values (414,'Changes Over Time','SC07.02.03.00',1,404,5);</v>
      </c>
    </row>
    <row r="415" spans="1:14">
      <c r="A415" s="2" t="b">
        <f>AND(Sheet2!A415&lt;&gt;"-",Sheet2!A415&lt;&gt;Sheet2!A414)</f>
        <v>0</v>
      </c>
      <c r="B415" s="2" t="b">
        <f>AND(Sheet2!B415&lt;&gt;"-",Sheet2!B415&lt;&gt;Sheet2!B414)</f>
        <v>0</v>
      </c>
      <c r="C415" s="2" t="b">
        <f>AND(Sheet2!C415&lt;&gt;"-",Sheet2!C415&lt;&gt;Sheet2!C414)</f>
        <v>0</v>
      </c>
      <c r="D415" s="2" t="b">
        <f>AND(Sheet2!E415&lt;&gt;"-",Sheet2!E415&lt;&gt;Sheet2!E414)</f>
        <v>0</v>
      </c>
      <c r="E415" s="2" t="b">
        <f>AND(Sheet2!G415&lt;&gt;"-",Sheet2!G415&lt;&gt;Sheet2!G414)</f>
        <v>1</v>
      </c>
      <c r="F415" s="2" t="str">
        <f t="shared" si="27"/>
        <v>lesson</v>
      </c>
      <c r="G415" s="2" t="str">
        <f t="shared" si="25"/>
        <v>6</v>
      </c>
      <c r="H415" s="2" t="str">
        <f>SUBSTITUTE(IF(F415="grade",Sheet2!A415,IF(F415="subject",Sheet2!B415,IF(F415="unit",Sheet2!C415,IF(F415="topic",Sheet2!E415,IF(F415="lesson",Sheet2!G415))))),"'","\'")</f>
        <v>Darwin\'s Theory</v>
      </c>
      <c r="I415" s="2" t="str">
        <f>Sheet2!I415</f>
        <v>SC07.02.03.01</v>
      </c>
      <c r="J415" s="4" t="str">
        <f>TRIM(IF(F415="grade","NONE",IF(F415="subject",Sheet2!A415,IF(F415="unit",CONCATENATE(Sheet2!A415,Sheet2!B415),IF(F415="topic",CONCATENATE(Sheet2!A415,Sheet2!B415,Sheet2!C415),IF(F415="lesson",CONCATENATE(Sheet2!A415,Sheet2!B415,Sheet2!C415,Sheet2!E415)))))))</f>
        <v>7ScienceGeneticsChanges Over Time</v>
      </c>
      <c r="K415" s="4" t="str">
        <f>IF(J415="NONE","-",VLOOKUP(J415,Sheet3!$A$1:$B$822,2,FALSE))</f>
        <v>SC07.02.03.00</v>
      </c>
      <c r="L415" s="2">
        <v>415</v>
      </c>
      <c r="M415" s="2">
        <f t="shared" si="24"/>
        <v>414</v>
      </c>
      <c r="N415" s="3" t="str">
        <f t="shared" si="26"/>
        <v>insert into code (code_id, label, code, display_order, parent_id, taxonomy_level_type) values (415,'Darwin\'s Theory','SC07.02.03.01',1,414,6);</v>
      </c>
    </row>
    <row r="416" spans="1:14">
      <c r="A416" s="2" t="b">
        <f>AND(Sheet2!A416&lt;&gt;"-",Sheet2!A416&lt;&gt;Sheet2!A415)</f>
        <v>0</v>
      </c>
      <c r="B416" s="2" t="b">
        <f>AND(Sheet2!B416&lt;&gt;"-",Sheet2!B416&lt;&gt;Sheet2!B415)</f>
        <v>0</v>
      </c>
      <c r="C416" s="2" t="b">
        <f>AND(Sheet2!C416&lt;&gt;"-",Sheet2!C416&lt;&gt;Sheet2!C415)</f>
        <v>0</v>
      </c>
      <c r="D416" s="2" t="b">
        <f>AND(Sheet2!E416&lt;&gt;"-",Sheet2!E416&lt;&gt;Sheet2!E415)</f>
        <v>0</v>
      </c>
      <c r="E416" s="2" t="b">
        <f>AND(Sheet2!G416&lt;&gt;"-",Sheet2!G416&lt;&gt;Sheet2!G415)</f>
        <v>1</v>
      </c>
      <c r="F416" s="2" t="str">
        <f t="shared" si="27"/>
        <v>lesson</v>
      </c>
      <c r="G416" s="2" t="str">
        <f t="shared" si="25"/>
        <v>6</v>
      </c>
      <c r="H416" s="2" t="str">
        <f>SUBSTITUTE(IF(F416="grade",Sheet2!A416,IF(F416="subject",Sheet2!B416,IF(F416="unit",Sheet2!C416,IF(F416="topic",Sheet2!E416,IF(F416="lesson",Sheet2!G416))))),"'","\'")</f>
        <v>Evidence of Evolution</v>
      </c>
      <c r="I416" s="2" t="str">
        <f>Sheet2!I416</f>
        <v>SC07.02.03.02</v>
      </c>
      <c r="J416" s="4" t="str">
        <f>TRIM(IF(F416="grade","NONE",IF(F416="subject",Sheet2!A416,IF(F416="unit",CONCATENATE(Sheet2!A416,Sheet2!B416),IF(F416="topic",CONCATENATE(Sheet2!A416,Sheet2!B416,Sheet2!C416),IF(F416="lesson",CONCATENATE(Sheet2!A416,Sheet2!B416,Sheet2!C416,Sheet2!E416)))))))</f>
        <v>7ScienceGeneticsChanges Over Time</v>
      </c>
      <c r="K416" s="4" t="str">
        <f>IF(J416="NONE","-",VLOOKUP(J416,Sheet3!$A$1:$B$822,2,FALSE))</f>
        <v>SC07.02.03.00</v>
      </c>
      <c r="L416" s="2">
        <v>416</v>
      </c>
      <c r="M416" s="2">
        <f t="shared" si="24"/>
        <v>414</v>
      </c>
      <c r="N416" s="3" t="str">
        <f t="shared" si="26"/>
        <v>insert into code (code_id, label, code, display_order, parent_id, taxonomy_level_type) values (416,'Evidence of Evolution','SC07.02.03.02',1,414,6);</v>
      </c>
    </row>
    <row r="417" spans="1:14">
      <c r="A417" s="2" t="b">
        <f>AND(Sheet2!A417&lt;&gt;"-",Sheet2!A417&lt;&gt;Sheet2!A416)</f>
        <v>0</v>
      </c>
      <c r="B417" s="2" t="b">
        <f>AND(Sheet2!B417&lt;&gt;"-",Sheet2!B417&lt;&gt;Sheet2!B416)</f>
        <v>0</v>
      </c>
      <c r="C417" s="2" t="b">
        <f>AND(Sheet2!C417&lt;&gt;"-",Sheet2!C417&lt;&gt;Sheet2!C416)</f>
        <v>0</v>
      </c>
      <c r="D417" s="2" t="b">
        <f>AND(Sheet2!E417&lt;&gt;"-",Sheet2!E417&lt;&gt;Sheet2!E416)</f>
        <v>0</v>
      </c>
      <c r="E417" s="2" t="b">
        <f>AND(Sheet2!G417&lt;&gt;"-",Sheet2!G417&lt;&gt;Sheet2!G416)</f>
        <v>1</v>
      </c>
      <c r="F417" s="2" t="str">
        <f t="shared" si="27"/>
        <v>lesson</v>
      </c>
      <c r="G417" s="2" t="str">
        <f t="shared" si="25"/>
        <v>6</v>
      </c>
      <c r="H417" s="2" t="str">
        <f>SUBSTITUTE(IF(F417="grade",Sheet2!A417,IF(F417="subject",Sheet2!B417,IF(F417="unit",Sheet2!C417,IF(F417="topic",Sheet2!E417,IF(F417="lesson",Sheet2!G417))))),"'","\'")</f>
        <v>Evolution of Species</v>
      </c>
      <c r="I417" s="2" t="str">
        <f>Sheet2!I417</f>
        <v>SC07.02.03.03</v>
      </c>
      <c r="J417" s="4" t="str">
        <f>TRIM(IF(F417="grade","NONE",IF(F417="subject",Sheet2!A417,IF(F417="unit",CONCATENATE(Sheet2!A417,Sheet2!B417),IF(F417="topic",CONCATENATE(Sheet2!A417,Sheet2!B417,Sheet2!C417),IF(F417="lesson",CONCATENATE(Sheet2!A417,Sheet2!B417,Sheet2!C417,Sheet2!E417)))))))</f>
        <v>7ScienceGeneticsChanges Over Time</v>
      </c>
      <c r="K417" s="4" t="str">
        <f>IF(J417="NONE","-",VLOOKUP(J417,Sheet3!$A$1:$B$822,2,FALSE))</f>
        <v>SC07.02.03.00</v>
      </c>
      <c r="L417" s="2">
        <v>417</v>
      </c>
      <c r="M417" s="2">
        <f t="shared" si="24"/>
        <v>414</v>
      </c>
      <c r="N417" s="3" t="str">
        <f t="shared" si="26"/>
        <v>insert into code (code_id, label, code, display_order, parent_id, taxonomy_level_type) values (417,'Evolution of Species','SC07.02.03.03',1,414,6);</v>
      </c>
    </row>
    <row r="418" spans="1:14">
      <c r="A418" s="2" t="b">
        <f>AND(Sheet2!A418&lt;&gt;"-",Sheet2!A418&lt;&gt;Sheet2!A417)</f>
        <v>0</v>
      </c>
      <c r="B418" s="2" t="b">
        <f>AND(Sheet2!B418&lt;&gt;"-",Sheet2!B418&lt;&gt;Sheet2!B417)</f>
        <v>0</v>
      </c>
      <c r="C418" s="2" t="b">
        <f>AND(Sheet2!C418&lt;&gt;"-",Sheet2!C418&lt;&gt;Sheet2!C417)</f>
        <v>0</v>
      </c>
      <c r="D418" s="2" t="b">
        <f>AND(Sheet2!E418&lt;&gt;"-",Sheet2!E418&lt;&gt;Sheet2!E417)</f>
        <v>0</v>
      </c>
      <c r="E418" s="2" t="b">
        <f>AND(Sheet2!G418&lt;&gt;"-",Sheet2!G418&lt;&gt;Sheet2!G417)</f>
        <v>1</v>
      </c>
      <c r="F418" s="2" t="str">
        <f t="shared" si="27"/>
        <v>lesson</v>
      </c>
      <c r="G418" s="2" t="str">
        <f t="shared" si="25"/>
        <v>6</v>
      </c>
      <c r="H418" s="2" t="str">
        <f>SUBSTITUTE(IF(F418="grade",Sheet2!A418,IF(F418="subject",Sheet2!B418,IF(F418="unit",Sheet2!C418,IF(F418="topic",Sheet2!E418,IF(F418="lesson",Sheet2!G418))))),"'","\'")</f>
        <v>Classifying Organisms</v>
      </c>
      <c r="I418" s="2" t="str">
        <f>Sheet2!I418</f>
        <v>SC07.02.03.04</v>
      </c>
      <c r="J418" s="4" t="str">
        <f>TRIM(IF(F418="grade","NONE",IF(F418="subject",Sheet2!A418,IF(F418="unit",CONCATENATE(Sheet2!A418,Sheet2!B418),IF(F418="topic",CONCATENATE(Sheet2!A418,Sheet2!B418,Sheet2!C418),IF(F418="lesson",CONCATENATE(Sheet2!A418,Sheet2!B418,Sheet2!C418,Sheet2!E418)))))))</f>
        <v>7ScienceGeneticsChanges Over Time</v>
      </c>
      <c r="K418" s="4" t="str">
        <f>IF(J418="NONE","-",VLOOKUP(J418,Sheet3!$A$1:$B$822,2,FALSE))</f>
        <v>SC07.02.03.00</v>
      </c>
      <c r="L418" s="2">
        <v>418</v>
      </c>
      <c r="M418" s="2">
        <f t="shared" si="24"/>
        <v>414</v>
      </c>
      <c r="N418" s="3" t="str">
        <f t="shared" si="26"/>
        <v>insert into code (code_id, label, code, display_order, parent_id, taxonomy_level_type) values (418,'Classifying Organisms','SC07.02.03.04',1,414,6);</v>
      </c>
    </row>
    <row r="419" spans="1:14">
      <c r="A419" s="2" t="b">
        <f>AND(Sheet2!A419&lt;&gt;"-",Sheet2!A419&lt;&gt;Sheet2!A418)</f>
        <v>0</v>
      </c>
      <c r="B419" s="2" t="b">
        <f>AND(Sheet2!B419&lt;&gt;"-",Sheet2!B419&lt;&gt;Sheet2!B418)</f>
        <v>0</v>
      </c>
      <c r="C419" s="2" t="b">
        <f>AND(Sheet2!C419&lt;&gt;"-",Sheet2!C419&lt;&gt;Sheet2!C418)</f>
        <v>0</v>
      </c>
      <c r="D419" s="2" t="b">
        <f>AND(Sheet2!E419&lt;&gt;"-",Sheet2!E419&lt;&gt;Sheet2!E418)</f>
        <v>0</v>
      </c>
      <c r="E419" s="2" t="b">
        <f>AND(Sheet2!G419&lt;&gt;"-",Sheet2!G419&lt;&gt;Sheet2!G418)</f>
        <v>1</v>
      </c>
      <c r="F419" s="2" t="str">
        <f t="shared" si="27"/>
        <v>lesson</v>
      </c>
      <c r="G419" s="2" t="str">
        <f t="shared" si="25"/>
        <v>6</v>
      </c>
      <c r="H419" s="2" t="str">
        <f>SUBSTITUTE(IF(F419="grade",Sheet2!A419,IF(F419="subject",Sheet2!B419,IF(F419="unit",Sheet2!C419,IF(F419="topic",Sheet2!E419,IF(F419="lesson",Sheet2!G419))))),"'","\'")</f>
        <v>Branching Trees</v>
      </c>
      <c r="I419" s="2" t="str">
        <f>Sheet2!I419</f>
        <v>SC07.02.03.05</v>
      </c>
      <c r="J419" s="4" t="str">
        <f>TRIM(IF(F419="grade","NONE",IF(F419="subject",Sheet2!A419,IF(F419="unit",CONCATENATE(Sheet2!A419,Sheet2!B419),IF(F419="topic",CONCATENATE(Sheet2!A419,Sheet2!B419,Sheet2!C419),IF(F419="lesson",CONCATENATE(Sheet2!A419,Sheet2!B419,Sheet2!C419,Sheet2!E419)))))))</f>
        <v>7ScienceGeneticsChanges Over Time</v>
      </c>
      <c r="K419" s="4" t="str">
        <f>IF(J419="NONE","-",VLOOKUP(J419,Sheet3!$A$1:$B$822,2,FALSE))</f>
        <v>SC07.02.03.00</v>
      </c>
      <c r="L419" s="2">
        <v>419</v>
      </c>
      <c r="M419" s="2">
        <f t="shared" si="24"/>
        <v>414</v>
      </c>
      <c r="N419" s="3" t="str">
        <f t="shared" si="26"/>
        <v>insert into code (code_id, label, code, display_order, parent_id, taxonomy_level_type) values (419,'Branching Trees','SC07.02.03.05',1,414,6);</v>
      </c>
    </row>
    <row r="420" spans="1:14">
      <c r="A420" s="2" t="b">
        <f>AND(Sheet2!A420&lt;&gt;"-",Sheet2!A420&lt;&gt;Sheet2!A419)</f>
        <v>0</v>
      </c>
      <c r="B420" s="2" t="b">
        <f>AND(Sheet2!B420&lt;&gt;"-",Sheet2!B420&lt;&gt;Sheet2!B419)</f>
        <v>0</v>
      </c>
      <c r="C420" s="2" t="b">
        <f>AND(Sheet2!C420&lt;&gt;"-",Sheet2!C420&lt;&gt;Sheet2!C419)</f>
        <v>1</v>
      </c>
      <c r="D420" s="2" t="b">
        <f>AND(Sheet2!E420&lt;&gt;"-",Sheet2!E420&lt;&gt;Sheet2!E419)</f>
        <v>0</v>
      </c>
      <c r="E420" s="2" t="b">
        <f>AND(Sheet2!G420&lt;&gt;"-",Sheet2!G420&lt;&gt;Sheet2!G419)</f>
        <v>0</v>
      </c>
      <c r="F420" s="2" t="str">
        <f t="shared" si="27"/>
        <v>unit</v>
      </c>
      <c r="G420" s="2" t="str">
        <f t="shared" si="25"/>
        <v>4</v>
      </c>
      <c r="H420" s="2" t="str">
        <f>SUBSTITUTE(IF(F420="grade",Sheet2!A420,IF(F420="subject",Sheet2!B420,IF(F420="unit",Sheet2!C420,IF(F420="topic",Sheet2!E420,IF(F420="lesson",Sheet2!G420))))),"'","\'")</f>
        <v>Earth Sciences</v>
      </c>
      <c r="I420" s="2" t="str">
        <f>Sheet2!I420</f>
        <v>SC07.03.00.00</v>
      </c>
      <c r="J420" s="4" t="str">
        <f>TRIM(IF(F420="grade","NONE",IF(F420="subject",Sheet2!A420,IF(F420="unit",CONCATENATE(Sheet2!A420,Sheet2!B420),IF(F420="topic",CONCATENATE(Sheet2!A420,Sheet2!B420,Sheet2!C420),IF(F420="lesson",CONCATENATE(Sheet2!A420,Sheet2!B420,Sheet2!C420,Sheet2!E420)))))))</f>
        <v>7Science</v>
      </c>
      <c r="K420" s="4" t="str">
        <f>IF(J420="NONE","-",VLOOKUP(J420,Sheet3!$A$1:$B$822,2,FALSE))</f>
        <v>SC07.00.00.00</v>
      </c>
      <c r="L420" s="2">
        <v>420</v>
      </c>
      <c r="M420" s="2">
        <f t="shared" si="24"/>
        <v>392</v>
      </c>
      <c r="N420" s="3" t="str">
        <f t="shared" si="26"/>
        <v>insert into code (code_id, label, code, display_order, parent_id, taxonomy_level_type) values (420,'Earth Sciences','SC07.03.00.00',1,392,4);</v>
      </c>
    </row>
    <row r="421" spans="1:14">
      <c r="A421" s="2" t="b">
        <f>AND(Sheet2!A421&lt;&gt;"-",Sheet2!A421&lt;&gt;Sheet2!A420)</f>
        <v>0</v>
      </c>
      <c r="B421" s="2" t="b">
        <f>AND(Sheet2!B421&lt;&gt;"-",Sheet2!B421&lt;&gt;Sheet2!B420)</f>
        <v>0</v>
      </c>
      <c r="C421" s="2" t="b">
        <f>AND(Sheet2!C421&lt;&gt;"-",Sheet2!C421&lt;&gt;Sheet2!C420)</f>
        <v>0</v>
      </c>
      <c r="D421" s="2" t="b">
        <f>AND(Sheet2!E421&lt;&gt;"-",Sheet2!E421&lt;&gt;Sheet2!E420)</f>
        <v>1</v>
      </c>
      <c r="E421" s="2" t="b">
        <f>AND(Sheet2!G421&lt;&gt;"-",Sheet2!G421&lt;&gt;Sheet2!G420)</f>
        <v>0</v>
      </c>
      <c r="F421" s="2" t="str">
        <f t="shared" si="27"/>
        <v>topic</v>
      </c>
      <c r="G421" s="2" t="str">
        <f t="shared" si="25"/>
        <v>5</v>
      </c>
      <c r="H421" s="2" t="str">
        <f>SUBSTITUTE(IF(F421="grade",Sheet2!A421,IF(F421="subject",Sheet2!B421,IF(F421="unit",Sheet2!C421,IF(F421="topic",Sheet2!E421,IF(F421="lesson",Sheet2!G421))))),"'","\'")</f>
        <v>Earth\'s History</v>
      </c>
      <c r="I421" s="2" t="str">
        <f>Sheet2!I421</f>
        <v>SC07.03.01.00</v>
      </c>
      <c r="J421" s="4" t="str">
        <f>TRIM(IF(F421="grade","NONE",IF(F421="subject",Sheet2!A421,IF(F421="unit",CONCATENATE(Sheet2!A421,Sheet2!B421),IF(F421="topic",CONCATENATE(Sheet2!A421,Sheet2!B421,Sheet2!C421),IF(F421="lesson",CONCATENATE(Sheet2!A421,Sheet2!B421,Sheet2!C421,Sheet2!E421)))))))</f>
        <v>7ScienceEarth Sciences</v>
      </c>
      <c r="K421" s="4" t="str">
        <f>IF(J421="NONE","-",VLOOKUP(J421,Sheet3!$A$1:$B$822,2,FALSE))</f>
        <v>SC07.03.00.00</v>
      </c>
      <c r="L421" s="2">
        <v>421</v>
      </c>
      <c r="M421" s="2">
        <f t="shared" si="24"/>
        <v>420</v>
      </c>
      <c r="N421" s="3" t="str">
        <f t="shared" si="26"/>
        <v>insert into code (code_id, label, code, display_order, parent_id, taxonomy_level_type) values (421,'Earth\'s History','SC07.03.01.00',1,420,5);</v>
      </c>
    </row>
    <row r="422" spans="1:14">
      <c r="A422" s="2" t="b">
        <f>AND(Sheet2!A422&lt;&gt;"-",Sheet2!A422&lt;&gt;Sheet2!A421)</f>
        <v>0</v>
      </c>
      <c r="B422" s="2" t="b">
        <f>AND(Sheet2!B422&lt;&gt;"-",Sheet2!B422&lt;&gt;Sheet2!B421)</f>
        <v>0</v>
      </c>
      <c r="C422" s="2" t="b">
        <f>AND(Sheet2!C422&lt;&gt;"-",Sheet2!C422&lt;&gt;Sheet2!C421)</f>
        <v>0</v>
      </c>
      <c r="D422" s="2" t="b">
        <f>AND(Sheet2!E422&lt;&gt;"-",Sheet2!E422&lt;&gt;Sheet2!E421)</f>
        <v>0</v>
      </c>
      <c r="E422" s="2" t="b">
        <f>AND(Sheet2!G422&lt;&gt;"-",Sheet2!G422&lt;&gt;Sheet2!G421)</f>
        <v>1</v>
      </c>
      <c r="F422" s="2" t="str">
        <f t="shared" si="27"/>
        <v>lesson</v>
      </c>
      <c r="G422" s="2" t="str">
        <f t="shared" si="25"/>
        <v>6</v>
      </c>
      <c r="H422" s="2" t="str">
        <f>SUBSTITUTE(IF(F422="grade",Sheet2!A422,IF(F422="subject",Sheet2!B422,IF(F422="unit",Sheet2!C422,IF(F422="topic",Sheet2!E422,IF(F422="lesson",Sheet2!G422))))),"'","\'")</f>
        <v>The Rock Cycle</v>
      </c>
      <c r="I422" s="2" t="str">
        <f>Sheet2!I422</f>
        <v>SC07.03.01.01</v>
      </c>
      <c r="J422" s="4" t="str">
        <f>TRIM(IF(F422="grade","NONE",IF(F422="subject",Sheet2!A422,IF(F422="unit",CONCATENATE(Sheet2!A422,Sheet2!B422),IF(F422="topic",CONCATENATE(Sheet2!A422,Sheet2!B422,Sheet2!C422),IF(F422="lesson",CONCATENATE(Sheet2!A422,Sheet2!B422,Sheet2!C422,Sheet2!E422)))))))</f>
        <v>7ScienceEarth SciencesEarth's History</v>
      </c>
      <c r="K422" s="4" t="str">
        <f>IF(J422="NONE","-",VLOOKUP(J422,Sheet3!$A$1:$B$822,2,FALSE))</f>
        <v>SC07.03.01.00</v>
      </c>
      <c r="L422" s="2">
        <v>422</v>
      </c>
      <c r="M422" s="2">
        <f t="shared" si="24"/>
        <v>421</v>
      </c>
      <c r="N422" s="3" t="str">
        <f t="shared" si="26"/>
        <v>insert into code (code_id, label, code, display_order, parent_id, taxonomy_level_type) values (422,'The Rock Cycle','SC07.03.01.01',1,421,6);</v>
      </c>
    </row>
    <row r="423" spans="1:14">
      <c r="A423" s="2" t="b">
        <f>AND(Sheet2!A423&lt;&gt;"-",Sheet2!A423&lt;&gt;Sheet2!A422)</f>
        <v>0</v>
      </c>
      <c r="B423" s="2" t="b">
        <f>AND(Sheet2!B423&lt;&gt;"-",Sheet2!B423&lt;&gt;Sheet2!B422)</f>
        <v>0</v>
      </c>
      <c r="C423" s="2" t="b">
        <f>AND(Sheet2!C423&lt;&gt;"-",Sheet2!C423&lt;&gt;Sheet2!C422)</f>
        <v>0</v>
      </c>
      <c r="D423" s="2" t="b">
        <f>AND(Sheet2!E423&lt;&gt;"-",Sheet2!E423&lt;&gt;Sheet2!E422)</f>
        <v>0</v>
      </c>
      <c r="E423" s="2" t="b">
        <f>AND(Sheet2!G423&lt;&gt;"-",Sheet2!G423&lt;&gt;Sheet2!G422)</f>
        <v>1</v>
      </c>
      <c r="F423" s="2" t="str">
        <f t="shared" si="27"/>
        <v>lesson</v>
      </c>
      <c r="G423" s="2" t="str">
        <f t="shared" si="25"/>
        <v>6</v>
      </c>
      <c r="H423" s="2" t="str">
        <f>SUBSTITUTE(IF(F423="grade",Sheet2!A423,IF(F423="subject",Sheet2!B423,IF(F423="unit",Sheet2!C423,IF(F423="topic",Sheet2!E423,IF(F423="lesson",Sheet2!G423))))),"'","\'")</f>
        <v>The Relative Age of Rocks</v>
      </c>
      <c r="I423" s="2" t="str">
        <f>Sheet2!I423</f>
        <v>SC07.03.01.02</v>
      </c>
      <c r="J423" s="4" t="str">
        <f>TRIM(IF(F423="grade","NONE",IF(F423="subject",Sheet2!A423,IF(F423="unit",CONCATENATE(Sheet2!A423,Sheet2!B423),IF(F423="topic",CONCATENATE(Sheet2!A423,Sheet2!B423,Sheet2!C423),IF(F423="lesson",CONCATENATE(Sheet2!A423,Sheet2!B423,Sheet2!C423,Sheet2!E423)))))))</f>
        <v>7ScienceEarth SciencesEarth's History</v>
      </c>
      <c r="K423" s="4" t="str">
        <f>IF(J423="NONE","-",VLOOKUP(J423,Sheet3!$A$1:$B$822,2,FALSE))</f>
        <v>SC07.03.01.00</v>
      </c>
      <c r="L423" s="2">
        <v>423</v>
      </c>
      <c r="M423" s="2">
        <f t="shared" si="24"/>
        <v>421</v>
      </c>
      <c r="N423" s="3" t="str">
        <f t="shared" si="26"/>
        <v>insert into code (code_id, label, code, display_order, parent_id, taxonomy_level_type) values (423,'The Relative Age of Rocks','SC07.03.01.02',1,421,6);</v>
      </c>
    </row>
    <row r="424" spans="1:14">
      <c r="A424" s="2" t="b">
        <f>AND(Sheet2!A424&lt;&gt;"-",Sheet2!A424&lt;&gt;Sheet2!A423)</f>
        <v>0</v>
      </c>
      <c r="B424" s="2" t="b">
        <f>AND(Sheet2!B424&lt;&gt;"-",Sheet2!B424&lt;&gt;Sheet2!B423)</f>
        <v>0</v>
      </c>
      <c r="C424" s="2" t="b">
        <f>AND(Sheet2!C424&lt;&gt;"-",Sheet2!C424&lt;&gt;Sheet2!C423)</f>
        <v>0</v>
      </c>
      <c r="D424" s="2" t="b">
        <f>AND(Sheet2!E424&lt;&gt;"-",Sheet2!E424&lt;&gt;Sheet2!E423)</f>
        <v>0</v>
      </c>
      <c r="E424" s="2" t="b">
        <f>AND(Sheet2!G424&lt;&gt;"-",Sheet2!G424&lt;&gt;Sheet2!G423)</f>
        <v>1</v>
      </c>
      <c r="F424" s="2" t="str">
        <f t="shared" si="27"/>
        <v>lesson</v>
      </c>
      <c r="G424" s="2" t="str">
        <f t="shared" si="25"/>
        <v>6</v>
      </c>
      <c r="H424" s="2" t="str">
        <f>SUBSTITUTE(IF(F424="grade",Sheet2!A424,IF(F424="subject",Sheet2!B424,IF(F424="unit",Sheet2!C424,IF(F424="topic",Sheet2!E424,IF(F424="lesson",Sheet2!G424))))),"'","\'")</f>
        <v>Radioactive Dating</v>
      </c>
      <c r="I424" s="2" t="str">
        <f>Sheet2!I424</f>
        <v>SC07.03.01.03</v>
      </c>
      <c r="J424" s="4" t="str">
        <f>TRIM(IF(F424="grade","NONE",IF(F424="subject",Sheet2!A424,IF(F424="unit",CONCATENATE(Sheet2!A424,Sheet2!B424),IF(F424="topic",CONCATENATE(Sheet2!A424,Sheet2!B424,Sheet2!C424),IF(F424="lesson",CONCATENATE(Sheet2!A424,Sheet2!B424,Sheet2!C424,Sheet2!E424)))))))</f>
        <v>7ScienceEarth SciencesEarth's History</v>
      </c>
      <c r="K424" s="4" t="str">
        <f>IF(J424="NONE","-",VLOOKUP(J424,Sheet3!$A$1:$B$822,2,FALSE))</f>
        <v>SC07.03.01.00</v>
      </c>
      <c r="L424" s="2">
        <v>424</v>
      </c>
      <c r="M424" s="2">
        <f t="shared" si="24"/>
        <v>421</v>
      </c>
      <c r="N424" s="3" t="str">
        <f t="shared" si="26"/>
        <v>insert into code (code_id, label, code, display_order, parent_id, taxonomy_level_type) values (424,'Radioactive Dating','SC07.03.01.03',1,421,6);</v>
      </c>
    </row>
    <row r="425" spans="1:14">
      <c r="A425" s="2" t="b">
        <f>AND(Sheet2!A425&lt;&gt;"-",Sheet2!A425&lt;&gt;Sheet2!A424)</f>
        <v>0</v>
      </c>
      <c r="B425" s="2" t="b">
        <f>AND(Sheet2!B425&lt;&gt;"-",Sheet2!B425&lt;&gt;Sheet2!B424)</f>
        <v>0</v>
      </c>
      <c r="C425" s="2" t="b">
        <f>AND(Sheet2!C425&lt;&gt;"-",Sheet2!C425&lt;&gt;Sheet2!C424)</f>
        <v>0</v>
      </c>
      <c r="D425" s="2" t="b">
        <f>AND(Sheet2!E425&lt;&gt;"-",Sheet2!E425&lt;&gt;Sheet2!E424)</f>
        <v>0</v>
      </c>
      <c r="E425" s="2" t="b">
        <f>AND(Sheet2!G425&lt;&gt;"-",Sheet2!G425&lt;&gt;Sheet2!G424)</f>
        <v>1</v>
      </c>
      <c r="F425" s="2" t="str">
        <f t="shared" si="27"/>
        <v>lesson</v>
      </c>
      <c r="G425" s="2" t="str">
        <f t="shared" si="25"/>
        <v>6</v>
      </c>
      <c r="H425" s="2" t="str">
        <f>SUBSTITUTE(IF(F425="grade",Sheet2!A425,IF(F425="subject",Sheet2!B425,IF(F425="unit",Sheet2!C425,IF(F425="topic",Sheet2!E425,IF(F425="lesson",Sheet2!G425))))),"'","\'")</f>
        <v>Movement of the Earth\'s Plates</v>
      </c>
      <c r="I425" s="2" t="str">
        <f>Sheet2!I425</f>
        <v>SC07.03.01.04</v>
      </c>
      <c r="J425" s="4" t="str">
        <f>TRIM(IF(F425="grade","NONE",IF(F425="subject",Sheet2!A425,IF(F425="unit",CONCATENATE(Sheet2!A425,Sheet2!B425),IF(F425="topic",CONCATENATE(Sheet2!A425,Sheet2!B425,Sheet2!C425),IF(F425="lesson",CONCATENATE(Sheet2!A425,Sheet2!B425,Sheet2!C425,Sheet2!E425)))))))</f>
        <v>7ScienceEarth SciencesEarth's History</v>
      </c>
      <c r="K425" s="4" t="str">
        <f>IF(J425="NONE","-",VLOOKUP(J425,Sheet3!$A$1:$B$822,2,FALSE))</f>
        <v>SC07.03.01.00</v>
      </c>
      <c r="L425" s="2">
        <v>425</v>
      </c>
      <c r="M425" s="2">
        <f t="shared" si="24"/>
        <v>421</v>
      </c>
      <c r="N425" s="3" t="str">
        <f t="shared" si="26"/>
        <v>insert into code (code_id, label, code, display_order, parent_id, taxonomy_level_type) values (425,'Movement of the Earth\'s Plates','SC07.03.01.04',1,421,6);</v>
      </c>
    </row>
    <row r="426" spans="1:14">
      <c r="A426" s="2" t="b">
        <f>AND(Sheet2!A426&lt;&gt;"-",Sheet2!A426&lt;&gt;Sheet2!A425)</f>
        <v>0</v>
      </c>
      <c r="B426" s="2" t="b">
        <f>AND(Sheet2!B426&lt;&gt;"-",Sheet2!B426&lt;&gt;Sheet2!B425)</f>
        <v>0</v>
      </c>
      <c r="C426" s="2" t="b">
        <f>AND(Sheet2!C426&lt;&gt;"-",Sheet2!C426&lt;&gt;Sheet2!C425)</f>
        <v>0</v>
      </c>
      <c r="D426" s="2" t="b">
        <f>AND(Sheet2!E426&lt;&gt;"-",Sheet2!E426&lt;&gt;Sheet2!E425)</f>
        <v>0</v>
      </c>
      <c r="E426" s="2" t="b">
        <f>AND(Sheet2!G426&lt;&gt;"-",Sheet2!G426&lt;&gt;Sheet2!G425)</f>
        <v>1</v>
      </c>
      <c r="F426" s="2" t="str">
        <f t="shared" si="27"/>
        <v>lesson</v>
      </c>
      <c r="G426" s="2" t="str">
        <f t="shared" si="25"/>
        <v>6</v>
      </c>
      <c r="H426" s="2" t="str">
        <f>SUBSTITUTE(IF(F426="grade",Sheet2!A426,IF(F426="subject",Sheet2!B426,IF(F426="unit",Sheet2!C426,IF(F426="topic",Sheet2!E426,IF(F426="lesson",Sheet2!G426))))),"'","\'")</f>
        <v>The Geologic Time Scale</v>
      </c>
      <c r="I426" s="2" t="str">
        <f>Sheet2!I426</f>
        <v>SC07.03.01.05</v>
      </c>
      <c r="J426" s="4" t="str">
        <f>TRIM(IF(F426="grade","NONE",IF(F426="subject",Sheet2!A426,IF(F426="unit",CONCATENATE(Sheet2!A426,Sheet2!B426),IF(F426="topic",CONCATENATE(Sheet2!A426,Sheet2!B426,Sheet2!C426),IF(F426="lesson",CONCATENATE(Sheet2!A426,Sheet2!B426,Sheet2!C426,Sheet2!E426)))))))</f>
        <v>7ScienceEarth SciencesEarth's History</v>
      </c>
      <c r="K426" s="4" t="str">
        <f>IF(J426="NONE","-",VLOOKUP(J426,Sheet3!$A$1:$B$822,2,FALSE))</f>
        <v>SC07.03.01.00</v>
      </c>
      <c r="L426" s="2">
        <v>426</v>
      </c>
      <c r="M426" s="2">
        <f t="shared" si="24"/>
        <v>421</v>
      </c>
      <c r="N426" s="3" t="str">
        <f t="shared" si="26"/>
        <v>insert into code (code_id, label, code, display_order, parent_id, taxonomy_level_type) values (426,'The Geologic Time Scale','SC07.03.01.05',1,421,6);</v>
      </c>
    </row>
    <row r="427" spans="1:14">
      <c r="A427" s="2" t="b">
        <f>AND(Sheet2!A427&lt;&gt;"-",Sheet2!A427&lt;&gt;Sheet2!A426)</f>
        <v>0</v>
      </c>
      <c r="B427" s="2" t="b">
        <f>AND(Sheet2!B427&lt;&gt;"-",Sheet2!B427&lt;&gt;Sheet2!B426)</f>
        <v>0</v>
      </c>
      <c r="C427" s="2" t="b">
        <f>AND(Sheet2!C427&lt;&gt;"-",Sheet2!C427&lt;&gt;Sheet2!C426)</f>
        <v>1</v>
      </c>
      <c r="D427" s="2" t="b">
        <f>AND(Sheet2!E427&lt;&gt;"-",Sheet2!E427&lt;&gt;Sheet2!E426)</f>
        <v>0</v>
      </c>
      <c r="E427" s="2" t="b">
        <f>AND(Sheet2!G427&lt;&gt;"-",Sheet2!G427&lt;&gt;Sheet2!G426)</f>
        <v>0</v>
      </c>
      <c r="F427" s="2" t="str">
        <f t="shared" si="27"/>
        <v>unit</v>
      </c>
      <c r="G427" s="2" t="str">
        <f t="shared" si="25"/>
        <v>4</v>
      </c>
      <c r="H427" s="2" t="str">
        <f>SUBSTITUTE(IF(F427="grade",Sheet2!A427,IF(F427="subject",Sheet2!B427,IF(F427="unit",Sheet2!C427,IF(F427="topic",Sheet2!E427,IF(F427="lesson",Sheet2!G427))))),"'","\'")</f>
        <v>Structure and Function in Living Systems</v>
      </c>
      <c r="I427" s="2" t="str">
        <f>Sheet2!I427</f>
        <v>SC07.04.00.00</v>
      </c>
      <c r="J427" s="4" t="str">
        <f>TRIM(IF(F427="grade","NONE",IF(F427="subject",Sheet2!A427,IF(F427="unit",CONCATENATE(Sheet2!A427,Sheet2!B427),IF(F427="topic",CONCATENATE(Sheet2!A427,Sheet2!B427,Sheet2!C427),IF(F427="lesson",CONCATENATE(Sheet2!A427,Sheet2!B427,Sheet2!C427,Sheet2!E427)))))))</f>
        <v>7Science</v>
      </c>
      <c r="K427" s="4" t="str">
        <f>IF(J427="NONE","-",VLOOKUP(J427,Sheet3!$A$1:$B$822,2,FALSE))</f>
        <v>SC07.00.00.00</v>
      </c>
      <c r="L427" s="2">
        <v>427</v>
      </c>
      <c r="M427" s="2">
        <f t="shared" si="24"/>
        <v>392</v>
      </c>
      <c r="N427" s="3" t="str">
        <f t="shared" si="26"/>
        <v>insert into code (code_id, label, code, display_order, parent_id, taxonomy_level_type) values (427,'Structure and Function in Living Systems','SC07.04.00.00',1,392,4);</v>
      </c>
    </row>
    <row r="428" spans="1:14">
      <c r="A428" s="2" t="b">
        <f>AND(Sheet2!A428&lt;&gt;"-",Sheet2!A428&lt;&gt;Sheet2!A427)</f>
        <v>0</v>
      </c>
      <c r="B428" s="2" t="b">
        <f>AND(Sheet2!B428&lt;&gt;"-",Sheet2!B428&lt;&gt;Sheet2!B427)</f>
        <v>0</v>
      </c>
      <c r="C428" s="2" t="b">
        <f>AND(Sheet2!C428&lt;&gt;"-",Sheet2!C428&lt;&gt;Sheet2!C427)</f>
        <v>0</v>
      </c>
      <c r="D428" s="2" t="b">
        <f>AND(Sheet2!E428&lt;&gt;"-",Sheet2!E428&lt;&gt;Sheet2!E427)</f>
        <v>1</v>
      </c>
      <c r="E428" s="2" t="b">
        <f>AND(Sheet2!G428&lt;&gt;"-",Sheet2!G428&lt;&gt;Sheet2!G427)</f>
        <v>0</v>
      </c>
      <c r="F428" s="2" t="str">
        <f t="shared" si="27"/>
        <v>topic</v>
      </c>
      <c r="G428" s="2" t="str">
        <f t="shared" si="25"/>
        <v>5</v>
      </c>
      <c r="H428" s="2" t="str">
        <f>SUBSTITUTE(IF(F428="grade",Sheet2!A428,IF(F428="subject",Sheet2!B428,IF(F428="unit",Sheet2!C428,IF(F428="topic",Sheet2!E428,IF(F428="lesson",Sheet2!G428))))),"'","\'")</f>
        <v>Viruses, Bacteria, Protists, and Fungi</v>
      </c>
      <c r="I428" s="2" t="str">
        <f>Sheet2!I428</f>
        <v>SC07.04.01.00</v>
      </c>
      <c r="J428" s="4" t="str">
        <f>TRIM(IF(F428="grade","NONE",IF(F428="subject",Sheet2!A428,IF(F428="unit",CONCATENATE(Sheet2!A428,Sheet2!B428),IF(F428="topic",CONCATENATE(Sheet2!A428,Sheet2!B428,Sheet2!C428),IF(F428="lesson",CONCATENATE(Sheet2!A428,Sheet2!B428,Sheet2!C428,Sheet2!E428)))))))</f>
        <v>7ScienceStructure and Function in Living Systems</v>
      </c>
      <c r="K428" s="4" t="str">
        <f>IF(J428="NONE","-",VLOOKUP(J428,Sheet3!$A$1:$B$822,2,FALSE))</f>
        <v>SC07.04.00.00</v>
      </c>
      <c r="L428" s="2">
        <v>428</v>
      </c>
      <c r="M428" s="2">
        <f t="shared" si="24"/>
        <v>427</v>
      </c>
      <c r="N428" s="3" t="str">
        <f t="shared" si="26"/>
        <v>insert into code (code_id, label, code, display_order, parent_id, taxonomy_level_type) values (428,'Viruses, Bacteria, Protists, and Fungi','SC07.04.01.00',1,427,5);</v>
      </c>
    </row>
    <row r="429" spans="1:14">
      <c r="A429" s="2" t="b">
        <f>AND(Sheet2!A429&lt;&gt;"-",Sheet2!A429&lt;&gt;Sheet2!A428)</f>
        <v>0</v>
      </c>
      <c r="B429" s="2" t="b">
        <f>AND(Sheet2!B429&lt;&gt;"-",Sheet2!B429&lt;&gt;Sheet2!B428)</f>
        <v>0</v>
      </c>
      <c r="C429" s="2" t="b">
        <f>AND(Sheet2!C429&lt;&gt;"-",Sheet2!C429&lt;&gt;Sheet2!C428)</f>
        <v>0</v>
      </c>
      <c r="D429" s="2" t="b">
        <f>AND(Sheet2!E429&lt;&gt;"-",Sheet2!E429&lt;&gt;Sheet2!E428)</f>
        <v>0</v>
      </c>
      <c r="E429" s="2" t="b">
        <f>AND(Sheet2!G429&lt;&gt;"-",Sheet2!G429&lt;&gt;Sheet2!G428)</f>
        <v>1</v>
      </c>
      <c r="F429" s="2" t="str">
        <f t="shared" si="27"/>
        <v>lesson</v>
      </c>
      <c r="G429" s="2" t="str">
        <f t="shared" si="25"/>
        <v>6</v>
      </c>
      <c r="H429" s="2" t="str">
        <f>SUBSTITUTE(IF(F429="grade",Sheet2!A429,IF(F429="subject",Sheet2!B429,IF(F429="unit",Sheet2!C429,IF(F429="topic",Sheet2!E429,IF(F429="lesson",Sheet2!G429))))),"'","\'")</f>
        <v>Viruses</v>
      </c>
      <c r="I429" s="2" t="str">
        <f>Sheet2!I429</f>
        <v>SC07.04.01.01</v>
      </c>
      <c r="J429" s="4" t="str">
        <f>TRIM(IF(F429="grade","NONE",IF(F429="subject",Sheet2!A429,IF(F429="unit",CONCATENATE(Sheet2!A429,Sheet2!B429),IF(F429="topic",CONCATENATE(Sheet2!A429,Sheet2!B429,Sheet2!C429),IF(F429="lesson",CONCATENATE(Sheet2!A429,Sheet2!B429,Sheet2!C429,Sheet2!E429)))))))</f>
        <v>7ScienceStructure and Function in Living SystemsViruses, Bacteria, Protists, and Fungi</v>
      </c>
      <c r="K429" s="4" t="str">
        <f>IF(J429="NONE","-",VLOOKUP(J429,Sheet3!$A$1:$B$822,2,FALSE))</f>
        <v>SC07.04.01.00</v>
      </c>
      <c r="L429" s="2">
        <v>429</v>
      </c>
      <c r="M429" s="2">
        <f t="shared" si="24"/>
        <v>428</v>
      </c>
      <c r="N429" s="3" t="str">
        <f t="shared" si="26"/>
        <v>insert into code (code_id, label, code, display_order, parent_id, taxonomy_level_type) values (429,'Viruses','SC07.04.01.01',1,428,6);</v>
      </c>
    </row>
    <row r="430" spans="1:14">
      <c r="A430" s="2" t="b">
        <f>AND(Sheet2!A430&lt;&gt;"-",Sheet2!A430&lt;&gt;Sheet2!A429)</f>
        <v>0</v>
      </c>
      <c r="B430" s="2" t="b">
        <f>AND(Sheet2!B430&lt;&gt;"-",Sheet2!B430&lt;&gt;Sheet2!B429)</f>
        <v>0</v>
      </c>
      <c r="C430" s="2" t="b">
        <f>AND(Sheet2!C430&lt;&gt;"-",Sheet2!C430&lt;&gt;Sheet2!C429)</f>
        <v>0</v>
      </c>
      <c r="D430" s="2" t="b">
        <f>AND(Sheet2!E430&lt;&gt;"-",Sheet2!E430&lt;&gt;Sheet2!E429)</f>
        <v>0</v>
      </c>
      <c r="E430" s="2" t="b">
        <f>AND(Sheet2!G430&lt;&gt;"-",Sheet2!G430&lt;&gt;Sheet2!G429)</f>
        <v>1</v>
      </c>
      <c r="F430" s="2" t="str">
        <f t="shared" si="27"/>
        <v>lesson</v>
      </c>
      <c r="G430" s="2" t="str">
        <f t="shared" si="25"/>
        <v>6</v>
      </c>
      <c r="H430" s="2" t="str">
        <f>SUBSTITUTE(IF(F430="grade",Sheet2!A430,IF(F430="subject",Sheet2!B430,IF(F430="unit",Sheet2!C430,IF(F430="topic",Sheet2!E430,IF(F430="lesson",Sheet2!G430))))),"'","\'")</f>
        <v>Bacteria</v>
      </c>
      <c r="I430" s="2" t="str">
        <f>Sheet2!I430</f>
        <v>SC07.04.01.02</v>
      </c>
      <c r="J430" s="4" t="str">
        <f>TRIM(IF(F430="grade","NONE",IF(F430="subject",Sheet2!A430,IF(F430="unit",CONCATENATE(Sheet2!A430,Sheet2!B430),IF(F430="topic",CONCATENATE(Sheet2!A430,Sheet2!B430,Sheet2!C430),IF(F430="lesson",CONCATENATE(Sheet2!A430,Sheet2!B430,Sheet2!C430,Sheet2!E430)))))))</f>
        <v>7ScienceStructure and Function in Living SystemsViruses, Bacteria, Protists, and Fungi</v>
      </c>
      <c r="K430" s="4" t="str">
        <f>IF(J430="NONE","-",VLOOKUP(J430,Sheet3!$A$1:$B$822,2,FALSE))</f>
        <v>SC07.04.01.00</v>
      </c>
      <c r="L430" s="2">
        <v>430</v>
      </c>
      <c r="M430" s="2">
        <f t="shared" si="24"/>
        <v>428</v>
      </c>
      <c r="N430" s="3" t="str">
        <f t="shared" si="26"/>
        <v>insert into code (code_id, label, code, display_order, parent_id, taxonomy_level_type) values (430,'Bacteria','SC07.04.01.02',1,428,6);</v>
      </c>
    </row>
    <row r="431" spans="1:14">
      <c r="A431" s="2" t="b">
        <f>AND(Sheet2!A431&lt;&gt;"-",Sheet2!A431&lt;&gt;Sheet2!A430)</f>
        <v>0</v>
      </c>
      <c r="B431" s="2" t="b">
        <f>AND(Sheet2!B431&lt;&gt;"-",Sheet2!B431&lt;&gt;Sheet2!B430)</f>
        <v>0</v>
      </c>
      <c r="C431" s="2" t="b">
        <f>AND(Sheet2!C431&lt;&gt;"-",Sheet2!C431&lt;&gt;Sheet2!C430)</f>
        <v>0</v>
      </c>
      <c r="D431" s="2" t="b">
        <f>AND(Sheet2!E431&lt;&gt;"-",Sheet2!E431&lt;&gt;Sheet2!E430)</f>
        <v>0</v>
      </c>
      <c r="E431" s="2" t="b">
        <f>AND(Sheet2!G431&lt;&gt;"-",Sheet2!G431&lt;&gt;Sheet2!G430)</f>
        <v>1</v>
      </c>
      <c r="F431" s="2" t="str">
        <f t="shared" si="27"/>
        <v>lesson</v>
      </c>
      <c r="G431" s="2" t="str">
        <f t="shared" si="25"/>
        <v>6</v>
      </c>
      <c r="H431" s="2" t="str">
        <f>SUBSTITUTE(IF(F431="grade",Sheet2!A431,IF(F431="subject",Sheet2!B431,IF(F431="unit",Sheet2!C431,IF(F431="topic",Sheet2!E431,IF(F431="lesson",Sheet2!G431))))),"'","\'")</f>
        <v>Protists</v>
      </c>
      <c r="I431" s="2" t="str">
        <f>Sheet2!I431</f>
        <v>SC07.04.01.03</v>
      </c>
      <c r="J431" s="4" t="str">
        <f>TRIM(IF(F431="grade","NONE",IF(F431="subject",Sheet2!A431,IF(F431="unit",CONCATENATE(Sheet2!A431,Sheet2!B431),IF(F431="topic",CONCATENATE(Sheet2!A431,Sheet2!B431,Sheet2!C431),IF(F431="lesson",CONCATENATE(Sheet2!A431,Sheet2!B431,Sheet2!C431,Sheet2!E431)))))))</f>
        <v>7ScienceStructure and Function in Living SystemsViruses, Bacteria, Protists, and Fungi</v>
      </c>
      <c r="K431" s="4" t="str">
        <f>IF(J431="NONE","-",VLOOKUP(J431,Sheet3!$A$1:$B$822,2,FALSE))</f>
        <v>SC07.04.01.00</v>
      </c>
      <c r="L431" s="2">
        <v>431</v>
      </c>
      <c r="M431" s="2">
        <f t="shared" si="24"/>
        <v>428</v>
      </c>
      <c r="N431" s="3" t="str">
        <f t="shared" si="26"/>
        <v>insert into code (code_id, label, code, display_order, parent_id, taxonomy_level_type) values (431,'Protists','SC07.04.01.03',1,428,6);</v>
      </c>
    </row>
    <row r="432" spans="1:14">
      <c r="A432" s="2" t="b">
        <f>AND(Sheet2!A432&lt;&gt;"-",Sheet2!A432&lt;&gt;Sheet2!A431)</f>
        <v>0</v>
      </c>
      <c r="B432" s="2" t="b">
        <f>AND(Sheet2!B432&lt;&gt;"-",Sheet2!B432&lt;&gt;Sheet2!B431)</f>
        <v>0</v>
      </c>
      <c r="C432" s="2" t="b">
        <f>AND(Sheet2!C432&lt;&gt;"-",Sheet2!C432&lt;&gt;Sheet2!C431)</f>
        <v>0</v>
      </c>
      <c r="D432" s="2" t="b">
        <f>AND(Sheet2!E432&lt;&gt;"-",Sheet2!E432&lt;&gt;Sheet2!E431)</f>
        <v>0</v>
      </c>
      <c r="E432" s="2" t="b">
        <f>AND(Sheet2!G432&lt;&gt;"-",Sheet2!G432&lt;&gt;Sheet2!G431)</f>
        <v>1</v>
      </c>
      <c r="F432" s="2" t="str">
        <f t="shared" si="27"/>
        <v>lesson</v>
      </c>
      <c r="G432" s="2" t="str">
        <f t="shared" si="25"/>
        <v>6</v>
      </c>
      <c r="H432" s="2" t="str">
        <f>SUBSTITUTE(IF(F432="grade",Sheet2!A432,IF(F432="subject",Sheet2!B432,IF(F432="unit",Sheet2!C432,IF(F432="topic",Sheet2!E432,IF(F432="lesson",Sheet2!G432))))),"'","\'")</f>
        <v>Fungi</v>
      </c>
      <c r="I432" s="2" t="str">
        <f>Sheet2!I432</f>
        <v>SC07.04.01.04</v>
      </c>
      <c r="J432" s="4" t="str">
        <f>TRIM(IF(F432="grade","NONE",IF(F432="subject",Sheet2!A432,IF(F432="unit",CONCATENATE(Sheet2!A432,Sheet2!B432),IF(F432="topic",CONCATENATE(Sheet2!A432,Sheet2!B432,Sheet2!C432),IF(F432="lesson",CONCATENATE(Sheet2!A432,Sheet2!B432,Sheet2!C432,Sheet2!E432)))))))</f>
        <v>7ScienceStructure and Function in Living SystemsViruses, Bacteria, Protists, and Fungi</v>
      </c>
      <c r="K432" s="4" t="str">
        <f>IF(J432="NONE","-",VLOOKUP(J432,Sheet3!$A$1:$B$822,2,FALSE))</f>
        <v>SC07.04.01.00</v>
      </c>
      <c r="L432" s="2">
        <v>432</v>
      </c>
      <c r="M432" s="2">
        <f t="shared" si="24"/>
        <v>428</v>
      </c>
      <c r="N432" s="3" t="str">
        <f t="shared" si="26"/>
        <v>insert into code (code_id, label, code, display_order, parent_id, taxonomy_level_type) values (432,'Fungi','SC07.04.01.04',1,428,6);</v>
      </c>
    </row>
    <row r="433" spans="1:14">
      <c r="A433" s="2" t="b">
        <f>AND(Sheet2!A433&lt;&gt;"-",Sheet2!A433&lt;&gt;Sheet2!A432)</f>
        <v>0</v>
      </c>
      <c r="B433" s="2" t="b">
        <f>AND(Sheet2!B433&lt;&gt;"-",Sheet2!B433&lt;&gt;Sheet2!B432)</f>
        <v>0</v>
      </c>
      <c r="C433" s="2" t="b">
        <f>AND(Sheet2!C433&lt;&gt;"-",Sheet2!C433&lt;&gt;Sheet2!C432)</f>
        <v>0</v>
      </c>
      <c r="D433" s="2" t="b">
        <f>AND(Sheet2!E433&lt;&gt;"-",Sheet2!E433&lt;&gt;Sheet2!E432)</f>
        <v>1</v>
      </c>
      <c r="E433" s="2" t="b">
        <f>AND(Sheet2!G433&lt;&gt;"-",Sheet2!G433&lt;&gt;Sheet2!G432)</f>
        <v>0</v>
      </c>
      <c r="F433" s="2" t="str">
        <f t="shared" si="27"/>
        <v>topic</v>
      </c>
      <c r="G433" s="2" t="str">
        <f t="shared" si="25"/>
        <v>5</v>
      </c>
      <c r="H433" s="2" t="str">
        <f>SUBSTITUTE(IF(F433="grade",Sheet2!A433,IF(F433="subject",Sheet2!B433,IF(F433="unit",Sheet2!C433,IF(F433="topic",Sheet2!E433,IF(F433="lesson",Sheet2!G433))))),"'","\'")</f>
        <v>Structure and Function of Plants</v>
      </c>
      <c r="I433" s="2" t="str">
        <f>Sheet2!I433</f>
        <v>SC07.04.02.00</v>
      </c>
      <c r="J433" s="4" t="str">
        <f>TRIM(IF(F433="grade","NONE",IF(F433="subject",Sheet2!A433,IF(F433="unit",CONCATENATE(Sheet2!A433,Sheet2!B433),IF(F433="topic",CONCATENATE(Sheet2!A433,Sheet2!B433,Sheet2!C433),IF(F433="lesson",CONCATENATE(Sheet2!A433,Sheet2!B433,Sheet2!C433,Sheet2!E433)))))))</f>
        <v>7ScienceStructure and Function in Living Systems</v>
      </c>
      <c r="K433" s="4" t="str">
        <f>IF(J433="NONE","-",VLOOKUP(J433,Sheet3!$A$1:$B$822,2,FALSE))</f>
        <v>SC07.04.00.00</v>
      </c>
      <c r="L433" s="2">
        <v>433</v>
      </c>
      <c r="M433" s="2">
        <f t="shared" si="24"/>
        <v>427</v>
      </c>
      <c r="N433" s="3" t="str">
        <f t="shared" si="26"/>
        <v>insert into code (code_id, label, code, display_order, parent_id, taxonomy_level_type) values (433,'Structure and Function of Plants','SC07.04.02.00',1,427,5);</v>
      </c>
    </row>
    <row r="434" spans="1:14">
      <c r="A434" s="2" t="b">
        <f>AND(Sheet2!A434&lt;&gt;"-",Sheet2!A434&lt;&gt;Sheet2!A433)</f>
        <v>0</v>
      </c>
      <c r="B434" s="2" t="b">
        <f>AND(Sheet2!B434&lt;&gt;"-",Sheet2!B434&lt;&gt;Sheet2!B433)</f>
        <v>0</v>
      </c>
      <c r="C434" s="2" t="b">
        <f>AND(Sheet2!C434&lt;&gt;"-",Sheet2!C434&lt;&gt;Sheet2!C433)</f>
        <v>0</v>
      </c>
      <c r="D434" s="2" t="b">
        <f>AND(Sheet2!E434&lt;&gt;"-",Sheet2!E434&lt;&gt;Sheet2!E433)</f>
        <v>0</v>
      </c>
      <c r="E434" s="2" t="b">
        <f>AND(Sheet2!G434&lt;&gt;"-",Sheet2!G434&lt;&gt;Sheet2!G433)</f>
        <v>1</v>
      </c>
      <c r="F434" s="2" t="str">
        <f t="shared" si="27"/>
        <v>lesson</v>
      </c>
      <c r="G434" s="2" t="str">
        <f t="shared" si="25"/>
        <v>6</v>
      </c>
      <c r="H434" s="2" t="str">
        <f>SUBSTITUTE(IF(F434="grade",Sheet2!A434,IF(F434="subject",Sheet2!B434,IF(F434="unit",Sheet2!C434,IF(F434="topic",Sheet2!E434,IF(F434="lesson",Sheet2!G434))))),"'","\'")</f>
        <v>The Plant Kingdom</v>
      </c>
      <c r="I434" s="2" t="str">
        <f>Sheet2!I434</f>
        <v>SC07.04.02.01</v>
      </c>
      <c r="J434" s="4" t="str">
        <f>TRIM(IF(F434="grade","NONE",IF(F434="subject",Sheet2!A434,IF(F434="unit",CONCATENATE(Sheet2!A434,Sheet2!B434),IF(F434="topic",CONCATENATE(Sheet2!A434,Sheet2!B434,Sheet2!C434),IF(F434="lesson",CONCATENATE(Sheet2!A434,Sheet2!B434,Sheet2!C434,Sheet2!E434)))))))</f>
        <v>7ScienceStructure and Function in Living SystemsStructure and Function of Plants</v>
      </c>
      <c r="K434" s="4" t="str">
        <f>IF(J434="NONE","-",VLOOKUP(J434,Sheet3!$A$1:$B$822,2,FALSE))</f>
        <v>SC07.04.02.00</v>
      </c>
      <c r="L434" s="2">
        <v>434</v>
      </c>
      <c r="M434" s="2">
        <f t="shared" si="24"/>
        <v>433</v>
      </c>
      <c r="N434" s="3" t="str">
        <f t="shared" si="26"/>
        <v>insert into code (code_id, label, code, display_order, parent_id, taxonomy_level_type) values (434,'The Plant Kingdom','SC07.04.02.01',1,433,6);</v>
      </c>
    </row>
    <row r="435" spans="1:14">
      <c r="A435" s="2" t="b">
        <f>AND(Sheet2!A435&lt;&gt;"-",Sheet2!A435&lt;&gt;Sheet2!A434)</f>
        <v>0</v>
      </c>
      <c r="B435" s="2" t="b">
        <f>AND(Sheet2!B435&lt;&gt;"-",Sheet2!B435&lt;&gt;Sheet2!B434)</f>
        <v>0</v>
      </c>
      <c r="C435" s="2" t="b">
        <f>AND(Sheet2!C435&lt;&gt;"-",Sheet2!C435&lt;&gt;Sheet2!C434)</f>
        <v>0</v>
      </c>
      <c r="D435" s="2" t="b">
        <f>AND(Sheet2!E435&lt;&gt;"-",Sheet2!E435&lt;&gt;Sheet2!E434)</f>
        <v>0</v>
      </c>
      <c r="E435" s="2" t="b">
        <f>AND(Sheet2!G435&lt;&gt;"-",Sheet2!G435&lt;&gt;Sheet2!G434)</f>
        <v>1</v>
      </c>
      <c r="F435" s="2" t="str">
        <f t="shared" si="27"/>
        <v>lesson</v>
      </c>
      <c r="G435" s="2" t="str">
        <f t="shared" si="25"/>
        <v>6</v>
      </c>
      <c r="H435" s="2" t="str">
        <f>SUBSTITUTE(IF(F435="grade",Sheet2!A435,IF(F435="subject",Sheet2!B435,IF(F435="unit",Sheet2!C435,IF(F435="topic",Sheet2!E435,IF(F435="lesson",Sheet2!G435))))),"'","\'")</f>
        <v>Plants without Seeds</v>
      </c>
      <c r="I435" s="2" t="str">
        <f>Sheet2!I435</f>
        <v>SC07.04.02.02</v>
      </c>
      <c r="J435" s="4" t="str">
        <f>TRIM(IF(F435="grade","NONE",IF(F435="subject",Sheet2!A435,IF(F435="unit",CONCATENATE(Sheet2!A435,Sheet2!B435),IF(F435="topic",CONCATENATE(Sheet2!A435,Sheet2!B435,Sheet2!C435),IF(F435="lesson",CONCATENATE(Sheet2!A435,Sheet2!B435,Sheet2!C435,Sheet2!E435)))))))</f>
        <v>7ScienceStructure and Function in Living SystemsStructure and Function of Plants</v>
      </c>
      <c r="K435" s="4" t="str">
        <f>IF(J435="NONE","-",VLOOKUP(J435,Sheet3!$A$1:$B$822,2,FALSE))</f>
        <v>SC07.04.02.00</v>
      </c>
      <c r="L435" s="2">
        <v>435</v>
      </c>
      <c r="M435" s="2">
        <f t="shared" si="24"/>
        <v>433</v>
      </c>
      <c r="N435" s="3" t="str">
        <f t="shared" si="26"/>
        <v>insert into code (code_id, label, code, display_order, parent_id, taxonomy_level_type) values (435,'Plants without Seeds','SC07.04.02.02',1,433,6);</v>
      </c>
    </row>
    <row r="436" spans="1:14">
      <c r="A436" s="2" t="b">
        <f>AND(Sheet2!A436&lt;&gt;"-",Sheet2!A436&lt;&gt;Sheet2!A435)</f>
        <v>0</v>
      </c>
      <c r="B436" s="2" t="b">
        <f>AND(Sheet2!B436&lt;&gt;"-",Sheet2!B436&lt;&gt;Sheet2!B435)</f>
        <v>0</v>
      </c>
      <c r="C436" s="2" t="b">
        <f>AND(Sheet2!C436&lt;&gt;"-",Sheet2!C436&lt;&gt;Sheet2!C435)</f>
        <v>0</v>
      </c>
      <c r="D436" s="2" t="b">
        <f>AND(Sheet2!E436&lt;&gt;"-",Sheet2!E436&lt;&gt;Sheet2!E435)</f>
        <v>0</v>
      </c>
      <c r="E436" s="2" t="b">
        <f>AND(Sheet2!G436&lt;&gt;"-",Sheet2!G436&lt;&gt;Sheet2!G435)</f>
        <v>1</v>
      </c>
      <c r="F436" s="2" t="str">
        <f t="shared" si="27"/>
        <v>lesson</v>
      </c>
      <c r="G436" s="2" t="str">
        <f t="shared" si="25"/>
        <v>6</v>
      </c>
      <c r="H436" s="2" t="str">
        <f>SUBSTITUTE(IF(F436="grade",Sheet2!A436,IF(F436="subject",Sheet2!B436,IF(F436="unit",Sheet2!C436,IF(F436="topic",Sheet2!E436,IF(F436="lesson",Sheet2!G436))))),"'","\'")</f>
        <v>The Characteristics of Seed Plants</v>
      </c>
      <c r="I436" s="2" t="str">
        <f>Sheet2!I436</f>
        <v>SC07.04.02.03</v>
      </c>
      <c r="J436" s="4" t="str">
        <f>TRIM(IF(F436="grade","NONE",IF(F436="subject",Sheet2!A436,IF(F436="unit",CONCATENATE(Sheet2!A436,Sheet2!B436),IF(F436="topic",CONCATENATE(Sheet2!A436,Sheet2!B436,Sheet2!C436),IF(F436="lesson",CONCATENATE(Sheet2!A436,Sheet2!B436,Sheet2!C436,Sheet2!E436)))))))</f>
        <v>7ScienceStructure and Function in Living SystemsStructure and Function of Plants</v>
      </c>
      <c r="K436" s="4" t="str">
        <f>IF(J436="NONE","-",VLOOKUP(J436,Sheet3!$A$1:$B$822,2,FALSE))</f>
        <v>SC07.04.02.00</v>
      </c>
      <c r="L436" s="2">
        <v>436</v>
      </c>
      <c r="M436" s="2">
        <f t="shared" si="24"/>
        <v>433</v>
      </c>
      <c r="N436" s="3" t="str">
        <f t="shared" si="26"/>
        <v>insert into code (code_id, label, code, display_order, parent_id, taxonomy_level_type) values (436,'The Characteristics of Seed Plants','SC07.04.02.03',1,433,6);</v>
      </c>
    </row>
    <row r="437" spans="1:14">
      <c r="A437" s="2" t="b">
        <f>AND(Sheet2!A437&lt;&gt;"-",Sheet2!A437&lt;&gt;Sheet2!A436)</f>
        <v>0</v>
      </c>
      <c r="B437" s="2" t="b">
        <f>AND(Sheet2!B437&lt;&gt;"-",Sheet2!B437&lt;&gt;Sheet2!B436)</f>
        <v>0</v>
      </c>
      <c r="C437" s="2" t="b">
        <f>AND(Sheet2!C437&lt;&gt;"-",Sheet2!C437&lt;&gt;Sheet2!C436)</f>
        <v>0</v>
      </c>
      <c r="D437" s="2" t="b">
        <f>AND(Sheet2!E437&lt;&gt;"-",Sheet2!E437&lt;&gt;Sheet2!E436)</f>
        <v>0</v>
      </c>
      <c r="E437" s="2" t="b">
        <f>AND(Sheet2!G437&lt;&gt;"-",Sheet2!G437&lt;&gt;Sheet2!G436)</f>
        <v>1</v>
      </c>
      <c r="F437" s="2" t="str">
        <f t="shared" si="27"/>
        <v>lesson</v>
      </c>
      <c r="G437" s="2" t="str">
        <f t="shared" si="25"/>
        <v>6</v>
      </c>
      <c r="H437" s="2" t="str">
        <f>SUBSTITUTE(IF(F437="grade",Sheet2!A437,IF(F437="subject",Sheet2!B437,IF(F437="unit",Sheet2!C437,IF(F437="topic",Sheet2!E437,IF(F437="lesson",Sheet2!G437))))),"'","\'")</f>
        <v>Roots, Stems and Leaves</v>
      </c>
      <c r="I437" s="2" t="str">
        <f>Sheet2!I437</f>
        <v>SC07.04.02.04</v>
      </c>
      <c r="J437" s="4" t="str">
        <f>TRIM(IF(F437="grade","NONE",IF(F437="subject",Sheet2!A437,IF(F437="unit",CONCATENATE(Sheet2!A437,Sheet2!B437),IF(F437="topic",CONCATENATE(Sheet2!A437,Sheet2!B437,Sheet2!C437),IF(F437="lesson",CONCATENATE(Sheet2!A437,Sheet2!B437,Sheet2!C437,Sheet2!E437)))))))</f>
        <v>7ScienceStructure and Function in Living SystemsStructure and Function of Plants</v>
      </c>
      <c r="K437" s="4" t="str">
        <f>IF(J437="NONE","-",VLOOKUP(J437,Sheet3!$A$1:$B$822,2,FALSE))</f>
        <v>SC07.04.02.00</v>
      </c>
      <c r="L437" s="2">
        <v>437</v>
      </c>
      <c r="M437" s="2">
        <f t="shared" si="24"/>
        <v>433</v>
      </c>
      <c r="N437" s="3" t="str">
        <f t="shared" si="26"/>
        <v>insert into code (code_id, label, code, display_order, parent_id, taxonomy_level_type) values (437,'Roots, Stems and Leaves','SC07.04.02.04',1,433,6);</v>
      </c>
    </row>
    <row r="438" spans="1:14">
      <c r="A438" s="2" t="b">
        <f>AND(Sheet2!A438&lt;&gt;"-",Sheet2!A438&lt;&gt;Sheet2!A437)</f>
        <v>0</v>
      </c>
      <c r="B438" s="2" t="b">
        <f>AND(Sheet2!B438&lt;&gt;"-",Sheet2!B438&lt;&gt;Sheet2!B437)</f>
        <v>0</v>
      </c>
      <c r="C438" s="2" t="b">
        <f>AND(Sheet2!C438&lt;&gt;"-",Sheet2!C438&lt;&gt;Sheet2!C437)</f>
        <v>0</v>
      </c>
      <c r="D438" s="2" t="b">
        <f>AND(Sheet2!E438&lt;&gt;"-",Sheet2!E438&lt;&gt;Sheet2!E437)</f>
        <v>0</v>
      </c>
      <c r="E438" s="2" t="b">
        <f>AND(Sheet2!G438&lt;&gt;"-",Sheet2!G438&lt;&gt;Sheet2!G437)</f>
        <v>1</v>
      </c>
      <c r="F438" s="2" t="str">
        <f t="shared" si="27"/>
        <v>lesson</v>
      </c>
      <c r="G438" s="2" t="str">
        <f t="shared" si="25"/>
        <v>6</v>
      </c>
      <c r="H438" s="2" t="str">
        <f>SUBSTITUTE(IF(F438="grade",Sheet2!A438,IF(F438="subject",Sheet2!B438,IF(F438="unit",Sheet2!C438,IF(F438="topic",Sheet2!E438,IF(F438="lesson",Sheet2!G438))))),"'","\'")</f>
        <v>Reproduction in Seed Plants</v>
      </c>
      <c r="I438" s="2" t="str">
        <f>Sheet2!I438</f>
        <v>SC07.04.02.05</v>
      </c>
      <c r="J438" s="4" t="str">
        <f>TRIM(IF(F438="grade","NONE",IF(F438="subject",Sheet2!A438,IF(F438="unit",CONCATENATE(Sheet2!A438,Sheet2!B438),IF(F438="topic",CONCATENATE(Sheet2!A438,Sheet2!B438,Sheet2!C438),IF(F438="lesson",CONCATENATE(Sheet2!A438,Sheet2!B438,Sheet2!C438,Sheet2!E438)))))))</f>
        <v>7ScienceStructure and Function in Living SystemsStructure and Function of Plants</v>
      </c>
      <c r="K438" s="4" t="str">
        <f>IF(J438="NONE","-",VLOOKUP(J438,Sheet3!$A$1:$B$822,2,FALSE))</f>
        <v>SC07.04.02.00</v>
      </c>
      <c r="L438" s="2">
        <v>438</v>
      </c>
      <c r="M438" s="2">
        <f t="shared" si="24"/>
        <v>433</v>
      </c>
      <c r="N438" s="3" t="str">
        <f t="shared" si="26"/>
        <v>insert into code (code_id, label, code, display_order, parent_id, taxonomy_level_type) values (438,'Reproduction in Seed Plants','SC07.04.02.05',1,433,6);</v>
      </c>
    </row>
    <row r="439" spans="1:14">
      <c r="A439" s="2" t="b">
        <f>AND(Sheet2!A439&lt;&gt;"-",Sheet2!A439&lt;&gt;Sheet2!A438)</f>
        <v>0</v>
      </c>
      <c r="B439" s="2" t="b">
        <f>AND(Sheet2!B439&lt;&gt;"-",Sheet2!B439&lt;&gt;Sheet2!B438)</f>
        <v>0</v>
      </c>
      <c r="C439" s="2" t="b">
        <f>AND(Sheet2!C439&lt;&gt;"-",Sheet2!C439&lt;&gt;Sheet2!C438)</f>
        <v>0</v>
      </c>
      <c r="D439" s="2" t="b">
        <f>AND(Sheet2!E439&lt;&gt;"-",Sheet2!E439&lt;&gt;Sheet2!E438)</f>
        <v>1</v>
      </c>
      <c r="E439" s="2" t="b">
        <f>AND(Sheet2!G439&lt;&gt;"-",Sheet2!G439&lt;&gt;Sheet2!G438)</f>
        <v>0</v>
      </c>
      <c r="F439" s="2" t="str">
        <f t="shared" si="27"/>
        <v>topic</v>
      </c>
      <c r="G439" s="2" t="str">
        <f t="shared" si="25"/>
        <v>5</v>
      </c>
      <c r="H439" s="2" t="str">
        <f>SUBSTITUTE(IF(F439="grade",Sheet2!A439,IF(F439="subject",Sheet2!B439,IF(F439="unit",Sheet2!C439,IF(F439="topic",Sheet2!E439,IF(F439="lesson",Sheet2!G439))))),"'","\'")</f>
        <v>Structure and Function of Invertebrates</v>
      </c>
      <c r="I439" s="2" t="str">
        <f>Sheet2!I439</f>
        <v>SC07.04.03.00</v>
      </c>
      <c r="J439" s="4" t="str">
        <f>TRIM(IF(F439="grade","NONE",IF(F439="subject",Sheet2!A439,IF(F439="unit",CONCATENATE(Sheet2!A439,Sheet2!B439),IF(F439="topic",CONCATENATE(Sheet2!A439,Sheet2!B439,Sheet2!C439),IF(F439="lesson",CONCATENATE(Sheet2!A439,Sheet2!B439,Sheet2!C439,Sheet2!E439)))))))</f>
        <v>7ScienceStructure and Function in Living Systems</v>
      </c>
      <c r="K439" s="4" t="str">
        <f>IF(J439="NONE","-",VLOOKUP(J439,Sheet3!$A$1:$B$822,2,FALSE))</f>
        <v>SC07.04.00.00</v>
      </c>
      <c r="L439" s="2">
        <v>439</v>
      </c>
      <c r="M439" s="2">
        <f t="shared" si="24"/>
        <v>427</v>
      </c>
      <c r="N439" s="3" t="str">
        <f t="shared" si="26"/>
        <v>insert into code (code_id, label, code, display_order, parent_id, taxonomy_level_type) values (439,'Structure and Function of Invertebrates','SC07.04.03.00',1,427,5);</v>
      </c>
    </row>
    <row r="440" spans="1:14">
      <c r="A440" s="2" t="b">
        <f>AND(Sheet2!A440&lt;&gt;"-",Sheet2!A440&lt;&gt;Sheet2!A439)</f>
        <v>0</v>
      </c>
      <c r="B440" s="2" t="b">
        <f>AND(Sheet2!B440&lt;&gt;"-",Sheet2!B440&lt;&gt;Sheet2!B439)</f>
        <v>0</v>
      </c>
      <c r="C440" s="2" t="b">
        <f>AND(Sheet2!C440&lt;&gt;"-",Sheet2!C440&lt;&gt;Sheet2!C439)</f>
        <v>0</v>
      </c>
      <c r="D440" s="2" t="b">
        <f>AND(Sheet2!E440&lt;&gt;"-",Sheet2!E440&lt;&gt;Sheet2!E439)</f>
        <v>0</v>
      </c>
      <c r="E440" s="2" t="b">
        <f>AND(Sheet2!G440&lt;&gt;"-",Sheet2!G440&lt;&gt;Sheet2!G439)</f>
        <v>1</v>
      </c>
      <c r="F440" s="2" t="str">
        <f t="shared" si="27"/>
        <v>lesson</v>
      </c>
      <c r="G440" s="2" t="str">
        <f t="shared" si="25"/>
        <v>6</v>
      </c>
      <c r="H440" s="2" t="str">
        <f>SUBSTITUTE(IF(F440="grade",Sheet2!A440,IF(F440="subject",Sheet2!B440,IF(F440="unit",Sheet2!C440,IF(F440="topic",Sheet2!E440,IF(F440="lesson",Sheet2!G440))))),"'","\'")</f>
        <v>What is an Animal?</v>
      </c>
      <c r="I440" s="2" t="str">
        <f>Sheet2!I440</f>
        <v>SC07.04.03.01</v>
      </c>
      <c r="J440" s="4" t="str">
        <f>TRIM(IF(F440="grade","NONE",IF(F440="subject",Sheet2!A440,IF(F440="unit",CONCATENATE(Sheet2!A440,Sheet2!B440),IF(F440="topic",CONCATENATE(Sheet2!A440,Sheet2!B440,Sheet2!C440),IF(F440="lesson",CONCATENATE(Sheet2!A440,Sheet2!B440,Sheet2!C440,Sheet2!E440)))))))</f>
        <v>7ScienceStructure and Function in Living SystemsStructure and Function of Invertebrates</v>
      </c>
      <c r="K440" s="4" t="str">
        <f>IF(J440="NONE","-",VLOOKUP(J440,Sheet3!$A$1:$B$822,2,FALSE))</f>
        <v>SC07.04.03.00</v>
      </c>
      <c r="L440" s="2">
        <v>440</v>
      </c>
      <c r="M440" s="2">
        <f t="shared" si="24"/>
        <v>439</v>
      </c>
      <c r="N440" s="3" t="str">
        <f t="shared" si="26"/>
        <v>insert into code (code_id, label, code, display_order, parent_id, taxonomy_level_type) values (440,'What is an Animal?','SC07.04.03.01',1,439,6);</v>
      </c>
    </row>
    <row r="441" spans="1:14">
      <c r="A441" s="2" t="b">
        <f>AND(Sheet2!A441&lt;&gt;"-",Sheet2!A441&lt;&gt;Sheet2!A440)</f>
        <v>0</v>
      </c>
      <c r="B441" s="2" t="b">
        <f>AND(Sheet2!B441&lt;&gt;"-",Sheet2!B441&lt;&gt;Sheet2!B440)</f>
        <v>0</v>
      </c>
      <c r="C441" s="2" t="b">
        <f>AND(Sheet2!C441&lt;&gt;"-",Sheet2!C441&lt;&gt;Sheet2!C440)</f>
        <v>0</v>
      </c>
      <c r="D441" s="2" t="b">
        <f>AND(Sheet2!E441&lt;&gt;"-",Sheet2!E441&lt;&gt;Sheet2!E440)</f>
        <v>0</v>
      </c>
      <c r="E441" s="2" t="b">
        <f>AND(Sheet2!G441&lt;&gt;"-",Sheet2!G441&lt;&gt;Sheet2!G440)</f>
        <v>1</v>
      </c>
      <c r="F441" s="2" t="str">
        <f t="shared" si="27"/>
        <v>lesson</v>
      </c>
      <c r="G441" s="2" t="str">
        <f t="shared" si="25"/>
        <v>6</v>
      </c>
      <c r="H441" s="2" t="str">
        <f>SUBSTITUTE(IF(F441="grade",Sheet2!A441,IF(F441="subject",Sheet2!B441,IF(F441="unit",Sheet2!C441,IF(F441="topic",Sheet2!E441,IF(F441="lesson",Sheet2!G441))))),"'","\'")</f>
        <v>Sponges and Cnidarians</v>
      </c>
      <c r="I441" s="2" t="str">
        <f>Sheet2!I441</f>
        <v>SC07.04.03.02</v>
      </c>
      <c r="J441" s="4" t="str">
        <f>TRIM(IF(F441="grade","NONE",IF(F441="subject",Sheet2!A441,IF(F441="unit",CONCATENATE(Sheet2!A441,Sheet2!B441),IF(F441="topic",CONCATENATE(Sheet2!A441,Sheet2!B441,Sheet2!C441),IF(F441="lesson",CONCATENATE(Sheet2!A441,Sheet2!B441,Sheet2!C441,Sheet2!E441)))))))</f>
        <v>7ScienceStructure and Function in Living SystemsStructure and Function of Invertebrates</v>
      </c>
      <c r="K441" s="4" t="str">
        <f>IF(J441="NONE","-",VLOOKUP(J441,Sheet3!$A$1:$B$822,2,FALSE))</f>
        <v>SC07.04.03.00</v>
      </c>
      <c r="L441" s="2">
        <v>441</v>
      </c>
      <c r="M441" s="2">
        <f t="shared" si="24"/>
        <v>439</v>
      </c>
      <c r="N441" s="3" t="str">
        <f t="shared" si="26"/>
        <v>insert into code (code_id, label, code, display_order, parent_id, taxonomy_level_type) values (441,'Sponges and Cnidarians','SC07.04.03.02',1,439,6);</v>
      </c>
    </row>
    <row r="442" spans="1:14">
      <c r="A442" s="2" t="b">
        <f>AND(Sheet2!A442&lt;&gt;"-",Sheet2!A442&lt;&gt;Sheet2!A441)</f>
        <v>0</v>
      </c>
      <c r="B442" s="2" t="b">
        <f>AND(Sheet2!B442&lt;&gt;"-",Sheet2!B442&lt;&gt;Sheet2!B441)</f>
        <v>0</v>
      </c>
      <c r="C442" s="2" t="b">
        <f>AND(Sheet2!C442&lt;&gt;"-",Sheet2!C442&lt;&gt;Sheet2!C441)</f>
        <v>0</v>
      </c>
      <c r="D442" s="2" t="b">
        <f>AND(Sheet2!E442&lt;&gt;"-",Sheet2!E442&lt;&gt;Sheet2!E441)</f>
        <v>0</v>
      </c>
      <c r="E442" s="2" t="b">
        <f>AND(Sheet2!G442&lt;&gt;"-",Sheet2!G442&lt;&gt;Sheet2!G441)</f>
        <v>1</v>
      </c>
      <c r="F442" s="2" t="str">
        <f t="shared" si="27"/>
        <v>lesson</v>
      </c>
      <c r="G442" s="2" t="str">
        <f t="shared" si="25"/>
        <v>6</v>
      </c>
      <c r="H442" s="2" t="str">
        <f>SUBSTITUTE(IF(F442="grade",Sheet2!A442,IF(F442="subject",Sheet2!B442,IF(F442="unit",Sheet2!C442,IF(F442="topic",Sheet2!E442,IF(F442="lesson",Sheet2!G442))))),"'","\'")</f>
        <v>Worms and Mollusks</v>
      </c>
      <c r="I442" s="2" t="str">
        <f>Sheet2!I442</f>
        <v>SC07.04.03.03</v>
      </c>
      <c r="J442" s="4" t="str">
        <f>TRIM(IF(F442="grade","NONE",IF(F442="subject",Sheet2!A442,IF(F442="unit",CONCATENATE(Sheet2!A442,Sheet2!B442),IF(F442="topic",CONCATENATE(Sheet2!A442,Sheet2!B442,Sheet2!C442),IF(F442="lesson",CONCATENATE(Sheet2!A442,Sheet2!B442,Sheet2!C442,Sheet2!E442)))))))</f>
        <v>7ScienceStructure and Function in Living SystemsStructure and Function of Invertebrates</v>
      </c>
      <c r="K442" s="4" t="str">
        <f>IF(J442="NONE","-",VLOOKUP(J442,Sheet3!$A$1:$B$822,2,FALSE))</f>
        <v>SC07.04.03.00</v>
      </c>
      <c r="L442" s="2">
        <v>442</v>
      </c>
      <c r="M442" s="2">
        <f t="shared" si="24"/>
        <v>439</v>
      </c>
      <c r="N442" s="3" t="str">
        <f t="shared" si="26"/>
        <v>insert into code (code_id, label, code, display_order, parent_id, taxonomy_level_type) values (442,'Worms and Mollusks','SC07.04.03.03',1,439,6);</v>
      </c>
    </row>
    <row r="443" spans="1:14">
      <c r="A443" s="2" t="b">
        <f>AND(Sheet2!A443&lt;&gt;"-",Sheet2!A443&lt;&gt;Sheet2!A442)</f>
        <v>0</v>
      </c>
      <c r="B443" s="2" t="b">
        <f>AND(Sheet2!B443&lt;&gt;"-",Sheet2!B443&lt;&gt;Sheet2!B442)</f>
        <v>0</v>
      </c>
      <c r="C443" s="2" t="b">
        <f>AND(Sheet2!C443&lt;&gt;"-",Sheet2!C443&lt;&gt;Sheet2!C442)</f>
        <v>0</v>
      </c>
      <c r="D443" s="2" t="b">
        <f>AND(Sheet2!E443&lt;&gt;"-",Sheet2!E443&lt;&gt;Sheet2!E442)</f>
        <v>0</v>
      </c>
      <c r="E443" s="2" t="b">
        <f>AND(Sheet2!G443&lt;&gt;"-",Sheet2!G443&lt;&gt;Sheet2!G442)</f>
        <v>1</v>
      </c>
      <c r="F443" s="2" t="str">
        <f t="shared" si="27"/>
        <v>lesson</v>
      </c>
      <c r="G443" s="2" t="str">
        <f t="shared" si="25"/>
        <v>6</v>
      </c>
      <c r="H443" s="2" t="str">
        <f>SUBSTITUTE(IF(F443="grade",Sheet2!A443,IF(F443="subject",Sheet2!B443,IF(F443="unit",Sheet2!C443,IF(F443="topic",Sheet2!E443,IF(F443="lesson",Sheet2!G443))))),"'","\'")</f>
        <v>Arthropods</v>
      </c>
      <c r="I443" s="2" t="str">
        <f>Sheet2!I443</f>
        <v>SC07.04.03.04</v>
      </c>
      <c r="J443" s="4" t="str">
        <f>TRIM(IF(F443="grade","NONE",IF(F443="subject",Sheet2!A443,IF(F443="unit",CONCATENATE(Sheet2!A443,Sheet2!B443),IF(F443="topic",CONCATENATE(Sheet2!A443,Sheet2!B443,Sheet2!C443),IF(F443="lesson",CONCATENATE(Sheet2!A443,Sheet2!B443,Sheet2!C443,Sheet2!E443)))))))</f>
        <v>7ScienceStructure and Function in Living SystemsStructure and Function of Invertebrates</v>
      </c>
      <c r="K443" s="4" t="str">
        <f>IF(J443="NONE","-",VLOOKUP(J443,Sheet3!$A$1:$B$822,2,FALSE))</f>
        <v>SC07.04.03.00</v>
      </c>
      <c r="L443" s="2">
        <v>443</v>
      </c>
      <c r="M443" s="2">
        <f t="shared" si="24"/>
        <v>439</v>
      </c>
      <c r="N443" s="3" t="str">
        <f t="shared" si="26"/>
        <v>insert into code (code_id, label, code, display_order, parent_id, taxonomy_level_type) values (443,'Arthropods','SC07.04.03.04',1,439,6);</v>
      </c>
    </row>
    <row r="444" spans="1:14">
      <c r="A444" s="2" t="b">
        <f>AND(Sheet2!A444&lt;&gt;"-",Sheet2!A444&lt;&gt;Sheet2!A443)</f>
        <v>0</v>
      </c>
      <c r="B444" s="2" t="b">
        <f>AND(Sheet2!B444&lt;&gt;"-",Sheet2!B444&lt;&gt;Sheet2!B443)</f>
        <v>0</v>
      </c>
      <c r="C444" s="2" t="b">
        <f>AND(Sheet2!C444&lt;&gt;"-",Sheet2!C444&lt;&gt;Sheet2!C443)</f>
        <v>0</v>
      </c>
      <c r="D444" s="2" t="b">
        <f>AND(Sheet2!E444&lt;&gt;"-",Sheet2!E444&lt;&gt;Sheet2!E443)</f>
        <v>0</v>
      </c>
      <c r="E444" s="2" t="b">
        <f>AND(Sheet2!G444&lt;&gt;"-",Sheet2!G444&lt;&gt;Sheet2!G443)</f>
        <v>1</v>
      </c>
      <c r="F444" s="2" t="str">
        <f t="shared" si="27"/>
        <v>lesson</v>
      </c>
      <c r="G444" s="2" t="str">
        <f t="shared" si="25"/>
        <v>6</v>
      </c>
      <c r="H444" s="2" t="str">
        <f>SUBSTITUTE(IF(F444="grade",Sheet2!A444,IF(F444="subject",Sheet2!B444,IF(F444="unit",Sheet2!C444,IF(F444="topic",Sheet2!E444,IF(F444="lesson",Sheet2!G444))))),"'","\'")</f>
        <v>Echinoderms</v>
      </c>
      <c r="I444" s="2" t="str">
        <f>Sheet2!I444</f>
        <v>SC07.04.03.05</v>
      </c>
      <c r="J444" s="4" t="str">
        <f>TRIM(IF(F444="grade","NONE",IF(F444="subject",Sheet2!A444,IF(F444="unit",CONCATENATE(Sheet2!A444,Sheet2!B444),IF(F444="topic",CONCATENATE(Sheet2!A444,Sheet2!B444,Sheet2!C444),IF(F444="lesson",CONCATENATE(Sheet2!A444,Sheet2!B444,Sheet2!C444,Sheet2!E444)))))))</f>
        <v>7ScienceStructure and Function in Living SystemsStructure and Function of Invertebrates</v>
      </c>
      <c r="K444" s="4" t="str">
        <f>IF(J444="NONE","-",VLOOKUP(J444,Sheet3!$A$1:$B$822,2,FALSE))</f>
        <v>SC07.04.03.00</v>
      </c>
      <c r="L444" s="2">
        <v>444</v>
      </c>
      <c r="M444" s="2">
        <f t="shared" si="24"/>
        <v>439</v>
      </c>
      <c r="N444" s="3" t="str">
        <f t="shared" si="26"/>
        <v>insert into code (code_id, label, code, display_order, parent_id, taxonomy_level_type) values (444,'Echinoderms','SC07.04.03.05',1,439,6);</v>
      </c>
    </row>
    <row r="445" spans="1:14">
      <c r="A445" s="2" t="b">
        <f>AND(Sheet2!A445&lt;&gt;"-",Sheet2!A445&lt;&gt;Sheet2!A444)</f>
        <v>0</v>
      </c>
      <c r="B445" s="2" t="b">
        <f>AND(Sheet2!B445&lt;&gt;"-",Sheet2!B445&lt;&gt;Sheet2!B444)</f>
        <v>0</v>
      </c>
      <c r="C445" s="2" t="b">
        <f>AND(Sheet2!C445&lt;&gt;"-",Sheet2!C445&lt;&gt;Sheet2!C444)</f>
        <v>0</v>
      </c>
      <c r="D445" s="2" t="b">
        <f>AND(Sheet2!E445&lt;&gt;"-",Sheet2!E445&lt;&gt;Sheet2!E444)</f>
        <v>1</v>
      </c>
      <c r="E445" s="2" t="b">
        <f>AND(Sheet2!G445&lt;&gt;"-",Sheet2!G445&lt;&gt;Sheet2!G444)</f>
        <v>0</v>
      </c>
      <c r="F445" s="2" t="str">
        <f t="shared" si="27"/>
        <v>topic</v>
      </c>
      <c r="G445" s="2" t="str">
        <f t="shared" si="25"/>
        <v>5</v>
      </c>
      <c r="H445" s="2" t="str">
        <f>SUBSTITUTE(IF(F445="grade",Sheet2!A445,IF(F445="subject",Sheet2!B445,IF(F445="unit",Sheet2!C445,IF(F445="topic",Sheet2!E445,IF(F445="lesson",Sheet2!G445))))),"'","\'")</f>
        <v>Structure and Function of Vertebrates</v>
      </c>
      <c r="I445" s="2" t="str">
        <f>Sheet2!I445</f>
        <v>SC07.04.04.00</v>
      </c>
      <c r="J445" s="4" t="str">
        <f>TRIM(IF(F445="grade","NONE",IF(F445="subject",Sheet2!A445,IF(F445="unit",CONCATENATE(Sheet2!A445,Sheet2!B445),IF(F445="topic",CONCATENATE(Sheet2!A445,Sheet2!B445,Sheet2!C445),IF(F445="lesson",CONCATENATE(Sheet2!A445,Sheet2!B445,Sheet2!C445,Sheet2!E445)))))))</f>
        <v>7ScienceStructure and Function in Living Systems</v>
      </c>
      <c r="K445" s="4" t="str">
        <f>IF(J445="NONE","-",VLOOKUP(J445,Sheet3!$A$1:$B$822,2,FALSE))</f>
        <v>SC07.04.00.00</v>
      </c>
      <c r="L445" s="2">
        <v>445</v>
      </c>
      <c r="M445" s="2">
        <f t="shared" si="24"/>
        <v>427</v>
      </c>
      <c r="N445" s="3" t="str">
        <f t="shared" si="26"/>
        <v>insert into code (code_id, label, code, display_order, parent_id, taxonomy_level_type) values (445,'Structure and Function of Vertebrates','SC07.04.04.00',1,427,5);</v>
      </c>
    </row>
    <row r="446" spans="1:14">
      <c r="A446" s="2" t="b">
        <f>AND(Sheet2!A446&lt;&gt;"-",Sheet2!A446&lt;&gt;Sheet2!A445)</f>
        <v>0</v>
      </c>
      <c r="B446" s="2" t="b">
        <f>AND(Sheet2!B446&lt;&gt;"-",Sheet2!B446&lt;&gt;Sheet2!B445)</f>
        <v>0</v>
      </c>
      <c r="C446" s="2" t="b">
        <f>AND(Sheet2!C446&lt;&gt;"-",Sheet2!C446&lt;&gt;Sheet2!C445)</f>
        <v>0</v>
      </c>
      <c r="D446" s="2" t="b">
        <f>AND(Sheet2!E446&lt;&gt;"-",Sheet2!E446&lt;&gt;Sheet2!E445)</f>
        <v>0</v>
      </c>
      <c r="E446" s="2" t="b">
        <f>AND(Sheet2!G446&lt;&gt;"-",Sheet2!G446&lt;&gt;Sheet2!G445)</f>
        <v>1</v>
      </c>
      <c r="F446" s="2" t="str">
        <f t="shared" si="27"/>
        <v>lesson</v>
      </c>
      <c r="G446" s="2" t="str">
        <f t="shared" si="25"/>
        <v>6</v>
      </c>
      <c r="H446" s="2" t="str">
        <f>SUBSTITUTE(IF(F446="grade",Sheet2!A446,IF(F446="subject",Sheet2!B446,IF(F446="unit",Sheet2!C446,IF(F446="topic",Sheet2!E446,IF(F446="lesson",Sheet2!G446))))),"'","\'")</f>
        <v>Vertebrates</v>
      </c>
      <c r="I446" s="2" t="str">
        <f>Sheet2!I446</f>
        <v>SC07.04.04.01</v>
      </c>
      <c r="J446" s="4" t="str">
        <f>TRIM(IF(F446="grade","NONE",IF(F446="subject",Sheet2!A446,IF(F446="unit",CONCATENATE(Sheet2!A446,Sheet2!B446),IF(F446="topic",CONCATENATE(Sheet2!A446,Sheet2!B446,Sheet2!C446),IF(F446="lesson",CONCATENATE(Sheet2!A446,Sheet2!B446,Sheet2!C446,Sheet2!E446)))))))</f>
        <v>7ScienceStructure and Function in Living SystemsStructure and Function of Vertebrates</v>
      </c>
      <c r="K446" s="4" t="str">
        <f>IF(J446="NONE","-",VLOOKUP(J446,Sheet3!$A$1:$B$822,2,FALSE))</f>
        <v>SC07.04.04.00</v>
      </c>
      <c r="L446" s="2">
        <v>446</v>
      </c>
      <c r="M446" s="2">
        <f t="shared" si="24"/>
        <v>445</v>
      </c>
      <c r="N446" s="3" t="str">
        <f t="shared" si="26"/>
        <v>insert into code (code_id, label, code, display_order, parent_id, taxonomy_level_type) values (446,'Vertebrates','SC07.04.04.01',1,445,6);</v>
      </c>
    </row>
    <row r="447" spans="1:14">
      <c r="A447" s="2" t="b">
        <f>AND(Sheet2!A447&lt;&gt;"-",Sheet2!A447&lt;&gt;Sheet2!A446)</f>
        <v>0</v>
      </c>
      <c r="B447" s="2" t="b">
        <f>AND(Sheet2!B447&lt;&gt;"-",Sheet2!B447&lt;&gt;Sheet2!B446)</f>
        <v>0</v>
      </c>
      <c r="C447" s="2" t="b">
        <f>AND(Sheet2!C447&lt;&gt;"-",Sheet2!C447&lt;&gt;Sheet2!C446)</f>
        <v>0</v>
      </c>
      <c r="D447" s="2" t="b">
        <f>AND(Sheet2!E447&lt;&gt;"-",Sheet2!E447&lt;&gt;Sheet2!E446)</f>
        <v>0</v>
      </c>
      <c r="E447" s="2" t="b">
        <f>AND(Sheet2!G447&lt;&gt;"-",Sheet2!G447&lt;&gt;Sheet2!G446)</f>
        <v>1</v>
      </c>
      <c r="F447" s="2" t="str">
        <f t="shared" si="27"/>
        <v>lesson</v>
      </c>
      <c r="G447" s="2" t="str">
        <f t="shared" si="25"/>
        <v>6</v>
      </c>
      <c r="H447" s="2" t="str">
        <f>SUBSTITUTE(IF(F447="grade",Sheet2!A447,IF(F447="subject",Sheet2!B447,IF(F447="unit",Sheet2!C447,IF(F447="topic",Sheet2!E447,IF(F447="lesson",Sheet2!G447))))),"'","\'")</f>
        <v>Fish</v>
      </c>
      <c r="I447" s="2" t="str">
        <f>Sheet2!I447</f>
        <v>SC07.04.04.02</v>
      </c>
      <c r="J447" s="4" t="str">
        <f>TRIM(IF(F447="grade","NONE",IF(F447="subject",Sheet2!A447,IF(F447="unit",CONCATENATE(Sheet2!A447,Sheet2!B447),IF(F447="topic",CONCATENATE(Sheet2!A447,Sheet2!B447,Sheet2!C447),IF(F447="lesson",CONCATENATE(Sheet2!A447,Sheet2!B447,Sheet2!C447,Sheet2!E447)))))))</f>
        <v>7ScienceStructure and Function in Living SystemsStructure and Function of Vertebrates</v>
      </c>
      <c r="K447" s="4" t="str">
        <f>IF(J447="NONE","-",VLOOKUP(J447,Sheet3!$A$1:$B$822,2,FALSE))</f>
        <v>SC07.04.04.00</v>
      </c>
      <c r="L447" s="2">
        <v>447</v>
      </c>
      <c r="M447" s="2">
        <f t="shared" si="24"/>
        <v>445</v>
      </c>
      <c r="N447" s="3" t="str">
        <f t="shared" si="26"/>
        <v>insert into code (code_id, label, code, display_order, parent_id, taxonomy_level_type) values (447,'Fish','SC07.04.04.02',1,445,6);</v>
      </c>
    </row>
    <row r="448" spans="1:14">
      <c r="A448" s="2" t="b">
        <f>AND(Sheet2!A448&lt;&gt;"-",Sheet2!A448&lt;&gt;Sheet2!A447)</f>
        <v>0</v>
      </c>
      <c r="B448" s="2" t="b">
        <f>AND(Sheet2!B448&lt;&gt;"-",Sheet2!B448&lt;&gt;Sheet2!B447)</f>
        <v>0</v>
      </c>
      <c r="C448" s="2" t="b">
        <f>AND(Sheet2!C448&lt;&gt;"-",Sheet2!C448&lt;&gt;Sheet2!C447)</f>
        <v>0</v>
      </c>
      <c r="D448" s="2" t="b">
        <f>AND(Sheet2!E448&lt;&gt;"-",Sheet2!E448&lt;&gt;Sheet2!E447)</f>
        <v>0</v>
      </c>
      <c r="E448" s="2" t="b">
        <f>AND(Sheet2!G448&lt;&gt;"-",Sheet2!G448&lt;&gt;Sheet2!G447)</f>
        <v>1</v>
      </c>
      <c r="F448" s="2" t="str">
        <f t="shared" si="27"/>
        <v>lesson</v>
      </c>
      <c r="G448" s="2" t="str">
        <f t="shared" si="25"/>
        <v>6</v>
      </c>
      <c r="H448" s="2" t="str">
        <f>SUBSTITUTE(IF(F448="grade",Sheet2!A448,IF(F448="subject",Sheet2!B448,IF(F448="unit",Sheet2!C448,IF(F448="topic",Sheet2!E448,IF(F448="lesson",Sheet2!G448))))),"'","\'")</f>
        <v>Amphibians</v>
      </c>
      <c r="I448" s="2" t="str">
        <f>Sheet2!I448</f>
        <v>SC07.04.04.03</v>
      </c>
      <c r="J448" s="4" t="str">
        <f>TRIM(IF(F448="grade","NONE",IF(F448="subject",Sheet2!A448,IF(F448="unit",CONCATENATE(Sheet2!A448,Sheet2!B448),IF(F448="topic",CONCATENATE(Sheet2!A448,Sheet2!B448,Sheet2!C448),IF(F448="lesson",CONCATENATE(Sheet2!A448,Sheet2!B448,Sheet2!C448,Sheet2!E448)))))))</f>
        <v>7ScienceStructure and Function in Living SystemsStructure and Function of Vertebrates</v>
      </c>
      <c r="K448" s="4" t="str">
        <f>IF(J448="NONE","-",VLOOKUP(J448,Sheet3!$A$1:$B$822,2,FALSE))</f>
        <v>SC07.04.04.00</v>
      </c>
      <c r="L448" s="2">
        <v>448</v>
      </c>
      <c r="M448" s="2">
        <f t="shared" si="24"/>
        <v>445</v>
      </c>
      <c r="N448" s="3" t="str">
        <f t="shared" si="26"/>
        <v>insert into code (code_id, label, code, display_order, parent_id, taxonomy_level_type) values (448,'Amphibians','SC07.04.04.03',1,445,6);</v>
      </c>
    </row>
    <row r="449" spans="1:14">
      <c r="A449" s="2" t="b">
        <f>AND(Sheet2!A449&lt;&gt;"-",Sheet2!A449&lt;&gt;Sheet2!A448)</f>
        <v>0</v>
      </c>
      <c r="B449" s="2" t="b">
        <f>AND(Sheet2!B449&lt;&gt;"-",Sheet2!B449&lt;&gt;Sheet2!B448)</f>
        <v>0</v>
      </c>
      <c r="C449" s="2" t="b">
        <f>AND(Sheet2!C449&lt;&gt;"-",Sheet2!C449&lt;&gt;Sheet2!C448)</f>
        <v>0</v>
      </c>
      <c r="D449" s="2" t="b">
        <f>AND(Sheet2!E449&lt;&gt;"-",Sheet2!E449&lt;&gt;Sheet2!E448)</f>
        <v>0</v>
      </c>
      <c r="E449" s="2" t="b">
        <f>AND(Sheet2!G449&lt;&gt;"-",Sheet2!G449&lt;&gt;Sheet2!G448)</f>
        <v>1</v>
      </c>
      <c r="F449" s="2" t="str">
        <f t="shared" si="27"/>
        <v>lesson</v>
      </c>
      <c r="G449" s="2" t="str">
        <f t="shared" si="25"/>
        <v>6</v>
      </c>
      <c r="H449" s="2" t="str">
        <f>SUBSTITUTE(IF(F449="grade",Sheet2!A449,IF(F449="subject",Sheet2!B449,IF(F449="unit",Sheet2!C449,IF(F449="topic",Sheet2!E449,IF(F449="lesson",Sheet2!G449))))),"'","\'")</f>
        <v>Reptiles</v>
      </c>
      <c r="I449" s="2" t="str">
        <f>Sheet2!I449</f>
        <v>SC07.04.04.04</v>
      </c>
      <c r="J449" s="4" t="str">
        <f>TRIM(IF(F449="grade","NONE",IF(F449="subject",Sheet2!A449,IF(F449="unit",CONCATENATE(Sheet2!A449,Sheet2!B449),IF(F449="topic",CONCATENATE(Sheet2!A449,Sheet2!B449,Sheet2!C449),IF(F449="lesson",CONCATENATE(Sheet2!A449,Sheet2!B449,Sheet2!C449,Sheet2!E449)))))))</f>
        <v>7ScienceStructure and Function in Living SystemsStructure and Function of Vertebrates</v>
      </c>
      <c r="K449" s="4" t="str">
        <f>IF(J449="NONE","-",VLOOKUP(J449,Sheet3!$A$1:$B$822,2,FALSE))</f>
        <v>SC07.04.04.00</v>
      </c>
      <c r="L449" s="2">
        <v>449</v>
      </c>
      <c r="M449" s="2">
        <f t="shared" si="24"/>
        <v>445</v>
      </c>
      <c r="N449" s="3" t="str">
        <f t="shared" si="26"/>
        <v>insert into code (code_id, label, code, display_order, parent_id, taxonomy_level_type) values (449,'Reptiles','SC07.04.04.04',1,445,6);</v>
      </c>
    </row>
    <row r="450" spans="1:14">
      <c r="A450" s="2" t="b">
        <f>AND(Sheet2!A450&lt;&gt;"-",Sheet2!A450&lt;&gt;Sheet2!A449)</f>
        <v>0</v>
      </c>
      <c r="B450" s="2" t="b">
        <f>AND(Sheet2!B450&lt;&gt;"-",Sheet2!B450&lt;&gt;Sheet2!B449)</f>
        <v>0</v>
      </c>
      <c r="C450" s="2" t="b">
        <f>AND(Sheet2!C450&lt;&gt;"-",Sheet2!C450&lt;&gt;Sheet2!C449)</f>
        <v>0</v>
      </c>
      <c r="D450" s="2" t="b">
        <f>AND(Sheet2!E450&lt;&gt;"-",Sheet2!E450&lt;&gt;Sheet2!E449)</f>
        <v>0</v>
      </c>
      <c r="E450" s="2" t="b">
        <f>AND(Sheet2!G450&lt;&gt;"-",Sheet2!G450&lt;&gt;Sheet2!G449)</f>
        <v>1</v>
      </c>
      <c r="F450" s="2" t="str">
        <f t="shared" si="27"/>
        <v>lesson</v>
      </c>
      <c r="G450" s="2" t="str">
        <f t="shared" si="25"/>
        <v>6</v>
      </c>
      <c r="H450" s="2" t="str">
        <f>SUBSTITUTE(IF(F450="grade",Sheet2!A450,IF(F450="subject",Sheet2!B450,IF(F450="unit",Sheet2!C450,IF(F450="topic",Sheet2!E450,IF(F450="lesson",Sheet2!G450))))),"'","\'")</f>
        <v>Birds</v>
      </c>
      <c r="I450" s="2" t="str">
        <f>Sheet2!I450</f>
        <v>SC07.04.04.05</v>
      </c>
      <c r="J450" s="4" t="str">
        <f>TRIM(IF(F450="grade","NONE",IF(F450="subject",Sheet2!A450,IF(F450="unit",CONCATENATE(Sheet2!A450,Sheet2!B450),IF(F450="topic",CONCATENATE(Sheet2!A450,Sheet2!B450,Sheet2!C450),IF(F450="lesson",CONCATENATE(Sheet2!A450,Sheet2!B450,Sheet2!C450,Sheet2!E450)))))))</f>
        <v>7ScienceStructure and Function in Living SystemsStructure and Function of Vertebrates</v>
      </c>
      <c r="K450" s="4" t="str">
        <f>IF(J450="NONE","-",VLOOKUP(J450,Sheet3!$A$1:$B$822,2,FALSE))</f>
        <v>SC07.04.04.00</v>
      </c>
      <c r="L450" s="2">
        <v>450</v>
      </c>
      <c r="M450" s="2">
        <f t="shared" si="24"/>
        <v>445</v>
      </c>
      <c r="N450" s="3" t="str">
        <f t="shared" si="26"/>
        <v>insert into code (code_id, label, code, display_order, parent_id, taxonomy_level_type) values (450,'Birds','SC07.04.04.05',1,445,6);</v>
      </c>
    </row>
    <row r="451" spans="1:14">
      <c r="A451" s="2" t="b">
        <f>AND(Sheet2!A451&lt;&gt;"-",Sheet2!A451&lt;&gt;Sheet2!A450)</f>
        <v>0</v>
      </c>
      <c r="B451" s="2" t="b">
        <f>AND(Sheet2!B451&lt;&gt;"-",Sheet2!B451&lt;&gt;Sheet2!B450)</f>
        <v>0</v>
      </c>
      <c r="C451" s="2" t="b">
        <f>AND(Sheet2!C451&lt;&gt;"-",Sheet2!C451&lt;&gt;Sheet2!C450)</f>
        <v>0</v>
      </c>
      <c r="D451" s="2" t="b">
        <f>AND(Sheet2!E451&lt;&gt;"-",Sheet2!E451&lt;&gt;Sheet2!E450)</f>
        <v>0</v>
      </c>
      <c r="E451" s="2" t="b">
        <f>AND(Sheet2!G451&lt;&gt;"-",Sheet2!G451&lt;&gt;Sheet2!G450)</f>
        <v>1</v>
      </c>
      <c r="F451" s="2" t="str">
        <f t="shared" si="27"/>
        <v>lesson</v>
      </c>
      <c r="G451" s="2" t="str">
        <f t="shared" si="25"/>
        <v>6</v>
      </c>
      <c r="H451" s="2" t="str">
        <f>SUBSTITUTE(IF(F451="grade",Sheet2!A451,IF(F451="subject",Sheet2!B451,IF(F451="unit",Sheet2!C451,IF(F451="topic",Sheet2!E451,IF(F451="lesson",Sheet2!G451))))),"'","\'")</f>
        <v>Mammals</v>
      </c>
      <c r="I451" s="2" t="str">
        <f>Sheet2!I451</f>
        <v>SC07.04.04.06</v>
      </c>
      <c r="J451" s="4" t="str">
        <f>TRIM(IF(F451="grade","NONE",IF(F451="subject",Sheet2!A451,IF(F451="unit",CONCATENATE(Sheet2!A451,Sheet2!B451),IF(F451="topic",CONCATENATE(Sheet2!A451,Sheet2!B451,Sheet2!C451),IF(F451="lesson",CONCATENATE(Sheet2!A451,Sheet2!B451,Sheet2!C451,Sheet2!E451)))))))</f>
        <v>7ScienceStructure and Function in Living SystemsStructure and Function of Vertebrates</v>
      </c>
      <c r="K451" s="4" t="str">
        <f>IF(J451="NONE","-",VLOOKUP(J451,Sheet3!$A$1:$B$822,2,FALSE))</f>
        <v>SC07.04.04.00</v>
      </c>
      <c r="L451" s="2">
        <v>451</v>
      </c>
      <c r="M451" s="2">
        <f t="shared" si="24"/>
        <v>445</v>
      </c>
      <c r="N451" s="3" t="str">
        <f t="shared" si="26"/>
        <v>insert into code (code_id, label, code, display_order, parent_id, taxonomy_level_type) values (451,'Mammals','SC07.04.04.06',1,445,6);</v>
      </c>
    </row>
    <row r="452" spans="1:14">
      <c r="A452" s="2" t="b">
        <f>AND(Sheet2!A452&lt;&gt;"-",Sheet2!A452&lt;&gt;Sheet2!A451)</f>
        <v>0</v>
      </c>
      <c r="B452" s="2" t="b">
        <f>AND(Sheet2!B452&lt;&gt;"-",Sheet2!B452&lt;&gt;Sheet2!B451)</f>
        <v>0</v>
      </c>
      <c r="C452" s="2" t="b">
        <f>AND(Sheet2!C452&lt;&gt;"-",Sheet2!C452&lt;&gt;Sheet2!C451)</f>
        <v>1</v>
      </c>
      <c r="D452" s="2" t="b">
        <f>AND(Sheet2!E452&lt;&gt;"-",Sheet2!E452&lt;&gt;Sheet2!E451)</f>
        <v>0</v>
      </c>
      <c r="E452" s="2" t="b">
        <f>AND(Sheet2!G452&lt;&gt;"-",Sheet2!G452&lt;&gt;Sheet2!G451)</f>
        <v>0</v>
      </c>
      <c r="F452" s="2" t="str">
        <f t="shared" si="27"/>
        <v>unit</v>
      </c>
      <c r="G452" s="2" t="str">
        <f t="shared" si="25"/>
        <v>4</v>
      </c>
      <c r="H452" s="2" t="str">
        <f>SUBSTITUTE(IF(F452="grade",Sheet2!A452,IF(F452="subject",Sheet2!B452,IF(F452="unit",Sheet2!C452,IF(F452="topic",Sheet2!E452,IF(F452="lesson",Sheet2!G452))))),"'","\'")</f>
        <v>Physical Sciences</v>
      </c>
      <c r="I452" s="2" t="str">
        <f>Sheet2!I452</f>
        <v>SC07.05.00.00</v>
      </c>
      <c r="J452" s="4" t="str">
        <f>TRIM(IF(F452="grade","NONE",IF(F452="subject",Sheet2!A452,IF(F452="unit",CONCATENATE(Sheet2!A452,Sheet2!B452),IF(F452="topic",CONCATENATE(Sheet2!A452,Sheet2!B452,Sheet2!C452),IF(F452="lesson",CONCATENATE(Sheet2!A452,Sheet2!B452,Sheet2!C452,Sheet2!E452)))))))</f>
        <v>7Science</v>
      </c>
      <c r="K452" s="4" t="str">
        <f>IF(J452="NONE","-",VLOOKUP(J452,Sheet3!$A$1:$B$822,2,FALSE))</f>
        <v>SC07.00.00.00</v>
      </c>
      <c r="L452" s="2">
        <v>452</v>
      </c>
      <c r="M452" s="2">
        <f t="shared" ref="M452:M515" si="28">IF(K452="-",1,VLOOKUP(K452,$I$2:$M$1122,4,FALSE))</f>
        <v>392</v>
      </c>
      <c r="N452" s="3" t="str">
        <f t="shared" si="26"/>
        <v>insert into code (code_id, label, code, display_order, parent_id, taxonomy_level_type) values (452,'Physical Sciences','SC07.05.00.00',1,392,4);</v>
      </c>
    </row>
    <row r="453" spans="1:14">
      <c r="A453" s="2" t="b">
        <f>AND(Sheet2!A453&lt;&gt;"-",Sheet2!A453&lt;&gt;Sheet2!A452)</f>
        <v>0</v>
      </c>
      <c r="B453" s="2" t="b">
        <f>AND(Sheet2!B453&lt;&gt;"-",Sheet2!B453&lt;&gt;Sheet2!B452)</f>
        <v>0</v>
      </c>
      <c r="C453" s="2" t="b">
        <f>AND(Sheet2!C453&lt;&gt;"-",Sheet2!C453&lt;&gt;Sheet2!C452)</f>
        <v>0</v>
      </c>
      <c r="D453" s="2" t="b">
        <f>AND(Sheet2!E453&lt;&gt;"-",Sheet2!E453&lt;&gt;Sheet2!E452)</f>
        <v>1</v>
      </c>
      <c r="E453" s="2" t="b">
        <f>AND(Sheet2!G453&lt;&gt;"-",Sheet2!G453&lt;&gt;Sheet2!G452)</f>
        <v>0</v>
      </c>
      <c r="F453" s="2" t="str">
        <f t="shared" si="27"/>
        <v>topic</v>
      </c>
      <c r="G453" s="2" t="str">
        <f t="shared" ref="G453:G516" si="29">IF(A453=TRUE,"2",IF(B453=TRUE,"3",IF(C453=TRUE,"4",IF(D453=TRUE,"5",IF(E453=TRUE,"6")))))</f>
        <v>5</v>
      </c>
      <c r="H453" s="2" t="str">
        <f>SUBSTITUTE(IF(F453="grade",Sheet2!A453,IF(F453="subject",Sheet2!B453,IF(F453="unit",Sheet2!C453,IF(F453="topic",Sheet2!E453,IF(F453="lesson",Sheet2!G453))))),"'","\'")</f>
        <v>Using Light</v>
      </c>
      <c r="I453" s="2" t="str">
        <f>Sheet2!I453</f>
        <v>SC07.05.01.00</v>
      </c>
      <c r="J453" s="4" t="str">
        <f>TRIM(IF(F453="grade","NONE",IF(F453="subject",Sheet2!A453,IF(F453="unit",CONCATENATE(Sheet2!A453,Sheet2!B453),IF(F453="topic",CONCATENATE(Sheet2!A453,Sheet2!B453,Sheet2!C453),IF(F453="lesson",CONCATENATE(Sheet2!A453,Sheet2!B453,Sheet2!C453,Sheet2!E453)))))))</f>
        <v>7SciencePhysical Sciences</v>
      </c>
      <c r="K453" s="4" t="str">
        <f>IF(J453="NONE","-",VLOOKUP(J453,Sheet3!$A$1:$B$822,2,FALSE))</f>
        <v>SC07.05.00.00</v>
      </c>
      <c r="L453" s="2">
        <v>453</v>
      </c>
      <c r="M453" s="2">
        <f t="shared" si="28"/>
        <v>452</v>
      </c>
      <c r="N453" s="3" t="str">
        <f t="shared" ref="N453:N516" si="30">CONCATENATE("insert into code (code_id, label, code, display_order, parent_id, taxonomy_level_type) values (",L453,",'",H453,"','",I453,"',1,",M453,",",G453,");")</f>
        <v>insert into code (code_id, label, code, display_order, parent_id, taxonomy_level_type) values (453,'Using Light','SC07.05.01.00',1,452,5);</v>
      </c>
    </row>
    <row r="454" spans="1:14">
      <c r="A454" s="2" t="b">
        <f>AND(Sheet2!A454&lt;&gt;"-",Sheet2!A454&lt;&gt;Sheet2!A453)</f>
        <v>0</v>
      </c>
      <c r="B454" s="2" t="b">
        <f>AND(Sheet2!B454&lt;&gt;"-",Sheet2!B454&lt;&gt;Sheet2!B453)</f>
        <v>0</v>
      </c>
      <c r="C454" s="2" t="b">
        <f>AND(Sheet2!C454&lt;&gt;"-",Sheet2!C454&lt;&gt;Sheet2!C453)</f>
        <v>0</v>
      </c>
      <c r="D454" s="2" t="b">
        <f>AND(Sheet2!E454&lt;&gt;"-",Sheet2!E454&lt;&gt;Sheet2!E453)</f>
        <v>0</v>
      </c>
      <c r="E454" s="2" t="b">
        <f>AND(Sheet2!G454&lt;&gt;"-",Sheet2!G454&lt;&gt;Sheet2!G453)</f>
        <v>1</v>
      </c>
      <c r="F454" s="2" t="str">
        <f t="shared" ref="F454:F517" si="31">IF(A454=TRUE,"grade",IF(B454=TRUE,"subject",IF(C454=TRUE,"unit",IF(D454=TRUE,"topic",IF(E454=TRUE,"lesson")))))</f>
        <v>lesson</v>
      </c>
      <c r="G454" s="2" t="str">
        <f t="shared" si="29"/>
        <v>6</v>
      </c>
      <c r="H454" s="2" t="str">
        <f>SUBSTITUTE(IF(F454="grade",Sheet2!A454,IF(F454="subject",Sheet2!B454,IF(F454="unit",Sheet2!C454,IF(F454="topic",Sheet2!E454,IF(F454="lesson",Sheet2!G454))))),"'","\'")</f>
        <v>Waves and the Electromagnetic Spectrum</v>
      </c>
      <c r="I454" s="2" t="str">
        <f>Sheet2!I454</f>
        <v>SC07.05.01.01</v>
      </c>
      <c r="J454" s="4" t="str">
        <f>TRIM(IF(F454="grade","NONE",IF(F454="subject",Sheet2!A454,IF(F454="unit",CONCATENATE(Sheet2!A454,Sheet2!B454),IF(F454="topic",CONCATENATE(Sheet2!A454,Sheet2!B454,Sheet2!C454),IF(F454="lesson",CONCATENATE(Sheet2!A454,Sheet2!B454,Sheet2!C454,Sheet2!E454)))))))</f>
        <v>7SciencePhysical SciencesUsing Light</v>
      </c>
      <c r="K454" s="4" t="str">
        <f>IF(J454="NONE","-",VLOOKUP(J454,Sheet3!$A$1:$B$822,2,FALSE))</f>
        <v>SC07.05.01.00</v>
      </c>
      <c r="L454" s="2">
        <v>454</v>
      </c>
      <c r="M454" s="2">
        <f t="shared" si="28"/>
        <v>453</v>
      </c>
      <c r="N454" s="3" t="str">
        <f t="shared" si="30"/>
        <v>insert into code (code_id, label, code, display_order, parent_id, taxonomy_level_type) values (454,'Waves and the Electromagnetic Spectrum','SC07.05.01.01',1,453,6);</v>
      </c>
    </row>
    <row r="455" spans="1:14">
      <c r="A455" s="2" t="b">
        <f>AND(Sheet2!A455&lt;&gt;"-",Sheet2!A455&lt;&gt;Sheet2!A454)</f>
        <v>0</v>
      </c>
      <c r="B455" s="2" t="b">
        <f>AND(Sheet2!B455&lt;&gt;"-",Sheet2!B455&lt;&gt;Sheet2!B454)</f>
        <v>0</v>
      </c>
      <c r="C455" s="2" t="b">
        <f>AND(Sheet2!C455&lt;&gt;"-",Sheet2!C455&lt;&gt;Sheet2!C454)</f>
        <v>0</v>
      </c>
      <c r="D455" s="2" t="b">
        <f>AND(Sheet2!E455&lt;&gt;"-",Sheet2!E455&lt;&gt;Sheet2!E454)</f>
        <v>0</v>
      </c>
      <c r="E455" s="2" t="b">
        <f>AND(Sheet2!G455&lt;&gt;"-",Sheet2!G455&lt;&gt;Sheet2!G454)</f>
        <v>1</v>
      </c>
      <c r="F455" s="2" t="str">
        <f t="shared" si="31"/>
        <v>lesson</v>
      </c>
      <c r="G455" s="2" t="str">
        <f t="shared" si="29"/>
        <v>6</v>
      </c>
      <c r="H455" s="2" t="str">
        <f>SUBSTITUTE(IF(F455="grade",Sheet2!A455,IF(F455="subject",Sheet2!B455,IF(F455="unit",Sheet2!C455,IF(F455="topic",Sheet2!E455,IF(F455="lesson",Sheet2!G455))))),"'","\'")</f>
        <v>Visible Light and Color</v>
      </c>
      <c r="I455" s="2" t="str">
        <f>Sheet2!I455</f>
        <v>SC07.05.01.02</v>
      </c>
      <c r="J455" s="4" t="str">
        <f>TRIM(IF(F455="grade","NONE",IF(F455="subject",Sheet2!A455,IF(F455="unit",CONCATENATE(Sheet2!A455,Sheet2!B455),IF(F455="topic",CONCATENATE(Sheet2!A455,Sheet2!B455,Sheet2!C455),IF(F455="lesson",CONCATENATE(Sheet2!A455,Sheet2!B455,Sheet2!C455,Sheet2!E455)))))))</f>
        <v>7SciencePhysical SciencesUsing Light</v>
      </c>
      <c r="K455" s="4" t="str">
        <f>IF(J455="NONE","-",VLOOKUP(J455,Sheet3!$A$1:$B$822,2,FALSE))</f>
        <v>SC07.05.01.00</v>
      </c>
      <c r="L455" s="2">
        <v>455</v>
      </c>
      <c r="M455" s="2">
        <f t="shared" si="28"/>
        <v>453</v>
      </c>
      <c r="N455" s="3" t="str">
        <f t="shared" si="30"/>
        <v>insert into code (code_id, label, code, display_order, parent_id, taxonomy_level_type) values (455,'Visible Light and Color','SC07.05.01.02',1,453,6);</v>
      </c>
    </row>
    <row r="456" spans="1:14">
      <c r="A456" s="2" t="b">
        <f>AND(Sheet2!A456&lt;&gt;"-",Sheet2!A456&lt;&gt;Sheet2!A455)</f>
        <v>0</v>
      </c>
      <c r="B456" s="2" t="b">
        <f>AND(Sheet2!B456&lt;&gt;"-",Sheet2!B456&lt;&gt;Sheet2!B455)</f>
        <v>0</v>
      </c>
      <c r="C456" s="2" t="b">
        <f>AND(Sheet2!C456&lt;&gt;"-",Sheet2!C456&lt;&gt;Sheet2!C455)</f>
        <v>0</v>
      </c>
      <c r="D456" s="2" t="b">
        <f>AND(Sheet2!E456&lt;&gt;"-",Sheet2!E456&lt;&gt;Sheet2!E455)</f>
        <v>0</v>
      </c>
      <c r="E456" s="2" t="b">
        <f>AND(Sheet2!G456&lt;&gt;"-",Sheet2!G456&lt;&gt;Sheet2!G455)</f>
        <v>1</v>
      </c>
      <c r="F456" s="2" t="str">
        <f t="shared" si="31"/>
        <v>lesson</v>
      </c>
      <c r="G456" s="2" t="str">
        <f t="shared" si="29"/>
        <v>6</v>
      </c>
      <c r="H456" s="2" t="str">
        <f>SUBSTITUTE(IF(F456="grade",Sheet2!A456,IF(F456="subject",Sheet2!B456,IF(F456="unit",Sheet2!C456,IF(F456="topic",Sheet2!E456,IF(F456="lesson",Sheet2!G456))))),"'","\'")</f>
        <v>Reflection and Refraction</v>
      </c>
      <c r="I456" s="2" t="str">
        <f>Sheet2!I456</f>
        <v>SC07.05.01.03</v>
      </c>
      <c r="J456" s="4" t="str">
        <f>TRIM(IF(F456="grade","NONE",IF(F456="subject",Sheet2!A456,IF(F456="unit",CONCATENATE(Sheet2!A456,Sheet2!B456),IF(F456="topic",CONCATENATE(Sheet2!A456,Sheet2!B456,Sheet2!C456),IF(F456="lesson",CONCATENATE(Sheet2!A456,Sheet2!B456,Sheet2!C456,Sheet2!E456)))))))</f>
        <v>7SciencePhysical SciencesUsing Light</v>
      </c>
      <c r="K456" s="4" t="str">
        <f>IF(J456="NONE","-",VLOOKUP(J456,Sheet3!$A$1:$B$822,2,FALSE))</f>
        <v>SC07.05.01.00</v>
      </c>
      <c r="L456" s="2">
        <v>456</v>
      </c>
      <c r="M456" s="2">
        <f t="shared" si="28"/>
        <v>453</v>
      </c>
      <c r="N456" s="3" t="str">
        <f t="shared" si="30"/>
        <v>insert into code (code_id, label, code, display_order, parent_id, taxonomy_level_type) values (456,'Reflection and Refraction','SC07.05.01.03',1,453,6);</v>
      </c>
    </row>
    <row r="457" spans="1:14">
      <c r="A457" s="2" t="b">
        <f>AND(Sheet2!A457&lt;&gt;"-",Sheet2!A457&lt;&gt;Sheet2!A456)</f>
        <v>0</v>
      </c>
      <c r="B457" s="2" t="b">
        <f>AND(Sheet2!B457&lt;&gt;"-",Sheet2!B457&lt;&gt;Sheet2!B456)</f>
        <v>0</v>
      </c>
      <c r="C457" s="2" t="b">
        <f>AND(Sheet2!C457&lt;&gt;"-",Sheet2!C457&lt;&gt;Sheet2!C456)</f>
        <v>0</v>
      </c>
      <c r="D457" s="2" t="b">
        <f>AND(Sheet2!E457&lt;&gt;"-",Sheet2!E457&lt;&gt;Sheet2!E456)</f>
        <v>0</v>
      </c>
      <c r="E457" s="2" t="b">
        <f>AND(Sheet2!G457&lt;&gt;"-",Sheet2!G457&lt;&gt;Sheet2!G456)</f>
        <v>1</v>
      </c>
      <c r="F457" s="2" t="str">
        <f t="shared" si="31"/>
        <v>lesson</v>
      </c>
      <c r="G457" s="2" t="str">
        <f t="shared" si="29"/>
        <v>6</v>
      </c>
      <c r="H457" s="2" t="str">
        <f>SUBSTITUTE(IF(F457="grade",Sheet2!A457,IF(F457="subject",Sheet2!B457,IF(F457="unit",Sheet2!C457,IF(F457="topic",Sheet2!E457,IF(F457="lesson",Sheet2!G457))))),"'","\'")</f>
        <v>Seeing Light</v>
      </c>
      <c r="I457" s="2" t="str">
        <f>Sheet2!I457</f>
        <v>SC07.05.01.04</v>
      </c>
      <c r="J457" s="4" t="str">
        <f>TRIM(IF(F457="grade","NONE",IF(F457="subject",Sheet2!A457,IF(F457="unit",CONCATENATE(Sheet2!A457,Sheet2!B457),IF(F457="topic",CONCATENATE(Sheet2!A457,Sheet2!B457,Sheet2!C457),IF(F457="lesson",CONCATENATE(Sheet2!A457,Sheet2!B457,Sheet2!C457,Sheet2!E457)))))))</f>
        <v>7SciencePhysical SciencesUsing Light</v>
      </c>
      <c r="K457" s="4" t="str">
        <f>IF(J457="NONE","-",VLOOKUP(J457,Sheet3!$A$1:$B$822,2,FALSE))</f>
        <v>SC07.05.01.00</v>
      </c>
      <c r="L457" s="2">
        <v>457</v>
      </c>
      <c r="M457" s="2">
        <f t="shared" si="28"/>
        <v>453</v>
      </c>
      <c r="N457" s="3" t="str">
        <f t="shared" si="30"/>
        <v>insert into code (code_id, label, code, display_order, parent_id, taxonomy_level_type) values (457,'Seeing Light','SC07.05.01.04',1,453,6);</v>
      </c>
    </row>
    <row r="458" spans="1:14">
      <c r="A458" s="2" t="b">
        <f>AND(Sheet2!A458&lt;&gt;"-",Sheet2!A458&lt;&gt;Sheet2!A457)</f>
        <v>0</v>
      </c>
      <c r="B458" s="2" t="b">
        <f>AND(Sheet2!B458&lt;&gt;"-",Sheet2!B458&lt;&gt;Sheet2!B457)</f>
        <v>0</v>
      </c>
      <c r="C458" s="2" t="b">
        <f>AND(Sheet2!C458&lt;&gt;"-",Sheet2!C458&lt;&gt;Sheet2!C457)</f>
        <v>0</v>
      </c>
      <c r="D458" s="2" t="b">
        <f>AND(Sheet2!E458&lt;&gt;"-",Sheet2!E458&lt;&gt;Sheet2!E457)</f>
        <v>0</v>
      </c>
      <c r="E458" s="2" t="b">
        <f>AND(Sheet2!G458&lt;&gt;"-",Sheet2!G458&lt;&gt;Sheet2!G457)</f>
        <v>1</v>
      </c>
      <c r="F458" s="2" t="str">
        <f t="shared" si="31"/>
        <v>lesson</v>
      </c>
      <c r="G458" s="2" t="str">
        <f t="shared" si="29"/>
        <v>6</v>
      </c>
      <c r="H458" s="2" t="str">
        <f>SUBSTITUTE(IF(F458="grade",Sheet2!A458,IF(F458="subject",Sheet2!B458,IF(F458="unit",Sheet2!C458,IF(F458="topic",Sheet2!E458,IF(F458="lesson",Sheet2!G458))))),"'","\'")</f>
        <v>Optical Tools</v>
      </c>
      <c r="I458" s="2" t="str">
        <f>Sheet2!I458</f>
        <v>SC07.05.01.05</v>
      </c>
      <c r="J458" s="4" t="str">
        <f>TRIM(IF(F458="grade","NONE",IF(F458="subject",Sheet2!A458,IF(F458="unit",CONCATENATE(Sheet2!A458,Sheet2!B458),IF(F458="topic",CONCATENATE(Sheet2!A458,Sheet2!B458,Sheet2!C458),IF(F458="lesson",CONCATENATE(Sheet2!A458,Sheet2!B458,Sheet2!C458,Sheet2!E458)))))))</f>
        <v>7SciencePhysical SciencesUsing Light</v>
      </c>
      <c r="K458" s="4" t="str">
        <f>IF(J458="NONE","-",VLOOKUP(J458,Sheet3!$A$1:$B$822,2,FALSE))</f>
        <v>SC07.05.01.00</v>
      </c>
      <c r="L458" s="2">
        <v>458</v>
      </c>
      <c r="M458" s="2">
        <f t="shared" si="28"/>
        <v>453</v>
      </c>
      <c r="N458" s="3" t="str">
        <f t="shared" si="30"/>
        <v>insert into code (code_id, label, code, display_order, parent_id, taxonomy_level_type) values (458,'Optical Tools','SC07.05.01.05',1,453,6);</v>
      </c>
    </row>
    <row r="459" spans="1:14">
      <c r="A459" s="2" t="b">
        <f>AND(Sheet2!A459&lt;&gt;"-",Sheet2!A459&lt;&gt;Sheet2!A458)</f>
        <v>0</v>
      </c>
      <c r="B459" s="2" t="b">
        <f>AND(Sheet2!B459&lt;&gt;"-",Sheet2!B459&lt;&gt;Sheet2!B458)</f>
        <v>0</v>
      </c>
      <c r="C459" s="2" t="b">
        <f>AND(Sheet2!C459&lt;&gt;"-",Sheet2!C459&lt;&gt;Sheet2!C458)</f>
        <v>0</v>
      </c>
      <c r="D459" s="2" t="b">
        <f>AND(Sheet2!E459&lt;&gt;"-",Sheet2!E459&lt;&gt;Sheet2!E458)</f>
        <v>1</v>
      </c>
      <c r="E459" s="2" t="b">
        <f>AND(Sheet2!G459&lt;&gt;"-",Sheet2!G459&lt;&gt;Sheet2!G458)</f>
        <v>0</v>
      </c>
      <c r="F459" s="2" t="str">
        <f t="shared" si="31"/>
        <v>topic</v>
      </c>
      <c r="G459" s="2" t="str">
        <f t="shared" si="29"/>
        <v>5</v>
      </c>
      <c r="H459" s="2" t="str">
        <f>SUBSTITUTE(IF(F459="grade",Sheet2!A459,IF(F459="subject",Sheet2!B459,IF(F459="unit",Sheet2!C459,IF(F459="topic",Sheet2!E459,IF(F459="lesson",Sheet2!G459))))),"'","\'")</f>
        <v>Bones and Muscle</v>
      </c>
      <c r="I459" s="2" t="str">
        <f>Sheet2!I459</f>
        <v>SC07.05.02.00</v>
      </c>
      <c r="J459" s="4" t="str">
        <f>TRIM(IF(F459="grade","NONE",IF(F459="subject",Sheet2!A459,IF(F459="unit",CONCATENATE(Sheet2!A459,Sheet2!B459),IF(F459="topic",CONCATENATE(Sheet2!A459,Sheet2!B459,Sheet2!C459),IF(F459="lesson",CONCATENATE(Sheet2!A459,Sheet2!B459,Sheet2!C459,Sheet2!E459)))))))</f>
        <v>7SciencePhysical Sciences</v>
      </c>
      <c r="K459" s="4" t="str">
        <f>IF(J459="NONE","-",VLOOKUP(J459,Sheet3!$A$1:$B$822,2,FALSE))</f>
        <v>SC07.05.00.00</v>
      </c>
      <c r="L459" s="2">
        <v>459</v>
      </c>
      <c r="M459" s="2">
        <f t="shared" si="28"/>
        <v>452</v>
      </c>
      <c r="N459" s="3" t="str">
        <f t="shared" si="30"/>
        <v>insert into code (code_id, label, code, display_order, parent_id, taxonomy_level_type) values (459,'Bones and Muscle','SC07.05.02.00',1,452,5);</v>
      </c>
    </row>
    <row r="460" spans="1:14">
      <c r="A460" s="2" t="b">
        <f>AND(Sheet2!A460&lt;&gt;"-",Sheet2!A460&lt;&gt;Sheet2!A459)</f>
        <v>0</v>
      </c>
      <c r="B460" s="2" t="b">
        <f>AND(Sheet2!B460&lt;&gt;"-",Sheet2!B460&lt;&gt;Sheet2!B459)</f>
        <v>0</v>
      </c>
      <c r="C460" s="2" t="b">
        <f>AND(Sheet2!C460&lt;&gt;"-",Sheet2!C460&lt;&gt;Sheet2!C459)</f>
        <v>0</v>
      </c>
      <c r="D460" s="2" t="b">
        <f>AND(Sheet2!E460&lt;&gt;"-",Sheet2!E460&lt;&gt;Sheet2!E459)</f>
        <v>0</v>
      </c>
      <c r="E460" s="2" t="b">
        <f>AND(Sheet2!G460&lt;&gt;"-",Sheet2!G460&lt;&gt;Sheet2!G459)</f>
        <v>1</v>
      </c>
      <c r="F460" s="2" t="str">
        <f t="shared" si="31"/>
        <v>lesson</v>
      </c>
      <c r="G460" s="2" t="str">
        <f t="shared" si="29"/>
        <v>6</v>
      </c>
      <c r="H460" s="2" t="str">
        <f>SUBSTITUTE(IF(F460="grade",Sheet2!A460,IF(F460="subject",Sheet2!B460,IF(F460="unit",Sheet2!C460,IF(F460="topic",Sheet2!E460,IF(F460="lesson",Sheet2!G460))))),"'","\'")</f>
        <v>Organs Systems and Homeostasis</v>
      </c>
      <c r="I460" s="2" t="str">
        <f>Sheet2!I460</f>
        <v>SC07.05.02.01</v>
      </c>
      <c r="J460" s="4" t="str">
        <f>TRIM(IF(F460="grade","NONE",IF(F460="subject",Sheet2!A460,IF(F460="unit",CONCATENATE(Sheet2!A460,Sheet2!B460),IF(F460="topic",CONCATENATE(Sheet2!A460,Sheet2!B460,Sheet2!C460),IF(F460="lesson",CONCATENATE(Sheet2!A460,Sheet2!B460,Sheet2!C460,Sheet2!E460)))))))</f>
        <v>7SciencePhysical SciencesBones and Muscle</v>
      </c>
      <c r="K460" s="4" t="str">
        <f>IF(J460="NONE","-",VLOOKUP(J460,Sheet3!$A$1:$B$822,2,FALSE))</f>
        <v>SC07.05.02.00</v>
      </c>
      <c r="L460" s="2">
        <v>460</v>
      </c>
      <c r="M460" s="2">
        <f t="shared" si="28"/>
        <v>459</v>
      </c>
      <c r="N460" s="3" t="str">
        <f t="shared" si="30"/>
        <v>insert into code (code_id, label, code, display_order, parent_id, taxonomy_level_type) values (460,'Organs Systems and Homeostasis','SC07.05.02.01',1,459,6);</v>
      </c>
    </row>
    <row r="461" spans="1:14">
      <c r="A461" s="2" t="b">
        <f>AND(Sheet2!A461&lt;&gt;"-",Sheet2!A461&lt;&gt;Sheet2!A460)</f>
        <v>0</v>
      </c>
      <c r="B461" s="2" t="b">
        <f>AND(Sheet2!B461&lt;&gt;"-",Sheet2!B461&lt;&gt;Sheet2!B460)</f>
        <v>0</v>
      </c>
      <c r="C461" s="2" t="b">
        <f>AND(Sheet2!C461&lt;&gt;"-",Sheet2!C461&lt;&gt;Sheet2!C460)</f>
        <v>0</v>
      </c>
      <c r="D461" s="2" t="b">
        <f>AND(Sheet2!E461&lt;&gt;"-",Sheet2!E461&lt;&gt;Sheet2!E460)</f>
        <v>0</v>
      </c>
      <c r="E461" s="2" t="b">
        <f>AND(Sheet2!G461&lt;&gt;"-",Sheet2!G461&lt;&gt;Sheet2!G460)</f>
        <v>1</v>
      </c>
      <c r="F461" s="2" t="str">
        <f t="shared" si="31"/>
        <v>lesson</v>
      </c>
      <c r="G461" s="2" t="str">
        <f t="shared" si="29"/>
        <v>6</v>
      </c>
      <c r="H461" s="2" t="str">
        <f>SUBSTITUTE(IF(F461="grade",Sheet2!A461,IF(F461="subject",Sheet2!B461,IF(F461="unit",Sheet2!C461,IF(F461="topic",Sheet2!E461,IF(F461="lesson",Sheet2!G461))))),"'","\'")</f>
        <v>The Skeletal System</v>
      </c>
      <c r="I461" s="2" t="str">
        <f>Sheet2!I461</f>
        <v>SC07.05.02.02</v>
      </c>
      <c r="J461" s="4" t="str">
        <f>TRIM(IF(F461="grade","NONE",IF(F461="subject",Sheet2!A461,IF(F461="unit",CONCATENATE(Sheet2!A461,Sheet2!B461),IF(F461="topic",CONCATENATE(Sheet2!A461,Sheet2!B461,Sheet2!C461),IF(F461="lesson",CONCATENATE(Sheet2!A461,Sheet2!B461,Sheet2!C461,Sheet2!E461)))))))</f>
        <v>7SciencePhysical SciencesBones and Muscle</v>
      </c>
      <c r="K461" s="4" t="str">
        <f>IF(J461="NONE","-",VLOOKUP(J461,Sheet3!$A$1:$B$822,2,FALSE))</f>
        <v>SC07.05.02.00</v>
      </c>
      <c r="L461" s="2">
        <v>461</v>
      </c>
      <c r="M461" s="2">
        <f t="shared" si="28"/>
        <v>459</v>
      </c>
      <c r="N461" s="3" t="str">
        <f t="shared" si="30"/>
        <v>insert into code (code_id, label, code, display_order, parent_id, taxonomy_level_type) values (461,'The Skeletal System','SC07.05.02.02',1,459,6);</v>
      </c>
    </row>
    <row r="462" spans="1:14">
      <c r="A462" s="2" t="b">
        <f>AND(Sheet2!A462&lt;&gt;"-",Sheet2!A462&lt;&gt;Sheet2!A461)</f>
        <v>0</v>
      </c>
      <c r="B462" s="2" t="b">
        <f>AND(Sheet2!B462&lt;&gt;"-",Sheet2!B462&lt;&gt;Sheet2!B461)</f>
        <v>0</v>
      </c>
      <c r="C462" s="2" t="b">
        <f>AND(Sheet2!C462&lt;&gt;"-",Sheet2!C462&lt;&gt;Sheet2!C461)</f>
        <v>0</v>
      </c>
      <c r="D462" s="2" t="b">
        <f>AND(Sheet2!E462&lt;&gt;"-",Sheet2!E462&lt;&gt;Sheet2!E461)</f>
        <v>0</v>
      </c>
      <c r="E462" s="2" t="b">
        <f>AND(Sheet2!G462&lt;&gt;"-",Sheet2!G462&lt;&gt;Sheet2!G461)</f>
        <v>1</v>
      </c>
      <c r="F462" s="2" t="str">
        <f t="shared" si="31"/>
        <v>lesson</v>
      </c>
      <c r="G462" s="2" t="str">
        <f t="shared" si="29"/>
        <v>6</v>
      </c>
      <c r="H462" s="2" t="str">
        <f>SUBSTITUTE(IF(F462="grade",Sheet2!A462,IF(F462="subject",Sheet2!B462,IF(F462="unit",Sheet2!C462,IF(F462="topic",Sheet2!E462,IF(F462="lesson",Sheet2!G462))))),"'","\'")</f>
        <v>The Muscular System</v>
      </c>
      <c r="I462" s="2" t="str">
        <f>Sheet2!I462</f>
        <v>SC07.05.02.03</v>
      </c>
      <c r="J462" s="4" t="str">
        <f>TRIM(IF(F462="grade","NONE",IF(F462="subject",Sheet2!A462,IF(F462="unit",CONCATENATE(Sheet2!A462,Sheet2!B462),IF(F462="topic",CONCATENATE(Sheet2!A462,Sheet2!B462,Sheet2!C462),IF(F462="lesson",CONCATENATE(Sheet2!A462,Sheet2!B462,Sheet2!C462,Sheet2!E462)))))))</f>
        <v>7SciencePhysical SciencesBones and Muscle</v>
      </c>
      <c r="K462" s="4" t="str">
        <f>IF(J462="NONE","-",VLOOKUP(J462,Sheet3!$A$1:$B$822,2,FALSE))</f>
        <v>SC07.05.02.00</v>
      </c>
      <c r="L462" s="2">
        <v>462</v>
      </c>
      <c r="M462" s="2">
        <f t="shared" si="28"/>
        <v>459</v>
      </c>
      <c r="N462" s="3" t="str">
        <f t="shared" si="30"/>
        <v>insert into code (code_id, label, code, display_order, parent_id, taxonomy_level_type) values (462,'The Muscular System','SC07.05.02.03',1,459,6);</v>
      </c>
    </row>
    <row r="463" spans="1:14">
      <c r="A463" s="2" t="b">
        <f>AND(Sheet2!A463&lt;&gt;"-",Sheet2!A463&lt;&gt;Sheet2!A462)</f>
        <v>0</v>
      </c>
      <c r="B463" s="2" t="b">
        <f>AND(Sheet2!B463&lt;&gt;"-",Sheet2!B463&lt;&gt;Sheet2!B462)</f>
        <v>0</v>
      </c>
      <c r="C463" s="2" t="b">
        <f>AND(Sheet2!C463&lt;&gt;"-",Sheet2!C463&lt;&gt;Sheet2!C462)</f>
        <v>0</v>
      </c>
      <c r="D463" s="2" t="b">
        <f>AND(Sheet2!E463&lt;&gt;"-",Sheet2!E463&lt;&gt;Sheet2!E462)</f>
        <v>0</v>
      </c>
      <c r="E463" s="2" t="b">
        <f>AND(Sheet2!G463&lt;&gt;"-",Sheet2!G463&lt;&gt;Sheet2!G462)</f>
        <v>1</v>
      </c>
      <c r="F463" s="2" t="str">
        <f t="shared" si="31"/>
        <v>lesson</v>
      </c>
      <c r="G463" s="2" t="str">
        <f t="shared" si="29"/>
        <v>6</v>
      </c>
      <c r="H463" s="2" t="str">
        <f>SUBSTITUTE(IF(F463="grade",Sheet2!A463,IF(F463="subject",Sheet2!B463,IF(F463="unit",Sheet2!C463,IF(F463="topic",Sheet2!E463,IF(F463="lesson",Sheet2!G463))))),"'","\'")</f>
        <v>Machines and the Body</v>
      </c>
      <c r="I463" s="2" t="str">
        <f>Sheet2!I463</f>
        <v>SC07.05.02.04</v>
      </c>
      <c r="J463" s="4" t="str">
        <f>TRIM(IF(F463="grade","NONE",IF(F463="subject",Sheet2!A463,IF(F463="unit",CONCATENATE(Sheet2!A463,Sheet2!B463),IF(F463="topic",CONCATENATE(Sheet2!A463,Sheet2!B463,Sheet2!C463),IF(F463="lesson",CONCATENATE(Sheet2!A463,Sheet2!B463,Sheet2!C463,Sheet2!E463)))))))</f>
        <v>7SciencePhysical SciencesBones and Muscle</v>
      </c>
      <c r="K463" s="4" t="str">
        <f>IF(J463="NONE","-",VLOOKUP(J463,Sheet3!$A$1:$B$822,2,FALSE))</f>
        <v>SC07.05.02.00</v>
      </c>
      <c r="L463" s="2">
        <v>463</v>
      </c>
      <c r="M463" s="2">
        <f t="shared" si="28"/>
        <v>459</v>
      </c>
      <c r="N463" s="3" t="str">
        <f t="shared" si="30"/>
        <v>insert into code (code_id, label, code, display_order, parent_id, taxonomy_level_type) values (463,'Machines and the Body','SC07.05.02.04',1,459,6);</v>
      </c>
    </row>
    <row r="464" spans="1:14">
      <c r="A464" s="2" t="b">
        <f>AND(Sheet2!A464&lt;&gt;"-",Sheet2!A464&lt;&gt;Sheet2!A463)</f>
        <v>0</v>
      </c>
      <c r="B464" s="2" t="b">
        <f>AND(Sheet2!B464&lt;&gt;"-",Sheet2!B464&lt;&gt;Sheet2!B463)</f>
        <v>0</v>
      </c>
      <c r="C464" s="2" t="b">
        <f>AND(Sheet2!C464&lt;&gt;"-",Sheet2!C464&lt;&gt;Sheet2!C463)</f>
        <v>0</v>
      </c>
      <c r="D464" s="2" t="b">
        <f>AND(Sheet2!E464&lt;&gt;"-",Sheet2!E464&lt;&gt;Sheet2!E463)</f>
        <v>1</v>
      </c>
      <c r="E464" s="2" t="b">
        <f>AND(Sheet2!G464&lt;&gt;"-",Sheet2!G464&lt;&gt;Sheet2!G463)</f>
        <v>0</v>
      </c>
      <c r="F464" s="2" t="str">
        <f t="shared" si="31"/>
        <v>topic</v>
      </c>
      <c r="G464" s="2" t="str">
        <f t="shared" si="29"/>
        <v>5</v>
      </c>
      <c r="H464" s="2" t="str">
        <f>SUBSTITUTE(IF(F464="grade",Sheet2!A464,IF(F464="subject",Sheet2!B464,IF(F464="unit",Sheet2!C464,IF(F464="topic",Sheet2!E464,IF(F464="lesson",Sheet2!G464))))),"'","\'")</f>
        <v>Circulation and Respiration</v>
      </c>
      <c r="I464" s="2" t="str">
        <f>Sheet2!I464</f>
        <v>SC07.05.03.00</v>
      </c>
      <c r="J464" s="4" t="str">
        <f>TRIM(IF(F464="grade","NONE",IF(F464="subject",Sheet2!A464,IF(F464="unit",CONCATENATE(Sheet2!A464,Sheet2!B464),IF(F464="topic",CONCATENATE(Sheet2!A464,Sheet2!B464,Sheet2!C464),IF(F464="lesson",CONCATENATE(Sheet2!A464,Sheet2!B464,Sheet2!C464,Sheet2!E464)))))))</f>
        <v>7SciencePhysical Sciences</v>
      </c>
      <c r="K464" s="4" t="str">
        <f>IF(J464="NONE","-",VLOOKUP(J464,Sheet3!$A$1:$B$822,2,FALSE))</f>
        <v>SC07.05.00.00</v>
      </c>
      <c r="L464" s="2">
        <v>464</v>
      </c>
      <c r="M464" s="2">
        <f t="shared" si="28"/>
        <v>452</v>
      </c>
      <c r="N464" s="3" t="str">
        <f t="shared" si="30"/>
        <v>insert into code (code_id, label, code, display_order, parent_id, taxonomy_level_type) values (464,'Circulation and Respiration','SC07.05.03.00',1,452,5);</v>
      </c>
    </row>
    <row r="465" spans="1:14">
      <c r="A465" s="2" t="b">
        <f>AND(Sheet2!A465&lt;&gt;"-",Sheet2!A465&lt;&gt;Sheet2!A464)</f>
        <v>0</v>
      </c>
      <c r="B465" s="2" t="b">
        <f>AND(Sheet2!B465&lt;&gt;"-",Sheet2!B465&lt;&gt;Sheet2!B464)</f>
        <v>0</v>
      </c>
      <c r="C465" s="2" t="b">
        <f>AND(Sheet2!C465&lt;&gt;"-",Sheet2!C465&lt;&gt;Sheet2!C464)</f>
        <v>0</v>
      </c>
      <c r="D465" s="2" t="b">
        <f>AND(Sheet2!E465&lt;&gt;"-",Sheet2!E465&lt;&gt;Sheet2!E464)</f>
        <v>0</v>
      </c>
      <c r="E465" s="2" t="b">
        <f>AND(Sheet2!G465&lt;&gt;"-",Sheet2!G465&lt;&gt;Sheet2!G464)</f>
        <v>1</v>
      </c>
      <c r="F465" s="2" t="str">
        <f t="shared" si="31"/>
        <v>lesson</v>
      </c>
      <c r="G465" s="2" t="str">
        <f t="shared" si="29"/>
        <v>6</v>
      </c>
      <c r="H465" s="2" t="str">
        <f>SUBSTITUTE(IF(F465="grade",Sheet2!A465,IF(F465="subject",Sheet2!B465,IF(F465="unit",Sheet2!C465,IF(F465="topic",Sheet2!E465,IF(F465="lesson",Sheet2!G465))))),"'","\'")</f>
        <v>The Body\'s Transport System</v>
      </c>
      <c r="I465" s="2" t="str">
        <f>Sheet2!I465</f>
        <v>SC07.05.03.01</v>
      </c>
      <c r="J465" s="4" t="str">
        <f>TRIM(IF(F465="grade","NONE",IF(F465="subject",Sheet2!A465,IF(F465="unit",CONCATENATE(Sheet2!A465,Sheet2!B465),IF(F465="topic",CONCATENATE(Sheet2!A465,Sheet2!B465,Sheet2!C465),IF(F465="lesson",CONCATENATE(Sheet2!A465,Sheet2!B465,Sheet2!C465,Sheet2!E465)))))))</f>
        <v>7SciencePhysical SciencesCirculation and Respiration</v>
      </c>
      <c r="K465" s="4" t="str">
        <f>IF(J465="NONE","-",VLOOKUP(J465,Sheet3!$A$1:$B$822,2,FALSE))</f>
        <v>SC07.05.03.00</v>
      </c>
      <c r="L465" s="2">
        <v>465</v>
      </c>
      <c r="M465" s="2">
        <f t="shared" si="28"/>
        <v>464</v>
      </c>
      <c r="N465" s="3" t="str">
        <f t="shared" si="30"/>
        <v>insert into code (code_id, label, code, display_order, parent_id, taxonomy_level_type) values (465,'The Body\'s Transport System','SC07.05.03.01',1,464,6);</v>
      </c>
    </row>
    <row r="466" spans="1:14">
      <c r="A466" s="2" t="b">
        <f>AND(Sheet2!A466&lt;&gt;"-",Sheet2!A466&lt;&gt;Sheet2!A465)</f>
        <v>0</v>
      </c>
      <c r="B466" s="2" t="b">
        <f>AND(Sheet2!B466&lt;&gt;"-",Sheet2!B466&lt;&gt;Sheet2!B465)</f>
        <v>0</v>
      </c>
      <c r="C466" s="2" t="b">
        <f>AND(Sheet2!C466&lt;&gt;"-",Sheet2!C466&lt;&gt;Sheet2!C465)</f>
        <v>0</v>
      </c>
      <c r="D466" s="2" t="b">
        <f>AND(Sheet2!E466&lt;&gt;"-",Sheet2!E466&lt;&gt;Sheet2!E465)</f>
        <v>0</v>
      </c>
      <c r="E466" s="2" t="b">
        <f>AND(Sheet2!G466&lt;&gt;"-",Sheet2!G466&lt;&gt;Sheet2!G465)</f>
        <v>1</v>
      </c>
      <c r="F466" s="2" t="str">
        <f t="shared" si="31"/>
        <v>lesson</v>
      </c>
      <c r="G466" s="2" t="str">
        <f t="shared" si="29"/>
        <v>6</v>
      </c>
      <c r="H466" s="2" t="str">
        <f>SUBSTITUTE(IF(F466="grade",Sheet2!A466,IF(F466="subject",Sheet2!B466,IF(F466="unit",Sheet2!C466,IF(F466="topic",Sheet2!E466,IF(F466="lesson",Sheet2!G466))))),"'","\'")</f>
        <v>Blood and Lymph</v>
      </c>
      <c r="I466" s="2" t="str">
        <f>Sheet2!I466</f>
        <v>SC07.05.03.02</v>
      </c>
      <c r="J466" s="4" t="str">
        <f>TRIM(IF(F466="grade","NONE",IF(F466="subject",Sheet2!A466,IF(F466="unit",CONCATENATE(Sheet2!A466,Sheet2!B466),IF(F466="topic",CONCATENATE(Sheet2!A466,Sheet2!B466,Sheet2!C466),IF(F466="lesson",CONCATENATE(Sheet2!A466,Sheet2!B466,Sheet2!C466,Sheet2!E466)))))))</f>
        <v>7SciencePhysical SciencesCirculation and Respiration</v>
      </c>
      <c r="K466" s="4" t="str">
        <f>IF(J466="NONE","-",VLOOKUP(J466,Sheet3!$A$1:$B$822,2,FALSE))</f>
        <v>SC07.05.03.00</v>
      </c>
      <c r="L466" s="2">
        <v>466</v>
      </c>
      <c r="M466" s="2">
        <f t="shared" si="28"/>
        <v>464</v>
      </c>
      <c r="N466" s="3" t="str">
        <f t="shared" si="30"/>
        <v>insert into code (code_id, label, code, display_order, parent_id, taxonomy_level_type) values (466,'Blood and Lymph','SC07.05.03.02',1,464,6);</v>
      </c>
    </row>
    <row r="467" spans="1:14">
      <c r="A467" s="2" t="b">
        <f>AND(Sheet2!A467&lt;&gt;"-",Sheet2!A467&lt;&gt;Sheet2!A466)</f>
        <v>0</v>
      </c>
      <c r="B467" s="2" t="b">
        <f>AND(Sheet2!B467&lt;&gt;"-",Sheet2!B467&lt;&gt;Sheet2!B466)</f>
        <v>0</v>
      </c>
      <c r="C467" s="2" t="b">
        <f>AND(Sheet2!C467&lt;&gt;"-",Sheet2!C467&lt;&gt;Sheet2!C466)</f>
        <v>0</v>
      </c>
      <c r="D467" s="2" t="b">
        <f>AND(Sheet2!E467&lt;&gt;"-",Sheet2!E467&lt;&gt;Sheet2!E466)</f>
        <v>0</v>
      </c>
      <c r="E467" s="2" t="b">
        <f>AND(Sheet2!G467&lt;&gt;"-",Sheet2!G467&lt;&gt;Sheet2!G466)</f>
        <v>1</v>
      </c>
      <c r="F467" s="2" t="str">
        <f t="shared" si="31"/>
        <v>lesson</v>
      </c>
      <c r="G467" s="2" t="str">
        <f t="shared" si="29"/>
        <v>6</v>
      </c>
      <c r="H467" s="2" t="str">
        <f>SUBSTITUTE(IF(F467="grade",Sheet2!A467,IF(F467="subject",Sheet2!B467,IF(F467="unit",Sheet2!C467,IF(F467="topic",Sheet2!E467,IF(F467="lesson",Sheet2!G467))))),"'","\'")</f>
        <v>The Respiratory System</v>
      </c>
      <c r="I467" s="2" t="str">
        <f>Sheet2!I467</f>
        <v>SC07.05.03.03</v>
      </c>
      <c r="J467" s="4" t="str">
        <f>TRIM(IF(F467="grade","NONE",IF(F467="subject",Sheet2!A467,IF(F467="unit",CONCATENATE(Sheet2!A467,Sheet2!B467),IF(F467="topic",CONCATENATE(Sheet2!A467,Sheet2!B467,Sheet2!C467),IF(F467="lesson",CONCATENATE(Sheet2!A467,Sheet2!B467,Sheet2!C467,Sheet2!E467)))))))</f>
        <v>7SciencePhysical SciencesCirculation and Respiration</v>
      </c>
      <c r="K467" s="4" t="str">
        <f>IF(J467="NONE","-",VLOOKUP(J467,Sheet3!$A$1:$B$822,2,FALSE))</f>
        <v>SC07.05.03.00</v>
      </c>
      <c r="L467" s="2">
        <v>467</v>
      </c>
      <c r="M467" s="2">
        <f t="shared" si="28"/>
        <v>464</v>
      </c>
      <c r="N467" s="3" t="str">
        <f t="shared" si="30"/>
        <v>insert into code (code_id, label, code, display_order, parent_id, taxonomy_level_type) values (467,'The Respiratory System','SC07.05.03.03',1,464,6);</v>
      </c>
    </row>
    <row r="468" spans="1:14">
      <c r="A468" s="2" t="b">
        <f>AND(Sheet2!A468&lt;&gt;"-",Sheet2!A468&lt;&gt;Sheet2!A467)</f>
        <v>0</v>
      </c>
      <c r="B468" s="2" t="b">
        <f>AND(Sheet2!B468&lt;&gt;"-",Sheet2!B468&lt;&gt;Sheet2!B467)</f>
        <v>0</v>
      </c>
      <c r="C468" s="2" t="b">
        <f>AND(Sheet2!C468&lt;&gt;"-",Sheet2!C468&lt;&gt;Sheet2!C467)</f>
        <v>0</v>
      </c>
      <c r="D468" s="2" t="b">
        <f>AND(Sheet2!E468&lt;&gt;"-",Sheet2!E468&lt;&gt;Sheet2!E467)</f>
        <v>0</v>
      </c>
      <c r="E468" s="2" t="b">
        <f>AND(Sheet2!G468&lt;&gt;"-",Sheet2!G468&lt;&gt;Sheet2!G467)</f>
        <v>1</v>
      </c>
      <c r="F468" s="2" t="str">
        <f t="shared" si="31"/>
        <v>lesson</v>
      </c>
      <c r="G468" s="2" t="str">
        <f t="shared" si="29"/>
        <v>6</v>
      </c>
      <c r="H468" s="2" t="str">
        <f>SUBSTITUTE(IF(F468="grade",Sheet2!A468,IF(F468="subject",Sheet2!B468,IF(F468="unit",Sheet2!C468,IF(F468="topic",Sheet2!E468,IF(F468="lesson",Sheet2!G468))))),"'","\'")</f>
        <v>Cardiovascular and Respiratory Diseases</v>
      </c>
      <c r="I468" s="2" t="str">
        <f>Sheet2!I468</f>
        <v>SC07.05.03.04</v>
      </c>
      <c r="J468" s="4" t="str">
        <f>TRIM(IF(F468="grade","NONE",IF(F468="subject",Sheet2!A468,IF(F468="unit",CONCATENATE(Sheet2!A468,Sheet2!B468),IF(F468="topic",CONCATENATE(Sheet2!A468,Sheet2!B468,Sheet2!C468),IF(F468="lesson",CONCATENATE(Sheet2!A468,Sheet2!B468,Sheet2!C468,Sheet2!E468)))))))</f>
        <v>7SciencePhysical SciencesCirculation and Respiration</v>
      </c>
      <c r="K468" s="4" t="str">
        <f>IF(J468="NONE","-",VLOOKUP(J468,Sheet3!$A$1:$B$822,2,FALSE))</f>
        <v>SC07.05.03.00</v>
      </c>
      <c r="L468" s="2">
        <v>468</v>
      </c>
      <c r="M468" s="2">
        <f t="shared" si="28"/>
        <v>464</v>
      </c>
      <c r="N468" s="3" t="str">
        <f t="shared" si="30"/>
        <v>insert into code (code_id, label, code, display_order, parent_id, taxonomy_level_type) values (468,'Cardiovascular and Respiratory Diseases','SC07.05.03.04',1,464,6);</v>
      </c>
    </row>
    <row r="469" spans="1:14">
      <c r="A469" s="2" t="b">
        <f>AND(Sheet2!A469&lt;&gt;"-",Sheet2!A469&lt;&gt;Sheet2!A468)</f>
        <v>0</v>
      </c>
      <c r="B469" s="2" t="b">
        <f>AND(Sheet2!B469&lt;&gt;"-",Sheet2!B469&lt;&gt;Sheet2!B468)</f>
        <v>0</v>
      </c>
      <c r="C469" s="2" t="b">
        <f>AND(Sheet2!C469&lt;&gt;"-",Sheet2!C469&lt;&gt;Sheet2!C468)</f>
        <v>0</v>
      </c>
      <c r="D469" s="2" t="b">
        <f>AND(Sheet2!E469&lt;&gt;"-",Sheet2!E469&lt;&gt;Sheet2!E468)</f>
        <v>1</v>
      </c>
      <c r="E469" s="2" t="b">
        <f>AND(Sheet2!G469&lt;&gt;"-",Sheet2!G469&lt;&gt;Sheet2!G468)</f>
        <v>0</v>
      </c>
      <c r="F469" s="2" t="str">
        <f t="shared" si="31"/>
        <v>topic</v>
      </c>
      <c r="G469" s="2" t="str">
        <f t="shared" si="29"/>
        <v>5</v>
      </c>
      <c r="H469" s="2" t="str">
        <f>SUBSTITUTE(IF(F469="grade",Sheet2!A469,IF(F469="subject",Sheet2!B469,IF(F469="unit",Sheet2!C469,IF(F469="topic",Sheet2!E469,IF(F469="lesson",Sheet2!G469))))),"'","\'")</f>
        <v>The Nervous System</v>
      </c>
      <c r="I469" s="2" t="str">
        <f>Sheet2!I469</f>
        <v>SC07.05.04.00</v>
      </c>
      <c r="J469" s="4" t="str">
        <f>TRIM(IF(F469="grade","NONE",IF(F469="subject",Sheet2!A469,IF(F469="unit",CONCATENATE(Sheet2!A469,Sheet2!B469),IF(F469="topic",CONCATENATE(Sheet2!A469,Sheet2!B469,Sheet2!C469),IF(F469="lesson",CONCATENATE(Sheet2!A469,Sheet2!B469,Sheet2!C469,Sheet2!E469)))))))</f>
        <v>7SciencePhysical Sciences</v>
      </c>
      <c r="K469" s="4" t="str">
        <f>IF(J469="NONE","-",VLOOKUP(J469,Sheet3!$A$1:$B$822,2,FALSE))</f>
        <v>SC07.05.00.00</v>
      </c>
      <c r="L469" s="2">
        <v>469</v>
      </c>
      <c r="M469" s="2">
        <f t="shared" si="28"/>
        <v>452</v>
      </c>
      <c r="N469" s="3" t="str">
        <f t="shared" si="30"/>
        <v>insert into code (code_id, label, code, display_order, parent_id, taxonomy_level_type) values (469,'The Nervous System','SC07.05.04.00',1,452,5);</v>
      </c>
    </row>
    <row r="470" spans="1:14">
      <c r="A470" s="2" t="b">
        <f>AND(Sheet2!A470&lt;&gt;"-",Sheet2!A470&lt;&gt;Sheet2!A469)</f>
        <v>0</v>
      </c>
      <c r="B470" s="2" t="b">
        <f>AND(Sheet2!B470&lt;&gt;"-",Sheet2!B470&lt;&gt;Sheet2!B469)</f>
        <v>0</v>
      </c>
      <c r="C470" s="2" t="b">
        <f>AND(Sheet2!C470&lt;&gt;"-",Sheet2!C470&lt;&gt;Sheet2!C469)</f>
        <v>0</v>
      </c>
      <c r="D470" s="2" t="b">
        <f>AND(Sheet2!E470&lt;&gt;"-",Sheet2!E470&lt;&gt;Sheet2!E469)</f>
        <v>0</v>
      </c>
      <c r="E470" s="2" t="b">
        <f>AND(Sheet2!G470&lt;&gt;"-",Sheet2!G470&lt;&gt;Sheet2!G469)</f>
        <v>1</v>
      </c>
      <c r="F470" s="2" t="str">
        <f t="shared" si="31"/>
        <v>lesson</v>
      </c>
      <c r="G470" s="2" t="str">
        <f t="shared" si="29"/>
        <v>6</v>
      </c>
      <c r="H470" s="2" t="str">
        <f>SUBSTITUTE(IF(F470="grade",Sheet2!A470,IF(F470="subject",Sheet2!B470,IF(F470="unit",Sheet2!C470,IF(F470="topic",Sheet2!E470,IF(F470="lesson",Sheet2!G470))))),"'","\'")</f>
        <v>How the Nervous System Works</v>
      </c>
      <c r="I470" s="2" t="str">
        <f>Sheet2!I470</f>
        <v>SC07.05.04.01</v>
      </c>
      <c r="J470" s="4" t="str">
        <f>TRIM(IF(F470="grade","NONE",IF(F470="subject",Sheet2!A470,IF(F470="unit",CONCATENATE(Sheet2!A470,Sheet2!B470),IF(F470="topic",CONCATENATE(Sheet2!A470,Sheet2!B470,Sheet2!C470),IF(F470="lesson",CONCATENATE(Sheet2!A470,Sheet2!B470,Sheet2!C470,Sheet2!E470)))))))</f>
        <v>7SciencePhysical SciencesThe Nervous System</v>
      </c>
      <c r="K470" s="4" t="str">
        <f>IF(J470="NONE","-",VLOOKUP(J470,Sheet3!$A$1:$B$822,2,FALSE))</f>
        <v>SC07.05.04.00</v>
      </c>
      <c r="L470" s="2">
        <v>470</v>
      </c>
      <c r="M470" s="2">
        <f t="shared" si="28"/>
        <v>469</v>
      </c>
      <c r="N470" s="3" t="str">
        <f t="shared" si="30"/>
        <v>insert into code (code_id, label, code, display_order, parent_id, taxonomy_level_type) values (470,'How the Nervous System Works','SC07.05.04.01',1,469,6);</v>
      </c>
    </row>
    <row r="471" spans="1:14">
      <c r="A471" s="2" t="b">
        <f>AND(Sheet2!A471&lt;&gt;"-",Sheet2!A471&lt;&gt;Sheet2!A470)</f>
        <v>0</v>
      </c>
      <c r="B471" s="2" t="b">
        <f>AND(Sheet2!B471&lt;&gt;"-",Sheet2!B471&lt;&gt;Sheet2!B470)</f>
        <v>0</v>
      </c>
      <c r="C471" s="2" t="b">
        <f>AND(Sheet2!C471&lt;&gt;"-",Sheet2!C471&lt;&gt;Sheet2!C470)</f>
        <v>0</v>
      </c>
      <c r="D471" s="2" t="b">
        <f>AND(Sheet2!E471&lt;&gt;"-",Sheet2!E471&lt;&gt;Sheet2!E470)</f>
        <v>0</v>
      </c>
      <c r="E471" s="2" t="b">
        <f>AND(Sheet2!G471&lt;&gt;"-",Sheet2!G471&lt;&gt;Sheet2!G470)</f>
        <v>1</v>
      </c>
      <c r="F471" s="2" t="str">
        <f t="shared" si="31"/>
        <v>lesson</v>
      </c>
      <c r="G471" s="2" t="str">
        <f t="shared" si="29"/>
        <v>6</v>
      </c>
      <c r="H471" s="2" t="str">
        <f>SUBSTITUTE(IF(F471="grade",Sheet2!A471,IF(F471="subject",Sheet2!B471,IF(F471="unit",Sheet2!C471,IF(F471="topic",Sheet2!E471,IF(F471="lesson",Sheet2!G471))))),"'","\'")</f>
        <v>Divisions of the Nervous System</v>
      </c>
      <c r="I471" s="2" t="str">
        <f>Sheet2!I471</f>
        <v>SC07.05.04.02</v>
      </c>
      <c r="J471" s="4" t="str">
        <f>TRIM(IF(F471="grade","NONE",IF(F471="subject",Sheet2!A471,IF(F471="unit",CONCATENATE(Sheet2!A471,Sheet2!B471),IF(F471="topic",CONCATENATE(Sheet2!A471,Sheet2!B471,Sheet2!C471),IF(F471="lesson",CONCATENATE(Sheet2!A471,Sheet2!B471,Sheet2!C471,Sheet2!E471)))))))</f>
        <v>7SciencePhysical SciencesThe Nervous System</v>
      </c>
      <c r="K471" s="4" t="str">
        <f>IF(J471="NONE","-",VLOOKUP(J471,Sheet3!$A$1:$B$822,2,FALSE))</f>
        <v>SC07.05.04.00</v>
      </c>
      <c r="L471" s="2">
        <v>471</v>
      </c>
      <c r="M471" s="2">
        <f t="shared" si="28"/>
        <v>469</v>
      </c>
      <c r="N471" s="3" t="str">
        <f t="shared" si="30"/>
        <v>insert into code (code_id, label, code, display_order, parent_id, taxonomy_level_type) values (471,'Divisions of the Nervous System','SC07.05.04.02',1,469,6);</v>
      </c>
    </row>
    <row r="472" spans="1:14">
      <c r="A472" s="2" t="b">
        <f>AND(Sheet2!A472&lt;&gt;"-",Sheet2!A472&lt;&gt;Sheet2!A471)</f>
        <v>0</v>
      </c>
      <c r="B472" s="2" t="b">
        <f>AND(Sheet2!B472&lt;&gt;"-",Sheet2!B472&lt;&gt;Sheet2!B471)</f>
        <v>0</v>
      </c>
      <c r="C472" s="2" t="b">
        <f>AND(Sheet2!C472&lt;&gt;"-",Sheet2!C472&lt;&gt;Sheet2!C471)</f>
        <v>0</v>
      </c>
      <c r="D472" s="2" t="b">
        <f>AND(Sheet2!E472&lt;&gt;"-",Sheet2!E472&lt;&gt;Sheet2!E471)</f>
        <v>0</v>
      </c>
      <c r="E472" s="2" t="b">
        <f>AND(Sheet2!G472&lt;&gt;"-",Sheet2!G472&lt;&gt;Sheet2!G471)</f>
        <v>1</v>
      </c>
      <c r="F472" s="2" t="str">
        <f t="shared" si="31"/>
        <v>lesson</v>
      </c>
      <c r="G472" s="2" t="str">
        <f t="shared" si="29"/>
        <v>6</v>
      </c>
      <c r="H472" s="2" t="str">
        <f>SUBSTITUTE(IF(F472="grade",Sheet2!A472,IF(F472="subject",Sheet2!B472,IF(F472="unit",Sheet2!C472,IF(F472="topic",Sheet2!E472,IF(F472="lesson",Sheet2!G472))))),"'","\'")</f>
        <v>Sight and Hearing</v>
      </c>
      <c r="I472" s="2" t="str">
        <f>Sheet2!I472</f>
        <v>SC07.05.04.03</v>
      </c>
      <c r="J472" s="4" t="str">
        <f>TRIM(IF(F472="grade","NONE",IF(F472="subject",Sheet2!A472,IF(F472="unit",CONCATENATE(Sheet2!A472,Sheet2!B472),IF(F472="topic",CONCATENATE(Sheet2!A472,Sheet2!B472,Sheet2!C472),IF(F472="lesson",CONCATENATE(Sheet2!A472,Sheet2!B472,Sheet2!C472,Sheet2!E472)))))))</f>
        <v>7SciencePhysical SciencesThe Nervous System</v>
      </c>
      <c r="K472" s="4" t="str">
        <f>IF(J472="NONE","-",VLOOKUP(J472,Sheet3!$A$1:$B$822,2,FALSE))</f>
        <v>SC07.05.04.00</v>
      </c>
      <c r="L472" s="2">
        <v>472</v>
      </c>
      <c r="M472" s="2">
        <f t="shared" si="28"/>
        <v>469</v>
      </c>
      <c r="N472" s="3" t="str">
        <f t="shared" si="30"/>
        <v>insert into code (code_id, label, code, display_order, parent_id, taxonomy_level_type) values (472,'Sight and Hearing','SC07.05.04.03',1,469,6);</v>
      </c>
    </row>
    <row r="473" spans="1:14">
      <c r="A473" s="2" t="b">
        <f>AND(Sheet2!A473&lt;&gt;"-",Sheet2!A473&lt;&gt;Sheet2!A472)</f>
        <v>0</v>
      </c>
      <c r="B473" s="2" t="b">
        <f>AND(Sheet2!B473&lt;&gt;"-",Sheet2!B473&lt;&gt;Sheet2!B472)</f>
        <v>0</v>
      </c>
      <c r="C473" s="2" t="b">
        <f>AND(Sheet2!C473&lt;&gt;"-",Sheet2!C473&lt;&gt;Sheet2!C472)</f>
        <v>0</v>
      </c>
      <c r="D473" s="2" t="b">
        <f>AND(Sheet2!E473&lt;&gt;"-",Sheet2!E473&lt;&gt;Sheet2!E472)</f>
        <v>0</v>
      </c>
      <c r="E473" s="2" t="b">
        <f>AND(Sheet2!G473&lt;&gt;"-",Sheet2!G473&lt;&gt;Sheet2!G472)</f>
        <v>1</v>
      </c>
      <c r="F473" s="2" t="str">
        <f t="shared" si="31"/>
        <v>lesson</v>
      </c>
      <c r="G473" s="2" t="str">
        <f t="shared" si="29"/>
        <v>6</v>
      </c>
      <c r="H473" s="2" t="str">
        <f>SUBSTITUTE(IF(F473="grade",Sheet2!A473,IF(F473="subject",Sheet2!B473,IF(F473="unit",Sheet2!C473,IF(F473="topic",Sheet2!E473,IF(F473="lesson",Sheet2!G473))))),"'","\'")</f>
        <v>Smell, Taste and Touch</v>
      </c>
      <c r="I473" s="2" t="str">
        <f>Sheet2!I473</f>
        <v>SC07.05.04.04</v>
      </c>
      <c r="J473" s="4" t="str">
        <f>TRIM(IF(F473="grade","NONE",IF(F473="subject",Sheet2!A473,IF(F473="unit",CONCATENATE(Sheet2!A473,Sheet2!B473),IF(F473="topic",CONCATENATE(Sheet2!A473,Sheet2!B473,Sheet2!C473),IF(F473="lesson",CONCATENATE(Sheet2!A473,Sheet2!B473,Sheet2!C473,Sheet2!E473)))))))</f>
        <v>7SciencePhysical SciencesThe Nervous System</v>
      </c>
      <c r="K473" s="4" t="str">
        <f>IF(J473="NONE","-",VLOOKUP(J473,Sheet3!$A$1:$B$822,2,FALSE))</f>
        <v>SC07.05.04.00</v>
      </c>
      <c r="L473" s="2">
        <v>473</v>
      </c>
      <c r="M473" s="2">
        <f t="shared" si="28"/>
        <v>469</v>
      </c>
      <c r="N473" s="3" t="str">
        <f t="shared" si="30"/>
        <v>insert into code (code_id, label, code, display_order, parent_id, taxonomy_level_type) values (473,'Smell, Taste and Touch','SC07.05.04.04',1,469,6);</v>
      </c>
    </row>
    <row r="474" spans="1:14">
      <c r="A474" s="2" t="b">
        <f>AND(Sheet2!A474&lt;&gt;"-",Sheet2!A474&lt;&gt;Sheet2!A473)</f>
        <v>0</v>
      </c>
      <c r="B474" s="2" t="b">
        <f>AND(Sheet2!B474&lt;&gt;"-",Sheet2!B474&lt;&gt;Sheet2!B473)</f>
        <v>0</v>
      </c>
      <c r="C474" s="2" t="b">
        <f>AND(Sheet2!C474&lt;&gt;"-",Sheet2!C474&lt;&gt;Sheet2!C473)</f>
        <v>0</v>
      </c>
      <c r="D474" s="2" t="b">
        <f>AND(Sheet2!E474&lt;&gt;"-",Sheet2!E474&lt;&gt;Sheet2!E473)</f>
        <v>0</v>
      </c>
      <c r="E474" s="2" t="b">
        <f>AND(Sheet2!G474&lt;&gt;"-",Sheet2!G474&lt;&gt;Sheet2!G473)</f>
        <v>1</v>
      </c>
      <c r="F474" s="2" t="str">
        <f t="shared" si="31"/>
        <v>lesson</v>
      </c>
      <c r="G474" s="2" t="str">
        <f t="shared" si="29"/>
        <v>6</v>
      </c>
      <c r="H474" s="2" t="str">
        <f>SUBSTITUTE(IF(F474="grade",Sheet2!A474,IF(F474="subject",Sheet2!B474,IF(F474="unit",Sheet2!C474,IF(F474="topic",Sheet2!E474,IF(F474="lesson",Sheet2!G474))))),"'","\'")</f>
        <v>Alcohol and Other Drugs</v>
      </c>
      <c r="I474" s="2" t="str">
        <f>Sheet2!I474</f>
        <v>SC07.05.04.05</v>
      </c>
      <c r="J474" s="4" t="str">
        <f>TRIM(IF(F474="grade","NONE",IF(F474="subject",Sheet2!A474,IF(F474="unit",CONCATENATE(Sheet2!A474,Sheet2!B474),IF(F474="topic",CONCATENATE(Sheet2!A474,Sheet2!B474,Sheet2!C474),IF(F474="lesson",CONCATENATE(Sheet2!A474,Sheet2!B474,Sheet2!C474,Sheet2!E474)))))))</f>
        <v>7SciencePhysical SciencesThe Nervous System</v>
      </c>
      <c r="K474" s="4" t="str">
        <f>IF(J474="NONE","-",VLOOKUP(J474,Sheet3!$A$1:$B$822,2,FALSE))</f>
        <v>SC07.05.04.00</v>
      </c>
      <c r="L474" s="2">
        <v>474</v>
      </c>
      <c r="M474" s="2">
        <f t="shared" si="28"/>
        <v>469</v>
      </c>
      <c r="N474" s="3" t="str">
        <f t="shared" si="30"/>
        <v>insert into code (code_id, label, code, display_order, parent_id, taxonomy_level_type) values (474,'Alcohol and Other Drugs','SC07.05.04.05',1,469,6);</v>
      </c>
    </row>
    <row r="475" spans="1:14">
      <c r="A475" s="2" t="b">
        <f>AND(Sheet2!A475&lt;&gt;"-",Sheet2!A475&lt;&gt;Sheet2!A474)</f>
        <v>0</v>
      </c>
      <c r="B475" s="2" t="b">
        <f>AND(Sheet2!B475&lt;&gt;"-",Sheet2!B475&lt;&gt;Sheet2!B474)</f>
        <v>0</v>
      </c>
      <c r="C475" s="2" t="b">
        <f>AND(Sheet2!C475&lt;&gt;"-",Sheet2!C475&lt;&gt;Sheet2!C474)</f>
        <v>0</v>
      </c>
      <c r="D475" s="2" t="b">
        <f>AND(Sheet2!E475&lt;&gt;"-",Sheet2!E475&lt;&gt;Sheet2!E474)</f>
        <v>1</v>
      </c>
      <c r="E475" s="2" t="b">
        <f>AND(Sheet2!G475&lt;&gt;"-",Sheet2!G475&lt;&gt;Sheet2!G474)</f>
        <v>0</v>
      </c>
      <c r="F475" s="2" t="str">
        <f t="shared" si="31"/>
        <v>topic</v>
      </c>
      <c r="G475" s="2" t="str">
        <f t="shared" si="29"/>
        <v>5</v>
      </c>
      <c r="H475" s="2" t="str">
        <f>SUBSTITUTE(IF(F475="grade",Sheet2!A475,IF(F475="subject",Sheet2!B475,IF(F475="unit",Sheet2!C475,IF(F475="topic",Sheet2!E475,IF(F475="lesson",Sheet2!G475))))),"'","\'")</f>
        <v>The Endocrine System</v>
      </c>
      <c r="I475" s="2" t="str">
        <f>Sheet2!I475</f>
        <v>SC07.05.05.00</v>
      </c>
      <c r="J475" s="4" t="str">
        <f>TRIM(IF(F475="grade","NONE",IF(F475="subject",Sheet2!A475,IF(F475="unit",CONCATENATE(Sheet2!A475,Sheet2!B475),IF(F475="topic",CONCATENATE(Sheet2!A475,Sheet2!B475,Sheet2!C475),IF(F475="lesson",CONCATENATE(Sheet2!A475,Sheet2!B475,Sheet2!C475,Sheet2!E475)))))))</f>
        <v>7SciencePhysical Sciences</v>
      </c>
      <c r="K475" s="4" t="str">
        <f>IF(J475="NONE","-",VLOOKUP(J475,Sheet3!$A$1:$B$822,2,FALSE))</f>
        <v>SC07.05.00.00</v>
      </c>
      <c r="L475" s="2">
        <v>475</v>
      </c>
      <c r="M475" s="2">
        <f t="shared" si="28"/>
        <v>452</v>
      </c>
      <c r="N475" s="3" t="str">
        <f t="shared" si="30"/>
        <v>insert into code (code_id, label, code, display_order, parent_id, taxonomy_level_type) values (475,'The Endocrine System','SC07.05.05.00',1,452,5);</v>
      </c>
    </row>
    <row r="476" spans="1:14">
      <c r="A476" s="2" t="b">
        <f>AND(Sheet2!A476&lt;&gt;"-",Sheet2!A476&lt;&gt;Sheet2!A475)</f>
        <v>0</v>
      </c>
      <c r="B476" s="2" t="b">
        <f>AND(Sheet2!B476&lt;&gt;"-",Sheet2!B476&lt;&gt;Sheet2!B475)</f>
        <v>0</v>
      </c>
      <c r="C476" s="2" t="b">
        <f>AND(Sheet2!C476&lt;&gt;"-",Sheet2!C476&lt;&gt;Sheet2!C475)</f>
        <v>0</v>
      </c>
      <c r="D476" s="2" t="b">
        <f>AND(Sheet2!E476&lt;&gt;"-",Sheet2!E476&lt;&gt;Sheet2!E475)</f>
        <v>0</v>
      </c>
      <c r="E476" s="2" t="b">
        <f>AND(Sheet2!G476&lt;&gt;"-",Sheet2!G476&lt;&gt;Sheet2!G475)</f>
        <v>1</v>
      </c>
      <c r="F476" s="2" t="str">
        <f t="shared" si="31"/>
        <v>lesson</v>
      </c>
      <c r="G476" s="2" t="str">
        <f t="shared" si="29"/>
        <v>6</v>
      </c>
      <c r="H476" s="2" t="str">
        <f>SUBSTITUTE(IF(F476="grade",Sheet2!A476,IF(F476="subject",Sheet2!B476,IF(F476="unit",Sheet2!C476,IF(F476="topic",Sheet2!E476,IF(F476="lesson",Sheet2!G476))))),"'","\'")</f>
        <v>The Endocrine System</v>
      </c>
      <c r="I476" s="2" t="str">
        <f>Sheet2!I476</f>
        <v>SC07.05.05.01</v>
      </c>
      <c r="J476" s="4" t="str">
        <f>TRIM(IF(F476="grade","NONE",IF(F476="subject",Sheet2!A476,IF(F476="unit",CONCATENATE(Sheet2!A476,Sheet2!B476),IF(F476="topic",CONCATENATE(Sheet2!A476,Sheet2!B476,Sheet2!C476),IF(F476="lesson",CONCATENATE(Sheet2!A476,Sheet2!B476,Sheet2!C476,Sheet2!E476)))))))</f>
        <v>7SciencePhysical SciencesThe Endocrine System</v>
      </c>
      <c r="K476" s="4" t="str">
        <f>IF(J476="NONE","-",VLOOKUP(J476,Sheet3!$A$1:$B$822,2,FALSE))</f>
        <v>SC07.05.05.00</v>
      </c>
      <c r="L476" s="2">
        <v>476</v>
      </c>
      <c r="M476" s="2">
        <f t="shared" si="28"/>
        <v>475</v>
      </c>
      <c r="N476" s="3" t="str">
        <f t="shared" si="30"/>
        <v>insert into code (code_id, label, code, display_order, parent_id, taxonomy_level_type) values (476,'The Endocrine System','SC07.05.05.01',1,475,6);</v>
      </c>
    </row>
    <row r="477" spans="1:14">
      <c r="A477" s="2" t="b">
        <f>AND(Sheet2!A477&lt;&gt;"-",Sheet2!A477&lt;&gt;Sheet2!A476)</f>
        <v>0</v>
      </c>
      <c r="B477" s="2" t="b">
        <f>AND(Sheet2!B477&lt;&gt;"-",Sheet2!B477&lt;&gt;Sheet2!B476)</f>
        <v>0</v>
      </c>
      <c r="C477" s="2" t="b">
        <f>AND(Sheet2!C477&lt;&gt;"-",Sheet2!C477&lt;&gt;Sheet2!C476)</f>
        <v>0</v>
      </c>
      <c r="D477" s="2" t="b">
        <f>AND(Sheet2!E477&lt;&gt;"-",Sheet2!E477&lt;&gt;Sheet2!E476)</f>
        <v>0</v>
      </c>
      <c r="E477" s="2" t="b">
        <f>AND(Sheet2!G477&lt;&gt;"-",Sheet2!G477&lt;&gt;Sheet2!G476)</f>
        <v>1</v>
      </c>
      <c r="F477" s="2" t="str">
        <f t="shared" si="31"/>
        <v>lesson</v>
      </c>
      <c r="G477" s="2" t="str">
        <f t="shared" si="29"/>
        <v>6</v>
      </c>
      <c r="H477" s="2" t="str">
        <f>SUBSTITUTE(IF(F477="grade",Sheet2!A477,IF(F477="subject",Sheet2!B477,IF(F477="unit",Sheet2!C477,IF(F477="topic",Sheet2!E477,IF(F477="lesson",Sheet2!G477))))),"'","\'")</f>
        <v>The Male and Female Reproductive Systems</v>
      </c>
      <c r="I477" s="2" t="str">
        <f>Sheet2!I477</f>
        <v>SC07.05.05.02</v>
      </c>
      <c r="J477" s="4" t="str">
        <f>TRIM(IF(F477="grade","NONE",IF(F477="subject",Sheet2!A477,IF(F477="unit",CONCATENATE(Sheet2!A477,Sheet2!B477),IF(F477="topic",CONCATENATE(Sheet2!A477,Sheet2!B477,Sheet2!C477),IF(F477="lesson",CONCATENATE(Sheet2!A477,Sheet2!B477,Sheet2!C477,Sheet2!E477)))))))</f>
        <v>7SciencePhysical SciencesThe Endocrine System</v>
      </c>
      <c r="K477" s="4" t="str">
        <f>IF(J477="NONE","-",VLOOKUP(J477,Sheet3!$A$1:$B$822,2,FALSE))</f>
        <v>SC07.05.05.00</v>
      </c>
      <c r="L477" s="2">
        <v>477</v>
      </c>
      <c r="M477" s="2">
        <f t="shared" si="28"/>
        <v>475</v>
      </c>
      <c r="N477" s="3" t="str">
        <f t="shared" si="30"/>
        <v>insert into code (code_id, label, code, display_order, parent_id, taxonomy_level_type) values (477,'The Male and Female Reproductive Systems','SC07.05.05.02',1,475,6);</v>
      </c>
    </row>
    <row r="478" spans="1:14">
      <c r="A478" s="2" t="b">
        <f>AND(Sheet2!A478&lt;&gt;"-",Sheet2!A478&lt;&gt;Sheet2!A477)</f>
        <v>0</v>
      </c>
      <c r="B478" s="2" t="b">
        <f>AND(Sheet2!B478&lt;&gt;"-",Sheet2!B478&lt;&gt;Sheet2!B477)</f>
        <v>0</v>
      </c>
      <c r="C478" s="2" t="b">
        <f>AND(Sheet2!C478&lt;&gt;"-",Sheet2!C478&lt;&gt;Sheet2!C477)</f>
        <v>0</v>
      </c>
      <c r="D478" s="2" t="b">
        <f>AND(Sheet2!E478&lt;&gt;"-",Sheet2!E478&lt;&gt;Sheet2!E477)</f>
        <v>0</v>
      </c>
      <c r="E478" s="2" t="b">
        <f>AND(Sheet2!G478&lt;&gt;"-",Sheet2!G478&lt;&gt;Sheet2!G477)</f>
        <v>1</v>
      </c>
      <c r="F478" s="2" t="str">
        <f t="shared" si="31"/>
        <v>lesson</v>
      </c>
      <c r="G478" s="2" t="str">
        <f t="shared" si="29"/>
        <v>6</v>
      </c>
      <c r="H478" s="2" t="str">
        <f>SUBSTITUTE(IF(F478="grade",Sheet2!A478,IF(F478="subject",Sheet2!B478,IF(F478="unit",Sheet2!C478,IF(F478="topic",Sheet2!E478,IF(F478="lesson",Sheet2!G478))))),"'","\'")</f>
        <v>Pregnancy, Development, and Birth</v>
      </c>
      <c r="I478" s="2" t="str">
        <f>Sheet2!I478</f>
        <v>SC07.05.05.03</v>
      </c>
      <c r="J478" s="4" t="str">
        <f>TRIM(IF(F478="grade","NONE",IF(F478="subject",Sheet2!A478,IF(F478="unit",CONCATENATE(Sheet2!A478,Sheet2!B478),IF(F478="topic",CONCATENATE(Sheet2!A478,Sheet2!B478,Sheet2!C478),IF(F478="lesson",CONCATENATE(Sheet2!A478,Sheet2!B478,Sheet2!C478,Sheet2!E478)))))))</f>
        <v>7SciencePhysical SciencesThe Endocrine System</v>
      </c>
      <c r="K478" s="4" t="str">
        <f>IF(J478="NONE","-",VLOOKUP(J478,Sheet3!$A$1:$B$822,2,FALSE))</f>
        <v>SC07.05.05.00</v>
      </c>
      <c r="L478" s="2">
        <v>478</v>
      </c>
      <c r="M478" s="2">
        <f t="shared" si="28"/>
        <v>475</v>
      </c>
      <c r="N478" s="3" t="str">
        <f t="shared" si="30"/>
        <v>insert into code (code_id, label, code, display_order, parent_id, taxonomy_level_type) values (478,'Pregnancy, Development, and Birth','SC07.05.05.03',1,475,6);</v>
      </c>
    </row>
    <row r="479" spans="1:14">
      <c r="A479" s="2" t="b">
        <f>AND(Sheet2!A479&lt;&gt;"-",Sheet2!A479&lt;&gt;Sheet2!A478)</f>
        <v>0</v>
      </c>
      <c r="B479" s="2" t="b">
        <f>AND(Sheet2!B479&lt;&gt;"-",Sheet2!B479&lt;&gt;Sheet2!B478)</f>
        <v>1</v>
      </c>
      <c r="C479" s="2" t="b">
        <f>AND(Sheet2!C479&lt;&gt;"-",Sheet2!C479&lt;&gt;Sheet2!C478)</f>
        <v>0</v>
      </c>
      <c r="D479" s="2" t="b">
        <f>AND(Sheet2!E479&lt;&gt;"-",Sheet2!E479&lt;&gt;Sheet2!E478)</f>
        <v>0</v>
      </c>
      <c r="E479" s="2" t="b">
        <f>AND(Sheet2!G479&lt;&gt;"-",Sheet2!G479&lt;&gt;Sheet2!G478)</f>
        <v>0</v>
      </c>
      <c r="F479" s="2" t="str">
        <f t="shared" si="31"/>
        <v>subject</v>
      </c>
      <c r="G479" s="2" t="str">
        <f t="shared" si="29"/>
        <v>3</v>
      </c>
      <c r="H479" s="2" t="str">
        <f>SUBSTITUTE(IF(F479="grade",Sheet2!A479,IF(F479="subject",Sheet2!B479,IF(F479="unit",Sheet2!C479,IF(F479="topic",Sheet2!E479,IF(F479="lesson",Sheet2!G479))))),"'","\'")</f>
        <v>Math</v>
      </c>
      <c r="I479" s="2" t="str">
        <f>Sheet2!I479</f>
        <v>MA07.00.00.00</v>
      </c>
      <c r="J479" s="4" t="str">
        <f>TRIM(IF(F479="grade","NONE",IF(F479="subject",Sheet2!A479,IF(F479="unit",CONCATENATE(Sheet2!A479,Sheet2!B479),IF(F479="topic",CONCATENATE(Sheet2!A479,Sheet2!B479,Sheet2!C479),IF(F479="lesson",CONCATENATE(Sheet2!A479,Sheet2!B479,Sheet2!C479,Sheet2!E479)))))))</f>
        <v>7</v>
      </c>
      <c r="K479" s="4" t="str">
        <f>IF(J479="NONE","-",VLOOKUP(J479,Sheet3!$A$1:$B$822,2,FALSE))</f>
        <v>07.00.00.00</v>
      </c>
      <c r="L479" s="2">
        <v>479</v>
      </c>
      <c r="M479" s="2">
        <f t="shared" si="28"/>
        <v>391</v>
      </c>
      <c r="N479" s="3" t="str">
        <f t="shared" si="30"/>
        <v>insert into code (code_id, label, code, display_order, parent_id, taxonomy_level_type) values (479,'Math','MA07.00.00.00',1,391,3);</v>
      </c>
    </row>
    <row r="480" spans="1:14">
      <c r="A480" s="2" t="b">
        <f>AND(Sheet2!A480&lt;&gt;"-",Sheet2!A480&lt;&gt;Sheet2!A479)</f>
        <v>0</v>
      </c>
      <c r="B480" s="2" t="b">
        <f>AND(Sheet2!B480&lt;&gt;"-",Sheet2!B480&lt;&gt;Sheet2!B479)</f>
        <v>0</v>
      </c>
      <c r="C480" s="2" t="b">
        <f>AND(Sheet2!C480&lt;&gt;"-",Sheet2!C480&lt;&gt;Sheet2!C479)</f>
        <v>1</v>
      </c>
      <c r="D480" s="2" t="b">
        <f>AND(Sheet2!E480&lt;&gt;"-",Sheet2!E480&lt;&gt;Sheet2!E479)</f>
        <v>0</v>
      </c>
      <c r="E480" s="2" t="b">
        <f>AND(Sheet2!G480&lt;&gt;"-",Sheet2!G480&lt;&gt;Sheet2!G479)</f>
        <v>0</v>
      </c>
      <c r="F480" s="2" t="str">
        <f t="shared" si="31"/>
        <v>unit</v>
      </c>
      <c r="G480" s="2" t="str">
        <f t="shared" si="29"/>
        <v>4</v>
      </c>
      <c r="H480" s="2" t="str">
        <f>SUBSTITUTE(IF(F480="grade",Sheet2!A480,IF(F480="subject",Sheet2!B480,IF(F480="unit",Sheet2!C480,IF(F480="topic",Sheet2!E480,IF(F480="lesson",Sheet2!G480))))),"'","\'")</f>
        <v>The Number System</v>
      </c>
      <c r="I480" s="2" t="str">
        <f>Sheet2!I480</f>
        <v>MA07.01.00.00</v>
      </c>
      <c r="J480" s="4" t="str">
        <f>TRIM(IF(F480="grade","NONE",IF(F480="subject",Sheet2!A480,IF(F480="unit",CONCATENATE(Sheet2!A480,Sheet2!B480),IF(F480="topic",CONCATENATE(Sheet2!A480,Sheet2!B480,Sheet2!C480),IF(F480="lesson",CONCATENATE(Sheet2!A480,Sheet2!B480,Sheet2!C480,Sheet2!E480)))))))</f>
        <v>7Math</v>
      </c>
      <c r="K480" s="4" t="str">
        <f>IF(J480="NONE","-",VLOOKUP(J480,Sheet3!$A$1:$B$822,2,FALSE))</f>
        <v>MA07.00.00.00</v>
      </c>
      <c r="L480" s="2">
        <v>480</v>
      </c>
      <c r="M480" s="2">
        <f t="shared" si="28"/>
        <v>479</v>
      </c>
      <c r="N480" s="3" t="str">
        <f t="shared" si="30"/>
        <v>insert into code (code_id, label, code, display_order, parent_id, taxonomy_level_type) values (480,'The Number System','MA07.01.00.00',1,479,4);</v>
      </c>
    </row>
    <row r="481" spans="1:14">
      <c r="A481" s="2" t="b">
        <f>AND(Sheet2!A481&lt;&gt;"-",Sheet2!A481&lt;&gt;Sheet2!A480)</f>
        <v>0</v>
      </c>
      <c r="B481" s="2" t="b">
        <f>AND(Sheet2!B481&lt;&gt;"-",Sheet2!B481&lt;&gt;Sheet2!B480)</f>
        <v>0</v>
      </c>
      <c r="C481" s="2" t="b">
        <f>AND(Sheet2!C481&lt;&gt;"-",Sheet2!C481&lt;&gt;Sheet2!C480)</f>
        <v>0</v>
      </c>
      <c r="D481" s="2" t="b">
        <f>AND(Sheet2!E481&lt;&gt;"-",Sheet2!E481&lt;&gt;Sheet2!E480)</f>
        <v>1</v>
      </c>
      <c r="E481" s="2" t="b">
        <f>AND(Sheet2!G481&lt;&gt;"-",Sheet2!G481&lt;&gt;Sheet2!G480)</f>
        <v>0</v>
      </c>
      <c r="F481" s="2" t="str">
        <f t="shared" si="31"/>
        <v>topic</v>
      </c>
      <c r="G481" s="2" t="str">
        <f t="shared" si="29"/>
        <v>5</v>
      </c>
      <c r="H481" s="2" t="str">
        <f>SUBSTITUTE(IF(F481="grade",Sheet2!A481,IF(F481="subject",Sheet2!B481,IF(F481="unit",Sheet2!C481,IF(F481="topic",Sheet2!E481,IF(F481="lesson",Sheet2!G481))))),"'","\'")</f>
        <v>Operations with Numbers</v>
      </c>
      <c r="I481" s="2" t="str">
        <f>Sheet2!I481</f>
        <v>MA07.01.01.00</v>
      </c>
      <c r="J481" s="4" t="str">
        <f>TRIM(IF(F481="grade","NONE",IF(F481="subject",Sheet2!A481,IF(F481="unit",CONCATENATE(Sheet2!A481,Sheet2!B481),IF(F481="topic",CONCATENATE(Sheet2!A481,Sheet2!B481,Sheet2!C481),IF(F481="lesson",CONCATENATE(Sheet2!A481,Sheet2!B481,Sheet2!C481,Sheet2!E481)))))))</f>
        <v>7MathThe Number System</v>
      </c>
      <c r="K481" s="4" t="str">
        <f>IF(J481="NONE","-",VLOOKUP(J481,Sheet3!$A$1:$B$822,2,FALSE))</f>
        <v>MA07.01.00.00</v>
      </c>
      <c r="L481" s="2">
        <v>481</v>
      </c>
      <c r="M481" s="2">
        <f t="shared" si="28"/>
        <v>480</v>
      </c>
      <c r="N481" s="3" t="str">
        <f t="shared" si="30"/>
        <v>insert into code (code_id, label, code, display_order, parent_id, taxonomy_level_type) values (481,'Operations with Numbers','MA07.01.01.00',1,480,5);</v>
      </c>
    </row>
    <row r="482" spans="1:14">
      <c r="A482" s="2" t="b">
        <f>AND(Sheet2!A482&lt;&gt;"-",Sheet2!A482&lt;&gt;Sheet2!A481)</f>
        <v>0</v>
      </c>
      <c r="B482" s="2" t="b">
        <f>AND(Sheet2!B482&lt;&gt;"-",Sheet2!B482&lt;&gt;Sheet2!B481)</f>
        <v>0</v>
      </c>
      <c r="C482" s="2" t="b">
        <f>AND(Sheet2!C482&lt;&gt;"-",Sheet2!C482&lt;&gt;Sheet2!C481)</f>
        <v>0</v>
      </c>
      <c r="D482" s="2" t="b">
        <f>AND(Sheet2!E482&lt;&gt;"-",Sheet2!E482&lt;&gt;Sheet2!E481)</f>
        <v>0</v>
      </c>
      <c r="E482" s="2" t="b">
        <f>AND(Sheet2!G482&lt;&gt;"-",Sheet2!G482&lt;&gt;Sheet2!G481)</f>
        <v>1</v>
      </c>
      <c r="F482" s="2" t="str">
        <f t="shared" si="31"/>
        <v>lesson</v>
      </c>
      <c r="G482" s="2" t="str">
        <f t="shared" si="29"/>
        <v>6</v>
      </c>
      <c r="H482" s="2" t="str">
        <f>SUBSTITUTE(IF(F482="grade",Sheet2!A482,IF(F482="subject",Sheet2!B482,IF(F482="unit",Sheet2!C482,IF(F482="topic",Sheet2!E482,IF(F482="lesson",Sheet2!G482))))),"'","\'")</f>
        <v>Tables and Graphs</v>
      </c>
      <c r="I482" s="2" t="str">
        <f>Sheet2!I482</f>
        <v>MA07.01.01.01</v>
      </c>
      <c r="J482" s="4" t="str">
        <f>TRIM(IF(F482="grade","NONE",IF(F482="subject",Sheet2!A482,IF(F482="unit",CONCATENATE(Sheet2!A482,Sheet2!B482),IF(F482="topic",CONCATENATE(Sheet2!A482,Sheet2!B482,Sheet2!C482),IF(F482="lesson",CONCATENATE(Sheet2!A482,Sheet2!B482,Sheet2!C482,Sheet2!E482)))))))</f>
        <v>7MathThe Number SystemOperations with Numbers</v>
      </c>
      <c r="K482" s="4" t="str">
        <f>IF(J482="NONE","-",VLOOKUP(J482,Sheet3!$A$1:$B$822,2,FALSE))</f>
        <v>MA07.01.01.00</v>
      </c>
      <c r="L482" s="2">
        <v>482</v>
      </c>
      <c r="M482" s="2">
        <f t="shared" si="28"/>
        <v>481</v>
      </c>
      <c r="N482" s="3" t="str">
        <f t="shared" si="30"/>
        <v>insert into code (code_id, label, code, display_order, parent_id, taxonomy_level_type) values (482,'Tables and Graphs','MA07.01.01.01',1,481,6);</v>
      </c>
    </row>
    <row r="483" spans="1:14">
      <c r="A483" s="2" t="b">
        <f>AND(Sheet2!A483&lt;&gt;"-",Sheet2!A483&lt;&gt;Sheet2!A482)</f>
        <v>0</v>
      </c>
      <c r="B483" s="2" t="b">
        <f>AND(Sheet2!B483&lt;&gt;"-",Sheet2!B483&lt;&gt;Sheet2!B482)</f>
        <v>0</v>
      </c>
      <c r="C483" s="2" t="b">
        <f>AND(Sheet2!C483&lt;&gt;"-",Sheet2!C483&lt;&gt;Sheet2!C482)</f>
        <v>0</v>
      </c>
      <c r="D483" s="2" t="b">
        <f>AND(Sheet2!E483&lt;&gt;"-",Sheet2!E483&lt;&gt;Sheet2!E482)</f>
        <v>0</v>
      </c>
      <c r="E483" s="2" t="b">
        <f>AND(Sheet2!G483&lt;&gt;"-",Sheet2!G483&lt;&gt;Sheet2!G482)</f>
        <v>1</v>
      </c>
      <c r="F483" s="2" t="str">
        <f t="shared" si="31"/>
        <v>lesson</v>
      </c>
      <c r="G483" s="2" t="str">
        <f t="shared" si="29"/>
        <v>6</v>
      </c>
      <c r="H483" s="2" t="str">
        <f>SUBSTITUTE(IF(F483="grade",Sheet2!A483,IF(F483="subject",Sheet2!B483,IF(F483="unit",Sheet2!C483,IF(F483="topic",Sheet2!E483,IF(F483="lesson",Sheet2!G483))))),"'","\'")</f>
        <v>Variables and Expressions</v>
      </c>
      <c r="I483" s="2" t="str">
        <f>Sheet2!I483</f>
        <v>MA07.01.01.02</v>
      </c>
      <c r="J483" s="4" t="str">
        <f>TRIM(IF(F483="grade","NONE",IF(F483="subject",Sheet2!A483,IF(F483="unit",CONCATENATE(Sheet2!A483,Sheet2!B483),IF(F483="topic",CONCATENATE(Sheet2!A483,Sheet2!B483,Sheet2!C483),IF(F483="lesson",CONCATENATE(Sheet2!A483,Sheet2!B483,Sheet2!C483,Sheet2!E483)))))))</f>
        <v>7MathThe Number SystemOperations with Numbers</v>
      </c>
      <c r="K483" s="4" t="str">
        <f>IF(J483="NONE","-",VLOOKUP(J483,Sheet3!$A$1:$B$822,2,FALSE))</f>
        <v>MA07.01.01.00</v>
      </c>
      <c r="L483" s="2">
        <v>483</v>
      </c>
      <c r="M483" s="2">
        <f t="shared" si="28"/>
        <v>481</v>
      </c>
      <c r="N483" s="3" t="str">
        <f t="shared" si="30"/>
        <v>insert into code (code_id, label, code, display_order, parent_id, taxonomy_level_type) values (483,'Variables and Expressions','MA07.01.01.02',1,481,6);</v>
      </c>
    </row>
    <row r="484" spans="1:14">
      <c r="A484" s="2" t="b">
        <f>AND(Sheet2!A484&lt;&gt;"-",Sheet2!A484&lt;&gt;Sheet2!A483)</f>
        <v>0</v>
      </c>
      <c r="B484" s="2" t="b">
        <f>AND(Sheet2!B484&lt;&gt;"-",Sheet2!B484&lt;&gt;Sheet2!B483)</f>
        <v>0</v>
      </c>
      <c r="C484" s="2" t="b">
        <f>AND(Sheet2!C484&lt;&gt;"-",Sheet2!C484&lt;&gt;Sheet2!C483)</f>
        <v>0</v>
      </c>
      <c r="D484" s="2" t="b">
        <f>AND(Sheet2!E484&lt;&gt;"-",Sheet2!E484&lt;&gt;Sheet2!E483)</f>
        <v>0</v>
      </c>
      <c r="E484" s="2" t="b">
        <f>AND(Sheet2!G484&lt;&gt;"-",Sheet2!G484&lt;&gt;Sheet2!G483)</f>
        <v>1</v>
      </c>
      <c r="F484" s="2" t="str">
        <f t="shared" si="31"/>
        <v>lesson</v>
      </c>
      <c r="G484" s="2" t="str">
        <f t="shared" si="29"/>
        <v>6</v>
      </c>
      <c r="H484" s="2" t="str">
        <f>SUBSTITUTE(IF(F484="grade",Sheet2!A484,IF(F484="subject",Sheet2!B484,IF(F484="unit",Sheet2!C484,IF(F484="topic",Sheet2!E484,IF(F484="lesson",Sheet2!G484))))),"'","\'")</f>
        <v>Powers and Exponents</v>
      </c>
      <c r="I484" s="2" t="str">
        <f>Sheet2!I484</f>
        <v>MA07.01.01.03</v>
      </c>
      <c r="J484" s="4" t="str">
        <f>TRIM(IF(F484="grade","NONE",IF(F484="subject",Sheet2!A484,IF(F484="unit",CONCATENATE(Sheet2!A484,Sheet2!B484),IF(F484="topic",CONCATENATE(Sheet2!A484,Sheet2!B484,Sheet2!C484),IF(F484="lesson",CONCATENATE(Sheet2!A484,Sheet2!B484,Sheet2!C484,Sheet2!E484)))))))</f>
        <v>7MathThe Number SystemOperations with Numbers</v>
      </c>
      <c r="K484" s="4" t="str">
        <f>IF(J484="NONE","-",VLOOKUP(J484,Sheet3!$A$1:$B$822,2,FALSE))</f>
        <v>MA07.01.01.00</v>
      </c>
      <c r="L484" s="2">
        <v>484</v>
      </c>
      <c r="M484" s="2">
        <f t="shared" si="28"/>
        <v>481</v>
      </c>
      <c r="N484" s="3" t="str">
        <f t="shared" si="30"/>
        <v>insert into code (code_id, label, code, display_order, parent_id, taxonomy_level_type) values (484,'Powers and Exponents','MA07.01.01.03',1,481,6);</v>
      </c>
    </row>
    <row r="485" spans="1:14">
      <c r="A485" s="2" t="b">
        <f>AND(Sheet2!A485&lt;&gt;"-",Sheet2!A485&lt;&gt;Sheet2!A484)</f>
        <v>0</v>
      </c>
      <c r="B485" s="2" t="b">
        <f>AND(Sheet2!B485&lt;&gt;"-",Sheet2!B485&lt;&gt;Sheet2!B484)</f>
        <v>0</v>
      </c>
      <c r="C485" s="2" t="b">
        <f>AND(Sheet2!C485&lt;&gt;"-",Sheet2!C485&lt;&gt;Sheet2!C484)</f>
        <v>0</v>
      </c>
      <c r="D485" s="2" t="b">
        <f>AND(Sheet2!E485&lt;&gt;"-",Sheet2!E485&lt;&gt;Sheet2!E484)</f>
        <v>0</v>
      </c>
      <c r="E485" s="2" t="b">
        <f>AND(Sheet2!G485&lt;&gt;"-",Sheet2!G485&lt;&gt;Sheet2!G484)</f>
        <v>1</v>
      </c>
      <c r="F485" s="2" t="str">
        <f t="shared" si="31"/>
        <v>lesson</v>
      </c>
      <c r="G485" s="2" t="str">
        <f t="shared" si="29"/>
        <v>6</v>
      </c>
      <c r="H485" s="2" t="str">
        <f>SUBSTITUTE(IF(F485="grade",Sheet2!A485,IF(F485="subject",Sheet2!B485,IF(F485="unit",Sheet2!C485,IF(F485="topic",Sheet2!E485,IF(F485="lesson",Sheet2!G485))))),"'","\'")</f>
        <v>Order of Operations</v>
      </c>
      <c r="I485" s="2" t="str">
        <f>Sheet2!I485</f>
        <v>MA07.01.01.04</v>
      </c>
      <c r="J485" s="4" t="str">
        <f>TRIM(IF(F485="grade","NONE",IF(F485="subject",Sheet2!A485,IF(F485="unit",CONCATENATE(Sheet2!A485,Sheet2!B485),IF(F485="topic",CONCATENATE(Sheet2!A485,Sheet2!B485,Sheet2!C485),IF(F485="lesson",CONCATENATE(Sheet2!A485,Sheet2!B485,Sheet2!C485,Sheet2!E485)))))))</f>
        <v>7MathThe Number SystemOperations with Numbers</v>
      </c>
      <c r="K485" s="4" t="str">
        <f>IF(J485="NONE","-",VLOOKUP(J485,Sheet3!$A$1:$B$822,2,FALSE))</f>
        <v>MA07.01.01.00</v>
      </c>
      <c r="L485" s="2">
        <v>485</v>
      </c>
      <c r="M485" s="2">
        <f t="shared" si="28"/>
        <v>481</v>
      </c>
      <c r="N485" s="3" t="str">
        <f t="shared" si="30"/>
        <v>insert into code (code_id, label, code, display_order, parent_id, taxonomy_level_type) values (485,'Order of Operations','MA07.01.01.04',1,481,6);</v>
      </c>
    </row>
    <row r="486" spans="1:14">
      <c r="A486" s="2" t="b">
        <f>AND(Sheet2!A486&lt;&gt;"-",Sheet2!A486&lt;&gt;Sheet2!A485)</f>
        <v>0</v>
      </c>
      <c r="B486" s="2" t="b">
        <f>AND(Sheet2!B486&lt;&gt;"-",Sheet2!B486&lt;&gt;Sheet2!B485)</f>
        <v>0</v>
      </c>
      <c r="C486" s="2" t="b">
        <f>AND(Sheet2!C486&lt;&gt;"-",Sheet2!C486&lt;&gt;Sheet2!C485)</f>
        <v>0</v>
      </c>
      <c r="D486" s="2" t="b">
        <f>AND(Sheet2!E486&lt;&gt;"-",Sheet2!E486&lt;&gt;Sheet2!E485)</f>
        <v>0</v>
      </c>
      <c r="E486" s="2" t="b">
        <f>AND(Sheet2!G486&lt;&gt;"-",Sheet2!G486&lt;&gt;Sheet2!G485)</f>
        <v>1</v>
      </c>
      <c r="F486" s="2" t="str">
        <f t="shared" si="31"/>
        <v>lesson</v>
      </c>
      <c r="G486" s="2" t="str">
        <f t="shared" si="29"/>
        <v>6</v>
      </c>
      <c r="H486" s="2" t="str">
        <f>SUBSTITUTE(IF(F486="grade",Sheet2!A486,IF(F486="subject",Sheet2!B486,IF(F486="unit",Sheet2!C486,IF(F486="topic",Sheet2!E486,IF(F486="lesson",Sheet2!G486))))),"'","\'")</f>
        <v>Using Formulas</v>
      </c>
      <c r="I486" s="2" t="str">
        <f>Sheet2!I486</f>
        <v>MA07.01.01.05</v>
      </c>
      <c r="J486" s="4" t="str">
        <f>TRIM(IF(F486="grade","NONE",IF(F486="subject",Sheet2!A486,IF(F486="unit",CONCATENATE(Sheet2!A486,Sheet2!B486),IF(F486="topic",CONCATENATE(Sheet2!A486,Sheet2!B486,Sheet2!C486),IF(F486="lesson",CONCATENATE(Sheet2!A486,Sheet2!B486,Sheet2!C486,Sheet2!E486)))))))</f>
        <v>7MathThe Number SystemOperations with Numbers</v>
      </c>
      <c r="K486" s="4" t="str">
        <f>IF(J486="NONE","-",VLOOKUP(J486,Sheet3!$A$1:$B$822,2,FALSE))</f>
        <v>MA07.01.01.00</v>
      </c>
      <c r="L486" s="2">
        <v>486</v>
      </c>
      <c r="M486" s="2">
        <f t="shared" si="28"/>
        <v>481</v>
      </c>
      <c r="N486" s="3" t="str">
        <f t="shared" si="30"/>
        <v>insert into code (code_id, label, code, display_order, parent_id, taxonomy_level_type) values (486,'Using Formulas','MA07.01.01.05',1,481,6);</v>
      </c>
    </row>
    <row r="487" spans="1:14">
      <c r="A487" s="2" t="b">
        <f>AND(Sheet2!A487&lt;&gt;"-",Sheet2!A487&lt;&gt;Sheet2!A486)</f>
        <v>0</v>
      </c>
      <c r="B487" s="2" t="b">
        <f>AND(Sheet2!B487&lt;&gt;"-",Sheet2!B487&lt;&gt;Sheet2!B486)</f>
        <v>0</v>
      </c>
      <c r="C487" s="2" t="b">
        <f>AND(Sheet2!C487&lt;&gt;"-",Sheet2!C487&lt;&gt;Sheet2!C486)</f>
        <v>0</v>
      </c>
      <c r="D487" s="2" t="b">
        <f>AND(Sheet2!E487&lt;&gt;"-",Sheet2!E487&lt;&gt;Sheet2!E486)</f>
        <v>0</v>
      </c>
      <c r="E487" s="2" t="b">
        <f>AND(Sheet2!G487&lt;&gt;"-",Sheet2!G487&lt;&gt;Sheet2!G486)</f>
        <v>1</v>
      </c>
      <c r="F487" s="2" t="str">
        <f t="shared" si="31"/>
        <v>lesson</v>
      </c>
      <c r="G487" s="2" t="str">
        <f t="shared" si="29"/>
        <v>6</v>
      </c>
      <c r="H487" s="2" t="str">
        <f>SUBSTITUTE(IF(F487="grade",Sheet2!A487,IF(F487="subject",Sheet2!B487,IF(F487="unit",Sheet2!C487,IF(F487="topic",Sheet2!E487,IF(F487="lesson",Sheet2!G487))))),"'","\'")</f>
        <v>Problem Solving</v>
      </c>
      <c r="I487" s="2" t="str">
        <f>Sheet2!I487</f>
        <v>MA07.01.01.06</v>
      </c>
      <c r="J487" s="4" t="str">
        <f>TRIM(IF(F487="grade","NONE",IF(F487="subject",Sheet2!A487,IF(F487="unit",CONCATENATE(Sheet2!A487,Sheet2!B487),IF(F487="topic",CONCATENATE(Sheet2!A487,Sheet2!B487,Sheet2!C487),IF(F487="lesson",CONCATENATE(Sheet2!A487,Sheet2!B487,Sheet2!C487,Sheet2!E487)))))))</f>
        <v>7MathThe Number SystemOperations with Numbers</v>
      </c>
      <c r="K487" s="4" t="str">
        <f>IF(J487="NONE","-",VLOOKUP(J487,Sheet3!$A$1:$B$822,2,FALSE))</f>
        <v>MA07.01.01.00</v>
      </c>
      <c r="L487" s="2">
        <v>487</v>
      </c>
      <c r="M487" s="2">
        <f t="shared" si="28"/>
        <v>481</v>
      </c>
      <c r="N487" s="3" t="str">
        <f t="shared" si="30"/>
        <v>insert into code (code_id, label, code, display_order, parent_id, taxonomy_level_type) values (487,'Problem Solving','MA07.01.01.06',1,481,6);</v>
      </c>
    </row>
    <row r="488" spans="1:14">
      <c r="A488" s="2" t="b">
        <f>AND(Sheet2!A488&lt;&gt;"-",Sheet2!A488&lt;&gt;Sheet2!A487)</f>
        <v>0</v>
      </c>
      <c r="B488" s="2" t="b">
        <f>AND(Sheet2!B488&lt;&gt;"-",Sheet2!B488&lt;&gt;Sheet2!B487)</f>
        <v>0</v>
      </c>
      <c r="C488" s="2" t="b">
        <f>AND(Sheet2!C488&lt;&gt;"-",Sheet2!C488&lt;&gt;Sheet2!C487)</f>
        <v>0</v>
      </c>
      <c r="D488" s="2" t="b">
        <f>AND(Sheet2!E488&lt;&gt;"-",Sheet2!E488&lt;&gt;Sheet2!E487)</f>
        <v>0</v>
      </c>
      <c r="E488" s="2" t="b">
        <f>AND(Sheet2!G488&lt;&gt;"-",Sheet2!G488&lt;&gt;Sheet2!G487)</f>
        <v>1</v>
      </c>
      <c r="F488" s="2" t="str">
        <f t="shared" si="31"/>
        <v>lesson</v>
      </c>
      <c r="G488" s="2" t="str">
        <f t="shared" si="29"/>
        <v>6</v>
      </c>
      <c r="H488" s="2" t="str">
        <f>SUBSTITUTE(IF(F488="grade",Sheet2!A488,IF(F488="subject",Sheet2!B488,IF(F488="unit",Sheet2!C488,IF(F488="topic",Sheet2!E488,IF(F488="lesson",Sheet2!G488))))),"'","\'")</f>
        <v>The Commutative and Associative Properties</v>
      </c>
      <c r="I488" s="2" t="str">
        <f>Sheet2!I488</f>
        <v>MA07.01.01.07</v>
      </c>
      <c r="J488" s="4" t="str">
        <f>TRIM(IF(F488="grade","NONE",IF(F488="subject",Sheet2!A488,IF(F488="unit",CONCATENATE(Sheet2!A488,Sheet2!B488),IF(F488="topic",CONCATENATE(Sheet2!A488,Sheet2!B488,Sheet2!C488),IF(F488="lesson",CONCATENATE(Sheet2!A488,Sheet2!B488,Sheet2!C488,Sheet2!E488)))))))</f>
        <v>7MathThe Number SystemOperations with Numbers</v>
      </c>
      <c r="K488" s="4" t="str">
        <f>IF(J488="NONE","-",VLOOKUP(J488,Sheet3!$A$1:$B$822,2,FALSE))</f>
        <v>MA07.01.01.00</v>
      </c>
      <c r="L488" s="2">
        <v>488</v>
      </c>
      <c r="M488" s="2">
        <f t="shared" si="28"/>
        <v>481</v>
      </c>
      <c r="N488" s="3" t="str">
        <f t="shared" si="30"/>
        <v>insert into code (code_id, label, code, display_order, parent_id, taxonomy_level_type) values (488,'The Commutative and Associative Properties','MA07.01.01.07',1,481,6);</v>
      </c>
    </row>
    <row r="489" spans="1:14">
      <c r="A489" s="2" t="b">
        <f>AND(Sheet2!A489&lt;&gt;"-",Sheet2!A489&lt;&gt;Sheet2!A488)</f>
        <v>0</v>
      </c>
      <c r="B489" s="2" t="b">
        <f>AND(Sheet2!B489&lt;&gt;"-",Sheet2!B489&lt;&gt;Sheet2!B488)</f>
        <v>0</v>
      </c>
      <c r="C489" s="2" t="b">
        <f>AND(Sheet2!C489&lt;&gt;"-",Sheet2!C489&lt;&gt;Sheet2!C488)</f>
        <v>0</v>
      </c>
      <c r="D489" s="2" t="b">
        <f>AND(Sheet2!E489&lt;&gt;"-",Sheet2!E489&lt;&gt;Sheet2!E488)</f>
        <v>0</v>
      </c>
      <c r="E489" s="2" t="b">
        <f>AND(Sheet2!G489&lt;&gt;"-",Sheet2!G489&lt;&gt;Sheet2!G488)</f>
        <v>1</v>
      </c>
      <c r="F489" s="2" t="str">
        <f t="shared" si="31"/>
        <v>lesson</v>
      </c>
      <c r="G489" s="2" t="str">
        <f t="shared" si="29"/>
        <v>6</v>
      </c>
      <c r="H489" s="2" t="str">
        <f>SUBSTITUTE(IF(F489="grade",Sheet2!A489,IF(F489="subject",Sheet2!B489,IF(F489="unit",Sheet2!C489,IF(F489="topic",Sheet2!E489,IF(F489="lesson",Sheet2!G489))))),"'","\'")</f>
        <v>Equivalent Expressions</v>
      </c>
      <c r="I489" s="2" t="str">
        <f>Sheet2!I489</f>
        <v>MA07.01.01.08</v>
      </c>
      <c r="J489" s="4" t="str">
        <f>TRIM(IF(F489="grade","NONE",IF(F489="subject",Sheet2!A489,IF(F489="unit",CONCATENATE(Sheet2!A489,Sheet2!B489),IF(F489="topic",CONCATENATE(Sheet2!A489,Sheet2!B489,Sheet2!C489),IF(F489="lesson",CONCATENATE(Sheet2!A489,Sheet2!B489,Sheet2!C489,Sheet2!E489)))))))</f>
        <v>7MathThe Number SystemOperations with Numbers</v>
      </c>
      <c r="K489" s="4" t="str">
        <f>IF(J489="NONE","-",VLOOKUP(J489,Sheet3!$A$1:$B$822,2,FALSE))</f>
        <v>MA07.01.01.00</v>
      </c>
      <c r="L489" s="2">
        <v>489</v>
      </c>
      <c r="M489" s="2">
        <f t="shared" si="28"/>
        <v>481</v>
      </c>
      <c r="N489" s="3" t="str">
        <f t="shared" si="30"/>
        <v>insert into code (code_id, label, code, display_order, parent_id, taxonomy_level_type) values (489,'Equivalent Expressions','MA07.01.01.08',1,481,6);</v>
      </c>
    </row>
    <row r="490" spans="1:14">
      <c r="A490" s="2" t="b">
        <f>AND(Sheet2!A490&lt;&gt;"-",Sheet2!A490&lt;&gt;Sheet2!A489)</f>
        <v>0</v>
      </c>
      <c r="B490" s="2" t="b">
        <f>AND(Sheet2!B490&lt;&gt;"-",Sheet2!B490&lt;&gt;Sheet2!B489)</f>
        <v>0</v>
      </c>
      <c r="C490" s="2" t="b">
        <f>AND(Sheet2!C490&lt;&gt;"-",Sheet2!C490&lt;&gt;Sheet2!C489)</f>
        <v>0</v>
      </c>
      <c r="D490" s="2" t="b">
        <f>AND(Sheet2!E490&lt;&gt;"-",Sheet2!E490&lt;&gt;Sheet2!E489)</f>
        <v>0</v>
      </c>
      <c r="E490" s="2" t="b">
        <f>AND(Sheet2!G490&lt;&gt;"-",Sheet2!G490&lt;&gt;Sheet2!G489)</f>
        <v>1</v>
      </c>
      <c r="F490" s="2" t="str">
        <f t="shared" si="31"/>
        <v>lesson</v>
      </c>
      <c r="G490" s="2" t="str">
        <f t="shared" si="29"/>
        <v>6</v>
      </c>
      <c r="H490" s="2" t="str">
        <f>SUBSTITUTE(IF(F490="grade",Sheet2!A490,IF(F490="subject",Sheet2!B490,IF(F490="unit",Sheet2!C490,IF(F490="topic",Sheet2!E490,IF(F490="lesson",Sheet2!G490))))),"'","\'")</f>
        <v>Distributive Property</v>
      </c>
      <c r="I490" s="2" t="str">
        <f>Sheet2!I490</f>
        <v>MA07.01.01.09</v>
      </c>
      <c r="J490" s="4" t="str">
        <f>TRIM(IF(F490="grade","NONE",IF(F490="subject",Sheet2!A490,IF(F490="unit",CONCATENATE(Sheet2!A490,Sheet2!B490),IF(F490="topic",CONCATENATE(Sheet2!A490,Sheet2!B490,Sheet2!C490),IF(F490="lesson",CONCATENATE(Sheet2!A490,Sheet2!B490,Sheet2!C490,Sheet2!E490)))))))</f>
        <v>7MathThe Number SystemOperations with Numbers</v>
      </c>
      <c r="K490" s="4" t="str">
        <f>IF(J490="NONE","-",VLOOKUP(J490,Sheet3!$A$1:$B$822,2,FALSE))</f>
        <v>MA07.01.01.00</v>
      </c>
      <c r="L490" s="2">
        <v>490</v>
      </c>
      <c r="M490" s="2">
        <f t="shared" si="28"/>
        <v>481</v>
      </c>
      <c r="N490" s="3" t="str">
        <f t="shared" si="30"/>
        <v>insert into code (code_id, label, code, display_order, parent_id, taxonomy_level_type) values (490,'Distributive Property','MA07.01.01.09',1,481,6);</v>
      </c>
    </row>
    <row r="491" spans="1:14">
      <c r="A491" s="2" t="b">
        <f>AND(Sheet2!A491&lt;&gt;"-",Sheet2!A491&lt;&gt;Sheet2!A490)</f>
        <v>0</v>
      </c>
      <c r="B491" s="2" t="b">
        <f>AND(Sheet2!B491&lt;&gt;"-",Sheet2!B491&lt;&gt;Sheet2!B490)</f>
        <v>0</v>
      </c>
      <c r="C491" s="2" t="b">
        <f>AND(Sheet2!C491&lt;&gt;"-",Sheet2!C491&lt;&gt;Sheet2!C490)</f>
        <v>0</v>
      </c>
      <c r="D491" s="2" t="b">
        <f>AND(Sheet2!E491&lt;&gt;"-",Sheet2!E491&lt;&gt;Sheet2!E490)</f>
        <v>1</v>
      </c>
      <c r="E491" s="2" t="b">
        <f>AND(Sheet2!G491&lt;&gt;"-",Sheet2!G491&lt;&gt;Sheet2!G490)</f>
        <v>0</v>
      </c>
      <c r="F491" s="2" t="str">
        <f t="shared" si="31"/>
        <v>topic</v>
      </c>
      <c r="G491" s="2" t="str">
        <f t="shared" si="29"/>
        <v>5</v>
      </c>
      <c r="H491" s="2" t="str">
        <f>SUBSTITUTE(IF(F491="grade",Sheet2!A491,IF(F491="subject",Sheet2!B491,IF(F491="unit",Sheet2!C491,IF(F491="topic",Sheet2!E491,IF(F491="lesson",Sheet2!G491))))),"'","\'")</f>
        <v>Real Numbers and Solving Inequalities</v>
      </c>
      <c r="I491" s="2" t="str">
        <f>Sheet2!I491</f>
        <v>MA07.01.02.00</v>
      </c>
      <c r="J491" s="4" t="str">
        <f>TRIM(IF(F491="grade","NONE",IF(F491="subject",Sheet2!A491,IF(F491="unit",CONCATENATE(Sheet2!A491,Sheet2!B491),IF(F491="topic",CONCATENATE(Sheet2!A491,Sheet2!B491,Sheet2!C491),IF(F491="lesson",CONCATENATE(Sheet2!A491,Sheet2!B491,Sheet2!C491,Sheet2!E491)))))))</f>
        <v>7MathThe Number System</v>
      </c>
      <c r="K491" s="4" t="str">
        <f>IF(J491="NONE","-",VLOOKUP(J491,Sheet3!$A$1:$B$822,2,FALSE))</f>
        <v>MA07.01.00.00</v>
      </c>
      <c r="L491" s="2">
        <v>491</v>
      </c>
      <c r="M491" s="2">
        <f t="shared" si="28"/>
        <v>480</v>
      </c>
      <c r="N491" s="3" t="str">
        <f t="shared" si="30"/>
        <v>insert into code (code_id, label, code, display_order, parent_id, taxonomy_level_type) values (491,'Real Numbers and Solving Inequalities','MA07.01.02.00',1,480,5);</v>
      </c>
    </row>
    <row r="492" spans="1:14">
      <c r="A492" s="2" t="b">
        <f>AND(Sheet2!A492&lt;&gt;"-",Sheet2!A492&lt;&gt;Sheet2!A491)</f>
        <v>0</v>
      </c>
      <c r="B492" s="2" t="b">
        <f>AND(Sheet2!B492&lt;&gt;"-",Sheet2!B492&lt;&gt;Sheet2!B491)</f>
        <v>0</v>
      </c>
      <c r="C492" s="2" t="b">
        <f>AND(Sheet2!C492&lt;&gt;"-",Sheet2!C492&lt;&gt;Sheet2!C491)</f>
        <v>0</v>
      </c>
      <c r="D492" s="2" t="b">
        <f>AND(Sheet2!E492&lt;&gt;"-",Sheet2!E492&lt;&gt;Sheet2!E491)</f>
        <v>0</v>
      </c>
      <c r="E492" s="2" t="b">
        <f>AND(Sheet2!G492&lt;&gt;"-",Sheet2!G492&lt;&gt;Sheet2!G491)</f>
        <v>1</v>
      </c>
      <c r="F492" s="2" t="str">
        <f t="shared" si="31"/>
        <v>lesson</v>
      </c>
      <c r="G492" s="2" t="str">
        <f t="shared" si="29"/>
        <v>6</v>
      </c>
      <c r="H492" s="2" t="str">
        <f>SUBSTITUTE(IF(F492="grade",Sheet2!A492,IF(F492="subject",Sheet2!B492,IF(F492="unit",Sheet2!C492,IF(F492="topic",Sheet2!E492,IF(F492="lesson",Sheet2!G492))))),"'","\'")</f>
        <v>Square Roots</v>
      </c>
      <c r="I492" s="2" t="str">
        <f>Sheet2!I492</f>
        <v>MA07.01.02.01</v>
      </c>
      <c r="J492" s="4" t="str">
        <f>TRIM(IF(F492="grade","NONE",IF(F492="subject",Sheet2!A492,IF(F492="unit",CONCATENATE(Sheet2!A492,Sheet2!B492),IF(F492="topic",CONCATENATE(Sheet2!A492,Sheet2!B492,Sheet2!C492),IF(F492="lesson",CONCATENATE(Sheet2!A492,Sheet2!B492,Sheet2!C492,Sheet2!E492)))))))</f>
        <v>7MathThe Number SystemReal Numbers and Solving Inequalities</v>
      </c>
      <c r="K492" s="4" t="str">
        <f>IF(J492="NONE","-",VLOOKUP(J492,Sheet3!$A$1:$B$822,2,FALSE))</f>
        <v>MA07.01.02.00</v>
      </c>
      <c r="L492" s="2">
        <v>492</v>
      </c>
      <c r="M492" s="2">
        <f t="shared" si="28"/>
        <v>491</v>
      </c>
      <c r="N492" s="3" t="str">
        <f t="shared" si="30"/>
        <v>insert into code (code_id, label, code, display_order, parent_id, taxonomy_level_type) values (492,'Square Roots','MA07.01.02.01',1,491,6);</v>
      </c>
    </row>
    <row r="493" spans="1:14">
      <c r="A493" s="2" t="b">
        <f>AND(Sheet2!A493&lt;&gt;"-",Sheet2!A493&lt;&gt;Sheet2!A492)</f>
        <v>0</v>
      </c>
      <c r="B493" s="2" t="b">
        <f>AND(Sheet2!B493&lt;&gt;"-",Sheet2!B493&lt;&gt;Sheet2!B492)</f>
        <v>0</v>
      </c>
      <c r="C493" s="2" t="b">
        <f>AND(Sheet2!C493&lt;&gt;"-",Sheet2!C493&lt;&gt;Sheet2!C492)</f>
        <v>0</v>
      </c>
      <c r="D493" s="2" t="b">
        <f>AND(Sheet2!E493&lt;&gt;"-",Sheet2!E493&lt;&gt;Sheet2!E492)</f>
        <v>0</v>
      </c>
      <c r="E493" s="2" t="b">
        <f>AND(Sheet2!G493&lt;&gt;"-",Sheet2!G493&lt;&gt;Sheet2!G492)</f>
        <v>1</v>
      </c>
      <c r="F493" s="2" t="str">
        <f t="shared" si="31"/>
        <v>lesson</v>
      </c>
      <c r="G493" s="2" t="str">
        <f t="shared" si="29"/>
        <v>6</v>
      </c>
      <c r="H493" s="2" t="str">
        <f>SUBSTITUTE(IF(F493="grade",Sheet2!A493,IF(F493="subject",Sheet2!B493,IF(F493="unit",Sheet2!C493,IF(F493="topic",Sheet2!E493,IF(F493="lesson",Sheet2!G493))))),"'","\'")</f>
        <v>The Real Number System</v>
      </c>
      <c r="I493" s="2" t="str">
        <f>Sheet2!I493</f>
        <v>MA07.01.02.02</v>
      </c>
      <c r="J493" s="4" t="str">
        <f>TRIM(IF(F493="grade","NONE",IF(F493="subject",Sheet2!A493,IF(F493="unit",CONCATENATE(Sheet2!A493,Sheet2!B493),IF(F493="topic",CONCATENATE(Sheet2!A493,Sheet2!B493,Sheet2!C493),IF(F493="lesson",CONCATENATE(Sheet2!A493,Sheet2!B493,Sheet2!C493,Sheet2!E493)))))))</f>
        <v>7MathThe Number SystemReal Numbers and Solving Inequalities</v>
      </c>
      <c r="K493" s="4" t="str">
        <f>IF(J493="NONE","-",VLOOKUP(J493,Sheet3!$A$1:$B$822,2,FALSE))</f>
        <v>MA07.01.02.00</v>
      </c>
      <c r="L493" s="2">
        <v>493</v>
      </c>
      <c r="M493" s="2">
        <f t="shared" si="28"/>
        <v>491</v>
      </c>
      <c r="N493" s="3" t="str">
        <f t="shared" si="30"/>
        <v>insert into code (code_id, label, code, display_order, parent_id, taxonomy_level_type) values (493,'The Real Number System','MA07.01.02.02',1,491,6);</v>
      </c>
    </row>
    <row r="494" spans="1:14">
      <c r="A494" s="2" t="b">
        <f>AND(Sheet2!A494&lt;&gt;"-",Sheet2!A494&lt;&gt;Sheet2!A493)</f>
        <v>0</v>
      </c>
      <c r="B494" s="2" t="b">
        <f>AND(Sheet2!B494&lt;&gt;"-",Sheet2!B494&lt;&gt;Sheet2!B493)</f>
        <v>0</v>
      </c>
      <c r="C494" s="2" t="b">
        <f>AND(Sheet2!C494&lt;&gt;"-",Sheet2!C494&lt;&gt;Sheet2!C493)</f>
        <v>0</v>
      </c>
      <c r="D494" s="2" t="b">
        <f>AND(Sheet2!E494&lt;&gt;"-",Sheet2!E494&lt;&gt;Sheet2!E493)</f>
        <v>0</v>
      </c>
      <c r="E494" s="2" t="b">
        <f>AND(Sheet2!G494&lt;&gt;"-",Sheet2!G494&lt;&gt;Sheet2!G493)</f>
        <v>1</v>
      </c>
      <c r="F494" s="2" t="str">
        <f t="shared" si="31"/>
        <v>lesson</v>
      </c>
      <c r="G494" s="2" t="str">
        <f t="shared" si="29"/>
        <v>6</v>
      </c>
      <c r="H494" s="2" t="str">
        <f>SUBSTITUTE(IF(F494="grade",Sheet2!A494,IF(F494="subject",Sheet2!B494,IF(F494="unit",Sheet2!C494,IF(F494="topic",Sheet2!E494,IF(F494="lesson",Sheet2!G494))))),"'","\'")</f>
        <v>The Pythagorean Theorem</v>
      </c>
      <c r="I494" s="2" t="str">
        <f>Sheet2!I494</f>
        <v>MA07.01.02.03</v>
      </c>
      <c r="J494" s="4" t="str">
        <f>TRIM(IF(F494="grade","NONE",IF(F494="subject",Sheet2!A494,IF(F494="unit",CONCATENATE(Sheet2!A494,Sheet2!B494),IF(F494="topic",CONCATENATE(Sheet2!A494,Sheet2!B494,Sheet2!C494),IF(F494="lesson",CONCATENATE(Sheet2!A494,Sheet2!B494,Sheet2!C494,Sheet2!E494)))))))</f>
        <v>7MathThe Number SystemReal Numbers and Solving Inequalities</v>
      </c>
      <c r="K494" s="4" t="str">
        <f>IF(J494="NONE","-",VLOOKUP(J494,Sheet3!$A$1:$B$822,2,FALSE))</f>
        <v>MA07.01.02.00</v>
      </c>
      <c r="L494" s="2">
        <v>494</v>
      </c>
      <c r="M494" s="2">
        <f t="shared" si="28"/>
        <v>491</v>
      </c>
      <c r="N494" s="3" t="str">
        <f t="shared" si="30"/>
        <v>insert into code (code_id, label, code, display_order, parent_id, taxonomy_level_type) values (494,'The Pythagorean Theorem','MA07.01.02.03',1,491,6);</v>
      </c>
    </row>
    <row r="495" spans="1:14">
      <c r="A495" s="2" t="b">
        <f>AND(Sheet2!A495&lt;&gt;"-",Sheet2!A495&lt;&gt;Sheet2!A494)</f>
        <v>0</v>
      </c>
      <c r="B495" s="2" t="b">
        <f>AND(Sheet2!B495&lt;&gt;"-",Sheet2!B495&lt;&gt;Sheet2!B494)</f>
        <v>0</v>
      </c>
      <c r="C495" s="2" t="b">
        <f>AND(Sheet2!C495&lt;&gt;"-",Sheet2!C495&lt;&gt;Sheet2!C494)</f>
        <v>0</v>
      </c>
      <c r="D495" s="2" t="b">
        <f>AND(Sheet2!E495&lt;&gt;"-",Sheet2!E495&lt;&gt;Sheet2!E494)</f>
        <v>0</v>
      </c>
      <c r="E495" s="2" t="b">
        <f>AND(Sheet2!G495&lt;&gt;"-",Sheet2!G495&lt;&gt;Sheet2!G494)</f>
        <v>1</v>
      </c>
      <c r="F495" s="2" t="str">
        <f t="shared" si="31"/>
        <v>lesson</v>
      </c>
      <c r="G495" s="2" t="str">
        <f t="shared" si="29"/>
        <v>6</v>
      </c>
      <c r="H495" s="2" t="str">
        <f>SUBSTITUTE(IF(F495="grade",Sheet2!A495,IF(F495="subject",Sheet2!B495,IF(F495="unit",Sheet2!C495,IF(F495="topic",Sheet2!E495,IF(F495="lesson",Sheet2!G495))))),"'","\'")</f>
        <v>The Converse of the Pythagorean Theorem</v>
      </c>
      <c r="I495" s="2" t="str">
        <f>Sheet2!I495</f>
        <v>MA07.01.02.04</v>
      </c>
      <c r="J495" s="4" t="str">
        <f>TRIM(IF(F495="grade","NONE",IF(F495="subject",Sheet2!A495,IF(F495="unit",CONCATENATE(Sheet2!A495,Sheet2!B495),IF(F495="topic",CONCATENATE(Sheet2!A495,Sheet2!B495,Sheet2!C495),IF(F495="lesson",CONCATENATE(Sheet2!A495,Sheet2!B495,Sheet2!C495,Sheet2!E495)))))))</f>
        <v>7MathThe Number SystemReal Numbers and Solving Inequalities</v>
      </c>
      <c r="K495" s="4" t="str">
        <f>IF(J495="NONE","-",VLOOKUP(J495,Sheet3!$A$1:$B$822,2,FALSE))</f>
        <v>MA07.01.02.00</v>
      </c>
      <c r="L495" s="2">
        <v>495</v>
      </c>
      <c r="M495" s="2">
        <f t="shared" si="28"/>
        <v>491</v>
      </c>
      <c r="N495" s="3" t="str">
        <f t="shared" si="30"/>
        <v>insert into code (code_id, label, code, display_order, parent_id, taxonomy_level_type) values (495,'The Converse of the Pythagorean Theorem','MA07.01.02.04',1,491,6);</v>
      </c>
    </row>
    <row r="496" spans="1:14">
      <c r="A496" s="2" t="b">
        <f>AND(Sheet2!A496&lt;&gt;"-",Sheet2!A496&lt;&gt;Sheet2!A495)</f>
        <v>0</v>
      </c>
      <c r="B496" s="2" t="b">
        <f>AND(Sheet2!B496&lt;&gt;"-",Sheet2!B496&lt;&gt;Sheet2!B495)</f>
        <v>0</v>
      </c>
      <c r="C496" s="2" t="b">
        <f>AND(Sheet2!C496&lt;&gt;"-",Sheet2!C496&lt;&gt;Sheet2!C495)</f>
        <v>0</v>
      </c>
      <c r="D496" s="2" t="b">
        <f>AND(Sheet2!E496&lt;&gt;"-",Sheet2!E496&lt;&gt;Sheet2!E495)</f>
        <v>0</v>
      </c>
      <c r="E496" s="2" t="b">
        <f>AND(Sheet2!G496&lt;&gt;"-",Sheet2!G496&lt;&gt;Sheet2!G495)</f>
        <v>1</v>
      </c>
      <c r="F496" s="2" t="str">
        <f t="shared" si="31"/>
        <v>lesson</v>
      </c>
      <c r="G496" s="2" t="str">
        <f t="shared" si="29"/>
        <v>6</v>
      </c>
      <c r="H496" s="2" t="str">
        <f>SUBSTITUTE(IF(F496="grade",Sheet2!A496,IF(F496="subject",Sheet2!B496,IF(F496="unit",Sheet2!C496,IF(F496="topic",Sheet2!E496,IF(F496="lesson",Sheet2!G496))))),"'","\'")</f>
        <v>The Distance Formula</v>
      </c>
      <c r="I496" s="2" t="str">
        <f>Sheet2!I496</f>
        <v>MA07.01.02.05</v>
      </c>
      <c r="J496" s="4" t="str">
        <f>TRIM(IF(F496="grade","NONE",IF(F496="subject",Sheet2!A496,IF(F496="unit",CONCATENATE(Sheet2!A496,Sheet2!B496),IF(F496="topic",CONCATENATE(Sheet2!A496,Sheet2!B496,Sheet2!C496),IF(F496="lesson",CONCATENATE(Sheet2!A496,Sheet2!B496,Sheet2!C496,Sheet2!E496)))))))</f>
        <v>7MathThe Number SystemReal Numbers and Solving Inequalities</v>
      </c>
      <c r="K496" s="4" t="str">
        <f>IF(J496="NONE","-",VLOOKUP(J496,Sheet3!$A$1:$B$822,2,FALSE))</f>
        <v>MA07.01.02.00</v>
      </c>
      <c r="L496" s="2">
        <v>496</v>
      </c>
      <c r="M496" s="2">
        <f t="shared" si="28"/>
        <v>491</v>
      </c>
      <c r="N496" s="3" t="str">
        <f t="shared" si="30"/>
        <v>insert into code (code_id, label, code, display_order, parent_id, taxonomy_level_type) values (496,'The Distance Formula','MA07.01.02.05',1,491,6);</v>
      </c>
    </row>
    <row r="497" spans="1:14">
      <c r="A497" s="2" t="b">
        <f>AND(Sheet2!A497&lt;&gt;"-",Sheet2!A497&lt;&gt;Sheet2!A496)</f>
        <v>0</v>
      </c>
      <c r="B497" s="2" t="b">
        <f>AND(Sheet2!B497&lt;&gt;"-",Sheet2!B497&lt;&gt;Sheet2!B496)</f>
        <v>0</v>
      </c>
      <c r="C497" s="2" t="b">
        <f>AND(Sheet2!C497&lt;&gt;"-",Sheet2!C497&lt;&gt;Sheet2!C496)</f>
        <v>0</v>
      </c>
      <c r="D497" s="2" t="b">
        <f>AND(Sheet2!E497&lt;&gt;"-",Sheet2!E497&lt;&gt;Sheet2!E496)</f>
        <v>0</v>
      </c>
      <c r="E497" s="2" t="b">
        <f>AND(Sheet2!G497&lt;&gt;"-",Sheet2!G497&lt;&gt;Sheet2!G496)</f>
        <v>1</v>
      </c>
      <c r="F497" s="2" t="str">
        <f t="shared" si="31"/>
        <v>lesson</v>
      </c>
      <c r="G497" s="2" t="str">
        <f t="shared" si="29"/>
        <v>6</v>
      </c>
      <c r="H497" s="2" t="str">
        <f>SUBSTITUTE(IF(F497="grade",Sheet2!A497,IF(F497="subject",Sheet2!B497,IF(F497="unit",Sheet2!C497,IF(F497="topic",Sheet2!E497,IF(F497="lesson",Sheet2!G497))))),"'","\'")</f>
        <v>The Midpoint Formula</v>
      </c>
      <c r="I497" s="2" t="str">
        <f>Sheet2!I497</f>
        <v>MA07.01.02.06</v>
      </c>
      <c r="J497" s="4" t="str">
        <f>TRIM(IF(F497="grade","NONE",IF(F497="subject",Sheet2!A497,IF(F497="unit",CONCATENATE(Sheet2!A497,Sheet2!B497),IF(F497="topic",CONCATENATE(Sheet2!A497,Sheet2!B497,Sheet2!C497),IF(F497="lesson",CONCATENATE(Sheet2!A497,Sheet2!B497,Sheet2!C497,Sheet2!E497)))))))</f>
        <v>7MathThe Number SystemReal Numbers and Solving Inequalities</v>
      </c>
      <c r="K497" s="4" t="str">
        <f>IF(J497="NONE","-",VLOOKUP(J497,Sheet3!$A$1:$B$822,2,FALSE))</f>
        <v>MA07.01.02.00</v>
      </c>
      <c r="L497" s="2">
        <v>497</v>
      </c>
      <c r="M497" s="2">
        <f t="shared" si="28"/>
        <v>491</v>
      </c>
      <c r="N497" s="3" t="str">
        <f t="shared" si="30"/>
        <v>insert into code (code_id, label, code, display_order, parent_id, taxonomy_level_type) values (497,'The Midpoint Formula','MA07.01.02.06',1,491,6);</v>
      </c>
    </row>
    <row r="498" spans="1:14">
      <c r="A498" s="2" t="b">
        <f>AND(Sheet2!A498&lt;&gt;"-",Sheet2!A498&lt;&gt;Sheet2!A497)</f>
        <v>0</v>
      </c>
      <c r="B498" s="2" t="b">
        <f>AND(Sheet2!B498&lt;&gt;"-",Sheet2!B498&lt;&gt;Sheet2!B497)</f>
        <v>0</v>
      </c>
      <c r="C498" s="2" t="b">
        <f>AND(Sheet2!C498&lt;&gt;"-",Sheet2!C498&lt;&gt;Sheet2!C497)</f>
        <v>0</v>
      </c>
      <c r="D498" s="2" t="b">
        <f>AND(Sheet2!E498&lt;&gt;"-",Sheet2!E498&lt;&gt;Sheet2!E497)</f>
        <v>0</v>
      </c>
      <c r="E498" s="2" t="b">
        <f>AND(Sheet2!G498&lt;&gt;"-",Sheet2!G498&lt;&gt;Sheet2!G497)</f>
        <v>1</v>
      </c>
      <c r="F498" s="2" t="str">
        <f t="shared" si="31"/>
        <v>lesson</v>
      </c>
      <c r="G498" s="2" t="str">
        <f t="shared" si="29"/>
        <v>6</v>
      </c>
      <c r="H498" s="2" t="str">
        <f>SUBSTITUTE(IF(F498="grade",Sheet2!A498,IF(F498="subject",Sheet2!B498,IF(F498="unit",Sheet2!C498,IF(F498="topic",Sheet2!E498,IF(F498="lesson",Sheet2!G498))))),"'","\'")</f>
        <v>Solving Inequalities Using Addition or Subtraction</v>
      </c>
      <c r="I498" s="2" t="str">
        <f>Sheet2!I498</f>
        <v>MA07.01.02.07</v>
      </c>
      <c r="J498" s="4" t="str">
        <f>TRIM(IF(F498="grade","NONE",IF(F498="subject",Sheet2!A498,IF(F498="unit",CONCATENATE(Sheet2!A498,Sheet2!B498),IF(F498="topic",CONCATENATE(Sheet2!A498,Sheet2!B498,Sheet2!C498),IF(F498="lesson",CONCATENATE(Sheet2!A498,Sheet2!B498,Sheet2!C498,Sheet2!E498)))))))</f>
        <v>7MathThe Number SystemReal Numbers and Solving Inequalities</v>
      </c>
      <c r="K498" s="4" t="str">
        <f>IF(J498="NONE","-",VLOOKUP(J498,Sheet3!$A$1:$B$822,2,FALSE))</f>
        <v>MA07.01.02.00</v>
      </c>
      <c r="L498" s="2">
        <v>498</v>
      </c>
      <c r="M498" s="2">
        <f t="shared" si="28"/>
        <v>491</v>
      </c>
      <c r="N498" s="3" t="str">
        <f t="shared" si="30"/>
        <v>insert into code (code_id, label, code, display_order, parent_id, taxonomy_level_type) values (498,'Solving Inequalities Using Addition or Subtraction','MA07.01.02.07',1,491,6);</v>
      </c>
    </row>
    <row r="499" spans="1:14">
      <c r="A499" s="2" t="b">
        <f>AND(Sheet2!A499&lt;&gt;"-",Sheet2!A499&lt;&gt;Sheet2!A498)</f>
        <v>0</v>
      </c>
      <c r="B499" s="2" t="b">
        <f>AND(Sheet2!B499&lt;&gt;"-",Sheet2!B499&lt;&gt;Sheet2!B498)</f>
        <v>0</v>
      </c>
      <c r="C499" s="2" t="b">
        <f>AND(Sheet2!C499&lt;&gt;"-",Sheet2!C499&lt;&gt;Sheet2!C498)</f>
        <v>0</v>
      </c>
      <c r="D499" s="2" t="b">
        <f>AND(Sheet2!E499&lt;&gt;"-",Sheet2!E499&lt;&gt;Sheet2!E498)</f>
        <v>0</v>
      </c>
      <c r="E499" s="2" t="b">
        <f>AND(Sheet2!G499&lt;&gt;"-",Sheet2!G499&lt;&gt;Sheet2!G498)</f>
        <v>1</v>
      </c>
      <c r="F499" s="2" t="str">
        <f t="shared" si="31"/>
        <v>lesson</v>
      </c>
      <c r="G499" s="2" t="str">
        <f t="shared" si="29"/>
        <v>6</v>
      </c>
      <c r="H499" s="2" t="str">
        <f>SUBSTITUTE(IF(F499="grade",Sheet2!A499,IF(F499="subject",Sheet2!B499,IF(F499="unit",Sheet2!C499,IF(F499="topic",Sheet2!E499,IF(F499="lesson",Sheet2!G499))))),"'","\'")</f>
        <v>Solving Inequalities Using Multiplication or Division</v>
      </c>
      <c r="I499" s="2" t="str">
        <f>Sheet2!I499</f>
        <v>MA07.01.02.08</v>
      </c>
      <c r="J499" s="4" t="str">
        <f>TRIM(IF(F499="grade","NONE",IF(F499="subject",Sheet2!A499,IF(F499="unit",CONCATENATE(Sheet2!A499,Sheet2!B499),IF(F499="topic",CONCATENATE(Sheet2!A499,Sheet2!B499,Sheet2!C499),IF(F499="lesson",CONCATENATE(Sheet2!A499,Sheet2!B499,Sheet2!C499,Sheet2!E499)))))))</f>
        <v>7MathThe Number SystemReal Numbers and Solving Inequalities</v>
      </c>
      <c r="K499" s="4" t="str">
        <f>IF(J499="NONE","-",VLOOKUP(J499,Sheet3!$A$1:$B$822,2,FALSE))</f>
        <v>MA07.01.02.00</v>
      </c>
      <c r="L499" s="2">
        <v>499</v>
      </c>
      <c r="M499" s="2">
        <f t="shared" si="28"/>
        <v>491</v>
      </c>
      <c r="N499" s="3" t="str">
        <f t="shared" si="30"/>
        <v>insert into code (code_id, label, code, display_order, parent_id, taxonomy_level_type) values (499,'Solving Inequalities Using Multiplication or Division','MA07.01.02.08',1,491,6);</v>
      </c>
    </row>
    <row r="500" spans="1:14">
      <c r="A500" s="2" t="b">
        <f>AND(Sheet2!A500&lt;&gt;"-",Sheet2!A500&lt;&gt;Sheet2!A499)</f>
        <v>0</v>
      </c>
      <c r="B500" s="2" t="b">
        <f>AND(Sheet2!B500&lt;&gt;"-",Sheet2!B500&lt;&gt;Sheet2!B499)</f>
        <v>0</v>
      </c>
      <c r="C500" s="2" t="b">
        <f>AND(Sheet2!C500&lt;&gt;"-",Sheet2!C500&lt;&gt;Sheet2!C499)</f>
        <v>0</v>
      </c>
      <c r="D500" s="2" t="b">
        <f>AND(Sheet2!E500&lt;&gt;"-",Sheet2!E500&lt;&gt;Sheet2!E499)</f>
        <v>0</v>
      </c>
      <c r="E500" s="2" t="b">
        <f>AND(Sheet2!G500&lt;&gt;"-",Sheet2!G500&lt;&gt;Sheet2!G499)</f>
        <v>1</v>
      </c>
      <c r="F500" s="2" t="str">
        <f t="shared" si="31"/>
        <v>lesson</v>
      </c>
      <c r="G500" s="2" t="str">
        <f t="shared" si="29"/>
        <v>6</v>
      </c>
      <c r="H500" s="2" t="str">
        <f>SUBSTITUTE(IF(F500="grade",Sheet2!A500,IF(F500="subject",Sheet2!B500,IF(F500="unit",Sheet2!C500,IF(F500="topic",Sheet2!E500,IF(F500="lesson",Sheet2!G500))))),"'","\'")</f>
        <v>Solving Two-Step Inequalities</v>
      </c>
      <c r="I500" s="2" t="str">
        <f>Sheet2!I500</f>
        <v>MA07.01.02.09</v>
      </c>
      <c r="J500" s="4" t="str">
        <f>TRIM(IF(F500="grade","NONE",IF(F500="subject",Sheet2!A500,IF(F500="unit",CONCATENATE(Sheet2!A500,Sheet2!B500),IF(F500="topic",CONCATENATE(Sheet2!A500,Sheet2!B500,Sheet2!C500),IF(F500="lesson",CONCATENATE(Sheet2!A500,Sheet2!B500,Sheet2!C500,Sheet2!E500)))))))</f>
        <v>7MathThe Number SystemReal Numbers and Solving Inequalities</v>
      </c>
      <c r="K500" s="4" t="str">
        <f>IF(J500="NONE","-",VLOOKUP(J500,Sheet3!$A$1:$B$822,2,FALSE))</f>
        <v>MA07.01.02.00</v>
      </c>
      <c r="L500" s="2">
        <v>500</v>
      </c>
      <c r="M500" s="2">
        <f t="shared" si="28"/>
        <v>491</v>
      </c>
      <c r="N500" s="3" t="str">
        <f t="shared" si="30"/>
        <v>insert into code (code_id, label, code, display_order, parent_id, taxonomy_level_type) values (500,'Solving Two-Step Inequalities','MA07.01.02.09',1,491,6);</v>
      </c>
    </row>
    <row r="501" spans="1:14">
      <c r="A501" s="2" t="b">
        <f>AND(Sheet2!A501&lt;&gt;"-",Sheet2!A501&lt;&gt;Sheet2!A500)</f>
        <v>0</v>
      </c>
      <c r="B501" s="2" t="b">
        <f>AND(Sheet2!B501&lt;&gt;"-",Sheet2!B501&lt;&gt;Sheet2!B500)</f>
        <v>0</v>
      </c>
      <c r="C501" s="2" t="b">
        <f>AND(Sheet2!C501&lt;&gt;"-",Sheet2!C501&lt;&gt;Sheet2!C500)</f>
        <v>0</v>
      </c>
      <c r="D501" s="2" t="b">
        <f>AND(Sheet2!E501&lt;&gt;"-",Sheet2!E501&lt;&gt;Sheet2!E500)</f>
        <v>0</v>
      </c>
      <c r="E501" s="2" t="b">
        <f>AND(Sheet2!G501&lt;&gt;"-",Sheet2!G501&lt;&gt;Sheet2!G500)</f>
        <v>1</v>
      </c>
      <c r="F501" s="2" t="str">
        <f t="shared" si="31"/>
        <v>lesson</v>
      </c>
      <c r="G501" s="2" t="str">
        <f t="shared" si="29"/>
        <v>6</v>
      </c>
      <c r="H501" s="2" t="str">
        <f>SUBSTITUTE(IF(F501="grade",Sheet2!A501,IF(F501="subject",Sheet2!B501,IF(F501="unit",Sheet2!C501,IF(F501="topic",Sheet2!E501,IF(F501="lesson",Sheet2!G501))))),"'","\'")</f>
        <v>Box-and-Whisker Plots</v>
      </c>
      <c r="I501" s="2" t="str">
        <f>Sheet2!I501</f>
        <v>MA07.01.02.10</v>
      </c>
      <c r="J501" s="4" t="str">
        <f>TRIM(IF(F501="grade","NONE",IF(F501="subject",Sheet2!A501,IF(F501="unit",CONCATENATE(Sheet2!A501,Sheet2!B501),IF(F501="topic",CONCATENATE(Sheet2!A501,Sheet2!B501,Sheet2!C501),IF(F501="lesson",CONCATENATE(Sheet2!A501,Sheet2!B501,Sheet2!C501,Sheet2!E501)))))))</f>
        <v>7MathThe Number SystemReal Numbers and Solving Inequalities</v>
      </c>
      <c r="K501" s="4" t="str">
        <f>IF(J501="NONE","-",VLOOKUP(J501,Sheet3!$A$1:$B$822,2,FALSE))</f>
        <v>MA07.01.02.00</v>
      </c>
      <c r="L501" s="2">
        <v>501</v>
      </c>
      <c r="M501" s="2">
        <f t="shared" si="28"/>
        <v>491</v>
      </c>
      <c r="N501" s="3" t="str">
        <f t="shared" si="30"/>
        <v>insert into code (code_id, label, code, display_order, parent_id, taxonomy_level_type) values (501,'Box-and-Whisker Plots','MA07.01.02.10',1,491,6);</v>
      </c>
    </row>
    <row r="502" spans="1:14">
      <c r="A502" s="2" t="b">
        <f>AND(Sheet2!A502&lt;&gt;"-",Sheet2!A502&lt;&gt;Sheet2!A501)</f>
        <v>0</v>
      </c>
      <c r="B502" s="2" t="b">
        <f>AND(Sheet2!B502&lt;&gt;"-",Sheet2!B502&lt;&gt;Sheet2!B501)</f>
        <v>0</v>
      </c>
      <c r="C502" s="2" t="b">
        <f>AND(Sheet2!C502&lt;&gt;"-",Sheet2!C502&lt;&gt;Sheet2!C501)</f>
        <v>0</v>
      </c>
      <c r="D502" s="2" t="b">
        <f>AND(Sheet2!E502&lt;&gt;"-",Sheet2!E502&lt;&gt;Sheet2!E501)</f>
        <v>1</v>
      </c>
      <c r="E502" s="2" t="b">
        <f>AND(Sheet2!G502&lt;&gt;"-",Sheet2!G502&lt;&gt;Sheet2!G501)</f>
        <v>0</v>
      </c>
      <c r="F502" s="2" t="str">
        <f t="shared" si="31"/>
        <v>topic</v>
      </c>
      <c r="G502" s="2" t="str">
        <f t="shared" si="29"/>
        <v>5</v>
      </c>
      <c r="H502" s="2" t="str">
        <f>SUBSTITUTE(IF(F502="grade",Sheet2!A502,IF(F502="subject",Sheet2!B502,IF(F502="unit",Sheet2!C502,IF(F502="topic",Sheet2!E502,IF(F502="lesson",Sheet2!G502))))),"'","\'")</f>
        <v>Polynomials</v>
      </c>
      <c r="I502" s="2" t="str">
        <f>Sheet2!I502</f>
        <v>MA07.01.03.00</v>
      </c>
      <c r="J502" s="4" t="str">
        <f>TRIM(IF(F502="grade","NONE",IF(F502="subject",Sheet2!A502,IF(F502="unit",CONCATENATE(Sheet2!A502,Sheet2!B502),IF(F502="topic",CONCATENATE(Sheet2!A502,Sheet2!B502,Sheet2!C502),IF(F502="lesson",CONCATENATE(Sheet2!A502,Sheet2!B502,Sheet2!C502,Sheet2!E502)))))))</f>
        <v>7MathThe Number System</v>
      </c>
      <c r="K502" s="4" t="str">
        <f>IF(J502="NONE","-",VLOOKUP(J502,Sheet3!$A$1:$B$822,2,FALSE))</f>
        <v>MA07.01.00.00</v>
      </c>
      <c r="L502" s="2">
        <v>502</v>
      </c>
      <c r="M502" s="2">
        <f t="shared" si="28"/>
        <v>480</v>
      </c>
      <c r="N502" s="3" t="str">
        <f t="shared" si="30"/>
        <v>insert into code (code_id, label, code, display_order, parent_id, taxonomy_level_type) values (502,'Polynomials','MA07.01.03.00',1,480,5);</v>
      </c>
    </row>
    <row r="503" spans="1:14">
      <c r="A503" s="2" t="b">
        <f>AND(Sheet2!A503&lt;&gt;"-",Sheet2!A503&lt;&gt;Sheet2!A502)</f>
        <v>0</v>
      </c>
      <c r="B503" s="2" t="b">
        <f>AND(Sheet2!B503&lt;&gt;"-",Sheet2!B503&lt;&gt;Sheet2!B502)</f>
        <v>0</v>
      </c>
      <c r="C503" s="2" t="b">
        <f>AND(Sheet2!C503&lt;&gt;"-",Sheet2!C503&lt;&gt;Sheet2!C502)</f>
        <v>0</v>
      </c>
      <c r="D503" s="2" t="b">
        <f>AND(Sheet2!E503&lt;&gt;"-",Sheet2!E503&lt;&gt;Sheet2!E502)</f>
        <v>0</v>
      </c>
      <c r="E503" s="2" t="b">
        <f>AND(Sheet2!G503&lt;&gt;"-",Sheet2!G503&lt;&gt;Sheet2!G502)</f>
        <v>1</v>
      </c>
      <c r="F503" s="2" t="str">
        <f t="shared" si="31"/>
        <v>lesson</v>
      </c>
      <c r="G503" s="2" t="str">
        <f t="shared" si="29"/>
        <v>6</v>
      </c>
      <c r="H503" s="2" t="str">
        <f>SUBSTITUTE(IF(F503="grade",Sheet2!A503,IF(F503="subject",Sheet2!B503,IF(F503="unit",Sheet2!C503,IF(F503="topic",Sheet2!E503,IF(F503="lesson",Sheet2!G503))))),"'","\'")</f>
        <v>Monomials and Powers</v>
      </c>
      <c r="I503" s="2" t="str">
        <f>Sheet2!I503</f>
        <v>MA07.01.03.01</v>
      </c>
      <c r="J503" s="4" t="str">
        <f>TRIM(IF(F503="grade","NONE",IF(F503="subject",Sheet2!A503,IF(F503="unit",CONCATENATE(Sheet2!A503,Sheet2!B503),IF(F503="topic",CONCATENATE(Sheet2!A503,Sheet2!B503,Sheet2!C503),IF(F503="lesson",CONCATENATE(Sheet2!A503,Sheet2!B503,Sheet2!C503,Sheet2!E503)))))))</f>
        <v>7MathThe Number SystemPolynomials</v>
      </c>
      <c r="K503" s="4" t="str">
        <f>IF(J503="NONE","-",VLOOKUP(J503,Sheet3!$A$1:$B$822,2,FALSE))</f>
        <v>MA07.01.03.00</v>
      </c>
      <c r="L503" s="2">
        <v>503</v>
      </c>
      <c r="M503" s="2">
        <f t="shared" si="28"/>
        <v>502</v>
      </c>
      <c r="N503" s="3" t="str">
        <f t="shared" si="30"/>
        <v>insert into code (code_id, label, code, display_order, parent_id, taxonomy_level_type) values (503,'Monomials and Powers','MA07.01.03.01',1,502,6);</v>
      </c>
    </row>
    <row r="504" spans="1:14">
      <c r="A504" s="2" t="b">
        <f>AND(Sheet2!A504&lt;&gt;"-",Sheet2!A504&lt;&gt;Sheet2!A503)</f>
        <v>0</v>
      </c>
      <c r="B504" s="2" t="b">
        <f>AND(Sheet2!B504&lt;&gt;"-",Sheet2!B504&lt;&gt;Sheet2!B503)</f>
        <v>0</v>
      </c>
      <c r="C504" s="2" t="b">
        <f>AND(Sheet2!C504&lt;&gt;"-",Sheet2!C504&lt;&gt;Sheet2!C503)</f>
        <v>0</v>
      </c>
      <c r="D504" s="2" t="b">
        <f>AND(Sheet2!E504&lt;&gt;"-",Sheet2!E504&lt;&gt;Sheet2!E503)</f>
        <v>0</v>
      </c>
      <c r="E504" s="2" t="b">
        <f>AND(Sheet2!G504&lt;&gt;"-",Sheet2!G504&lt;&gt;Sheet2!G503)</f>
        <v>1</v>
      </c>
      <c r="F504" s="2" t="str">
        <f t="shared" si="31"/>
        <v>lesson</v>
      </c>
      <c r="G504" s="2" t="str">
        <f t="shared" si="29"/>
        <v>6</v>
      </c>
      <c r="H504" s="2" t="str">
        <f>SUBSTITUTE(IF(F504="grade",Sheet2!A504,IF(F504="subject",Sheet2!B504,IF(F504="unit",Sheet2!C504,IF(F504="topic",Sheet2!E504,IF(F504="lesson",Sheet2!G504))))),"'","\'")</f>
        <v>Polynomials in One Variable</v>
      </c>
      <c r="I504" s="2" t="str">
        <f>Sheet2!I504</f>
        <v>MA07.01.03.02</v>
      </c>
      <c r="J504" s="4" t="str">
        <f>TRIM(IF(F504="grade","NONE",IF(F504="subject",Sheet2!A504,IF(F504="unit",CONCATENATE(Sheet2!A504,Sheet2!B504),IF(F504="topic",CONCATENATE(Sheet2!A504,Sheet2!B504,Sheet2!C504),IF(F504="lesson",CONCATENATE(Sheet2!A504,Sheet2!B504,Sheet2!C504,Sheet2!E504)))))))</f>
        <v>7MathThe Number SystemPolynomials</v>
      </c>
      <c r="K504" s="4" t="str">
        <f>IF(J504="NONE","-",VLOOKUP(J504,Sheet3!$A$1:$B$822,2,FALSE))</f>
        <v>MA07.01.03.00</v>
      </c>
      <c r="L504" s="2">
        <v>504</v>
      </c>
      <c r="M504" s="2">
        <f t="shared" si="28"/>
        <v>502</v>
      </c>
      <c r="N504" s="3" t="str">
        <f t="shared" si="30"/>
        <v>insert into code (code_id, label, code, display_order, parent_id, taxonomy_level_type) values (504,'Polynomials in One Variable','MA07.01.03.02',1,502,6);</v>
      </c>
    </row>
    <row r="505" spans="1:14">
      <c r="A505" s="2" t="b">
        <f>AND(Sheet2!A505&lt;&gt;"-",Sheet2!A505&lt;&gt;Sheet2!A504)</f>
        <v>0</v>
      </c>
      <c r="B505" s="2" t="b">
        <f>AND(Sheet2!B505&lt;&gt;"-",Sheet2!B505&lt;&gt;Sheet2!B504)</f>
        <v>0</v>
      </c>
      <c r="C505" s="2" t="b">
        <f>AND(Sheet2!C505&lt;&gt;"-",Sheet2!C505&lt;&gt;Sheet2!C504)</f>
        <v>0</v>
      </c>
      <c r="D505" s="2" t="b">
        <f>AND(Sheet2!E505&lt;&gt;"-",Sheet2!E505&lt;&gt;Sheet2!E504)</f>
        <v>0</v>
      </c>
      <c r="E505" s="2" t="b">
        <f>AND(Sheet2!G505&lt;&gt;"-",Sheet2!G505&lt;&gt;Sheet2!G504)</f>
        <v>1</v>
      </c>
      <c r="F505" s="2" t="str">
        <f t="shared" si="31"/>
        <v>lesson</v>
      </c>
      <c r="G505" s="2" t="str">
        <f t="shared" si="29"/>
        <v>6</v>
      </c>
      <c r="H505" s="2" t="str">
        <f>SUBSTITUTE(IF(F505="grade",Sheet2!A505,IF(F505="subject",Sheet2!B505,IF(F505="unit",Sheet2!C505,IF(F505="topic",Sheet2!E505,IF(F505="lesson",Sheet2!G505))))),"'","\'")</f>
        <v>Adding and Subtracting Polynomials</v>
      </c>
      <c r="I505" s="2" t="str">
        <f>Sheet2!I505</f>
        <v>MA07.01.03.03</v>
      </c>
      <c r="J505" s="4" t="str">
        <f>TRIM(IF(F505="grade","NONE",IF(F505="subject",Sheet2!A505,IF(F505="unit",CONCATENATE(Sheet2!A505,Sheet2!B505),IF(F505="topic",CONCATENATE(Sheet2!A505,Sheet2!B505,Sheet2!C505),IF(F505="lesson",CONCATENATE(Sheet2!A505,Sheet2!B505,Sheet2!C505,Sheet2!E505)))))))</f>
        <v>7MathThe Number SystemPolynomials</v>
      </c>
      <c r="K505" s="4" t="str">
        <f>IF(J505="NONE","-",VLOOKUP(J505,Sheet3!$A$1:$B$822,2,FALSE))</f>
        <v>MA07.01.03.00</v>
      </c>
      <c r="L505" s="2">
        <v>505</v>
      </c>
      <c r="M505" s="2">
        <f t="shared" si="28"/>
        <v>502</v>
      </c>
      <c r="N505" s="3" t="str">
        <f t="shared" si="30"/>
        <v>insert into code (code_id, label, code, display_order, parent_id, taxonomy_level_type) values (505,'Adding and Subtracting Polynomials','MA07.01.03.03',1,502,6);</v>
      </c>
    </row>
    <row r="506" spans="1:14">
      <c r="A506" s="2" t="b">
        <f>AND(Sheet2!A506&lt;&gt;"-",Sheet2!A506&lt;&gt;Sheet2!A505)</f>
        <v>0</v>
      </c>
      <c r="B506" s="2" t="b">
        <f>AND(Sheet2!B506&lt;&gt;"-",Sheet2!B506&lt;&gt;Sheet2!B505)</f>
        <v>0</v>
      </c>
      <c r="C506" s="2" t="b">
        <f>AND(Sheet2!C506&lt;&gt;"-",Sheet2!C506&lt;&gt;Sheet2!C505)</f>
        <v>0</v>
      </c>
      <c r="D506" s="2" t="b">
        <f>AND(Sheet2!E506&lt;&gt;"-",Sheet2!E506&lt;&gt;Sheet2!E505)</f>
        <v>0</v>
      </c>
      <c r="E506" s="2" t="b">
        <f>AND(Sheet2!G506&lt;&gt;"-",Sheet2!G506&lt;&gt;Sheet2!G505)</f>
        <v>1</v>
      </c>
      <c r="F506" s="2" t="str">
        <f t="shared" si="31"/>
        <v>lesson</v>
      </c>
      <c r="G506" s="2" t="str">
        <f t="shared" si="29"/>
        <v>6</v>
      </c>
      <c r="H506" s="2" t="str">
        <f>SUBSTITUTE(IF(F506="grade",Sheet2!A506,IF(F506="subject",Sheet2!B506,IF(F506="unit",Sheet2!C506,IF(F506="topic",Sheet2!E506,IF(F506="lesson",Sheet2!G506))))),"'","\'")</f>
        <v>Multiplying a Monomial and Polynomial</v>
      </c>
      <c r="I506" s="2" t="str">
        <f>Sheet2!I506</f>
        <v>MA07.01.03.04</v>
      </c>
      <c r="J506" s="4" t="str">
        <f>TRIM(IF(F506="grade","NONE",IF(F506="subject",Sheet2!A506,IF(F506="unit",CONCATENATE(Sheet2!A506,Sheet2!B506),IF(F506="topic",CONCATENATE(Sheet2!A506,Sheet2!B506,Sheet2!C506),IF(F506="lesson",CONCATENATE(Sheet2!A506,Sheet2!B506,Sheet2!C506,Sheet2!E506)))))))</f>
        <v>7MathThe Number SystemPolynomials</v>
      </c>
      <c r="K506" s="4" t="str">
        <f>IF(J506="NONE","-",VLOOKUP(J506,Sheet3!$A$1:$B$822,2,FALSE))</f>
        <v>MA07.01.03.00</v>
      </c>
      <c r="L506" s="2">
        <v>506</v>
      </c>
      <c r="M506" s="2">
        <f t="shared" si="28"/>
        <v>502</v>
      </c>
      <c r="N506" s="3" t="str">
        <f t="shared" si="30"/>
        <v>insert into code (code_id, label, code, display_order, parent_id, taxonomy_level_type) values (506,'Multiplying a Monomial and Polynomial','MA07.01.03.04',1,502,6);</v>
      </c>
    </row>
    <row r="507" spans="1:14">
      <c r="A507" s="2" t="b">
        <f>AND(Sheet2!A507&lt;&gt;"-",Sheet2!A507&lt;&gt;Sheet2!A506)</f>
        <v>0</v>
      </c>
      <c r="B507" s="2" t="b">
        <f>AND(Sheet2!B507&lt;&gt;"-",Sheet2!B507&lt;&gt;Sheet2!B506)</f>
        <v>0</v>
      </c>
      <c r="C507" s="2" t="b">
        <f>AND(Sheet2!C507&lt;&gt;"-",Sheet2!C507&lt;&gt;Sheet2!C506)</f>
        <v>0</v>
      </c>
      <c r="D507" s="2" t="b">
        <f>AND(Sheet2!E507&lt;&gt;"-",Sheet2!E507&lt;&gt;Sheet2!E506)</f>
        <v>0</v>
      </c>
      <c r="E507" s="2" t="b">
        <f>AND(Sheet2!G507&lt;&gt;"-",Sheet2!G507&lt;&gt;Sheet2!G506)</f>
        <v>1</v>
      </c>
      <c r="F507" s="2" t="str">
        <f t="shared" si="31"/>
        <v>lesson</v>
      </c>
      <c r="G507" s="2" t="str">
        <f t="shared" si="29"/>
        <v>6</v>
      </c>
      <c r="H507" s="2" t="str">
        <f>SUBSTITUTE(IF(F507="grade",Sheet2!A507,IF(F507="subject",Sheet2!B507,IF(F507="unit",Sheet2!C507,IF(F507="topic",Sheet2!E507,IF(F507="lesson",Sheet2!G507))))),"'","\'")</f>
        <v>Multiplying Polynomials</v>
      </c>
      <c r="I507" s="2" t="str">
        <f>Sheet2!I507</f>
        <v>MA07.01.03.05</v>
      </c>
      <c r="J507" s="4" t="str">
        <f>TRIM(IF(F507="grade","NONE",IF(F507="subject",Sheet2!A507,IF(F507="unit",CONCATENATE(Sheet2!A507,Sheet2!B507),IF(F507="topic",CONCATENATE(Sheet2!A507,Sheet2!B507,Sheet2!C507),IF(F507="lesson",CONCATENATE(Sheet2!A507,Sheet2!B507,Sheet2!C507,Sheet2!E507)))))))</f>
        <v>7MathThe Number SystemPolynomials</v>
      </c>
      <c r="K507" s="4" t="str">
        <f>IF(J507="NONE","-",VLOOKUP(J507,Sheet3!$A$1:$B$822,2,FALSE))</f>
        <v>MA07.01.03.00</v>
      </c>
      <c r="L507" s="2">
        <v>507</v>
      </c>
      <c r="M507" s="2">
        <f t="shared" si="28"/>
        <v>502</v>
      </c>
      <c r="N507" s="3" t="str">
        <f t="shared" si="30"/>
        <v>insert into code (code_id, label, code, display_order, parent_id, taxonomy_level_type) values (507,'Multiplying Polynomials','MA07.01.03.05',1,502,6);</v>
      </c>
    </row>
    <row r="508" spans="1:14">
      <c r="A508" s="2" t="e">
        <f>AND(Sheet2!A508&lt;&gt;"-",Sheet2!A508&lt;&gt;Sheet2!A507)</f>
        <v>#REF!</v>
      </c>
      <c r="B508" s="2" t="e">
        <f>AND(Sheet2!B508&lt;&gt;"-",Sheet2!B508&lt;&gt;Sheet2!B507)</f>
        <v>#REF!</v>
      </c>
      <c r="C508" s="2" t="e">
        <f>AND(Sheet2!C508&lt;&gt;"-",Sheet2!C508&lt;&gt;Sheet2!C507)</f>
        <v>#REF!</v>
      </c>
      <c r="D508" s="2" t="e">
        <f>AND(Sheet2!E508&lt;&gt;"-",Sheet2!E508&lt;&gt;Sheet2!E507)</f>
        <v>#REF!</v>
      </c>
      <c r="E508" s="2" t="e">
        <f>AND(Sheet2!G508&lt;&gt;"-",Sheet2!G508&lt;&gt;Sheet2!G507)</f>
        <v>#REF!</v>
      </c>
      <c r="F508" s="2" t="e">
        <f t="shared" si="31"/>
        <v>#REF!</v>
      </c>
      <c r="G508" s="2" t="e">
        <f t="shared" si="29"/>
        <v>#REF!</v>
      </c>
      <c r="H508" s="2" t="e">
        <f>SUBSTITUTE(IF(F508="grade",Sheet2!A508,IF(F508="subject",Sheet2!B508,IF(F508="unit",Sheet2!C508,IF(F508="topic",Sheet2!E508,IF(F508="lesson",Sheet2!G508))))),"'","\'")</f>
        <v>#REF!</v>
      </c>
      <c r="I508" s="2" t="e">
        <f>Sheet2!I508</f>
        <v>#REF!</v>
      </c>
      <c r="J508" s="4" t="e">
        <f>TRIM(IF(F508="grade","NONE",IF(F508="subject",Sheet2!A508,IF(F508="unit",CONCATENATE(Sheet2!A508,Sheet2!B508),IF(F508="topic",CONCATENATE(Sheet2!A508,Sheet2!B508,Sheet2!C508),IF(F508="lesson",CONCATENATE(Sheet2!A508,Sheet2!B508,Sheet2!C508,Sheet2!E508)))))))</f>
        <v>#REF!</v>
      </c>
      <c r="K508" s="4" t="e">
        <f>IF(J508="NONE","-",VLOOKUP(J508,Sheet3!$A$1:$B$822,2,FALSE))</f>
        <v>#REF!</v>
      </c>
      <c r="L508" s="2">
        <v>508</v>
      </c>
      <c r="M508" s="2" t="e">
        <f t="shared" si="28"/>
        <v>#REF!</v>
      </c>
      <c r="N508" s="3" t="e">
        <f t="shared" si="30"/>
        <v>#REF!</v>
      </c>
    </row>
    <row r="509" spans="1:14">
      <c r="A509" s="2" t="e">
        <f>AND(Sheet2!A509&lt;&gt;"-",Sheet2!A509&lt;&gt;Sheet2!A508)</f>
        <v>#REF!</v>
      </c>
      <c r="B509" s="2" t="e">
        <f>AND(Sheet2!B509&lt;&gt;"-",Sheet2!B509&lt;&gt;Sheet2!B508)</f>
        <v>#REF!</v>
      </c>
      <c r="C509" s="2" t="e">
        <f>AND(Sheet2!C509&lt;&gt;"-",Sheet2!C509&lt;&gt;Sheet2!C508)</f>
        <v>#REF!</v>
      </c>
      <c r="D509" s="2" t="e">
        <f>AND(Sheet2!E509&lt;&gt;"-",Sheet2!E509&lt;&gt;Sheet2!E508)</f>
        <v>#REF!</v>
      </c>
      <c r="E509" s="2" t="e">
        <f>AND(Sheet2!G509&lt;&gt;"-",Sheet2!G509&lt;&gt;Sheet2!G508)</f>
        <v>#REF!</v>
      </c>
      <c r="F509" s="2" t="e">
        <f t="shared" si="31"/>
        <v>#REF!</v>
      </c>
      <c r="G509" s="2" t="e">
        <f t="shared" si="29"/>
        <v>#REF!</v>
      </c>
      <c r="H509" s="2" t="e">
        <f>SUBSTITUTE(IF(F509="grade",Sheet2!A509,IF(F509="subject",Sheet2!B509,IF(F509="unit",Sheet2!C509,IF(F509="topic",Sheet2!E509,IF(F509="lesson",Sheet2!G509))))),"'","\'")</f>
        <v>#REF!</v>
      </c>
      <c r="I509" s="2" t="str">
        <f>Sheet2!I509</f>
        <v>MA07.01.03.07</v>
      </c>
      <c r="J509" s="4" t="e">
        <f>TRIM(IF(F509="grade","NONE",IF(F509="subject",Sheet2!A509,IF(F509="unit",CONCATENATE(Sheet2!A509,Sheet2!B509),IF(F509="topic",CONCATENATE(Sheet2!A509,Sheet2!B509,Sheet2!C509),IF(F509="lesson",CONCATENATE(Sheet2!A509,Sheet2!B509,Sheet2!C509,Sheet2!E509)))))))</f>
        <v>#REF!</v>
      </c>
      <c r="K509" s="4" t="e">
        <f>IF(J509="NONE","-",VLOOKUP(J509,Sheet3!$A$1:$B$822,2,FALSE))</f>
        <v>#REF!</v>
      </c>
      <c r="L509" s="2">
        <v>509</v>
      </c>
      <c r="M509" s="2" t="e">
        <f t="shared" si="28"/>
        <v>#REF!</v>
      </c>
      <c r="N509" s="3" t="e">
        <f t="shared" si="30"/>
        <v>#REF!</v>
      </c>
    </row>
    <row r="510" spans="1:14">
      <c r="A510" s="2" t="b">
        <f>AND(Sheet2!A510&lt;&gt;"-",Sheet2!A510&lt;&gt;Sheet2!A509)</f>
        <v>0</v>
      </c>
      <c r="B510" s="2" t="b">
        <f>AND(Sheet2!B510&lt;&gt;"-",Sheet2!B510&lt;&gt;Sheet2!B509)</f>
        <v>0</v>
      </c>
      <c r="C510" s="2" t="b">
        <f>AND(Sheet2!C510&lt;&gt;"-",Sheet2!C510&lt;&gt;Sheet2!C509)</f>
        <v>1</v>
      </c>
      <c r="D510" s="2" t="b">
        <f>AND(Sheet2!E510&lt;&gt;"-",Sheet2!E510&lt;&gt;Sheet2!E509)</f>
        <v>0</v>
      </c>
      <c r="E510" s="2" t="b">
        <f>AND(Sheet2!G510&lt;&gt;"-",Sheet2!G510&lt;&gt;Sheet2!G509)</f>
        <v>0</v>
      </c>
      <c r="F510" s="2" t="str">
        <f t="shared" si="31"/>
        <v>unit</v>
      </c>
      <c r="G510" s="2" t="str">
        <f t="shared" si="29"/>
        <v>4</v>
      </c>
      <c r="H510" s="2" t="str">
        <f>SUBSTITUTE(IF(F510="grade",Sheet2!A510,IF(F510="subject",Sheet2!B510,IF(F510="unit",Sheet2!C510,IF(F510="topic",Sheet2!E510,IF(F510="lesson",Sheet2!G510))))),"'","\'")</f>
        <v>Expressions and Equations</v>
      </c>
      <c r="I510" s="2" t="str">
        <f>Sheet2!I510</f>
        <v>MA07.02.00.00</v>
      </c>
      <c r="J510" s="4" t="str">
        <f>TRIM(IF(F510="grade","NONE",IF(F510="subject",Sheet2!A510,IF(F510="unit",CONCATENATE(Sheet2!A510,Sheet2!B510),IF(F510="topic",CONCATENATE(Sheet2!A510,Sheet2!B510,Sheet2!C510),IF(F510="lesson",CONCATENATE(Sheet2!A510,Sheet2!B510,Sheet2!C510,Sheet2!E510)))))))</f>
        <v>7Math</v>
      </c>
      <c r="K510" s="4" t="str">
        <f>IF(J510="NONE","-",VLOOKUP(J510,Sheet3!$A$1:$B$822,2,FALSE))</f>
        <v>MA07.00.00.00</v>
      </c>
      <c r="L510" s="2">
        <v>510</v>
      </c>
      <c r="M510" s="2">
        <f t="shared" si="28"/>
        <v>479</v>
      </c>
      <c r="N510" s="3" t="str">
        <f t="shared" si="30"/>
        <v>insert into code (code_id, label, code, display_order, parent_id, taxonomy_level_type) values (510,'Expressions and Equations','MA07.02.00.00',1,479,4);</v>
      </c>
    </row>
    <row r="511" spans="1:14">
      <c r="A511" s="2" t="b">
        <f>AND(Sheet2!A511&lt;&gt;"-",Sheet2!A511&lt;&gt;Sheet2!A510)</f>
        <v>0</v>
      </c>
      <c r="B511" s="2" t="b">
        <f>AND(Sheet2!B511&lt;&gt;"-",Sheet2!B511&lt;&gt;Sheet2!B510)</f>
        <v>0</v>
      </c>
      <c r="C511" s="2" t="b">
        <f>AND(Sheet2!C511&lt;&gt;"-",Sheet2!C511&lt;&gt;Sheet2!C510)</f>
        <v>0</v>
      </c>
      <c r="D511" s="2" t="b">
        <f>AND(Sheet2!E511&lt;&gt;"-",Sheet2!E511&lt;&gt;Sheet2!E510)</f>
        <v>1</v>
      </c>
      <c r="E511" s="2" t="b">
        <f>AND(Sheet2!G511&lt;&gt;"-",Sheet2!G511&lt;&gt;Sheet2!G510)</f>
        <v>0</v>
      </c>
      <c r="F511" s="2" t="str">
        <f t="shared" si="31"/>
        <v>topic</v>
      </c>
      <c r="G511" s="2" t="str">
        <f t="shared" si="29"/>
        <v>5</v>
      </c>
      <c r="H511" s="2" t="str">
        <f>SUBSTITUTE(IF(F511="grade",Sheet2!A511,IF(F511="subject",Sheet2!B511,IF(F511="unit",Sheet2!C511,IF(F511="topic",Sheet2!E511,IF(F511="lesson",Sheet2!G511))))),"'","\'")</f>
        <v>Operations in Algebra</v>
      </c>
      <c r="I511" s="2" t="str">
        <f>Sheet2!I511</f>
        <v>MA07.02.01.00</v>
      </c>
      <c r="J511" s="4" t="str">
        <f>TRIM(IF(F511="grade","NONE",IF(F511="subject",Sheet2!A511,IF(F511="unit",CONCATENATE(Sheet2!A511,Sheet2!B511),IF(F511="topic",CONCATENATE(Sheet2!A511,Sheet2!B511,Sheet2!C511),IF(F511="lesson",CONCATENATE(Sheet2!A511,Sheet2!B511,Sheet2!C511,Sheet2!E511)))))))</f>
        <v>7MathExpressions and Equations</v>
      </c>
      <c r="K511" s="4" t="str">
        <f>IF(J511="NONE","-",VLOOKUP(J511,Sheet3!$A$1:$B$822,2,FALSE))</f>
        <v>MA07.02.00.00</v>
      </c>
      <c r="L511" s="2">
        <v>511</v>
      </c>
      <c r="M511" s="2">
        <f t="shared" si="28"/>
        <v>510</v>
      </c>
      <c r="N511" s="3" t="str">
        <f t="shared" si="30"/>
        <v>insert into code (code_id, label, code, display_order, parent_id, taxonomy_level_type) values (511,'Operations in Algebra','MA07.02.01.00',1,510,5);</v>
      </c>
    </row>
    <row r="512" spans="1:14">
      <c r="A512" s="2" t="b">
        <f>AND(Sheet2!A512&lt;&gt;"-",Sheet2!A512&lt;&gt;Sheet2!A511)</f>
        <v>0</v>
      </c>
      <c r="B512" s="2" t="b">
        <f>AND(Sheet2!B512&lt;&gt;"-",Sheet2!B512&lt;&gt;Sheet2!B511)</f>
        <v>0</v>
      </c>
      <c r="C512" s="2" t="b">
        <f>AND(Sheet2!C512&lt;&gt;"-",Sheet2!C512&lt;&gt;Sheet2!C511)</f>
        <v>0</v>
      </c>
      <c r="D512" s="2" t="b">
        <f>AND(Sheet2!E512&lt;&gt;"-",Sheet2!E512&lt;&gt;Sheet2!E511)</f>
        <v>0</v>
      </c>
      <c r="E512" s="2" t="b">
        <f>AND(Sheet2!G512&lt;&gt;"-",Sheet2!G512&lt;&gt;Sheet2!G511)</f>
        <v>1</v>
      </c>
      <c r="F512" s="2" t="str">
        <f t="shared" si="31"/>
        <v>lesson</v>
      </c>
      <c r="G512" s="2" t="str">
        <f t="shared" si="29"/>
        <v>6</v>
      </c>
      <c r="H512" s="2" t="str">
        <f>SUBSTITUTE(IF(F512="grade",Sheet2!A512,IF(F512="subject",Sheet2!B512,IF(F512="unit",Sheet2!C512,IF(F512="topic",Sheet2!E512,IF(F512="lesson",Sheet2!G512))))),"'","\'")</f>
        <v>Translating Phrases into Expressions</v>
      </c>
      <c r="I512" s="2" t="str">
        <f>Sheet2!I512</f>
        <v>MA07.02.01.01</v>
      </c>
      <c r="J512" s="4" t="str">
        <f>TRIM(IF(F512="grade","NONE",IF(F512="subject",Sheet2!A512,IF(F512="unit",CONCATENATE(Sheet2!A512,Sheet2!B512),IF(F512="topic",CONCATENATE(Sheet2!A512,Sheet2!B512,Sheet2!C512),IF(F512="lesson",CONCATENATE(Sheet2!A512,Sheet2!B512,Sheet2!C512,Sheet2!E512)))))))</f>
        <v>7MathExpressions and EquationsOperations in Algebra</v>
      </c>
      <c r="K512" s="4" t="str">
        <f>IF(J512="NONE","-",VLOOKUP(J512,Sheet3!$A$1:$B$822,2,FALSE))</f>
        <v>MA07.02.01.00</v>
      </c>
      <c r="L512" s="2">
        <v>512</v>
      </c>
      <c r="M512" s="2">
        <f t="shared" si="28"/>
        <v>511</v>
      </c>
      <c r="N512" s="3" t="str">
        <f t="shared" si="30"/>
        <v>insert into code (code_id, label, code, display_order, parent_id, taxonomy_level_type) values (512,'Translating Phrases into Expressions','MA07.02.01.01',1,511,6);</v>
      </c>
    </row>
    <row r="513" spans="1:14">
      <c r="A513" s="2" t="b">
        <f>AND(Sheet2!A513&lt;&gt;"-",Sheet2!A513&lt;&gt;Sheet2!A512)</f>
        <v>0</v>
      </c>
      <c r="B513" s="2" t="b">
        <f>AND(Sheet2!B513&lt;&gt;"-",Sheet2!B513&lt;&gt;Sheet2!B512)</f>
        <v>0</v>
      </c>
      <c r="C513" s="2" t="b">
        <f>AND(Sheet2!C513&lt;&gt;"-",Sheet2!C513&lt;&gt;Sheet2!C512)</f>
        <v>0</v>
      </c>
      <c r="D513" s="2" t="b">
        <f>AND(Sheet2!E513&lt;&gt;"-",Sheet2!E513&lt;&gt;Sheet2!E512)</f>
        <v>0</v>
      </c>
      <c r="E513" s="2" t="b">
        <f>AND(Sheet2!G513&lt;&gt;"-",Sheet2!G513&lt;&gt;Sheet2!G512)</f>
        <v>1</v>
      </c>
      <c r="F513" s="2" t="str">
        <f t="shared" si="31"/>
        <v>lesson</v>
      </c>
      <c r="G513" s="2" t="str">
        <f t="shared" si="29"/>
        <v>6</v>
      </c>
      <c r="H513" s="2" t="str">
        <f>SUBSTITUTE(IF(F513="grade",Sheet2!A513,IF(F513="subject",Sheet2!B513,IF(F513="unit",Sheet2!C513,IF(F513="topic",Sheet2!E513,IF(F513="lesson",Sheet2!G513))))),"'","\'")</f>
        <v>Combining Like Terms</v>
      </c>
      <c r="I513" s="2" t="str">
        <f>Sheet2!I513</f>
        <v>MA07.02.01.02</v>
      </c>
      <c r="J513" s="4" t="str">
        <f>TRIM(IF(F513="grade","NONE",IF(F513="subject",Sheet2!A513,IF(F513="unit",CONCATENATE(Sheet2!A513,Sheet2!B513),IF(F513="topic",CONCATENATE(Sheet2!A513,Sheet2!B513,Sheet2!C513),IF(F513="lesson",CONCATENATE(Sheet2!A513,Sheet2!B513,Sheet2!C513,Sheet2!E513)))))))</f>
        <v>7MathExpressions and EquationsOperations in Algebra</v>
      </c>
      <c r="K513" s="4" t="str">
        <f>IF(J513="NONE","-",VLOOKUP(J513,Sheet3!$A$1:$B$822,2,FALSE))</f>
        <v>MA07.02.01.00</v>
      </c>
      <c r="L513" s="2">
        <v>513</v>
      </c>
      <c r="M513" s="2">
        <f t="shared" si="28"/>
        <v>511</v>
      </c>
      <c r="N513" s="3" t="str">
        <f t="shared" si="30"/>
        <v>insert into code (code_id, label, code, display_order, parent_id, taxonomy_level_type) values (513,'Combining Like Terms','MA07.02.01.02',1,511,6);</v>
      </c>
    </row>
    <row r="514" spans="1:14">
      <c r="A514" s="2" t="b">
        <f>AND(Sheet2!A514&lt;&gt;"-",Sheet2!A514&lt;&gt;Sheet2!A513)</f>
        <v>0</v>
      </c>
      <c r="B514" s="2" t="b">
        <f>AND(Sheet2!B514&lt;&gt;"-",Sheet2!B514&lt;&gt;Sheet2!B513)</f>
        <v>0</v>
      </c>
      <c r="C514" s="2" t="b">
        <f>AND(Sheet2!C514&lt;&gt;"-",Sheet2!C514&lt;&gt;Sheet2!C513)</f>
        <v>0</v>
      </c>
      <c r="D514" s="2" t="b">
        <f>AND(Sheet2!E514&lt;&gt;"-",Sheet2!E514&lt;&gt;Sheet2!E513)</f>
        <v>0</v>
      </c>
      <c r="E514" s="2" t="b">
        <f>AND(Sheet2!G514&lt;&gt;"-",Sheet2!G514&lt;&gt;Sheet2!G513)</f>
        <v>1</v>
      </c>
      <c r="F514" s="2" t="str">
        <f t="shared" si="31"/>
        <v>lesson</v>
      </c>
      <c r="G514" s="2" t="str">
        <f t="shared" si="29"/>
        <v>6</v>
      </c>
      <c r="H514" s="2" t="str">
        <f>SUBSTITUTE(IF(F514="grade",Sheet2!A514,IF(F514="subject",Sheet2!B514,IF(F514="unit",Sheet2!C514,IF(F514="topic",Sheet2!E514,IF(F514="lesson",Sheet2!G514))))),"'","\'")</f>
        <v>Solving Equations with Mental Math</v>
      </c>
      <c r="I514" s="2" t="str">
        <f>Sheet2!I514</f>
        <v>MA07.02.01.03</v>
      </c>
      <c r="J514" s="4" t="str">
        <f>TRIM(IF(F514="grade","NONE",IF(F514="subject",Sheet2!A514,IF(F514="unit",CONCATENATE(Sheet2!A514,Sheet2!B514),IF(F514="topic",CONCATENATE(Sheet2!A514,Sheet2!B514,Sheet2!C514),IF(F514="lesson",CONCATENATE(Sheet2!A514,Sheet2!B514,Sheet2!C514,Sheet2!E514)))))))</f>
        <v>7MathExpressions and EquationsOperations in Algebra</v>
      </c>
      <c r="K514" s="4" t="str">
        <f>IF(J514="NONE","-",VLOOKUP(J514,Sheet3!$A$1:$B$822,2,FALSE))</f>
        <v>MA07.02.01.00</v>
      </c>
      <c r="L514" s="2">
        <v>514</v>
      </c>
      <c r="M514" s="2">
        <f t="shared" si="28"/>
        <v>511</v>
      </c>
      <c r="N514" s="3" t="str">
        <f t="shared" si="30"/>
        <v>insert into code (code_id, label, code, display_order, parent_id, taxonomy_level_type) values (514,'Solving Equations with Mental Math','MA07.02.01.03',1,511,6);</v>
      </c>
    </row>
    <row r="515" spans="1:14">
      <c r="A515" s="2" t="b">
        <f>AND(Sheet2!A515&lt;&gt;"-",Sheet2!A515&lt;&gt;Sheet2!A514)</f>
        <v>0</v>
      </c>
      <c r="B515" s="2" t="b">
        <f>AND(Sheet2!B515&lt;&gt;"-",Sheet2!B515&lt;&gt;Sheet2!B514)</f>
        <v>0</v>
      </c>
      <c r="C515" s="2" t="b">
        <f>AND(Sheet2!C515&lt;&gt;"-",Sheet2!C515&lt;&gt;Sheet2!C514)</f>
        <v>0</v>
      </c>
      <c r="D515" s="2" t="b">
        <f>AND(Sheet2!E515&lt;&gt;"-",Sheet2!E515&lt;&gt;Sheet2!E514)</f>
        <v>0</v>
      </c>
      <c r="E515" s="2" t="b">
        <f>AND(Sheet2!G515&lt;&gt;"-",Sheet2!G515&lt;&gt;Sheet2!G514)</f>
        <v>1</v>
      </c>
      <c r="F515" s="2" t="str">
        <f t="shared" si="31"/>
        <v>lesson</v>
      </c>
      <c r="G515" s="2" t="str">
        <f t="shared" si="29"/>
        <v>6</v>
      </c>
      <c r="H515" s="2" t="str">
        <f>SUBSTITUTE(IF(F515="grade",Sheet2!A515,IF(F515="subject",Sheet2!B515,IF(F515="unit",Sheet2!C515,IF(F515="topic",Sheet2!E515,IF(F515="lesson",Sheet2!G515))))),"'","\'")</f>
        <v>Translating Sentences into Equations</v>
      </c>
      <c r="I515" s="2" t="str">
        <f>Sheet2!I515</f>
        <v>MA07.02.01.04</v>
      </c>
      <c r="J515" s="4" t="str">
        <f>TRIM(IF(F515="grade","NONE",IF(F515="subject",Sheet2!A515,IF(F515="unit",CONCATENATE(Sheet2!A515,Sheet2!B515),IF(F515="topic",CONCATENATE(Sheet2!A515,Sheet2!B515,Sheet2!C515),IF(F515="lesson",CONCATENATE(Sheet2!A515,Sheet2!B515,Sheet2!C515,Sheet2!E515)))))))</f>
        <v>7MathExpressions and EquationsOperations in Algebra</v>
      </c>
      <c r="K515" s="4" t="str">
        <f>IF(J515="NONE","-",VLOOKUP(J515,Sheet3!$A$1:$B$822,2,FALSE))</f>
        <v>MA07.02.01.00</v>
      </c>
      <c r="L515" s="2">
        <v>515</v>
      </c>
      <c r="M515" s="2">
        <f t="shared" si="28"/>
        <v>511</v>
      </c>
      <c r="N515" s="3" t="str">
        <f t="shared" si="30"/>
        <v>insert into code (code_id, label, code, display_order, parent_id, taxonomy_level_type) values (515,'Translating Sentences into Equations','MA07.02.01.04',1,511,6);</v>
      </c>
    </row>
    <row r="516" spans="1:14">
      <c r="A516" s="2" t="b">
        <f>AND(Sheet2!A516&lt;&gt;"-",Sheet2!A516&lt;&gt;Sheet2!A515)</f>
        <v>0</v>
      </c>
      <c r="B516" s="2" t="b">
        <f>AND(Sheet2!B516&lt;&gt;"-",Sheet2!B516&lt;&gt;Sheet2!B515)</f>
        <v>0</v>
      </c>
      <c r="C516" s="2" t="b">
        <f>AND(Sheet2!C516&lt;&gt;"-",Sheet2!C516&lt;&gt;Sheet2!C515)</f>
        <v>0</v>
      </c>
      <c r="D516" s="2" t="b">
        <f>AND(Sheet2!E516&lt;&gt;"-",Sheet2!E516&lt;&gt;Sheet2!E515)</f>
        <v>0</v>
      </c>
      <c r="E516" s="2" t="b">
        <f>AND(Sheet2!G516&lt;&gt;"-",Sheet2!G516&lt;&gt;Sheet2!G515)</f>
        <v>1</v>
      </c>
      <c r="F516" s="2" t="str">
        <f t="shared" si="31"/>
        <v>lesson</v>
      </c>
      <c r="G516" s="2" t="str">
        <f t="shared" si="29"/>
        <v>6</v>
      </c>
      <c r="H516" s="2" t="str">
        <f>SUBSTITUTE(IF(F516="grade",Sheet2!A516,IF(F516="subject",Sheet2!B516,IF(F516="unit",Sheet2!C516,IF(F516="topic",Sheet2!E516,IF(F516="lesson",Sheet2!G516))))),"'","\'")</f>
        <v>Solving Addition and Subtraction Equations</v>
      </c>
      <c r="I516" s="2" t="str">
        <f>Sheet2!I516</f>
        <v>MA07.02.01.05</v>
      </c>
      <c r="J516" s="4" t="str">
        <f>TRIM(IF(F516="grade","NONE",IF(F516="subject",Sheet2!A516,IF(F516="unit",CONCATENATE(Sheet2!A516,Sheet2!B516),IF(F516="topic",CONCATENATE(Sheet2!A516,Sheet2!B516,Sheet2!C516),IF(F516="lesson",CONCATENATE(Sheet2!A516,Sheet2!B516,Sheet2!C516,Sheet2!E516)))))))</f>
        <v>7MathExpressions and EquationsOperations in Algebra</v>
      </c>
      <c r="K516" s="4" t="str">
        <f>IF(J516="NONE","-",VLOOKUP(J516,Sheet3!$A$1:$B$822,2,FALSE))</f>
        <v>MA07.02.01.00</v>
      </c>
      <c r="L516" s="2">
        <v>516</v>
      </c>
      <c r="M516" s="2">
        <f t="shared" ref="M516:M579" si="32">IF(K516="-",1,VLOOKUP(K516,$I$2:$M$1122,4,FALSE))</f>
        <v>511</v>
      </c>
      <c r="N516" s="3" t="str">
        <f t="shared" si="30"/>
        <v>insert into code (code_id, label, code, display_order, parent_id, taxonomy_level_type) values (516,'Solving Addition and Subtraction Equations','MA07.02.01.05',1,511,6);</v>
      </c>
    </row>
    <row r="517" spans="1:14">
      <c r="A517" s="2" t="b">
        <f>AND(Sheet2!A517&lt;&gt;"-",Sheet2!A517&lt;&gt;Sheet2!A516)</f>
        <v>0</v>
      </c>
      <c r="B517" s="2" t="b">
        <f>AND(Sheet2!B517&lt;&gt;"-",Sheet2!B517&lt;&gt;Sheet2!B516)</f>
        <v>0</v>
      </c>
      <c r="C517" s="2" t="b">
        <f>AND(Sheet2!C517&lt;&gt;"-",Sheet2!C517&lt;&gt;Sheet2!C516)</f>
        <v>0</v>
      </c>
      <c r="D517" s="2" t="b">
        <f>AND(Sheet2!E517&lt;&gt;"-",Sheet2!E517&lt;&gt;Sheet2!E516)</f>
        <v>0</v>
      </c>
      <c r="E517" s="2" t="b">
        <f>AND(Sheet2!G517&lt;&gt;"-",Sheet2!G517&lt;&gt;Sheet2!G516)</f>
        <v>1</v>
      </c>
      <c r="F517" s="2" t="str">
        <f t="shared" si="31"/>
        <v>lesson</v>
      </c>
      <c r="G517" s="2" t="str">
        <f t="shared" ref="G517:G580" si="33">IF(A517=TRUE,"2",IF(B517=TRUE,"3",IF(C517=TRUE,"4",IF(D517=TRUE,"5",IF(E517=TRUE,"6")))))</f>
        <v>6</v>
      </c>
      <c r="H517" s="2" t="str">
        <f>SUBSTITUTE(IF(F517="grade",Sheet2!A517,IF(F517="subject",Sheet2!B517,IF(F517="unit",Sheet2!C517,IF(F517="topic",Sheet2!E517,IF(F517="lesson",Sheet2!G517))))),"'","\'")</f>
        <v>Solving Multiplication and Division Equations</v>
      </c>
      <c r="I517" s="2" t="str">
        <f>Sheet2!I517</f>
        <v>MA07.02.01.06</v>
      </c>
      <c r="J517" s="4" t="str">
        <f>TRIM(IF(F517="grade","NONE",IF(F517="subject",Sheet2!A517,IF(F517="unit",CONCATENATE(Sheet2!A517,Sheet2!B517),IF(F517="topic",CONCATENATE(Sheet2!A517,Sheet2!B517,Sheet2!C517),IF(F517="lesson",CONCATENATE(Sheet2!A517,Sheet2!B517,Sheet2!C517,Sheet2!E517)))))))</f>
        <v>7MathExpressions and EquationsOperations in Algebra</v>
      </c>
      <c r="K517" s="4" t="str">
        <f>IF(J517="NONE","-",VLOOKUP(J517,Sheet3!$A$1:$B$822,2,FALSE))</f>
        <v>MA07.02.01.00</v>
      </c>
      <c r="L517" s="2">
        <v>517</v>
      </c>
      <c r="M517" s="2">
        <f t="shared" si="32"/>
        <v>511</v>
      </c>
      <c r="N517" s="3" t="str">
        <f t="shared" ref="N517:N580" si="34">CONCATENATE("insert into code (code_id, label, code, display_order, parent_id, taxonomy_level_type) values (",L517,",'",H517,"','",I517,"',1,",M517,",",G517,");")</f>
        <v>insert into code (code_id, label, code, display_order, parent_id, taxonomy_level_type) values (517,'Solving Multiplication and Division Equations','MA07.02.01.06',1,511,6);</v>
      </c>
    </row>
    <row r="518" spans="1:14">
      <c r="A518" s="2" t="b">
        <f>AND(Sheet2!A518&lt;&gt;"-",Sheet2!A518&lt;&gt;Sheet2!A517)</f>
        <v>0</v>
      </c>
      <c r="B518" s="2" t="b">
        <f>AND(Sheet2!B518&lt;&gt;"-",Sheet2!B518&lt;&gt;Sheet2!B517)</f>
        <v>0</v>
      </c>
      <c r="C518" s="2" t="b">
        <f>AND(Sheet2!C518&lt;&gt;"-",Sheet2!C518&lt;&gt;Sheet2!C517)</f>
        <v>0</v>
      </c>
      <c r="D518" s="2" t="b">
        <f>AND(Sheet2!E518&lt;&gt;"-",Sheet2!E518&lt;&gt;Sheet2!E517)</f>
        <v>0</v>
      </c>
      <c r="E518" s="2" t="b">
        <f>AND(Sheet2!G518&lt;&gt;"-",Sheet2!G518&lt;&gt;Sheet2!G517)</f>
        <v>1</v>
      </c>
      <c r="F518" s="2" t="str">
        <f t="shared" ref="F518:F581" si="35">IF(A518=TRUE,"grade",IF(B518=TRUE,"subject",IF(C518=TRUE,"unit",IF(D518=TRUE,"topic",IF(E518=TRUE,"lesson")))))</f>
        <v>lesson</v>
      </c>
      <c r="G518" s="2" t="str">
        <f t="shared" si="33"/>
        <v>6</v>
      </c>
      <c r="H518" s="2" t="str">
        <f>SUBSTITUTE(IF(F518="grade",Sheet2!A518,IF(F518="subject",Sheet2!B518,IF(F518="unit",Sheet2!C518,IF(F518="topic",Sheet2!E518,IF(F518="lesson",Sheet2!G518))))),"'","\'")</f>
        <v>A Problem Solving Plan</v>
      </c>
      <c r="I518" s="2" t="str">
        <f>Sheet2!I518</f>
        <v>MA07.02.01.07</v>
      </c>
      <c r="J518" s="4" t="str">
        <f>TRIM(IF(F518="grade","NONE",IF(F518="subject",Sheet2!A518,IF(F518="unit",CONCATENATE(Sheet2!A518,Sheet2!B518),IF(F518="topic",CONCATENATE(Sheet2!A518,Sheet2!B518,Sheet2!C518),IF(F518="lesson",CONCATENATE(Sheet2!A518,Sheet2!B518,Sheet2!C518,Sheet2!E518)))))))</f>
        <v>7MathExpressions and EquationsOperations in Algebra</v>
      </c>
      <c r="K518" s="4" t="str">
        <f>IF(J518="NONE","-",VLOOKUP(J518,Sheet3!$A$1:$B$822,2,FALSE))</f>
        <v>MA07.02.01.00</v>
      </c>
      <c r="L518" s="2">
        <v>518</v>
      </c>
      <c r="M518" s="2">
        <f t="shared" si="32"/>
        <v>511</v>
      </c>
      <c r="N518" s="3" t="str">
        <f t="shared" si="34"/>
        <v>insert into code (code_id, label, code, display_order, parent_id, taxonomy_level_type) values (518,'A Problem Solving Plan','MA07.02.01.07',1,511,6);</v>
      </c>
    </row>
    <row r="519" spans="1:14">
      <c r="A519" s="2" t="b">
        <f>AND(Sheet2!A519&lt;&gt;"-",Sheet2!A519&lt;&gt;Sheet2!A518)</f>
        <v>0</v>
      </c>
      <c r="B519" s="2" t="b">
        <f>AND(Sheet2!B519&lt;&gt;"-",Sheet2!B519&lt;&gt;Sheet2!B518)</f>
        <v>0</v>
      </c>
      <c r="C519" s="2" t="b">
        <f>AND(Sheet2!C519&lt;&gt;"-",Sheet2!C519&lt;&gt;Sheet2!C518)</f>
        <v>0</v>
      </c>
      <c r="D519" s="2" t="b">
        <f>AND(Sheet2!E519&lt;&gt;"-",Sheet2!E519&lt;&gt;Sheet2!E518)</f>
        <v>0</v>
      </c>
      <c r="E519" s="2" t="b">
        <f>AND(Sheet2!G519&lt;&gt;"-",Sheet2!G519&lt;&gt;Sheet2!G518)</f>
        <v>1</v>
      </c>
      <c r="F519" s="2" t="str">
        <f t="shared" si="35"/>
        <v>lesson</v>
      </c>
      <c r="G519" s="2" t="str">
        <f t="shared" si="33"/>
        <v>6</v>
      </c>
      <c r="H519" s="2" t="str">
        <f>SUBSTITUTE(IF(F519="grade",Sheet2!A519,IF(F519="subject",Sheet2!B519,IF(F519="unit",Sheet2!C519,IF(F519="topic",Sheet2!E519,IF(F519="lesson",Sheet2!G519))))),"'","\'")</f>
        <v>Solving Inequalities</v>
      </c>
      <c r="I519" s="2" t="str">
        <f>Sheet2!I519</f>
        <v>MA07.02.01.08</v>
      </c>
      <c r="J519" s="4" t="str">
        <f>TRIM(IF(F519="grade","NONE",IF(F519="subject",Sheet2!A519,IF(F519="unit",CONCATENATE(Sheet2!A519,Sheet2!B519),IF(F519="topic",CONCATENATE(Sheet2!A519,Sheet2!B519,Sheet2!C519),IF(F519="lesson",CONCATENATE(Sheet2!A519,Sheet2!B519,Sheet2!C519,Sheet2!E519)))))))</f>
        <v>7MathExpressions and EquationsOperations in Algebra</v>
      </c>
      <c r="K519" s="4" t="str">
        <f>IF(J519="NONE","-",VLOOKUP(J519,Sheet3!$A$1:$B$822,2,FALSE))</f>
        <v>MA07.02.01.00</v>
      </c>
      <c r="L519" s="2">
        <v>519</v>
      </c>
      <c r="M519" s="2">
        <f t="shared" si="32"/>
        <v>511</v>
      </c>
      <c r="N519" s="3" t="str">
        <f t="shared" si="34"/>
        <v>insert into code (code_id, label, code, display_order, parent_id, taxonomy_level_type) values (519,'Solving Inequalities','MA07.02.01.08',1,511,6);</v>
      </c>
    </row>
    <row r="520" spans="1:14">
      <c r="A520" s="2" t="b">
        <f>AND(Sheet2!A520&lt;&gt;"-",Sheet2!A520&lt;&gt;Sheet2!A519)</f>
        <v>0</v>
      </c>
      <c r="B520" s="2" t="b">
        <f>AND(Sheet2!B520&lt;&gt;"-",Sheet2!B520&lt;&gt;Sheet2!B519)</f>
        <v>0</v>
      </c>
      <c r="C520" s="2" t="b">
        <f>AND(Sheet2!C520&lt;&gt;"-",Sheet2!C520&lt;&gt;Sheet2!C519)</f>
        <v>0</v>
      </c>
      <c r="D520" s="2" t="b">
        <f>AND(Sheet2!E520&lt;&gt;"-",Sheet2!E520&lt;&gt;Sheet2!E519)</f>
        <v>1</v>
      </c>
      <c r="E520" s="2" t="b">
        <f>AND(Sheet2!G520&lt;&gt;"-",Sheet2!G520&lt;&gt;Sheet2!G519)</f>
        <v>0</v>
      </c>
      <c r="F520" s="2" t="str">
        <f t="shared" si="35"/>
        <v>topic</v>
      </c>
      <c r="G520" s="2" t="str">
        <f t="shared" si="33"/>
        <v>5</v>
      </c>
      <c r="H520" s="2" t="str">
        <f>SUBSTITUTE(IF(F520="grade",Sheet2!A520,IF(F520="subject",Sheet2!B520,IF(F520="unit",Sheet2!C520,IF(F520="topic",Sheet2!E520,IF(F520="lesson",Sheet2!G520))))),"'","\'")</f>
        <v>Operations with Integers</v>
      </c>
      <c r="I520" s="2" t="str">
        <f>Sheet2!I520</f>
        <v>MA07.02.02.00</v>
      </c>
      <c r="J520" s="4" t="str">
        <f>TRIM(IF(F520="grade","NONE",IF(F520="subject",Sheet2!A520,IF(F520="unit",CONCATENATE(Sheet2!A520,Sheet2!B520),IF(F520="topic",CONCATENATE(Sheet2!A520,Sheet2!B520,Sheet2!C520),IF(F520="lesson",CONCATENATE(Sheet2!A520,Sheet2!B520,Sheet2!C520,Sheet2!E520)))))))</f>
        <v>7MathExpressions and Equations</v>
      </c>
      <c r="K520" s="4" t="str">
        <f>IF(J520="NONE","-",VLOOKUP(J520,Sheet3!$A$1:$B$822,2,FALSE))</f>
        <v>MA07.02.00.00</v>
      </c>
      <c r="L520" s="2">
        <v>520</v>
      </c>
      <c r="M520" s="2">
        <f t="shared" si="32"/>
        <v>510</v>
      </c>
      <c r="N520" s="3" t="str">
        <f t="shared" si="34"/>
        <v>insert into code (code_id, label, code, display_order, parent_id, taxonomy_level_type) values (520,'Operations with Integers','MA07.02.02.00',1,510,5);</v>
      </c>
    </row>
    <row r="521" spans="1:14">
      <c r="A521" s="2" t="b">
        <f>AND(Sheet2!A521&lt;&gt;"-",Sheet2!A521&lt;&gt;Sheet2!A520)</f>
        <v>0</v>
      </c>
      <c r="B521" s="2" t="b">
        <f>AND(Sheet2!B521&lt;&gt;"-",Sheet2!B521&lt;&gt;Sheet2!B520)</f>
        <v>0</v>
      </c>
      <c r="C521" s="2" t="b">
        <f>AND(Sheet2!C521&lt;&gt;"-",Sheet2!C521&lt;&gt;Sheet2!C520)</f>
        <v>0</v>
      </c>
      <c r="D521" s="2" t="b">
        <f>AND(Sheet2!E521&lt;&gt;"-",Sheet2!E521&lt;&gt;Sheet2!E520)</f>
        <v>0</v>
      </c>
      <c r="E521" s="2" t="b">
        <f>AND(Sheet2!G521&lt;&gt;"-",Sheet2!G521&lt;&gt;Sheet2!G520)</f>
        <v>1</v>
      </c>
      <c r="F521" s="2" t="str">
        <f t="shared" si="35"/>
        <v>lesson</v>
      </c>
      <c r="G521" s="2" t="str">
        <f t="shared" si="33"/>
        <v>6</v>
      </c>
      <c r="H521" s="2" t="str">
        <f>SUBSTITUTE(IF(F521="grade",Sheet2!A521,IF(F521="subject",Sheet2!B521,IF(F521="unit",Sheet2!C521,IF(F521="topic",Sheet2!E521,IF(F521="lesson",Sheet2!G521))))),"'","\'")</f>
        <v>Integers and Absolute Value</v>
      </c>
      <c r="I521" s="2" t="str">
        <f>Sheet2!I521</f>
        <v>MA07.02.02.01</v>
      </c>
      <c r="J521" s="4" t="str">
        <f>TRIM(IF(F521="grade","NONE",IF(F521="subject",Sheet2!A521,IF(F521="unit",CONCATENATE(Sheet2!A521,Sheet2!B521),IF(F521="topic",CONCATENATE(Sheet2!A521,Sheet2!B521,Sheet2!C521),IF(F521="lesson",CONCATENATE(Sheet2!A521,Sheet2!B521,Sheet2!C521,Sheet2!E521)))))))</f>
        <v>7MathExpressions and EquationsOperations with Integers</v>
      </c>
      <c r="K521" s="4" t="str">
        <f>IF(J521="NONE","-",VLOOKUP(J521,Sheet3!$A$1:$B$822,2,FALSE))</f>
        <v>MA07.02.02.00</v>
      </c>
      <c r="L521" s="2">
        <v>521</v>
      </c>
      <c r="M521" s="2">
        <f t="shared" si="32"/>
        <v>520</v>
      </c>
      <c r="N521" s="3" t="str">
        <f t="shared" si="34"/>
        <v>insert into code (code_id, label, code, display_order, parent_id, taxonomy_level_type) values (521,'Integers and Absolute Value','MA07.02.02.01',1,520,6);</v>
      </c>
    </row>
    <row r="522" spans="1:14">
      <c r="A522" s="2" t="b">
        <f>AND(Sheet2!A522&lt;&gt;"-",Sheet2!A522&lt;&gt;Sheet2!A521)</f>
        <v>0</v>
      </c>
      <c r="B522" s="2" t="b">
        <f>AND(Sheet2!B522&lt;&gt;"-",Sheet2!B522&lt;&gt;Sheet2!B521)</f>
        <v>0</v>
      </c>
      <c r="C522" s="2" t="b">
        <f>AND(Sheet2!C522&lt;&gt;"-",Sheet2!C522&lt;&gt;Sheet2!C521)</f>
        <v>0</v>
      </c>
      <c r="D522" s="2" t="b">
        <f>AND(Sheet2!E522&lt;&gt;"-",Sheet2!E522&lt;&gt;Sheet2!E521)</f>
        <v>0</v>
      </c>
      <c r="E522" s="2" t="b">
        <f>AND(Sheet2!G522&lt;&gt;"-",Sheet2!G522&lt;&gt;Sheet2!G521)</f>
        <v>1</v>
      </c>
      <c r="F522" s="2" t="str">
        <f t="shared" si="35"/>
        <v>lesson</v>
      </c>
      <c r="G522" s="2" t="str">
        <f t="shared" si="33"/>
        <v>6</v>
      </c>
      <c r="H522" s="2" t="str">
        <f>SUBSTITUTE(IF(F522="grade",Sheet2!A522,IF(F522="subject",Sheet2!B522,IF(F522="unit",Sheet2!C522,IF(F522="topic",Sheet2!E522,IF(F522="lesson",Sheet2!G522))))),"'","\'")</f>
        <v>Using a Number Line to Add Integers</v>
      </c>
      <c r="I522" s="2" t="str">
        <f>Sheet2!I522</f>
        <v>MA07.02.02.02</v>
      </c>
      <c r="J522" s="4" t="str">
        <f>TRIM(IF(F522="grade","NONE",IF(F522="subject",Sheet2!A522,IF(F522="unit",CONCATENATE(Sheet2!A522,Sheet2!B522),IF(F522="topic",CONCATENATE(Sheet2!A522,Sheet2!B522,Sheet2!C522),IF(F522="lesson",CONCATENATE(Sheet2!A522,Sheet2!B522,Sheet2!C522,Sheet2!E522)))))))</f>
        <v>7MathExpressions and EquationsOperations with Integers</v>
      </c>
      <c r="K522" s="4" t="str">
        <f>IF(J522="NONE","-",VLOOKUP(J522,Sheet3!$A$1:$B$822,2,FALSE))</f>
        <v>MA07.02.02.00</v>
      </c>
      <c r="L522" s="2">
        <v>522</v>
      </c>
      <c r="M522" s="2">
        <f t="shared" si="32"/>
        <v>520</v>
      </c>
      <c r="N522" s="3" t="str">
        <f t="shared" si="34"/>
        <v>insert into code (code_id, label, code, display_order, parent_id, taxonomy_level_type) values (522,'Using a Number Line to Add Integers','MA07.02.02.02',1,520,6);</v>
      </c>
    </row>
    <row r="523" spans="1:14">
      <c r="A523" s="2" t="b">
        <f>AND(Sheet2!A523&lt;&gt;"-",Sheet2!A523&lt;&gt;Sheet2!A522)</f>
        <v>0</v>
      </c>
      <c r="B523" s="2" t="b">
        <f>AND(Sheet2!B523&lt;&gt;"-",Sheet2!B523&lt;&gt;Sheet2!B522)</f>
        <v>0</v>
      </c>
      <c r="C523" s="2" t="b">
        <f>AND(Sheet2!C523&lt;&gt;"-",Sheet2!C523&lt;&gt;Sheet2!C522)</f>
        <v>0</v>
      </c>
      <c r="D523" s="2" t="b">
        <f>AND(Sheet2!E523&lt;&gt;"-",Sheet2!E523&lt;&gt;Sheet2!E522)</f>
        <v>0</v>
      </c>
      <c r="E523" s="2" t="b">
        <f>AND(Sheet2!G523&lt;&gt;"-",Sheet2!G523&lt;&gt;Sheet2!G522)</f>
        <v>1</v>
      </c>
      <c r="F523" s="2" t="str">
        <f t="shared" si="35"/>
        <v>lesson</v>
      </c>
      <c r="G523" s="2" t="str">
        <f t="shared" si="33"/>
        <v>6</v>
      </c>
      <c r="H523" s="2" t="str">
        <f>SUBSTITUTE(IF(F523="grade",Sheet2!A523,IF(F523="subject",Sheet2!B523,IF(F523="unit",Sheet2!C523,IF(F523="topic",Sheet2!E523,IF(F523="lesson",Sheet2!G523))))),"'","\'")</f>
        <v>Adding Integers</v>
      </c>
      <c r="I523" s="2" t="str">
        <f>Sheet2!I523</f>
        <v>MA07.02.02.03</v>
      </c>
      <c r="J523" s="4" t="str">
        <f>TRIM(IF(F523="grade","NONE",IF(F523="subject",Sheet2!A523,IF(F523="unit",CONCATENATE(Sheet2!A523,Sheet2!B523),IF(F523="topic",CONCATENATE(Sheet2!A523,Sheet2!B523,Sheet2!C523),IF(F523="lesson",CONCATENATE(Sheet2!A523,Sheet2!B523,Sheet2!C523,Sheet2!E523)))))))</f>
        <v>7MathExpressions and EquationsOperations with Integers</v>
      </c>
      <c r="K523" s="4" t="str">
        <f>IF(J523="NONE","-",VLOOKUP(J523,Sheet3!$A$1:$B$822,2,FALSE))</f>
        <v>MA07.02.02.00</v>
      </c>
      <c r="L523" s="2">
        <v>523</v>
      </c>
      <c r="M523" s="2">
        <f t="shared" si="32"/>
        <v>520</v>
      </c>
      <c r="N523" s="3" t="str">
        <f t="shared" si="34"/>
        <v>insert into code (code_id, label, code, display_order, parent_id, taxonomy_level_type) values (523,'Adding Integers','MA07.02.02.03',1,520,6);</v>
      </c>
    </row>
    <row r="524" spans="1:14">
      <c r="A524" s="2" t="b">
        <f>AND(Sheet2!A524&lt;&gt;"-",Sheet2!A524&lt;&gt;Sheet2!A523)</f>
        <v>0</v>
      </c>
      <c r="B524" s="2" t="b">
        <f>AND(Sheet2!B524&lt;&gt;"-",Sheet2!B524&lt;&gt;Sheet2!B523)</f>
        <v>0</v>
      </c>
      <c r="C524" s="2" t="b">
        <f>AND(Sheet2!C524&lt;&gt;"-",Sheet2!C524&lt;&gt;Sheet2!C523)</f>
        <v>0</v>
      </c>
      <c r="D524" s="2" t="b">
        <f>AND(Sheet2!E524&lt;&gt;"-",Sheet2!E524&lt;&gt;Sheet2!E523)</f>
        <v>0</v>
      </c>
      <c r="E524" s="2" t="b">
        <f>AND(Sheet2!G524&lt;&gt;"-",Sheet2!G524&lt;&gt;Sheet2!G523)</f>
        <v>1</v>
      </c>
      <c r="F524" s="2" t="str">
        <f t="shared" si="35"/>
        <v>lesson</v>
      </c>
      <c r="G524" s="2" t="str">
        <f t="shared" si="33"/>
        <v>6</v>
      </c>
      <c r="H524" s="2" t="str">
        <f>SUBSTITUTE(IF(F524="grade",Sheet2!A524,IF(F524="subject",Sheet2!B524,IF(F524="unit",Sheet2!C524,IF(F524="topic",Sheet2!E524,IF(F524="lesson",Sheet2!G524))))),"'","\'")</f>
        <v>Subtracting Integers</v>
      </c>
      <c r="I524" s="2" t="str">
        <f>Sheet2!I524</f>
        <v>MA07.02.02.04</v>
      </c>
      <c r="J524" s="4" t="str">
        <f>TRIM(IF(F524="grade","NONE",IF(F524="subject",Sheet2!A524,IF(F524="unit",CONCATENATE(Sheet2!A524,Sheet2!B524),IF(F524="topic",CONCATENATE(Sheet2!A524,Sheet2!B524,Sheet2!C524),IF(F524="lesson",CONCATENATE(Sheet2!A524,Sheet2!B524,Sheet2!C524,Sheet2!E524)))))))</f>
        <v>7MathExpressions and EquationsOperations with Integers</v>
      </c>
      <c r="K524" s="4" t="str">
        <f>IF(J524="NONE","-",VLOOKUP(J524,Sheet3!$A$1:$B$822,2,FALSE))</f>
        <v>MA07.02.02.00</v>
      </c>
      <c r="L524" s="2">
        <v>524</v>
      </c>
      <c r="M524" s="2">
        <f t="shared" si="32"/>
        <v>520</v>
      </c>
      <c r="N524" s="3" t="str">
        <f t="shared" si="34"/>
        <v>insert into code (code_id, label, code, display_order, parent_id, taxonomy_level_type) values (524,'Subtracting Integers','MA07.02.02.04',1,520,6);</v>
      </c>
    </row>
    <row r="525" spans="1:14">
      <c r="A525" s="2" t="b">
        <f>AND(Sheet2!A525&lt;&gt;"-",Sheet2!A525&lt;&gt;Sheet2!A524)</f>
        <v>0</v>
      </c>
      <c r="B525" s="2" t="b">
        <f>AND(Sheet2!B525&lt;&gt;"-",Sheet2!B525&lt;&gt;Sheet2!B524)</f>
        <v>0</v>
      </c>
      <c r="C525" s="2" t="b">
        <f>AND(Sheet2!C525&lt;&gt;"-",Sheet2!C525&lt;&gt;Sheet2!C524)</f>
        <v>0</v>
      </c>
      <c r="D525" s="2" t="b">
        <f>AND(Sheet2!E525&lt;&gt;"-",Sheet2!E525&lt;&gt;Sheet2!E524)</f>
        <v>0</v>
      </c>
      <c r="E525" s="2" t="b">
        <f>AND(Sheet2!G525&lt;&gt;"-",Sheet2!G525&lt;&gt;Sheet2!G524)</f>
        <v>1</v>
      </c>
      <c r="F525" s="2" t="str">
        <f t="shared" si="35"/>
        <v>lesson</v>
      </c>
      <c r="G525" s="2" t="str">
        <f t="shared" si="33"/>
        <v>6</v>
      </c>
      <c r="H525" s="2" t="str">
        <f>SUBSTITUTE(IF(F525="grade",Sheet2!A525,IF(F525="subject",Sheet2!B525,IF(F525="unit",Sheet2!C525,IF(F525="topic",Sheet2!E525,IF(F525="lesson",Sheet2!G525))))),"'","\'")</f>
        <v>Multiplying Integers</v>
      </c>
      <c r="I525" s="2" t="str">
        <f>Sheet2!I525</f>
        <v>MA07.02.02.05</v>
      </c>
      <c r="J525" s="4" t="str">
        <f>TRIM(IF(F525="grade","NONE",IF(F525="subject",Sheet2!A525,IF(F525="unit",CONCATENATE(Sheet2!A525,Sheet2!B525),IF(F525="topic",CONCATENATE(Sheet2!A525,Sheet2!B525,Sheet2!C525),IF(F525="lesson",CONCATENATE(Sheet2!A525,Sheet2!B525,Sheet2!C525,Sheet2!E525)))))))</f>
        <v>7MathExpressions and EquationsOperations with Integers</v>
      </c>
      <c r="K525" s="4" t="str">
        <f>IF(J525="NONE","-",VLOOKUP(J525,Sheet3!$A$1:$B$822,2,FALSE))</f>
        <v>MA07.02.02.00</v>
      </c>
      <c r="L525" s="2">
        <v>525</v>
      </c>
      <c r="M525" s="2">
        <f t="shared" si="32"/>
        <v>520</v>
      </c>
      <c r="N525" s="3" t="str">
        <f t="shared" si="34"/>
        <v>insert into code (code_id, label, code, display_order, parent_id, taxonomy_level_type) values (525,'Multiplying Integers','MA07.02.02.05',1,520,6);</v>
      </c>
    </row>
    <row r="526" spans="1:14">
      <c r="A526" s="2" t="b">
        <f>AND(Sheet2!A526&lt;&gt;"-",Sheet2!A526&lt;&gt;Sheet2!A525)</f>
        <v>0</v>
      </c>
      <c r="B526" s="2" t="b">
        <f>AND(Sheet2!B526&lt;&gt;"-",Sheet2!B526&lt;&gt;Sheet2!B525)</f>
        <v>0</v>
      </c>
      <c r="C526" s="2" t="b">
        <f>AND(Sheet2!C526&lt;&gt;"-",Sheet2!C526&lt;&gt;Sheet2!C525)</f>
        <v>0</v>
      </c>
      <c r="D526" s="2" t="b">
        <f>AND(Sheet2!E526&lt;&gt;"-",Sheet2!E526&lt;&gt;Sheet2!E525)</f>
        <v>0</v>
      </c>
      <c r="E526" s="2" t="b">
        <f>AND(Sheet2!G526&lt;&gt;"-",Sheet2!G526&lt;&gt;Sheet2!G525)</f>
        <v>1</v>
      </c>
      <c r="F526" s="2" t="str">
        <f t="shared" si="35"/>
        <v>lesson</v>
      </c>
      <c r="G526" s="2" t="str">
        <f t="shared" si="33"/>
        <v>6</v>
      </c>
      <c r="H526" s="2" t="str">
        <f>SUBSTITUTE(IF(F526="grade",Sheet2!A526,IF(F526="subject",Sheet2!B526,IF(F526="unit",Sheet2!C526,IF(F526="topic",Sheet2!E526,IF(F526="lesson",Sheet2!G526))))),"'","\'")</f>
        <v>Dividing Integers</v>
      </c>
      <c r="I526" s="2" t="str">
        <f>Sheet2!I526</f>
        <v>MA07.02.02.06</v>
      </c>
      <c r="J526" s="4" t="str">
        <f>TRIM(IF(F526="grade","NONE",IF(F526="subject",Sheet2!A526,IF(F526="unit",CONCATENATE(Sheet2!A526,Sheet2!B526),IF(F526="topic",CONCATENATE(Sheet2!A526,Sheet2!B526,Sheet2!C526),IF(F526="lesson",CONCATENATE(Sheet2!A526,Sheet2!B526,Sheet2!C526,Sheet2!E526)))))))</f>
        <v>7MathExpressions and EquationsOperations with Integers</v>
      </c>
      <c r="K526" s="4" t="str">
        <f>IF(J526="NONE","-",VLOOKUP(J526,Sheet3!$A$1:$B$822,2,FALSE))</f>
        <v>MA07.02.02.00</v>
      </c>
      <c r="L526" s="2">
        <v>526</v>
      </c>
      <c r="M526" s="2">
        <f t="shared" si="32"/>
        <v>520</v>
      </c>
      <c r="N526" s="3" t="str">
        <f t="shared" si="34"/>
        <v>insert into code (code_id, label, code, display_order, parent_id, taxonomy_level_type) values (526,'Dividing Integers','MA07.02.02.06',1,520,6);</v>
      </c>
    </row>
    <row r="527" spans="1:14">
      <c r="A527" s="2" t="b">
        <f>AND(Sheet2!A527&lt;&gt;"-",Sheet2!A527&lt;&gt;Sheet2!A526)</f>
        <v>0</v>
      </c>
      <c r="B527" s="2" t="b">
        <f>AND(Sheet2!B527&lt;&gt;"-",Sheet2!B527&lt;&gt;Sheet2!B526)</f>
        <v>0</v>
      </c>
      <c r="C527" s="2" t="b">
        <f>AND(Sheet2!C527&lt;&gt;"-",Sheet2!C527&lt;&gt;Sheet2!C526)</f>
        <v>0</v>
      </c>
      <c r="D527" s="2" t="b">
        <f>AND(Sheet2!E527&lt;&gt;"-",Sheet2!E527&lt;&gt;Sheet2!E526)</f>
        <v>0</v>
      </c>
      <c r="E527" s="2" t="b">
        <f>AND(Sheet2!G527&lt;&gt;"-",Sheet2!G527&lt;&gt;Sheet2!G526)</f>
        <v>1</v>
      </c>
      <c r="F527" s="2" t="str">
        <f t="shared" si="35"/>
        <v>lesson</v>
      </c>
      <c r="G527" s="2" t="str">
        <f t="shared" si="33"/>
        <v>6</v>
      </c>
      <c r="H527" s="2" t="str">
        <f>SUBSTITUTE(IF(F527="grade",Sheet2!A527,IF(F527="subject",Sheet2!B527,IF(F527="unit",Sheet2!C527,IF(F527="topic",Sheet2!E527,IF(F527="lesson",Sheet2!G527))))),"'","\'")</f>
        <v>Solving Equations Involving Integers</v>
      </c>
      <c r="I527" s="2" t="str">
        <f>Sheet2!I527</f>
        <v>MA07.02.02.07</v>
      </c>
      <c r="J527" s="4" t="str">
        <f>TRIM(IF(F527="grade","NONE",IF(F527="subject",Sheet2!A527,IF(F527="unit",CONCATENATE(Sheet2!A527,Sheet2!B527),IF(F527="topic",CONCATENATE(Sheet2!A527,Sheet2!B527,Sheet2!C527),IF(F527="lesson",CONCATENATE(Sheet2!A527,Sheet2!B527,Sheet2!C527,Sheet2!E527)))))))</f>
        <v>7MathExpressions and EquationsOperations with Integers</v>
      </c>
      <c r="K527" s="4" t="str">
        <f>IF(J527="NONE","-",VLOOKUP(J527,Sheet3!$A$1:$B$822,2,FALSE))</f>
        <v>MA07.02.02.00</v>
      </c>
      <c r="L527" s="2">
        <v>527</v>
      </c>
      <c r="M527" s="2">
        <f t="shared" si="32"/>
        <v>520</v>
      </c>
      <c r="N527" s="3" t="str">
        <f t="shared" si="34"/>
        <v>insert into code (code_id, label, code, display_order, parent_id, taxonomy_level_type) values (527,'Solving Equations Involving Integers','MA07.02.02.07',1,520,6);</v>
      </c>
    </row>
    <row r="528" spans="1:14">
      <c r="A528" s="2" t="b">
        <f>AND(Sheet2!A528&lt;&gt;"-",Sheet2!A528&lt;&gt;Sheet2!A527)</f>
        <v>0</v>
      </c>
      <c r="B528" s="2" t="b">
        <f>AND(Sheet2!B528&lt;&gt;"-",Sheet2!B528&lt;&gt;Sheet2!B527)</f>
        <v>0</v>
      </c>
      <c r="C528" s="2" t="b">
        <f>AND(Sheet2!C528&lt;&gt;"-",Sheet2!C528&lt;&gt;Sheet2!C527)</f>
        <v>0</v>
      </c>
      <c r="D528" s="2" t="b">
        <f>AND(Sheet2!E528&lt;&gt;"-",Sheet2!E528&lt;&gt;Sheet2!E527)</f>
        <v>0</v>
      </c>
      <c r="E528" s="2" t="b">
        <f>AND(Sheet2!G528&lt;&gt;"-",Sheet2!G528&lt;&gt;Sheet2!G527)</f>
        <v>1</v>
      </c>
      <c r="F528" s="2" t="str">
        <f t="shared" si="35"/>
        <v>lesson</v>
      </c>
      <c r="G528" s="2" t="str">
        <f t="shared" si="33"/>
        <v>6</v>
      </c>
      <c r="H528" s="2" t="str">
        <f>SUBSTITUTE(IF(F528="grade",Sheet2!A528,IF(F528="subject",Sheet2!B528,IF(F528="unit",Sheet2!C528,IF(F528="topic",Sheet2!E528,IF(F528="lesson",Sheet2!G528))))),"'","\'")</f>
        <v>The Coordinate Plane</v>
      </c>
      <c r="I528" s="2" t="str">
        <f>Sheet2!I528</f>
        <v>MA07.02.02.08</v>
      </c>
      <c r="J528" s="4" t="str">
        <f>TRIM(IF(F528="grade","NONE",IF(F528="subject",Sheet2!A528,IF(F528="unit",CONCATENATE(Sheet2!A528,Sheet2!B528),IF(F528="topic",CONCATENATE(Sheet2!A528,Sheet2!B528,Sheet2!C528),IF(F528="lesson",CONCATENATE(Sheet2!A528,Sheet2!B528,Sheet2!C528,Sheet2!E528)))))))</f>
        <v>7MathExpressions and EquationsOperations with Integers</v>
      </c>
      <c r="K528" s="4" t="str">
        <f>IF(J528="NONE","-",VLOOKUP(J528,Sheet3!$A$1:$B$822,2,FALSE))</f>
        <v>MA07.02.02.00</v>
      </c>
      <c r="L528" s="2">
        <v>528</v>
      </c>
      <c r="M528" s="2">
        <f t="shared" si="32"/>
        <v>520</v>
      </c>
      <c r="N528" s="3" t="str">
        <f t="shared" si="34"/>
        <v>insert into code (code_id, label, code, display_order, parent_id, taxonomy_level_type) values (528,'The Coordinate Plane','MA07.02.02.08',1,520,6);</v>
      </c>
    </row>
    <row r="529" spans="1:14">
      <c r="A529" s="2" t="b">
        <f>AND(Sheet2!A529&lt;&gt;"-",Sheet2!A529&lt;&gt;Sheet2!A528)</f>
        <v>0</v>
      </c>
      <c r="B529" s="2" t="b">
        <f>AND(Sheet2!B529&lt;&gt;"-",Sheet2!B529&lt;&gt;Sheet2!B528)</f>
        <v>0</v>
      </c>
      <c r="C529" s="2" t="b">
        <f>AND(Sheet2!C529&lt;&gt;"-",Sheet2!C529&lt;&gt;Sheet2!C528)</f>
        <v>0</v>
      </c>
      <c r="D529" s="2" t="b">
        <f>AND(Sheet2!E529&lt;&gt;"-",Sheet2!E529&lt;&gt;Sheet2!E528)</f>
        <v>0</v>
      </c>
      <c r="E529" s="2" t="b">
        <f>AND(Sheet2!G529&lt;&gt;"-",Sheet2!G529&lt;&gt;Sheet2!G528)</f>
        <v>1</v>
      </c>
      <c r="F529" s="2" t="str">
        <f t="shared" si="35"/>
        <v>lesson</v>
      </c>
      <c r="G529" s="2" t="str">
        <f t="shared" si="33"/>
        <v>6</v>
      </c>
      <c r="H529" s="2" t="str">
        <f>SUBSTITUTE(IF(F529="grade",Sheet2!A529,IF(F529="subject",Sheet2!B529,IF(F529="unit",Sheet2!C529,IF(F529="topic",Sheet2!E529,IF(F529="lesson",Sheet2!G529))))),"'","\'")</f>
        <v>Scatter Plots</v>
      </c>
      <c r="I529" s="2" t="str">
        <f>Sheet2!I529</f>
        <v>MA07.02.02.09</v>
      </c>
      <c r="J529" s="4" t="str">
        <f>TRIM(IF(F529="grade","NONE",IF(F529="subject",Sheet2!A529,IF(F529="unit",CONCATENATE(Sheet2!A529,Sheet2!B529),IF(F529="topic",CONCATENATE(Sheet2!A529,Sheet2!B529,Sheet2!C529),IF(F529="lesson",CONCATENATE(Sheet2!A529,Sheet2!B529,Sheet2!C529,Sheet2!E529)))))))</f>
        <v>7MathExpressions and EquationsOperations with Integers</v>
      </c>
      <c r="K529" s="4" t="str">
        <f>IF(J529="NONE","-",VLOOKUP(J529,Sheet3!$A$1:$B$822,2,FALSE))</f>
        <v>MA07.02.02.00</v>
      </c>
      <c r="L529" s="2">
        <v>529</v>
      </c>
      <c r="M529" s="2">
        <f t="shared" si="32"/>
        <v>520</v>
      </c>
      <c r="N529" s="3" t="str">
        <f t="shared" si="34"/>
        <v>insert into code (code_id, label, code, display_order, parent_id, taxonomy_level_type) values (529,'Scatter Plots','MA07.02.02.09',1,520,6);</v>
      </c>
    </row>
    <row r="530" spans="1:14">
      <c r="A530" s="2" t="b">
        <f>AND(Sheet2!A530&lt;&gt;"-",Sheet2!A530&lt;&gt;Sheet2!A529)</f>
        <v>0</v>
      </c>
      <c r="B530" s="2" t="b">
        <f>AND(Sheet2!B530&lt;&gt;"-",Sheet2!B530&lt;&gt;Sheet2!B529)</f>
        <v>0</v>
      </c>
      <c r="C530" s="2" t="b">
        <f>AND(Sheet2!C530&lt;&gt;"-",Sheet2!C530&lt;&gt;Sheet2!C529)</f>
        <v>0</v>
      </c>
      <c r="D530" s="2" t="b">
        <f>AND(Sheet2!E530&lt;&gt;"-",Sheet2!E530&lt;&gt;Sheet2!E529)</f>
        <v>1</v>
      </c>
      <c r="E530" s="2" t="b">
        <f>AND(Sheet2!G530&lt;&gt;"-",Sheet2!G530&lt;&gt;Sheet2!G529)</f>
        <v>0</v>
      </c>
      <c r="F530" s="2" t="str">
        <f t="shared" si="35"/>
        <v>topic</v>
      </c>
      <c r="G530" s="2" t="str">
        <f t="shared" si="33"/>
        <v>5</v>
      </c>
      <c r="H530" s="2" t="str">
        <f>SUBSTITUTE(IF(F530="grade",Sheet2!A530,IF(F530="subject",Sheet2!B530,IF(F530="unit",Sheet2!C530,IF(F530="topic",Sheet2!E530,IF(F530="lesson",Sheet2!G530))))),"'","\'")</f>
        <v>Algebra and Equation Solving</v>
      </c>
      <c r="I530" s="2" t="str">
        <f>Sheet2!I530</f>
        <v>MA07.02.03.00</v>
      </c>
      <c r="J530" s="4" t="str">
        <f>TRIM(IF(F530="grade","NONE",IF(F530="subject",Sheet2!A530,IF(F530="unit",CONCATENATE(Sheet2!A530,Sheet2!B530),IF(F530="topic",CONCATENATE(Sheet2!A530,Sheet2!B530,Sheet2!C530),IF(F530="lesson",CONCATENATE(Sheet2!A530,Sheet2!B530,Sheet2!C530,Sheet2!E530)))))))</f>
        <v>7MathExpressions and Equations</v>
      </c>
      <c r="K530" s="4" t="str">
        <f>IF(J530="NONE","-",VLOOKUP(J530,Sheet3!$A$1:$B$822,2,FALSE))</f>
        <v>MA07.02.00.00</v>
      </c>
      <c r="L530" s="2">
        <v>530</v>
      </c>
      <c r="M530" s="2">
        <f t="shared" si="32"/>
        <v>510</v>
      </c>
      <c r="N530" s="3" t="str">
        <f t="shared" si="34"/>
        <v>insert into code (code_id, label, code, display_order, parent_id, taxonomy_level_type) values (530,'Algebra and Equation Solving','MA07.02.03.00',1,510,5);</v>
      </c>
    </row>
    <row r="531" spans="1:14">
      <c r="A531" s="2" t="b">
        <f>AND(Sheet2!A531&lt;&gt;"-",Sheet2!A531&lt;&gt;Sheet2!A530)</f>
        <v>0</v>
      </c>
      <c r="B531" s="2" t="b">
        <f>AND(Sheet2!B531&lt;&gt;"-",Sheet2!B531&lt;&gt;Sheet2!B530)</f>
        <v>0</v>
      </c>
      <c r="C531" s="2" t="b">
        <f>AND(Sheet2!C531&lt;&gt;"-",Sheet2!C531&lt;&gt;Sheet2!C530)</f>
        <v>0</v>
      </c>
      <c r="D531" s="2" t="b">
        <f>AND(Sheet2!E531&lt;&gt;"-",Sheet2!E531&lt;&gt;Sheet2!E530)</f>
        <v>0</v>
      </c>
      <c r="E531" s="2" t="b">
        <f>AND(Sheet2!G531&lt;&gt;"-",Sheet2!G531&lt;&gt;Sheet2!G530)</f>
        <v>1</v>
      </c>
      <c r="F531" s="2" t="str">
        <f t="shared" si="35"/>
        <v>lesson</v>
      </c>
      <c r="G531" s="2" t="str">
        <f t="shared" si="33"/>
        <v>6</v>
      </c>
      <c r="H531" s="2" t="str">
        <f>SUBSTITUTE(IF(F531="grade",Sheet2!A531,IF(F531="subject",Sheet2!B531,IF(F531="unit",Sheet2!C531,IF(F531="topic",Sheet2!E531,IF(F531="lesson",Sheet2!G531))))),"'","\'")</f>
        <v>Solving Two-Step Equations</v>
      </c>
      <c r="I531" s="2" t="str">
        <f>Sheet2!I531</f>
        <v>MA07.02.03.01</v>
      </c>
      <c r="J531" s="4" t="str">
        <f>TRIM(IF(F531="grade","NONE",IF(F531="subject",Sheet2!A531,IF(F531="unit",CONCATENATE(Sheet2!A531,Sheet2!B531),IF(F531="topic",CONCATENATE(Sheet2!A531,Sheet2!B531,Sheet2!C531),IF(F531="lesson",CONCATENATE(Sheet2!A531,Sheet2!B531,Sheet2!C531,Sheet2!E531)))))))</f>
        <v>7MathExpressions and EquationsAlgebra and Equation Solving</v>
      </c>
      <c r="K531" s="4" t="str">
        <f>IF(J531="NONE","-",VLOOKUP(J531,Sheet3!$A$1:$B$822,2,FALSE))</f>
        <v>MA07.02.03.00</v>
      </c>
      <c r="L531" s="2">
        <v>531</v>
      </c>
      <c r="M531" s="2">
        <f t="shared" si="32"/>
        <v>530</v>
      </c>
      <c r="N531" s="3" t="str">
        <f t="shared" si="34"/>
        <v>insert into code (code_id, label, code, display_order, parent_id, taxonomy_level_type) values (531,'Solving Two-Step Equations','MA07.02.03.01',1,530,6);</v>
      </c>
    </row>
    <row r="532" spans="1:14">
      <c r="A532" s="2" t="b">
        <f>AND(Sheet2!A532&lt;&gt;"-",Sheet2!A532&lt;&gt;Sheet2!A531)</f>
        <v>0</v>
      </c>
      <c r="B532" s="2" t="b">
        <f>AND(Sheet2!B532&lt;&gt;"-",Sheet2!B532&lt;&gt;Sheet2!B531)</f>
        <v>0</v>
      </c>
      <c r="C532" s="2" t="b">
        <f>AND(Sheet2!C532&lt;&gt;"-",Sheet2!C532&lt;&gt;Sheet2!C531)</f>
        <v>0</v>
      </c>
      <c r="D532" s="2" t="b">
        <f>AND(Sheet2!E532&lt;&gt;"-",Sheet2!E532&lt;&gt;Sheet2!E531)</f>
        <v>0</v>
      </c>
      <c r="E532" s="2" t="b">
        <f>AND(Sheet2!G532&lt;&gt;"-",Sheet2!G532&lt;&gt;Sheet2!G531)</f>
        <v>1</v>
      </c>
      <c r="F532" s="2" t="str">
        <f t="shared" si="35"/>
        <v>lesson</v>
      </c>
      <c r="G532" s="2" t="str">
        <f t="shared" si="33"/>
        <v>6</v>
      </c>
      <c r="H532" s="2" t="str">
        <f>SUBSTITUTE(IF(F532="grade",Sheet2!A532,IF(F532="subject",Sheet2!B532,IF(F532="unit",Sheet2!C532,IF(F532="topic",Sheet2!E532,IF(F532="lesson",Sheet2!G532))))),"'","\'")</f>
        <v>Solving Equations Involving Negative Coefficients</v>
      </c>
      <c r="I532" s="2" t="str">
        <f>Sheet2!I532</f>
        <v>MA07.02.03.02</v>
      </c>
      <c r="J532" s="4" t="str">
        <f>TRIM(IF(F532="grade","NONE",IF(F532="subject",Sheet2!A532,IF(F532="unit",CONCATENATE(Sheet2!A532,Sheet2!B532),IF(F532="topic",CONCATENATE(Sheet2!A532,Sheet2!B532,Sheet2!C532),IF(F532="lesson",CONCATENATE(Sheet2!A532,Sheet2!B532,Sheet2!C532,Sheet2!E532)))))))</f>
        <v>7MathExpressions and EquationsAlgebra and Equation Solving</v>
      </c>
      <c r="K532" s="4" t="str">
        <f>IF(J532="NONE","-",VLOOKUP(J532,Sheet3!$A$1:$B$822,2,FALSE))</f>
        <v>MA07.02.03.00</v>
      </c>
      <c r="L532" s="2">
        <v>532</v>
      </c>
      <c r="M532" s="2">
        <f t="shared" si="32"/>
        <v>530</v>
      </c>
      <c r="N532" s="3" t="str">
        <f t="shared" si="34"/>
        <v>insert into code (code_id, label, code, display_order, parent_id, taxonomy_level_type) values (532,'Solving Equations Involving Negative Coefficients','MA07.02.03.02',1,530,6);</v>
      </c>
    </row>
    <row r="533" spans="1:14">
      <c r="A533" s="2" t="b">
        <f>AND(Sheet2!A533&lt;&gt;"-",Sheet2!A533&lt;&gt;Sheet2!A532)</f>
        <v>0</v>
      </c>
      <c r="B533" s="2" t="b">
        <f>AND(Sheet2!B533&lt;&gt;"-",Sheet2!B533&lt;&gt;Sheet2!B532)</f>
        <v>0</v>
      </c>
      <c r="C533" s="2" t="b">
        <f>AND(Sheet2!C533&lt;&gt;"-",Sheet2!C533&lt;&gt;Sheet2!C532)</f>
        <v>0</v>
      </c>
      <c r="D533" s="2" t="b">
        <f>AND(Sheet2!E533&lt;&gt;"-",Sheet2!E533&lt;&gt;Sheet2!E532)</f>
        <v>0</v>
      </c>
      <c r="E533" s="2" t="b">
        <f>AND(Sheet2!G533&lt;&gt;"-",Sheet2!G533&lt;&gt;Sheet2!G532)</f>
        <v>1</v>
      </c>
      <c r="F533" s="2" t="str">
        <f t="shared" si="35"/>
        <v>lesson</v>
      </c>
      <c r="G533" s="2" t="str">
        <f t="shared" si="33"/>
        <v>6</v>
      </c>
      <c r="H533" s="2" t="str">
        <f>SUBSTITUTE(IF(F533="grade",Sheet2!A533,IF(F533="subject",Sheet2!B533,IF(F533="unit",Sheet2!C533,IF(F533="topic",Sheet2!E533,IF(F533="lesson",Sheet2!G533))))),"'","\'")</f>
        <v>Distributive Property</v>
      </c>
      <c r="I533" s="2" t="str">
        <f>Sheet2!I533</f>
        <v>MA07.02.03.03</v>
      </c>
      <c r="J533" s="4" t="str">
        <f>TRIM(IF(F533="grade","NONE",IF(F533="subject",Sheet2!A533,IF(F533="unit",CONCATENATE(Sheet2!A533,Sheet2!B533),IF(F533="topic",CONCATENATE(Sheet2!A533,Sheet2!B533,Sheet2!C533),IF(F533="lesson",CONCATENATE(Sheet2!A533,Sheet2!B533,Sheet2!C533,Sheet2!E533)))))))</f>
        <v>7MathExpressions and EquationsAlgebra and Equation Solving</v>
      </c>
      <c r="K533" s="4" t="str">
        <f>IF(J533="NONE","-",VLOOKUP(J533,Sheet3!$A$1:$B$822,2,FALSE))</f>
        <v>MA07.02.03.00</v>
      </c>
      <c r="L533" s="2">
        <v>533</v>
      </c>
      <c r="M533" s="2">
        <f t="shared" si="32"/>
        <v>530</v>
      </c>
      <c r="N533" s="3" t="str">
        <f t="shared" si="34"/>
        <v>insert into code (code_id, label, code, display_order, parent_id, taxonomy_level_type) values (533,'Distributive Property','MA07.02.03.03',1,530,6);</v>
      </c>
    </row>
    <row r="534" spans="1:14">
      <c r="A534" s="2" t="b">
        <f>AND(Sheet2!A534&lt;&gt;"-",Sheet2!A534&lt;&gt;Sheet2!A533)</f>
        <v>0</v>
      </c>
      <c r="B534" s="2" t="b">
        <f>AND(Sheet2!B534&lt;&gt;"-",Sheet2!B534&lt;&gt;Sheet2!B533)</f>
        <v>0</v>
      </c>
      <c r="C534" s="2" t="b">
        <f>AND(Sheet2!C534&lt;&gt;"-",Sheet2!C534&lt;&gt;Sheet2!C533)</f>
        <v>0</v>
      </c>
      <c r="D534" s="2" t="b">
        <f>AND(Sheet2!E534&lt;&gt;"-",Sheet2!E534&lt;&gt;Sheet2!E533)</f>
        <v>0</v>
      </c>
      <c r="E534" s="2" t="b">
        <f>AND(Sheet2!G534&lt;&gt;"-",Sheet2!G534&lt;&gt;Sheet2!G533)</f>
        <v>1</v>
      </c>
      <c r="F534" s="2" t="str">
        <f t="shared" si="35"/>
        <v>lesson</v>
      </c>
      <c r="G534" s="2" t="str">
        <f t="shared" si="33"/>
        <v>6</v>
      </c>
      <c r="H534" s="2" t="str">
        <f>SUBSTITUTE(IF(F534="grade",Sheet2!A534,IF(F534="subject",Sheet2!B534,IF(F534="unit",Sheet2!C534,IF(F534="topic",Sheet2!E534,IF(F534="lesson",Sheet2!G534))))),"'","\'")</f>
        <v>Solving Equations with Variables on Both Sides</v>
      </c>
      <c r="I534" s="2" t="str">
        <f>Sheet2!I534</f>
        <v>MA07.02.03.04</v>
      </c>
      <c r="J534" s="4" t="str">
        <f>TRIM(IF(F534="grade","NONE",IF(F534="subject",Sheet2!A534,IF(F534="unit",CONCATENATE(Sheet2!A534,Sheet2!B534),IF(F534="topic",CONCATENATE(Sheet2!A534,Sheet2!B534,Sheet2!C534),IF(F534="lesson",CONCATENATE(Sheet2!A534,Sheet2!B534,Sheet2!C534,Sheet2!E534)))))))</f>
        <v>7MathExpressions and EquationsAlgebra and Equation Solving</v>
      </c>
      <c r="K534" s="4" t="str">
        <f>IF(J534="NONE","-",VLOOKUP(J534,Sheet3!$A$1:$B$822,2,FALSE))</f>
        <v>MA07.02.03.00</v>
      </c>
      <c r="L534" s="2">
        <v>534</v>
      </c>
      <c r="M534" s="2">
        <f t="shared" si="32"/>
        <v>530</v>
      </c>
      <c r="N534" s="3" t="str">
        <f t="shared" si="34"/>
        <v>insert into code (code_id, label, code, display_order, parent_id, taxonomy_level_type) values (534,'Solving Equations with Variables on Both Sides','MA07.02.03.04',1,530,6);</v>
      </c>
    </row>
    <row r="535" spans="1:14">
      <c r="A535" s="2" t="b">
        <f>AND(Sheet2!A535&lt;&gt;"-",Sheet2!A535&lt;&gt;Sheet2!A534)</f>
        <v>0</v>
      </c>
      <c r="B535" s="2" t="b">
        <f>AND(Sheet2!B535&lt;&gt;"-",Sheet2!B535&lt;&gt;Sheet2!B534)</f>
        <v>0</v>
      </c>
      <c r="C535" s="2" t="b">
        <f>AND(Sheet2!C535&lt;&gt;"-",Sheet2!C535&lt;&gt;Sheet2!C534)</f>
        <v>0</v>
      </c>
      <c r="D535" s="2" t="b">
        <f>AND(Sheet2!E535&lt;&gt;"-",Sheet2!E535&lt;&gt;Sheet2!E534)</f>
        <v>0</v>
      </c>
      <c r="E535" s="2" t="b">
        <f>AND(Sheet2!G535&lt;&gt;"-",Sheet2!G535&lt;&gt;Sheet2!G534)</f>
        <v>1</v>
      </c>
      <c r="F535" s="2" t="str">
        <f t="shared" si="35"/>
        <v>lesson</v>
      </c>
      <c r="G535" s="2" t="str">
        <f t="shared" si="33"/>
        <v>6</v>
      </c>
      <c r="H535" s="2" t="str">
        <f>SUBSTITUTE(IF(F535="grade",Sheet2!A535,IF(F535="subject",Sheet2!B535,IF(F535="unit",Sheet2!C535,IF(F535="topic",Sheet2!E535,IF(F535="lesson",Sheet2!G535))))),"'","\'")</f>
        <v>Problem Solving Strategies</v>
      </c>
      <c r="I535" s="2" t="str">
        <f>Sheet2!I535</f>
        <v>MA07.02.03.05</v>
      </c>
      <c r="J535" s="4" t="str">
        <f>TRIM(IF(F535="grade","NONE",IF(F535="subject",Sheet2!A535,IF(F535="unit",CONCATENATE(Sheet2!A535,Sheet2!B535),IF(F535="topic",CONCATENATE(Sheet2!A535,Sheet2!B535,Sheet2!C535),IF(F535="lesson",CONCATENATE(Sheet2!A535,Sheet2!B535,Sheet2!C535,Sheet2!E535)))))))</f>
        <v>7MathExpressions and EquationsAlgebra and Equation Solving</v>
      </c>
      <c r="K535" s="4" t="str">
        <f>IF(J535="NONE","-",VLOOKUP(J535,Sheet3!$A$1:$B$822,2,FALSE))</f>
        <v>MA07.02.03.00</v>
      </c>
      <c r="L535" s="2">
        <v>535</v>
      </c>
      <c r="M535" s="2">
        <f t="shared" si="32"/>
        <v>530</v>
      </c>
      <c r="N535" s="3" t="str">
        <f t="shared" si="34"/>
        <v>insert into code (code_id, label, code, display_order, parent_id, taxonomy_level_type) values (535,'Problem Solving Strategies','MA07.02.03.05',1,530,6);</v>
      </c>
    </row>
    <row r="536" spans="1:14">
      <c r="A536" s="2" t="b">
        <f>AND(Sheet2!A536&lt;&gt;"-",Sheet2!A536&lt;&gt;Sheet2!A535)</f>
        <v>0</v>
      </c>
      <c r="B536" s="2" t="b">
        <f>AND(Sheet2!B536&lt;&gt;"-",Sheet2!B536&lt;&gt;Sheet2!B535)</f>
        <v>0</v>
      </c>
      <c r="C536" s="2" t="b">
        <f>AND(Sheet2!C536&lt;&gt;"-",Sheet2!C536&lt;&gt;Sheet2!C535)</f>
        <v>0</v>
      </c>
      <c r="D536" s="2" t="b">
        <f>AND(Sheet2!E536&lt;&gt;"-",Sheet2!E536&lt;&gt;Sheet2!E535)</f>
        <v>0</v>
      </c>
      <c r="E536" s="2" t="b">
        <f>AND(Sheet2!G536&lt;&gt;"-",Sheet2!G536&lt;&gt;Sheet2!G535)</f>
        <v>1</v>
      </c>
      <c r="F536" s="2" t="str">
        <f t="shared" si="35"/>
        <v>lesson</v>
      </c>
      <c r="G536" s="2" t="str">
        <f t="shared" si="33"/>
        <v>6</v>
      </c>
      <c r="H536" s="2" t="str">
        <f>SUBSTITUTE(IF(F536="grade",Sheet2!A536,IF(F536="subject",Sheet2!B536,IF(F536="unit",Sheet2!C536,IF(F536="topic",Sheet2!E536,IF(F536="lesson",Sheet2!G536))))),"'","\'")</f>
        <v>Solving Equations Involving Decimals</v>
      </c>
      <c r="I536" s="2" t="str">
        <f>Sheet2!I536</f>
        <v>MA07.02.03.06</v>
      </c>
      <c r="J536" s="4" t="str">
        <f>TRIM(IF(F536="grade","NONE",IF(F536="subject",Sheet2!A536,IF(F536="unit",CONCATENATE(Sheet2!A536,Sheet2!B536),IF(F536="topic",CONCATENATE(Sheet2!A536,Sheet2!B536,Sheet2!C536),IF(F536="lesson",CONCATENATE(Sheet2!A536,Sheet2!B536,Sheet2!C536,Sheet2!E536)))))))</f>
        <v>7MathExpressions and EquationsAlgebra and Equation Solving</v>
      </c>
      <c r="K536" s="4" t="str">
        <f>IF(J536="NONE","-",VLOOKUP(J536,Sheet3!$A$1:$B$822,2,FALSE))</f>
        <v>MA07.02.03.00</v>
      </c>
      <c r="L536" s="2">
        <v>536</v>
      </c>
      <c r="M536" s="2">
        <f t="shared" si="32"/>
        <v>530</v>
      </c>
      <c r="N536" s="3" t="str">
        <f t="shared" si="34"/>
        <v>insert into code (code_id, label, code, display_order, parent_id, taxonomy_level_type) values (536,'Solving Equations Involving Decimals','MA07.02.03.06',1,530,6);</v>
      </c>
    </row>
    <row r="537" spans="1:14">
      <c r="A537" s="2" t="b">
        <f>AND(Sheet2!A537&lt;&gt;"-",Sheet2!A537&lt;&gt;Sheet2!A536)</f>
        <v>0</v>
      </c>
      <c r="B537" s="2" t="b">
        <f>AND(Sheet2!B537&lt;&gt;"-",Sheet2!B537&lt;&gt;Sheet2!B536)</f>
        <v>0</v>
      </c>
      <c r="C537" s="2" t="b">
        <f>AND(Sheet2!C537&lt;&gt;"-",Sheet2!C537&lt;&gt;Sheet2!C536)</f>
        <v>0</v>
      </c>
      <c r="D537" s="2" t="b">
        <f>AND(Sheet2!E537&lt;&gt;"-",Sheet2!E537&lt;&gt;Sheet2!E536)</f>
        <v>0</v>
      </c>
      <c r="E537" s="2" t="b">
        <f>AND(Sheet2!G537&lt;&gt;"-",Sheet2!G537&lt;&gt;Sheet2!G536)</f>
        <v>1</v>
      </c>
      <c r="F537" s="2" t="str">
        <f t="shared" si="35"/>
        <v>lesson</v>
      </c>
      <c r="G537" s="2" t="str">
        <f t="shared" si="33"/>
        <v>6</v>
      </c>
      <c r="H537" s="2" t="str">
        <f>SUBSTITUTE(IF(F537="grade",Sheet2!A537,IF(F537="subject",Sheet2!B537,IF(F537="unit",Sheet2!C537,IF(F537="topic",Sheet2!E537,IF(F537="lesson",Sheet2!G537))))),"'","\'")</f>
        <v>Measures of Central Tendency</v>
      </c>
      <c r="I537" s="2" t="str">
        <f>Sheet2!I537</f>
        <v>MA07.02.03.07</v>
      </c>
      <c r="J537" s="4" t="str">
        <f>TRIM(IF(F537="grade","NONE",IF(F537="subject",Sheet2!A537,IF(F537="unit",CONCATENATE(Sheet2!A537,Sheet2!B537),IF(F537="topic",CONCATENATE(Sheet2!A537,Sheet2!B537,Sheet2!C537),IF(F537="lesson",CONCATENATE(Sheet2!A537,Sheet2!B537,Sheet2!C537,Sheet2!E537)))))))</f>
        <v>7MathExpressions and EquationsAlgebra and Equation Solving</v>
      </c>
      <c r="K537" s="4" t="str">
        <f>IF(J537="NONE","-",VLOOKUP(J537,Sheet3!$A$1:$B$822,2,FALSE))</f>
        <v>MA07.02.03.00</v>
      </c>
      <c r="L537" s="2">
        <v>537</v>
      </c>
      <c r="M537" s="2">
        <f t="shared" si="32"/>
        <v>530</v>
      </c>
      <c r="N537" s="3" t="str">
        <f t="shared" si="34"/>
        <v>insert into code (code_id, label, code, display_order, parent_id, taxonomy_level_type) values (537,'Measures of Central Tendency','MA07.02.03.07',1,530,6);</v>
      </c>
    </row>
    <row r="538" spans="1:14">
      <c r="A538" s="2" t="b">
        <f>AND(Sheet2!A538&lt;&gt;"-",Sheet2!A538&lt;&gt;Sheet2!A537)</f>
        <v>0</v>
      </c>
      <c r="B538" s="2" t="b">
        <f>AND(Sheet2!B538&lt;&gt;"-",Sheet2!B538&lt;&gt;Sheet2!B537)</f>
        <v>0</v>
      </c>
      <c r="C538" s="2" t="b">
        <f>AND(Sheet2!C538&lt;&gt;"-",Sheet2!C538&lt;&gt;Sheet2!C537)</f>
        <v>0</v>
      </c>
      <c r="D538" s="2" t="b">
        <f>AND(Sheet2!E538&lt;&gt;"-",Sheet2!E538&lt;&gt;Sheet2!E537)</f>
        <v>1</v>
      </c>
      <c r="E538" s="2" t="b">
        <f>AND(Sheet2!G538&lt;&gt;"-",Sheet2!G538&lt;&gt;Sheet2!G537)</f>
        <v>0</v>
      </c>
      <c r="F538" s="2" t="str">
        <f t="shared" si="35"/>
        <v>topic</v>
      </c>
      <c r="G538" s="2" t="str">
        <f t="shared" si="33"/>
        <v>5</v>
      </c>
      <c r="H538" s="2" t="str">
        <f>SUBSTITUTE(IF(F538="grade",Sheet2!A538,IF(F538="subject",Sheet2!B538,IF(F538="unit",Sheet2!C538,IF(F538="topic",Sheet2!E538,IF(F538="lesson",Sheet2!G538))))),"'","\'")</f>
        <v>Operations with Rational Numbers</v>
      </c>
      <c r="I538" s="2" t="str">
        <f>Sheet2!I538</f>
        <v>MA07.02.04.00</v>
      </c>
      <c r="J538" s="4" t="str">
        <f>TRIM(IF(F538="grade","NONE",IF(F538="subject",Sheet2!A538,IF(F538="unit",CONCATENATE(Sheet2!A538,Sheet2!B538),IF(F538="topic",CONCATENATE(Sheet2!A538,Sheet2!B538,Sheet2!C538),IF(F538="lesson",CONCATENATE(Sheet2!A538,Sheet2!B538,Sheet2!C538,Sheet2!E538)))))))</f>
        <v>7MathExpressions and Equations</v>
      </c>
      <c r="K538" s="4" t="str">
        <f>IF(J538="NONE","-",VLOOKUP(J538,Sheet3!$A$1:$B$822,2,FALSE))</f>
        <v>MA07.02.00.00</v>
      </c>
      <c r="L538" s="2">
        <v>538</v>
      </c>
      <c r="M538" s="2">
        <f t="shared" si="32"/>
        <v>510</v>
      </c>
      <c r="N538" s="3" t="str">
        <f t="shared" si="34"/>
        <v>insert into code (code_id, label, code, display_order, parent_id, taxonomy_level_type) values (538,'Operations with Rational Numbers','MA07.02.04.00',1,510,5);</v>
      </c>
    </row>
    <row r="539" spans="1:14">
      <c r="A539" s="2" t="b">
        <f>AND(Sheet2!A539&lt;&gt;"-",Sheet2!A539&lt;&gt;Sheet2!A538)</f>
        <v>0</v>
      </c>
      <c r="B539" s="2" t="b">
        <f>AND(Sheet2!B539&lt;&gt;"-",Sheet2!B539&lt;&gt;Sheet2!B538)</f>
        <v>0</v>
      </c>
      <c r="C539" s="2" t="b">
        <f>AND(Sheet2!C539&lt;&gt;"-",Sheet2!C539&lt;&gt;Sheet2!C538)</f>
        <v>0</v>
      </c>
      <c r="D539" s="2" t="b">
        <f>AND(Sheet2!E539&lt;&gt;"-",Sheet2!E539&lt;&gt;Sheet2!E538)</f>
        <v>0</v>
      </c>
      <c r="E539" s="2" t="b">
        <f>AND(Sheet2!G539&lt;&gt;"-",Sheet2!G539&lt;&gt;Sheet2!G538)</f>
        <v>1</v>
      </c>
      <c r="F539" s="2" t="str">
        <f t="shared" si="35"/>
        <v>lesson</v>
      </c>
      <c r="G539" s="2" t="str">
        <f t="shared" si="33"/>
        <v>6</v>
      </c>
      <c r="H539" s="2" t="str">
        <f>SUBSTITUTE(IF(F539="grade",Sheet2!A539,IF(F539="subject",Sheet2!B539,IF(F539="unit",Sheet2!C539,IF(F539="topic",Sheet2!E539,IF(F539="lesson",Sheet2!G539))))),"'","\'")</f>
        <v>Adding and Subtracting Fractions</v>
      </c>
      <c r="I539" s="2" t="str">
        <f>Sheet2!I539</f>
        <v>MA07.02.04.01</v>
      </c>
      <c r="J539" s="4" t="str">
        <f>TRIM(IF(F539="grade","NONE",IF(F539="subject",Sheet2!A539,IF(F539="unit",CONCATENATE(Sheet2!A539,Sheet2!B539),IF(F539="topic",CONCATENATE(Sheet2!A539,Sheet2!B539,Sheet2!C539),IF(F539="lesson",CONCATENATE(Sheet2!A539,Sheet2!B539,Sheet2!C539,Sheet2!E539)))))))</f>
        <v>7MathExpressions and EquationsOperations with Rational Numbers</v>
      </c>
      <c r="K539" s="4" t="str">
        <f>IF(J539="NONE","-",VLOOKUP(J539,Sheet3!$A$1:$B$822,2,FALSE))</f>
        <v>MA07.02.04.00</v>
      </c>
      <c r="L539" s="2">
        <v>539</v>
      </c>
      <c r="M539" s="2">
        <f t="shared" si="32"/>
        <v>538</v>
      </c>
      <c r="N539" s="3" t="str">
        <f t="shared" si="34"/>
        <v>insert into code (code_id, label, code, display_order, parent_id, taxonomy_level_type) values (539,'Adding and Subtracting Fractions','MA07.02.04.01',1,538,6);</v>
      </c>
    </row>
    <row r="540" spans="1:14">
      <c r="A540" s="2" t="b">
        <f>AND(Sheet2!A540&lt;&gt;"-",Sheet2!A540&lt;&gt;Sheet2!A539)</f>
        <v>0</v>
      </c>
      <c r="B540" s="2" t="b">
        <f>AND(Sheet2!B540&lt;&gt;"-",Sheet2!B540&lt;&gt;Sheet2!B539)</f>
        <v>0</v>
      </c>
      <c r="C540" s="2" t="b">
        <f>AND(Sheet2!C540&lt;&gt;"-",Sheet2!C540&lt;&gt;Sheet2!C539)</f>
        <v>0</v>
      </c>
      <c r="D540" s="2" t="b">
        <f>AND(Sheet2!E540&lt;&gt;"-",Sheet2!E540&lt;&gt;Sheet2!E539)</f>
        <v>0</v>
      </c>
      <c r="E540" s="2" t="b">
        <f>AND(Sheet2!G540&lt;&gt;"-",Sheet2!G540&lt;&gt;Sheet2!G539)</f>
        <v>1</v>
      </c>
      <c r="F540" s="2" t="str">
        <f t="shared" si="35"/>
        <v>lesson</v>
      </c>
      <c r="G540" s="2" t="str">
        <f t="shared" si="33"/>
        <v>6</v>
      </c>
      <c r="H540" s="2" t="str">
        <f>SUBSTITUTE(IF(F540="grade",Sheet2!A540,IF(F540="subject",Sheet2!B540,IF(F540="unit",Sheet2!C540,IF(F540="topic",Sheet2!E540,IF(F540="lesson",Sheet2!G540))))),"'","\'")</f>
        <v>Using a Least Common Denominator</v>
      </c>
      <c r="I540" s="2" t="str">
        <f>Sheet2!I540</f>
        <v>MA07.02.04.02</v>
      </c>
      <c r="J540" s="4" t="str">
        <f>TRIM(IF(F540="grade","NONE",IF(F540="subject",Sheet2!A540,IF(F540="unit",CONCATENATE(Sheet2!A540,Sheet2!B540),IF(F540="topic",CONCATENATE(Sheet2!A540,Sheet2!B540,Sheet2!C540),IF(F540="lesson",CONCATENATE(Sheet2!A540,Sheet2!B540,Sheet2!C540,Sheet2!E540)))))))</f>
        <v>7MathExpressions and EquationsOperations with Rational Numbers</v>
      </c>
      <c r="K540" s="4" t="str">
        <f>IF(J540="NONE","-",VLOOKUP(J540,Sheet3!$A$1:$B$822,2,FALSE))</f>
        <v>MA07.02.04.00</v>
      </c>
      <c r="L540" s="2">
        <v>540</v>
      </c>
      <c r="M540" s="2">
        <f t="shared" si="32"/>
        <v>538</v>
      </c>
      <c r="N540" s="3" t="str">
        <f t="shared" si="34"/>
        <v>insert into code (code_id, label, code, display_order, parent_id, taxonomy_level_type) values (540,'Using a Least Common Denominator','MA07.02.04.02',1,538,6);</v>
      </c>
    </row>
    <row r="541" spans="1:14">
      <c r="A541" s="2" t="b">
        <f>AND(Sheet2!A541&lt;&gt;"-",Sheet2!A541&lt;&gt;Sheet2!A540)</f>
        <v>0</v>
      </c>
      <c r="B541" s="2" t="b">
        <f>AND(Sheet2!B541&lt;&gt;"-",Sheet2!B541&lt;&gt;Sheet2!B540)</f>
        <v>0</v>
      </c>
      <c r="C541" s="2" t="b">
        <f>AND(Sheet2!C541&lt;&gt;"-",Sheet2!C541&lt;&gt;Sheet2!C540)</f>
        <v>0</v>
      </c>
      <c r="D541" s="2" t="b">
        <f>AND(Sheet2!E541&lt;&gt;"-",Sheet2!E541&lt;&gt;Sheet2!E540)</f>
        <v>0</v>
      </c>
      <c r="E541" s="2" t="b">
        <f>AND(Sheet2!G541&lt;&gt;"-",Sheet2!G541&lt;&gt;Sheet2!G540)</f>
        <v>1</v>
      </c>
      <c r="F541" s="2" t="str">
        <f t="shared" si="35"/>
        <v>lesson</v>
      </c>
      <c r="G541" s="2" t="str">
        <f t="shared" si="33"/>
        <v>6</v>
      </c>
      <c r="H541" s="2" t="str">
        <f>SUBSTITUTE(IF(F541="grade",Sheet2!A541,IF(F541="subject",Sheet2!B541,IF(F541="unit",Sheet2!C541,IF(F541="topic",Sheet2!E541,IF(F541="lesson",Sheet2!G541))))),"'","\'")</f>
        <v>Multiplying Two Fractions</v>
      </c>
      <c r="I541" s="2" t="str">
        <f>Sheet2!I541</f>
        <v>MA07.02.04.03</v>
      </c>
      <c r="J541" s="4" t="str">
        <f>TRIM(IF(F541="grade","NONE",IF(F541="subject",Sheet2!A541,IF(F541="unit",CONCATENATE(Sheet2!A541,Sheet2!B541),IF(F541="topic",CONCATENATE(Sheet2!A541,Sheet2!B541,Sheet2!C541),IF(F541="lesson",CONCATENATE(Sheet2!A541,Sheet2!B541,Sheet2!C541,Sheet2!E541)))))))</f>
        <v>7MathExpressions and EquationsOperations with Rational Numbers</v>
      </c>
      <c r="K541" s="4" t="str">
        <f>IF(J541="NONE","-",VLOOKUP(J541,Sheet3!$A$1:$B$822,2,FALSE))</f>
        <v>MA07.02.04.00</v>
      </c>
      <c r="L541" s="2">
        <v>541</v>
      </c>
      <c r="M541" s="2">
        <f t="shared" si="32"/>
        <v>538</v>
      </c>
      <c r="N541" s="3" t="str">
        <f t="shared" si="34"/>
        <v>insert into code (code_id, label, code, display_order, parent_id, taxonomy_level_type) values (541,'Multiplying Two Fractions','MA07.02.04.03',1,538,6);</v>
      </c>
    </row>
    <row r="542" spans="1:14">
      <c r="A542" s="2" t="b">
        <f>AND(Sheet2!A542&lt;&gt;"-",Sheet2!A542&lt;&gt;Sheet2!A541)</f>
        <v>0</v>
      </c>
      <c r="B542" s="2" t="b">
        <f>AND(Sheet2!B542&lt;&gt;"-",Sheet2!B542&lt;&gt;Sheet2!B541)</f>
        <v>0</v>
      </c>
      <c r="C542" s="2" t="b">
        <f>AND(Sheet2!C542&lt;&gt;"-",Sheet2!C542&lt;&gt;Sheet2!C541)</f>
        <v>0</v>
      </c>
      <c r="D542" s="2" t="b">
        <f>AND(Sheet2!E542&lt;&gt;"-",Sheet2!E542&lt;&gt;Sheet2!E541)</f>
        <v>0</v>
      </c>
      <c r="E542" s="2" t="b">
        <f>AND(Sheet2!G542&lt;&gt;"-",Sheet2!G542&lt;&gt;Sheet2!G541)</f>
        <v>1</v>
      </c>
      <c r="F542" s="2" t="str">
        <f t="shared" si="35"/>
        <v>lesson</v>
      </c>
      <c r="G542" s="2" t="str">
        <f t="shared" si="33"/>
        <v>6</v>
      </c>
      <c r="H542" s="2" t="str">
        <f>SUBSTITUTE(IF(F542="grade",Sheet2!A542,IF(F542="subject",Sheet2!B542,IF(F542="unit",Sheet2!C542,IF(F542="topic",Sheet2!E542,IF(F542="lesson",Sheet2!G542))))),"'","\'")</f>
        <v>Multiplying with Percents</v>
      </c>
      <c r="I542" s="2" t="str">
        <f>Sheet2!I542</f>
        <v>MA07.02.04.04</v>
      </c>
      <c r="J542" s="4" t="str">
        <f>TRIM(IF(F542="grade","NONE",IF(F542="subject",Sheet2!A542,IF(F542="unit",CONCATENATE(Sheet2!A542,Sheet2!B542),IF(F542="topic",CONCATENATE(Sheet2!A542,Sheet2!B542,Sheet2!C542),IF(F542="lesson",CONCATENATE(Sheet2!A542,Sheet2!B542,Sheet2!C542,Sheet2!E542)))))))</f>
        <v>7MathExpressions and EquationsOperations with Rational Numbers</v>
      </c>
      <c r="K542" s="4" t="str">
        <f>IF(J542="NONE","-",VLOOKUP(J542,Sheet3!$A$1:$B$822,2,FALSE))</f>
        <v>MA07.02.04.00</v>
      </c>
      <c r="L542" s="2">
        <v>542</v>
      </c>
      <c r="M542" s="2">
        <f t="shared" si="32"/>
        <v>538</v>
      </c>
      <c r="N542" s="3" t="str">
        <f t="shared" si="34"/>
        <v>insert into code (code_id, label, code, display_order, parent_id, taxonomy_level_type) values (542,'Multiplying with Percents','MA07.02.04.04',1,538,6);</v>
      </c>
    </row>
    <row r="543" spans="1:14">
      <c r="A543" s="2" t="b">
        <f>AND(Sheet2!A543&lt;&gt;"-",Sheet2!A543&lt;&gt;Sheet2!A542)</f>
        <v>0</v>
      </c>
      <c r="B543" s="2" t="b">
        <f>AND(Sheet2!B543&lt;&gt;"-",Sheet2!B543&lt;&gt;Sheet2!B542)</f>
        <v>0</v>
      </c>
      <c r="C543" s="2" t="b">
        <f>AND(Sheet2!C543&lt;&gt;"-",Sheet2!C543&lt;&gt;Sheet2!C542)</f>
        <v>0</v>
      </c>
      <c r="D543" s="2" t="b">
        <f>AND(Sheet2!E543&lt;&gt;"-",Sheet2!E543&lt;&gt;Sheet2!E542)</f>
        <v>0</v>
      </c>
      <c r="E543" s="2" t="b">
        <f>AND(Sheet2!G543&lt;&gt;"-",Sheet2!G543&lt;&gt;Sheet2!G542)</f>
        <v>1</v>
      </c>
      <c r="F543" s="2" t="str">
        <f t="shared" si="35"/>
        <v>lesson</v>
      </c>
      <c r="G543" s="2" t="str">
        <f t="shared" si="33"/>
        <v>6</v>
      </c>
      <c r="H543" s="2" t="str">
        <f>SUBSTITUTE(IF(F543="grade",Sheet2!A543,IF(F543="subject",Sheet2!B543,IF(F543="unit",Sheet2!C543,IF(F543="topic",Sheet2!E543,IF(F543="lesson",Sheet2!G543))))),"'","\'")</f>
        <v>Dividing Two Fractions</v>
      </c>
      <c r="I543" s="2" t="str">
        <f>Sheet2!I543</f>
        <v>MA07.02.04.05</v>
      </c>
      <c r="J543" s="4" t="str">
        <f>TRIM(IF(F543="grade","NONE",IF(F543="subject",Sheet2!A543,IF(F543="unit",CONCATENATE(Sheet2!A543,Sheet2!B543),IF(F543="topic",CONCATENATE(Sheet2!A543,Sheet2!B543,Sheet2!C543),IF(F543="lesson",CONCATENATE(Sheet2!A543,Sheet2!B543,Sheet2!C543,Sheet2!E543)))))))</f>
        <v>7MathExpressions and EquationsOperations with Rational Numbers</v>
      </c>
      <c r="K543" s="4" t="str">
        <f>IF(J543="NONE","-",VLOOKUP(J543,Sheet3!$A$1:$B$822,2,FALSE))</f>
        <v>MA07.02.04.00</v>
      </c>
      <c r="L543" s="2">
        <v>543</v>
      </c>
      <c r="M543" s="2">
        <f t="shared" si="32"/>
        <v>538</v>
      </c>
      <c r="N543" s="3" t="str">
        <f t="shared" si="34"/>
        <v>insert into code (code_id, label, code, display_order, parent_id, taxonomy_level_type) values (543,'Dividing Two Fractions','MA07.02.04.05',1,538,6);</v>
      </c>
    </row>
    <row r="544" spans="1:14">
      <c r="A544" s="2" t="b">
        <f>AND(Sheet2!A544&lt;&gt;"-",Sheet2!A544&lt;&gt;Sheet2!A543)</f>
        <v>0</v>
      </c>
      <c r="B544" s="2" t="b">
        <f>AND(Sheet2!B544&lt;&gt;"-",Sheet2!B544&lt;&gt;Sheet2!B543)</f>
        <v>0</v>
      </c>
      <c r="C544" s="2" t="b">
        <f>AND(Sheet2!C544&lt;&gt;"-",Sheet2!C544&lt;&gt;Sheet2!C543)</f>
        <v>0</v>
      </c>
      <c r="D544" s="2" t="b">
        <f>AND(Sheet2!E544&lt;&gt;"-",Sheet2!E544&lt;&gt;Sheet2!E543)</f>
        <v>0</v>
      </c>
      <c r="E544" s="2" t="b">
        <f>AND(Sheet2!G544&lt;&gt;"-",Sheet2!G544&lt;&gt;Sheet2!G543)</f>
        <v>1</v>
      </c>
      <c r="F544" s="2" t="str">
        <f t="shared" si="35"/>
        <v>lesson</v>
      </c>
      <c r="G544" s="2" t="str">
        <f t="shared" si="33"/>
        <v>6</v>
      </c>
      <c r="H544" s="2" t="str">
        <f>SUBSTITUTE(IF(F544="grade",Sheet2!A544,IF(F544="subject",Sheet2!B544,IF(F544="unit",Sheet2!C544,IF(F544="topic",Sheet2!E544,IF(F544="lesson",Sheet2!G544))))),"'","\'")</f>
        <v>Solving Equations with Rational Numbers</v>
      </c>
      <c r="I544" s="2" t="str">
        <f>Sheet2!I544</f>
        <v>MA07.02.04.06</v>
      </c>
      <c r="J544" s="4" t="str">
        <f>TRIM(IF(F544="grade","NONE",IF(F544="subject",Sheet2!A544,IF(F544="unit",CONCATENATE(Sheet2!A544,Sheet2!B544),IF(F544="topic",CONCATENATE(Sheet2!A544,Sheet2!B544,Sheet2!C544),IF(F544="lesson",CONCATENATE(Sheet2!A544,Sheet2!B544,Sheet2!C544,Sheet2!E544)))))))</f>
        <v>7MathExpressions and EquationsOperations with Rational Numbers</v>
      </c>
      <c r="K544" s="4" t="str">
        <f>IF(J544="NONE","-",VLOOKUP(J544,Sheet3!$A$1:$B$822,2,FALSE))</f>
        <v>MA07.02.04.00</v>
      </c>
      <c r="L544" s="2">
        <v>544</v>
      </c>
      <c r="M544" s="2">
        <f t="shared" si="32"/>
        <v>538</v>
      </c>
      <c r="N544" s="3" t="str">
        <f t="shared" si="34"/>
        <v>insert into code (code_id, label, code, display_order, parent_id, taxonomy_level_type) values (544,'Solving Equations with Rational Numbers','MA07.02.04.06',1,538,6);</v>
      </c>
    </row>
    <row r="545" spans="1:14">
      <c r="A545" s="2" t="b">
        <f>AND(Sheet2!A545&lt;&gt;"-",Sheet2!A545&lt;&gt;Sheet2!A544)</f>
        <v>0</v>
      </c>
      <c r="B545" s="2" t="b">
        <f>AND(Sheet2!B545&lt;&gt;"-",Sheet2!B545&lt;&gt;Sheet2!B544)</f>
        <v>0</v>
      </c>
      <c r="C545" s="2" t="b">
        <f>AND(Sheet2!C545&lt;&gt;"-",Sheet2!C545&lt;&gt;Sheet2!C544)</f>
        <v>0</v>
      </c>
      <c r="D545" s="2" t="b">
        <f>AND(Sheet2!E545&lt;&gt;"-",Sheet2!E545&lt;&gt;Sheet2!E544)</f>
        <v>0</v>
      </c>
      <c r="E545" s="2" t="b">
        <f>AND(Sheet2!G545&lt;&gt;"-",Sheet2!G545&lt;&gt;Sheet2!G544)</f>
        <v>1</v>
      </c>
      <c r="F545" s="2" t="str">
        <f t="shared" si="35"/>
        <v>lesson</v>
      </c>
      <c r="G545" s="2" t="str">
        <f t="shared" si="33"/>
        <v>6</v>
      </c>
      <c r="H545" s="2" t="str">
        <f>SUBSTITUTE(IF(F545="grade",Sheet2!A545,IF(F545="subject",Sheet2!B545,IF(F545="unit",Sheet2!C545,IF(F545="topic",Sheet2!E545,IF(F545="lesson",Sheet2!G545))))),"'","\'")</f>
        <v>Multiplying and Dividing Powers</v>
      </c>
      <c r="I545" s="2" t="str">
        <f>Sheet2!I545</f>
        <v>MA07.02.04.07</v>
      </c>
      <c r="J545" s="4" t="str">
        <f>TRIM(IF(F545="grade","NONE",IF(F545="subject",Sheet2!A545,IF(F545="unit",CONCATENATE(Sheet2!A545,Sheet2!B545),IF(F545="topic",CONCATENATE(Sheet2!A545,Sheet2!B545,Sheet2!C545),IF(F545="lesson",CONCATENATE(Sheet2!A545,Sheet2!B545,Sheet2!C545,Sheet2!E545)))))))</f>
        <v>7MathExpressions and EquationsOperations with Rational Numbers</v>
      </c>
      <c r="K545" s="4" t="str">
        <f>IF(J545="NONE","-",VLOOKUP(J545,Sheet3!$A$1:$B$822,2,FALSE))</f>
        <v>MA07.02.04.00</v>
      </c>
      <c r="L545" s="2">
        <v>545</v>
      </c>
      <c r="M545" s="2">
        <f t="shared" si="32"/>
        <v>538</v>
      </c>
      <c r="N545" s="3" t="str">
        <f t="shared" si="34"/>
        <v>insert into code (code_id, label, code, display_order, parent_id, taxonomy_level_type) values (545,'Multiplying and Dividing Powers','MA07.02.04.07',1,538,6);</v>
      </c>
    </row>
    <row r="546" spans="1:14">
      <c r="A546" s="2" t="b">
        <f>AND(Sheet2!A546&lt;&gt;"-",Sheet2!A546&lt;&gt;Sheet2!A545)</f>
        <v>0</v>
      </c>
      <c r="B546" s="2" t="b">
        <f>AND(Sheet2!B546&lt;&gt;"-",Sheet2!B546&lt;&gt;Sheet2!B545)</f>
        <v>0</v>
      </c>
      <c r="C546" s="2" t="b">
        <f>AND(Sheet2!C546&lt;&gt;"-",Sheet2!C546&lt;&gt;Sheet2!C545)</f>
        <v>0</v>
      </c>
      <c r="D546" s="2" t="b">
        <f>AND(Sheet2!E546&lt;&gt;"-",Sheet2!E546&lt;&gt;Sheet2!E545)</f>
        <v>0</v>
      </c>
      <c r="E546" s="2" t="b">
        <f>AND(Sheet2!G546&lt;&gt;"-",Sheet2!G546&lt;&gt;Sheet2!G545)</f>
        <v>1</v>
      </c>
      <c r="F546" s="2" t="str">
        <f t="shared" si="35"/>
        <v>lesson</v>
      </c>
      <c r="G546" s="2" t="str">
        <f t="shared" si="33"/>
        <v>6</v>
      </c>
      <c r="H546" s="2" t="str">
        <f>SUBSTITUTE(IF(F546="grade",Sheet2!A546,IF(F546="subject",Sheet2!B546,IF(F546="unit",Sheet2!C546,IF(F546="topic",Sheet2!E546,IF(F546="lesson",Sheet2!G546))))),"'","\'")</f>
        <v>Negative and Zero Exponents</v>
      </c>
      <c r="I546" s="2" t="str">
        <f>Sheet2!I546</f>
        <v>MA07.02.04.08</v>
      </c>
      <c r="J546" s="4" t="str">
        <f>TRIM(IF(F546="grade","NONE",IF(F546="subject",Sheet2!A546,IF(F546="unit",CONCATENATE(Sheet2!A546,Sheet2!B546),IF(F546="topic",CONCATENATE(Sheet2!A546,Sheet2!B546,Sheet2!C546),IF(F546="lesson",CONCATENATE(Sheet2!A546,Sheet2!B546,Sheet2!C546,Sheet2!E546)))))))</f>
        <v>7MathExpressions and EquationsOperations with Rational Numbers</v>
      </c>
      <c r="K546" s="4" t="str">
        <f>IF(J546="NONE","-",VLOOKUP(J546,Sheet3!$A$1:$B$822,2,FALSE))</f>
        <v>MA07.02.04.00</v>
      </c>
      <c r="L546" s="2">
        <v>546</v>
      </c>
      <c r="M546" s="2">
        <f t="shared" si="32"/>
        <v>538</v>
      </c>
      <c r="N546" s="3" t="str">
        <f t="shared" si="34"/>
        <v>insert into code (code_id, label, code, display_order, parent_id, taxonomy_level_type) values (546,'Negative and Zero Exponents','MA07.02.04.08',1,538,6);</v>
      </c>
    </row>
    <row r="547" spans="1:14">
      <c r="A547" s="2" t="b">
        <f>AND(Sheet2!A547&lt;&gt;"-",Sheet2!A547&lt;&gt;Sheet2!A546)</f>
        <v>0</v>
      </c>
      <c r="B547" s="2" t="b">
        <f>AND(Sheet2!B547&lt;&gt;"-",Sheet2!B547&lt;&gt;Sheet2!B546)</f>
        <v>0</v>
      </c>
      <c r="C547" s="2" t="b">
        <f>AND(Sheet2!C547&lt;&gt;"-",Sheet2!C547&lt;&gt;Sheet2!C546)</f>
        <v>0</v>
      </c>
      <c r="D547" s="2" t="b">
        <f>AND(Sheet2!E547&lt;&gt;"-",Sheet2!E547&lt;&gt;Sheet2!E546)</f>
        <v>0</v>
      </c>
      <c r="E547" s="2" t="b">
        <f>AND(Sheet2!G547&lt;&gt;"-",Sheet2!G547&lt;&gt;Sheet2!G546)</f>
        <v>1</v>
      </c>
      <c r="F547" s="2" t="str">
        <f t="shared" si="35"/>
        <v>lesson</v>
      </c>
      <c r="G547" s="2" t="str">
        <f t="shared" si="33"/>
        <v>6</v>
      </c>
      <c r="H547" s="2" t="str">
        <f>SUBSTITUTE(IF(F547="grade",Sheet2!A547,IF(F547="subject",Sheet2!B547,IF(F547="unit",Sheet2!C547,IF(F547="topic",Sheet2!E547,IF(F547="lesson",Sheet2!G547))))),"'","\'")</f>
        <v>Scientific Notation</v>
      </c>
      <c r="I547" s="2" t="str">
        <f>Sheet2!I547</f>
        <v>MA07.02.04.09</v>
      </c>
      <c r="J547" s="4" t="str">
        <f>TRIM(IF(F547="grade","NONE",IF(F547="subject",Sheet2!A547,IF(F547="unit",CONCATENATE(Sheet2!A547,Sheet2!B547),IF(F547="topic",CONCATENATE(Sheet2!A547,Sheet2!B547,Sheet2!C547),IF(F547="lesson",CONCATENATE(Sheet2!A547,Sheet2!B547,Sheet2!C547,Sheet2!E547)))))))</f>
        <v>7MathExpressions and EquationsOperations with Rational Numbers</v>
      </c>
      <c r="K547" s="4" t="str">
        <f>IF(J547="NONE","-",VLOOKUP(J547,Sheet3!$A$1:$B$822,2,FALSE))</f>
        <v>MA07.02.04.00</v>
      </c>
      <c r="L547" s="2">
        <v>547</v>
      </c>
      <c r="M547" s="2">
        <f t="shared" si="32"/>
        <v>538</v>
      </c>
      <c r="N547" s="3" t="str">
        <f t="shared" si="34"/>
        <v>insert into code (code_id, label, code, display_order, parent_id, taxonomy_level_type) values (547,'Scientific Notation','MA07.02.04.09',1,538,6);</v>
      </c>
    </row>
    <row r="548" spans="1:14">
      <c r="A548" s="2" t="b">
        <f>AND(Sheet2!A548&lt;&gt;"-",Sheet2!A548&lt;&gt;Sheet2!A547)</f>
        <v>0</v>
      </c>
      <c r="B548" s="2" t="b">
        <f>AND(Sheet2!B548&lt;&gt;"-",Sheet2!B548&lt;&gt;Sheet2!B547)</f>
        <v>0</v>
      </c>
      <c r="C548" s="2" t="b">
        <f>AND(Sheet2!C548&lt;&gt;"-",Sheet2!C548&lt;&gt;Sheet2!C547)</f>
        <v>0</v>
      </c>
      <c r="D548" s="2" t="b">
        <f>AND(Sheet2!E548&lt;&gt;"-",Sheet2!E548&lt;&gt;Sheet2!E547)</f>
        <v>1</v>
      </c>
      <c r="E548" s="2" t="b">
        <f>AND(Sheet2!G548&lt;&gt;"-",Sheet2!G548&lt;&gt;Sheet2!G547)</f>
        <v>0</v>
      </c>
      <c r="F548" s="2" t="str">
        <f t="shared" si="35"/>
        <v>topic</v>
      </c>
      <c r="G548" s="2" t="str">
        <f t="shared" si="33"/>
        <v>5</v>
      </c>
      <c r="H548" s="2" t="str">
        <f>SUBSTITUTE(IF(F548="grade",Sheet2!A548,IF(F548="subject",Sheet2!B548,IF(F548="unit",Sheet2!C548,IF(F548="topic",Sheet2!E548,IF(F548="lesson",Sheet2!G548))))),"'","\'")</f>
        <v>Graphing Linear Equations and Inequalities</v>
      </c>
      <c r="I548" s="2" t="str">
        <f>Sheet2!I548</f>
        <v>MA07.02.05.00</v>
      </c>
      <c r="J548" s="4" t="str">
        <f>TRIM(IF(F548="grade","NONE",IF(F548="subject",Sheet2!A548,IF(F548="unit",CONCATENATE(Sheet2!A548,Sheet2!B548),IF(F548="topic",CONCATENATE(Sheet2!A548,Sheet2!B548,Sheet2!C548),IF(F548="lesson",CONCATENATE(Sheet2!A548,Sheet2!B548,Sheet2!C548,Sheet2!E548)))))))</f>
        <v>7MathExpressions and Equations</v>
      </c>
      <c r="K548" s="4" t="str">
        <f>IF(J548="NONE","-",VLOOKUP(J548,Sheet3!$A$1:$B$822,2,FALSE))</f>
        <v>MA07.02.00.00</v>
      </c>
      <c r="L548" s="2">
        <v>548</v>
      </c>
      <c r="M548" s="2">
        <f t="shared" si="32"/>
        <v>510</v>
      </c>
      <c r="N548" s="3" t="str">
        <f t="shared" si="34"/>
        <v>insert into code (code_id, label, code, display_order, parent_id, taxonomy_level_type) values (548,'Graphing Linear Equations and Inequalities','MA07.02.05.00',1,510,5);</v>
      </c>
    </row>
    <row r="549" spans="1:14">
      <c r="A549" s="2" t="b">
        <f>AND(Sheet2!A549&lt;&gt;"-",Sheet2!A549&lt;&gt;Sheet2!A548)</f>
        <v>0</v>
      </c>
      <c r="B549" s="2" t="b">
        <f>AND(Sheet2!B549&lt;&gt;"-",Sheet2!B549&lt;&gt;Sheet2!B548)</f>
        <v>0</v>
      </c>
      <c r="C549" s="2" t="b">
        <f>AND(Sheet2!C549&lt;&gt;"-",Sheet2!C549&lt;&gt;Sheet2!C548)</f>
        <v>0</v>
      </c>
      <c r="D549" s="2" t="b">
        <f>AND(Sheet2!E549&lt;&gt;"-",Sheet2!E549&lt;&gt;Sheet2!E548)</f>
        <v>0</v>
      </c>
      <c r="E549" s="2" t="b">
        <f>AND(Sheet2!G549&lt;&gt;"-",Sheet2!G549&lt;&gt;Sheet2!G548)</f>
        <v>1</v>
      </c>
      <c r="F549" s="2" t="str">
        <f t="shared" si="35"/>
        <v>lesson</v>
      </c>
      <c r="G549" s="2" t="str">
        <f t="shared" si="33"/>
        <v>6</v>
      </c>
      <c r="H549" s="2" t="str">
        <f>SUBSTITUTE(IF(F549="grade",Sheet2!A549,IF(F549="subject",Sheet2!B549,IF(F549="unit",Sheet2!C549,IF(F549="topic",Sheet2!E549,IF(F549="lesson",Sheet2!G549))))),"'","\'")</f>
        <v>Functions</v>
      </c>
      <c r="I549" s="2" t="str">
        <f>Sheet2!I549</f>
        <v>MA07.02.05.01</v>
      </c>
      <c r="J549" s="4" t="str">
        <f>TRIM(IF(F549="grade","NONE",IF(F549="subject",Sheet2!A549,IF(F549="unit",CONCATENATE(Sheet2!A549,Sheet2!B549),IF(F549="topic",CONCATENATE(Sheet2!A549,Sheet2!B549,Sheet2!C549),IF(F549="lesson",CONCATENATE(Sheet2!A549,Sheet2!B549,Sheet2!C549,Sheet2!E549)))))))</f>
        <v>7MathExpressions and EquationsGraphing Linear Equations and Inequalities</v>
      </c>
      <c r="K549" s="4" t="str">
        <f>IF(J549="NONE","-",VLOOKUP(J549,Sheet3!$A$1:$B$822,2,FALSE))</f>
        <v>MA07.02.05.00</v>
      </c>
      <c r="L549" s="2">
        <v>549</v>
      </c>
      <c r="M549" s="2">
        <f t="shared" si="32"/>
        <v>548</v>
      </c>
      <c r="N549" s="3" t="str">
        <f t="shared" si="34"/>
        <v>insert into code (code_id, label, code, display_order, parent_id, taxonomy_level_type) values (549,'Functions','MA07.02.05.01',1,548,6);</v>
      </c>
    </row>
    <row r="550" spans="1:14">
      <c r="A550" s="2" t="b">
        <f>AND(Sheet2!A550&lt;&gt;"-",Sheet2!A550&lt;&gt;Sheet2!A549)</f>
        <v>0</v>
      </c>
      <c r="B550" s="2" t="b">
        <f>AND(Sheet2!B550&lt;&gt;"-",Sheet2!B550&lt;&gt;Sheet2!B549)</f>
        <v>0</v>
      </c>
      <c r="C550" s="2" t="b">
        <f>AND(Sheet2!C550&lt;&gt;"-",Sheet2!C550&lt;&gt;Sheet2!C549)</f>
        <v>0</v>
      </c>
      <c r="D550" s="2" t="b">
        <f>AND(Sheet2!E550&lt;&gt;"-",Sheet2!E550&lt;&gt;Sheet2!E549)</f>
        <v>0</v>
      </c>
      <c r="E550" s="2" t="b">
        <f>AND(Sheet2!G550&lt;&gt;"-",Sheet2!G550&lt;&gt;Sheet2!G549)</f>
        <v>1</v>
      </c>
      <c r="F550" s="2" t="str">
        <f t="shared" si="35"/>
        <v>lesson</v>
      </c>
      <c r="G550" s="2" t="str">
        <f t="shared" si="33"/>
        <v>6</v>
      </c>
      <c r="H550" s="2" t="str">
        <f>SUBSTITUTE(IF(F550="grade",Sheet2!A550,IF(F550="subject",Sheet2!B550,IF(F550="unit",Sheet2!C550,IF(F550="topic",Sheet2!E550,IF(F550="lesson",Sheet2!G550))))),"'","\'")</f>
        <v>Linear Equations and Linear Functions</v>
      </c>
      <c r="I550" s="2" t="str">
        <f>Sheet2!I550</f>
        <v>MA07.02.05.02</v>
      </c>
      <c r="J550" s="4" t="str">
        <f>TRIM(IF(F550="grade","NONE",IF(F550="subject",Sheet2!A550,IF(F550="unit",CONCATENATE(Sheet2!A550,Sheet2!B550),IF(F550="topic",CONCATENATE(Sheet2!A550,Sheet2!B550,Sheet2!C550),IF(F550="lesson",CONCATENATE(Sheet2!A550,Sheet2!B550,Sheet2!C550,Sheet2!E550)))))))</f>
        <v>7MathExpressions and EquationsGraphing Linear Equations and Inequalities</v>
      </c>
      <c r="K550" s="4" t="str">
        <f>IF(J550="NONE","-",VLOOKUP(J550,Sheet3!$A$1:$B$822,2,FALSE))</f>
        <v>MA07.02.05.00</v>
      </c>
      <c r="L550" s="2">
        <v>550</v>
      </c>
      <c r="M550" s="2">
        <f t="shared" si="32"/>
        <v>548</v>
      </c>
      <c r="N550" s="3" t="str">
        <f t="shared" si="34"/>
        <v>insert into code (code_id, label, code, display_order, parent_id, taxonomy_level_type) values (550,'Linear Equations and Linear Functions','MA07.02.05.02',1,548,6);</v>
      </c>
    </row>
    <row r="551" spans="1:14">
      <c r="A551" s="2" t="b">
        <f>AND(Sheet2!A551&lt;&gt;"-",Sheet2!A551&lt;&gt;Sheet2!A550)</f>
        <v>0</v>
      </c>
      <c r="B551" s="2" t="b">
        <f>AND(Sheet2!B551&lt;&gt;"-",Sheet2!B551&lt;&gt;Sheet2!B550)</f>
        <v>0</v>
      </c>
      <c r="C551" s="2" t="b">
        <f>AND(Sheet2!C551&lt;&gt;"-",Sheet2!C551&lt;&gt;Sheet2!C550)</f>
        <v>0</v>
      </c>
      <c r="D551" s="2" t="b">
        <f>AND(Sheet2!E551&lt;&gt;"-",Sheet2!E551&lt;&gt;Sheet2!E550)</f>
        <v>0</v>
      </c>
      <c r="E551" s="2" t="b">
        <f>AND(Sheet2!G551&lt;&gt;"-",Sheet2!G551&lt;&gt;Sheet2!G550)</f>
        <v>1</v>
      </c>
      <c r="F551" s="2" t="str">
        <f t="shared" si="35"/>
        <v>lesson</v>
      </c>
      <c r="G551" s="2" t="str">
        <f t="shared" si="33"/>
        <v>6</v>
      </c>
      <c r="H551" s="2" t="str">
        <f>SUBSTITUTE(IF(F551="grade",Sheet2!A551,IF(F551="subject",Sheet2!B551,IF(F551="unit",Sheet2!C551,IF(F551="topic",Sheet2!E551,IF(F551="lesson",Sheet2!G551))))),"'","\'")</f>
        <v>Graphs of Linear Functions</v>
      </c>
      <c r="I551" s="2" t="str">
        <f>Sheet2!I551</f>
        <v>MA07.02.05.03</v>
      </c>
      <c r="J551" s="4" t="str">
        <f>TRIM(IF(F551="grade","NONE",IF(F551="subject",Sheet2!A551,IF(F551="unit",CONCATENATE(Sheet2!A551,Sheet2!B551),IF(F551="topic",CONCATENATE(Sheet2!A551,Sheet2!B551,Sheet2!C551),IF(F551="lesson",CONCATENATE(Sheet2!A551,Sheet2!B551,Sheet2!C551,Sheet2!E551)))))))</f>
        <v>7MathExpressions and EquationsGraphing Linear Equations and Inequalities</v>
      </c>
      <c r="K551" s="4" t="str">
        <f>IF(J551="NONE","-",VLOOKUP(J551,Sheet3!$A$1:$B$822,2,FALSE))</f>
        <v>MA07.02.05.00</v>
      </c>
      <c r="L551" s="2">
        <v>551</v>
      </c>
      <c r="M551" s="2">
        <f t="shared" si="32"/>
        <v>548</v>
      </c>
      <c r="N551" s="3" t="str">
        <f t="shared" si="34"/>
        <v>insert into code (code_id, label, code, display_order, parent_id, taxonomy_level_type) values (551,'Graphs of Linear Functions','MA07.02.05.03',1,548,6);</v>
      </c>
    </row>
    <row r="552" spans="1:14">
      <c r="A552" s="2" t="b">
        <f>AND(Sheet2!A552&lt;&gt;"-",Sheet2!A552&lt;&gt;Sheet2!A551)</f>
        <v>0</v>
      </c>
      <c r="B552" s="2" t="b">
        <f>AND(Sheet2!B552&lt;&gt;"-",Sheet2!B552&lt;&gt;Sheet2!B551)</f>
        <v>0</v>
      </c>
      <c r="C552" s="2" t="b">
        <f>AND(Sheet2!C552&lt;&gt;"-",Sheet2!C552&lt;&gt;Sheet2!C551)</f>
        <v>0</v>
      </c>
      <c r="D552" s="2" t="b">
        <f>AND(Sheet2!E552&lt;&gt;"-",Sheet2!E552&lt;&gt;Sheet2!E551)</f>
        <v>0</v>
      </c>
      <c r="E552" s="2" t="b">
        <f>AND(Sheet2!G552&lt;&gt;"-",Sheet2!G552&lt;&gt;Sheet2!G551)</f>
        <v>1</v>
      </c>
      <c r="F552" s="2" t="str">
        <f t="shared" si="35"/>
        <v>lesson</v>
      </c>
      <c r="G552" s="2" t="str">
        <f t="shared" si="33"/>
        <v>6</v>
      </c>
      <c r="H552" s="2" t="str">
        <f>SUBSTITUTE(IF(F552="grade",Sheet2!A552,IF(F552="subject",Sheet2!B552,IF(F552="unit",Sheet2!C552,IF(F552="topic",Sheet2!E552,IF(F552="lesson",Sheet2!G552))))),"'","\'")</f>
        <v>Graphing Lines Using Intercepts</v>
      </c>
      <c r="I552" s="2" t="str">
        <f>Sheet2!I552</f>
        <v>MA07.02.05.04</v>
      </c>
      <c r="J552" s="4" t="str">
        <f>TRIM(IF(F552="grade","NONE",IF(F552="subject",Sheet2!A552,IF(F552="unit",CONCATENATE(Sheet2!A552,Sheet2!B552),IF(F552="topic",CONCATENATE(Sheet2!A552,Sheet2!B552,Sheet2!C552),IF(F552="lesson",CONCATENATE(Sheet2!A552,Sheet2!B552,Sheet2!C552,Sheet2!E552)))))))</f>
        <v>7MathExpressions and EquationsGraphing Linear Equations and Inequalities</v>
      </c>
      <c r="K552" s="4" t="str">
        <f>IF(J552="NONE","-",VLOOKUP(J552,Sheet3!$A$1:$B$822,2,FALSE))</f>
        <v>MA07.02.05.00</v>
      </c>
      <c r="L552" s="2">
        <v>552</v>
      </c>
      <c r="M552" s="2">
        <f t="shared" si="32"/>
        <v>548</v>
      </c>
      <c r="N552" s="3" t="str">
        <f t="shared" si="34"/>
        <v>insert into code (code_id, label, code, display_order, parent_id, taxonomy_level_type) values (552,'Graphing Lines Using Intercepts','MA07.02.05.04',1,548,6);</v>
      </c>
    </row>
    <row r="553" spans="1:14">
      <c r="A553" s="2" t="b">
        <f>AND(Sheet2!A553&lt;&gt;"-",Sheet2!A553&lt;&gt;Sheet2!A552)</f>
        <v>0</v>
      </c>
      <c r="B553" s="2" t="b">
        <f>AND(Sheet2!B553&lt;&gt;"-",Sheet2!B553&lt;&gt;Sheet2!B552)</f>
        <v>0</v>
      </c>
      <c r="C553" s="2" t="b">
        <f>AND(Sheet2!C553&lt;&gt;"-",Sheet2!C553&lt;&gt;Sheet2!C552)</f>
        <v>0</v>
      </c>
      <c r="D553" s="2" t="b">
        <f>AND(Sheet2!E553&lt;&gt;"-",Sheet2!E553&lt;&gt;Sheet2!E552)</f>
        <v>0</v>
      </c>
      <c r="E553" s="2" t="b">
        <f>AND(Sheet2!G553&lt;&gt;"-",Sheet2!G553&lt;&gt;Sheet2!G552)</f>
        <v>1</v>
      </c>
      <c r="F553" s="2" t="str">
        <f t="shared" si="35"/>
        <v>lesson</v>
      </c>
      <c r="G553" s="2" t="str">
        <f t="shared" si="33"/>
        <v>6</v>
      </c>
      <c r="H553" s="2" t="str">
        <f>SUBSTITUTE(IF(F553="grade",Sheet2!A553,IF(F553="subject",Sheet2!B553,IF(F553="unit",Sheet2!C553,IF(F553="topic",Sheet2!E553,IF(F553="lesson",Sheet2!G553))))),"'","\'")</f>
        <v>The Slope of a Line</v>
      </c>
      <c r="I553" s="2" t="str">
        <f>Sheet2!I553</f>
        <v>MA07.02.05.05</v>
      </c>
      <c r="J553" s="4" t="str">
        <f>TRIM(IF(F553="grade","NONE",IF(F553="subject",Sheet2!A553,IF(F553="unit",CONCATENATE(Sheet2!A553,Sheet2!B553),IF(F553="topic",CONCATENATE(Sheet2!A553,Sheet2!B553,Sheet2!C553),IF(F553="lesson",CONCATENATE(Sheet2!A553,Sheet2!B553,Sheet2!C553,Sheet2!E553)))))))</f>
        <v>7MathExpressions and EquationsGraphing Linear Equations and Inequalities</v>
      </c>
      <c r="K553" s="4" t="str">
        <f>IF(J553="NONE","-",VLOOKUP(J553,Sheet3!$A$1:$B$822,2,FALSE))</f>
        <v>MA07.02.05.00</v>
      </c>
      <c r="L553" s="2">
        <v>553</v>
      </c>
      <c r="M553" s="2">
        <f t="shared" si="32"/>
        <v>548</v>
      </c>
      <c r="N553" s="3" t="str">
        <f t="shared" si="34"/>
        <v>insert into code (code_id, label, code, display_order, parent_id, taxonomy_level_type) values (553,'The Slope of a Line','MA07.02.05.05',1,548,6);</v>
      </c>
    </row>
    <row r="554" spans="1:14">
      <c r="A554" s="2" t="b">
        <f>AND(Sheet2!A554&lt;&gt;"-",Sheet2!A554&lt;&gt;Sheet2!A553)</f>
        <v>0</v>
      </c>
      <c r="B554" s="2" t="b">
        <f>AND(Sheet2!B554&lt;&gt;"-",Sheet2!B554&lt;&gt;Sheet2!B553)</f>
        <v>0</v>
      </c>
      <c r="C554" s="2" t="b">
        <f>AND(Sheet2!C554&lt;&gt;"-",Sheet2!C554&lt;&gt;Sheet2!C553)</f>
        <v>0</v>
      </c>
      <c r="D554" s="2" t="b">
        <f>AND(Sheet2!E554&lt;&gt;"-",Sheet2!E554&lt;&gt;Sheet2!E553)</f>
        <v>0</v>
      </c>
      <c r="E554" s="2" t="b">
        <f>AND(Sheet2!G554&lt;&gt;"-",Sheet2!G554&lt;&gt;Sheet2!G553)</f>
        <v>1</v>
      </c>
      <c r="F554" s="2" t="str">
        <f t="shared" si="35"/>
        <v>lesson</v>
      </c>
      <c r="G554" s="2" t="str">
        <f t="shared" si="33"/>
        <v>6</v>
      </c>
      <c r="H554" s="2" t="str">
        <f>SUBSTITUTE(IF(F554="grade",Sheet2!A554,IF(F554="subject",Sheet2!B554,IF(F554="unit",Sheet2!C554,IF(F554="topic",Sheet2!E554,IF(F554="lesson",Sheet2!G554))))),"'","\'")</f>
        <v>The Slope-Intercept Form</v>
      </c>
      <c r="I554" s="2" t="str">
        <f>Sheet2!I554</f>
        <v>MA07.02.05.06</v>
      </c>
      <c r="J554" s="4" t="str">
        <f>TRIM(IF(F554="grade","NONE",IF(F554="subject",Sheet2!A554,IF(F554="unit",CONCATENATE(Sheet2!A554,Sheet2!B554),IF(F554="topic",CONCATENATE(Sheet2!A554,Sheet2!B554,Sheet2!C554),IF(F554="lesson",CONCATENATE(Sheet2!A554,Sheet2!B554,Sheet2!C554,Sheet2!E554)))))))</f>
        <v>7MathExpressions and EquationsGraphing Linear Equations and Inequalities</v>
      </c>
      <c r="K554" s="4" t="str">
        <f>IF(J554="NONE","-",VLOOKUP(J554,Sheet3!$A$1:$B$822,2,FALSE))</f>
        <v>MA07.02.05.00</v>
      </c>
      <c r="L554" s="2">
        <v>554</v>
      </c>
      <c r="M554" s="2">
        <f t="shared" si="32"/>
        <v>548</v>
      </c>
      <c r="N554" s="3" t="str">
        <f t="shared" si="34"/>
        <v>insert into code (code_id, label, code, display_order, parent_id, taxonomy_level_type) values (554,'The Slope-Intercept Form','MA07.02.05.06',1,548,6);</v>
      </c>
    </row>
    <row r="555" spans="1:14">
      <c r="A555" s="2" t="b">
        <f>AND(Sheet2!A555&lt;&gt;"-",Sheet2!A555&lt;&gt;Sheet2!A554)</f>
        <v>0</v>
      </c>
      <c r="B555" s="2" t="b">
        <f>AND(Sheet2!B555&lt;&gt;"-",Sheet2!B555&lt;&gt;Sheet2!B554)</f>
        <v>0</v>
      </c>
      <c r="C555" s="2" t="b">
        <f>AND(Sheet2!C555&lt;&gt;"-",Sheet2!C555&lt;&gt;Sheet2!C554)</f>
        <v>0</v>
      </c>
      <c r="D555" s="2" t="b">
        <f>AND(Sheet2!E555&lt;&gt;"-",Sheet2!E555&lt;&gt;Sheet2!E554)</f>
        <v>0</v>
      </c>
      <c r="E555" s="2" t="b">
        <f>AND(Sheet2!G555&lt;&gt;"-",Sheet2!G555&lt;&gt;Sheet2!G554)</f>
        <v>1</v>
      </c>
      <c r="F555" s="2" t="str">
        <f t="shared" si="35"/>
        <v>lesson</v>
      </c>
      <c r="G555" s="2" t="str">
        <f t="shared" si="33"/>
        <v>6</v>
      </c>
      <c r="H555" s="2" t="str">
        <f>SUBSTITUTE(IF(F555="grade",Sheet2!A555,IF(F555="subject",Sheet2!B555,IF(F555="unit",Sheet2!C555,IF(F555="topic",Sheet2!E555,IF(F555="lesson",Sheet2!G555))))),"'","\'")</f>
        <v>Problem Solving with Linear Equations</v>
      </c>
      <c r="I555" s="2" t="str">
        <f>Sheet2!I555</f>
        <v>MA07.02.05.07</v>
      </c>
      <c r="J555" s="4" t="str">
        <f>TRIM(IF(F555="grade","NONE",IF(F555="subject",Sheet2!A555,IF(F555="unit",CONCATENATE(Sheet2!A555,Sheet2!B555),IF(F555="topic",CONCATENATE(Sheet2!A555,Sheet2!B555,Sheet2!C555),IF(F555="lesson",CONCATENATE(Sheet2!A555,Sheet2!B555,Sheet2!C555,Sheet2!E555)))))))</f>
        <v>7MathExpressions and EquationsGraphing Linear Equations and Inequalities</v>
      </c>
      <c r="K555" s="4" t="str">
        <f>IF(J555="NONE","-",VLOOKUP(J555,Sheet3!$A$1:$B$822,2,FALSE))</f>
        <v>MA07.02.05.00</v>
      </c>
      <c r="L555" s="2">
        <v>555</v>
      </c>
      <c r="M555" s="2">
        <f t="shared" si="32"/>
        <v>548</v>
      </c>
      <c r="N555" s="3" t="str">
        <f t="shared" si="34"/>
        <v>insert into code (code_id, label, code, display_order, parent_id, taxonomy_level_type) values (555,'Problem Solving with Linear Equations','MA07.02.05.07',1,548,6);</v>
      </c>
    </row>
    <row r="556" spans="1:14">
      <c r="A556" s="2" t="b">
        <f>AND(Sheet2!A556&lt;&gt;"-",Sheet2!A556&lt;&gt;Sheet2!A555)</f>
        <v>0</v>
      </c>
      <c r="B556" s="2" t="b">
        <f>AND(Sheet2!B556&lt;&gt;"-",Sheet2!B556&lt;&gt;Sheet2!B555)</f>
        <v>0</v>
      </c>
      <c r="C556" s="2" t="b">
        <f>AND(Sheet2!C556&lt;&gt;"-",Sheet2!C556&lt;&gt;Sheet2!C555)</f>
        <v>0</v>
      </c>
      <c r="D556" s="2" t="b">
        <f>AND(Sheet2!E556&lt;&gt;"-",Sheet2!E556&lt;&gt;Sheet2!E555)</f>
        <v>0</v>
      </c>
      <c r="E556" s="2" t="b">
        <f>AND(Sheet2!G556&lt;&gt;"-",Sheet2!G556&lt;&gt;Sheet2!G555)</f>
        <v>1</v>
      </c>
      <c r="F556" s="2" t="str">
        <f t="shared" si="35"/>
        <v>lesson</v>
      </c>
      <c r="G556" s="2" t="str">
        <f t="shared" si="33"/>
        <v>6</v>
      </c>
      <c r="H556" s="2" t="str">
        <f>SUBSTITUTE(IF(F556="grade",Sheet2!A556,IF(F556="subject",Sheet2!B556,IF(F556="unit",Sheet2!C556,IF(F556="topic",Sheet2!E556,IF(F556="lesson",Sheet2!G556))))),"'","\'")</f>
        <v>Graphs of Linear Inequalities</v>
      </c>
      <c r="I556" s="2" t="str">
        <f>Sheet2!I556</f>
        <v>MA07.02.05.08</v>
      </c>
      <c r="J556" s="4" t="str">
        <f>TRIM(IF(F556="grade","NONE",IF(F556="subject",Sheet2!A556,IF(F556="unit",CONCATENATE(Sheet2!A556,Sheet2!B556),IF(F556="topic",CONCATENATE(Sheet2!A556,Sheet2!B556,Sheet2!C556),IF(F556="lesson",CONCATENATE(Sheet2!A556,Sheet2!B556,Sheet2!C556,Sheet2!E556)))))))</f>
        <v>7MathExpressions and EquationsGraphing Linear Equations and Inequalities</v>
      </c>
      <c r="K556" s="4" t="str">
        <f>IF(J556="NONE","-",VLOOKUP(J556,Sheet3!$A$1:$B$822,2,FALSE))</f>
        <v>MA07.02.05.00</v>
      </c>
      <c r="L556" s="2">
        <v>556</v>
      </c>
      <c r="M556" s="2">
        <f t="shared" si="32"/>
        <v>548</v>
      </c>
      <c r="N556" s="3" t="str">
        <f t="shared" si="34"/>
        <v>insert into code (code_id, label, code, display_order, parent_id, taxonomy_level_type) values (556,'Graphs of Linear Inequalities','MA07.02.05.08',1,548,6);</v>
      </c>
    </row>
    <row r="557" spans="1:14">
      <c r="A557" s="2" t="b">
        <f>AND(Sheet2!A557&lt;&gt;"-",Sheet2!A557&lt;&gt;Sheet2!A556)</f>
        <v>0</v>
      </c>
      <c r="B557" s="2" t="b">
        <f>AND(Sheet2!B557&lt;&gt;"-",Sheet2!B557&lt;&gt;Sheet2!B556)</f>
        <v>0</v>
      </c>
      <c r="C557" s="2" t="b">
        <f>AND(Sheet2!C557&lt;&gt;"-",Sheet2!C557&lt;&gt;Sheet2!C556)</f>
        <v>0</v>
      </c>
      <c r="D557" s="2" t="b">
        <f>AND(Sheet2!E557&lt;&gt;"-",Sheet2!E557&lt;&gt;Sheet2!E556)</f>
        <v>0</v>
      </c>
      <c r="E557" s="2" t="b">
        <f>AND(Sheet2!G557&lt;&gt;"-",Sheet2!G557&lt;&gt;Sheet2!G556)</f>
        <v>1</v>
      </c>
      <c r="F557" s="2" t="str">
        <f t="shared" si="35"/>
        <v>lesson</v>
      </c>
      <c r="G557" s="2" t="str">
        <f t="shared" si="33"/>
        <v>6</v>
      </c>
      <c r="H557" s="2" t="str">
        <f>SUBSTITUTE(IF(F557="grade",Sheet2!A557,IF(F557="subject",Sheet2!B557,IF(F557="unit",Sheet2!C557,IF(F557="topic",Sheet2!E557,IF(F557="lesson",Sheet2!G557))))),"'","\'")</f>
        <v>Systems of Equations and Inequalities</v>
      </c>
      <c r="I557" s="2" t="str">
        <f>Sheet2!I557</f>
        <v>MA07.02.05.09</v>
      </c>
      <c r="J557" s="4" t="str">
        <f>TRIM(IF(F557="grade","NONE",IF(F557="subject",Sheet2!A557,IF(F557="unit",CONCATENATE(Sheet2!A557,Sheet2!B557),IF(F557="topic",CONCATENATE(Sheet2!A557,Sheet2!B557,Sheet2!C557),IF(F557="lesson",CONCATENATE(Sheet2!A557,Sheet2!B557,Sheet2!C557,Sheet2!E557)))))))</f>
        <v>7MathExpressions and EquationsGraphing Linear Equations and Inequalities</v>
      </c>
      <c r="K557" s="4" t="str">
        <f>IF(J557="NONE","-",VLOOKUP(J557,Sheet3!$A$1:$B$822,2,FALSE))</f>
        <v>MA07.02.05.00</v>
      </c>
      <c r="L557" s="2">
        <v>557</v>
      </c>
      <c r="M557" s="2">
        <f t="shared" si="32"/>
        <v>548</v>
      </c>
      <c r="N557" s="3" t="str">
        <f t="shared" si="34"/>
        <v>insert into code (code_id, label, code, display_order, parent_id, taxonomy_level_type) values (557,'Systems of Equations and Inequalities','MA07.02.05.09',1,548,6);</v>
      </c>
    </row>
    <row r="558" spans="1:14">
      <c r="A558" s="2" t="b">
        <f>AND(Sheet2!A558&lt;&gt;"-",Sheet2!A558&lt;&gt;Sheet2!A557)</f>
        <v>0</v>
      </c>
      <c r="B558" s="2" t="b">
        <f>AND(Sheet2!B558&lt;&gt;"-",Sheet2!B558&lt;&gt;Sheet2!B557)</f>
        <v>0</v>
      </c>
      <c r="C558" s="2" t="b">
        <f>AND(Sheet2!C558&lt;&gt;"-",Sheet2!C558&lt;&gt;Sheet2!C557)</f>
        <v>1</v>
      </c>
      <c r="D558" s="2" t="b">
        <f>AND(Sheet2!E558&lt;&gt;"-",Sheet2!E558&lt;&gt;Sheet2!E557)</f>
        <v>0</v>
      </c>
      <c r="E558" s="2" t="b">
        <f>AND(Sheet2!G558&lt;&gt;"-",Sheet2!G558&lt;&gt;Sheet2!G557)</f>
        <v>0</v>
      </c>
      <c r="F558" s="2" t="str">
        <f t="shared" si="35"/>
        <v>unit</v>
      </c>
      <c r="G558" s="2" t="str">
        <f t="shared" si="33"/>
        <v>4</v>
      </c>
      <c r="H558" s="2" t="str">
        <f>SUBSTITUTE(IF(F558="grade",Sheet2!A558,IF(F558="subject",Sheet2!B558,IF(F558="unit",Sheet2!C558,IF(F558="topic",Sheet2!E558,IF(F558="lesson",Sheet2!G558))))),"'","\'")</f>
        <v>Ratios and Proportional Relationships</v>
      </c>
      <c r="I558" s="2" t="str">
        <f>Sheet2!I558</f>
        <v>MA07.03.00.00</v>
      </c>
      <c r="J558" s="4" t="str">
        <f>TRIM(IF(F558="grade","NONE",IF(F558="subject",Sheet2!A558,IF(F558="unit",CONCATENATE(Sheet2!A558,Sheet2!B558),IF(F558="topic",CONCATENATE(Sheet2!A558,Sheet2!B558,Sheet2!C558),IF(F558="lesson",CONCATENATE(Sheet2!A558,Sheet2!B558,Sheet2!C558,Sheet2!E558)))))))</f>
        <v>7Math</v>
      </c>
      <c r="K558" s="4" t="str">
        <f>IF(J558="NONE","-",VLOOKUP(J558,Sheet3!$A$1:$B$822,2,FALSE))</f>
        <v>MA07.00.00.00</v>
      </c>
      <c r="L558" s="2">
        <v>558</v>
      </c>
      <c r="M558" s="2">
        <f t="shared" si="32"/>
        <v>479</v>
      </c>
      <c r="N558" s="3" t="str">
        <f t="shared" si="34"/>
        <v>insert into code (code_id, label, code, display_order, parent_id, taxonomy_level_type) values (558,'Ratios and Proportional Relationships','MA07.03.00.00',1,479,4);</v>
      </c>
    </row>
    <row r="559" spans="1:14">
      <c r="A559" s="2" t="b">
        <f>AND(Sheet2!A559&lt;&gt;"-",Sheet2!A559&lt;&gt;Sheet2!A558)</f>
        <v>0</v>
      </c>
      <c r="B559" s="2" t="b">
        <f>AND(Sheet2!B559&lt;&gt;"-",Sheet2!B559&lt;&gt;Sheet2!B558)</f>
        <v>0</v>
      </c>
      <c r="C559" s="2" t="b">
        <f>AND(Sheet2!C559&lt;&gt;"-",Sheet2!C559&lt;&gt;Sheet2!C558)</f>
        <v>0</v>
      </c>
      <c r="D559" s="2" t="b">
        <f>AND(Sheet2!E559&lt;&gt;"-",Sheet2!E559&lt;&gt;Sheet2!E558)</f>
        <v>1</v>
      </c>
      <c r="E559" s="2" t="b">
        <f>AND(Sheet2!G559&lt;&gt;"-",Sheet2!G559&lt;&gt;Sheet2!G558)</f>
        <v>0</v>
      </c>
      <c r="F559" s="2" t="str">
        <f t="shared" si="35"/>
        <v>topic</v>
      </c>
      <c r="G559" s="2" t="str">
        <f t="shared" si="33"/>
        <v>5</v>
      </c>
      <c r="H559" s="2" t="str">
        <f>SUBSTITUTE(IF(F559="grade",Sheet2!A559,IF(F559="subject",Sheet2!B559,IF(F559="unit",Sheet2!C559,IF(F559="topic",Sheet2!E559,IF(F559="lesson",Sheet2!G559))))),"'","\'")</f>
        <v>Rational Numbers and Percents</v>
      </c>
      <c r="I559" s="2" t="str">
        <f>Sheet2!I559</f>
        <v>MA07.03.01.00</v>
      </c>
      <c r="J559" s="4" t="str">
        <f>TRIM(IF(F559="grade","NONE",IF(F559="subject",Sheet2!A559,IF(F559="unit",CONCATENATE(Sheet2!A559,Sheet2!B559),IF(F559="topic",CONCATENATE(Sheet2!A559,Sheet2!B559,Sheet2!C559),IF(F559="lesson",CONCATENATE(Sheet2!A559,Sheet2!B559,Sheet2!C559,Sheet2!E559)))))))</f>
        <v>7MathRatios and Proportional Relationships</v>
      </c>
      <c r="K559" s="4" t="str">
        <f>IF(J559="NONE","-",VLOOKUP(J559,Sheet3!$A$1:$B$822,2,FALSE))</f>
        <v>MA07.03.00.00</v>
      </c>
      <c r="L559" s="2">
        <v>559</v>
      </c>
      <c r="M559" s="2">
        <f t="shared" si="32"/>
        <v>558</v>
      </c>
      <c r="N559" s="3" t="str">
        <f t="shared" si="34"/>
        <v>insert into code (code_id, label, code, display_order, parent_id, taxonomy_level_type) values (559,'Rational Numbers and Percents','MA07.03.01.00',1,558,5);</v>
      </c>
    </row>
    <row r="560" spans="1:14">
      <c r="A560" s="2" t="b">
        <f>AND(Sheet2!A560&lt;&gt;"-",Sheet2!A560&lt;&gt;Sheet2!A559)</f>
        <v>0</v>
      </c>
      <c r="B560" s="2" t="b">
        <f>AND(Sheet2!B560&lt;&gt;"-",Sheet2!B560&lt;&gt;Sheet2!B559)</f>
        <v>0</v>
      </c>
      <c r="C560" s="2" t="b">
        <f>AND(Sheet2!C560&lt;&gt;"-",Sheet2!C560&lt;&gt;Sheet2!C559)</f>
        <v>0</v>
      </c>
      <c r="D560" s="2" t="b">
        <f>AND(Sheet2!E560&lt;&gt;"-",Sheet2!E560&lt;&gt;Sheet2!E559)</f>
        <v>0</v>
      </c>
      <c r="E560" s="2" t="b">
        <f>AND(Sheet2!G560&lt;&gt;"-",Sheet2!G560&lt;&gt;Sheet2!G559)</f>
        <v>1</v>
      </c>
      <c r="F560" s="2" t="str">
        <f t="shared" si="35"/>
        <v>lesson</v>
      </c>
      <c r="G560" s="2" t="str">
        <f t="shared" si="33"/>
        <v>6</v>
      </c>
      <c r="H560" s="2" t="str">
        <f>SUBSTITUTE(IF(F560="grade",Sheet2!A560,IF(F560="subject",Sheet2!B560,IF(F560="unit",Sheet2!C560,IF(F560="topic",Sheet2!E560,IF(F560="lesson",Sheet2!G560))))),"'","\'")</f>
        <v>Factoring Numbers and Expressions</v>
      </c>
      <c r="I560" s="2" t="str">
        <f>Sheet2!I560</f>
        <v>MA07.03.01.01</v>
      </c>
      <c r="J560" s="4" t="str">
        <f>TRIM(IF(F560="grade","NONE",IF(F560="subject",Sheet2!A560,IF(F560="unit",CONCATENATE(Sheet2!A560,Sheet2!B560),IF(F560="topic",CONCATENATE(Sheet2!A560,Sheet2!B560,Sheet2!C560),IF(F560="lesson",CONCATENATE(Sheet2!A560,Sheet2!B560,Sheet2!C560,Sheet2!E560)))))))</f>
        <v>7MathRatios and Proportional RelationshipsRational Numbers and Percents</v>
      </c>
      <c r="K560" s="4" t="str">
        <f>IF(J560="NONE","-",VLOOKUP(J560,Sheet3!$A$1:$B$822,2,FALSE))</f>
        <v>MA07.03.01.00</v>
      </c>
      <c r="L560" s="2">
        <v>560</v>
      </c>
      <c r="M560" s="2">
        <f t="shared" si="32"/>
        <v>559</v>
      </c>
      <c r="N560" s="3" t="str">
        <f t="shared" si="34"/>
        <v>insert into code (code_id, label, code, display_order, parent_id, taxonomy_level_type) values (560,'Factoring Numbers and Expressions','MA07.03.01.01',1,559,6);</v>
      </c>
    </row>
    <row r="561" spans="1:14">
      <c r="A561" s="2" t="b">
        <f>AND(Sheet2!A561&lt;&gt;"-",Sheet2!A561&lt;&gt;Sheet2!A560)</f>
        <v>0</v>
      </c>
      <c r="B561" s="2" t="b">
        <f>AND(Sheet2!B561&lt;&gt;"-",Sheet2!B561&lt;&gt;Sheet2!B560)</f>
        <v>0</v>
      </c>
      <c r="C561" s="2" t="b">
        <f>AND(Sheet2!C561&lt;&gt;"-",Sheet2!C561&lt;&gt;Sheet2!C560)</f>
        <v>0</v>
      </c>
      <c r="D561" s="2" t="b">
        <f>AND(Sheet2!E561&lt;&gt;"-",Sheet2!E561&lt;&gt;Sheet2!E560)</f>
        <v>0</v>
      </c>
      <c r="E561" s="2" t="b">
        <f>AND(Sheet2!G561&lt;&gt;"-",Sheet2!G561&lt;&gt;Sheet2!G560)</f>
        <v>1</v>
      </c>
      <c r="F561" s="2" t="str">
        <f t="shared" si="35"/>
        <v>lesson</v>
      </c>
      <c r="G561" s="2" t="str">
        <f t="shared" si="33"/>
        <v>6</v>
      </c>
      <c r="H561" s="2" t="str">
        <f>SUBSTITUTE(IF(F561="grade",Sheet2!A561,IF(F561="subject",Sheet2!B561,IF(F561="unit",Sheet2!C561,IF(F561="topic",Sheet2!E561,IF(F561="lesson",Sheet2!G561))))),"'","\'")</f>
        <v>Greatest Common Factor</v>
      </c>
      <c r="I561" s="2" t="str">
        <f>Sheet2!I561</f>
        <v>MA07.03.01.02</v>
      </c>
      <c r="J561" s="4" t="str">
        <f>TRIM(IF(F561="grade","NONE",IF(F561="subject",Sheet2!A561,IF(F561="unit",CONCATENATE(Sheet2!A561,Sheet2!B561),IF(F561="topic",CONCATENATE(Sheet2!A561,Sheet2!B561,Sheet2!C561),IF(F561="lesson",CONCATENATE(Sheet2!A561,Sheet2!B561,Sheet2!C561,Sheet2!E561)))))))</f>
        <v>7MathRatios and Proportional RelationshipsRational Numbers and Percents</v>
      </c>
      <c r="K561" s="4" t="str">
        <f>IF(J561="NONE","-",VLOOKUP(J561,Sheet3!$A$1:$B$822,2,FALSE))</f>
        <v>MA07.03.01.00</v>
      </c>
      <c r="L561" s="2">
        <v>561</v>
      </c>
      <c r="M561" s="2">
        <f t="shared" si="32"/>
        <v>559</v>
      </c>
      <c r="N561" s="3" t="str">
        <f t="shared" si="34"/>
        <v>insert into code (code_id, label, code, display_order, parent_id, taxonomy_level_type) values (561,'Greatest Common Factor','MA07.03.01.02',1,559,6);</v>
      </c>
    </row>
    <row r="562" spans="1:14">
      <c r="A562" s="2" t="b">
        <f>AND(Sheet2!A562&lt;&gt;"-",Sheet2!A562&lt;&gt;Sheet2!A561)</f>
        <v>0</v>
      </c>
      <c r="B562" s="2" t="b">
        <f>AND(Sheet2!B562&lt;&gt;"-",Sheet2!B562&lt;&gt;Sheet2!B561)</f>
        <v>0</v>
      </c>
      <c r="C562" s="2" t="b">
        <f>AND(Sheet2!C562&lt;&gt;"-",Sheet2!C562&lt;&gt;Sheet2!C561)</f>
        <v>0</v>
      </c>
      <c r="D562" s="2" t="b">
        <f>AND(Sheet2!E562&lt;&gt;"-",Sheet2!E562&lt;&gt;Sheet2!E561)</f>
        <v>0</v>
      </c>
      <c r="E562" s="2" t="b">
        <f>AND(Sheet2!G562&lt;&gt;"-",Sheet2!G562&lt;&gt;Sheet2!G561)</f>
        <v>1</v>
      </c>
      <c r="F562" s="2" t="str">
        <f t="shared" si="35"/>
        <v>lesson</v>
      </c>
      <c r="G562" s="2" t="str">
        <f t="shared" si="33"/>
        <v>6</v>
      </c>
      <c r="H562" s="2" t="str">
        <f>SUBSTITUTE(IF(F562="grade",Sheet2!A562,IF(F562="subject",Sheet2!B562,IF(F562="unit",Sheet2!C562,IF(F562="topic",Sheet2!E562,IF(F562="lesson",Sheet2!G562))))),"'","\'")</f>
        <v>Least Common Multiple</v>
      </c>
      <c r="I562" s="2" t="str">
        <f>Sheet2!I562</f>
        <v>MA07.03.01.03</v>
      </c>
      <c r="J562" s="4" t="str">
        <f>TRIM(IF(F562="grade","NONE",IF(F562="subject",Sheet2!A562,IF(F562="unit",CONCATENATE(Sheet2!A562,Sheet2!B562),IF(F562="topic",CONCATENATE(Sheet2!A562,Sheet2!B562,Sheet2!C562),IF(F562="lesson",CONCATENATE(Sheet2!A562,Sheet2!B562,Sheet2!C562,Sheet2!E562)))))))</f>
        <v>7MathRatios and Proportional RelationshipsRational Numbers and Percents</v>
      </c>
      <c r="K562" s="4" t="str">
        <f>IF(J562="NONE","-",VLOOKUP(J562,Sheet3!$A$1:$B$822,2,FALSE))</f>
        <v>MA07.03.01.00</v>
      </c>
      <c r="L562" s="2">
        <v>562</v>
      </c>
      <c r="M562" s="2">
        <f t="shared" si="32"/>
        <v>559</v>
      </c>
      <c r="N562" s="3" t="str">
        <f t="shared" si="34"/>
        <v>insert into code (code_id, label, code, display_order, parent_id, taxonomy_level_type) values (562,'Least Common Multiple','MA07.03.01.03',1,559,6);</v>
      </c>
    </row>
    <row r="563" spans="1:14">
      <c r="A563" s="2" t="b">
        <f>AND(Sheet2!A563&lt;&gt;"-",Sheet2!A563&lt;&gt;Sheet2!A562)</f>
        <v>0</v>
      </c>
      <c r="B563" s="2" t="b">
        <f>AND(Sheet2!B563&lt;&gt;"-",Sheet2!B563&lt;&gt;Sheet2!B562)</f>
        <v>0</v>
      </c>
      <c r="C563" s="2" t="b">
        <f>AND(Sheet2!C563&lt;&gt;"-",Sheet2!C563&lt;&gt;Sheet2!C562)</f>
        <v>0</v>
      </c>
      <c r="D563" s="2" t="b">
        <f>AND(Sheet2!E563&lt;&gt;"-",Sheet2!E563&lt;&gt;Sheet2!E562)</f>
        <v>0</v>
      </c>
      <c r="E563" s="2" t="b">
        <f>AND(Sheet2!G563&lt;&gt;"-",Sheet2!G563&lt;&gt;Sheet2!G562)</f>
        <v>1</v>
      </c>
      <c r="F563" s="2" t="str">
        <f t="shared" si="35"/>
        <v>lesson</v>
      </c>
      <c r="G563" s="2" t="str">
        <f t="shared" si="33"/>
        <v>6</v>
      </c>
      <c r="H563" s="2" t="str">
        <f>SUBSTITUTE(IF(F563="grade",Sheet2!A563,IF(F563="subject",Sheet2!B563,IF(F563="unit",Sheet2!C563,IF(F563="topic",Sheet2!E563,IF(F563="lesson",Sheet2!G563))))),"'","\'")</f>
        <v>Simplifying and Comparing Fractions</v>
      </c>
      <c r="I563" s="2" t="str">
        <f>Sheet2!I563</f>
        <v>MA07.03.01.04</v>
      </c>
      <c r="J563" s="4" t="str">
        <f>TRIM(IF(F563="grade","NONE",IF(F563="subject",Sheet2!A563,IF(F563="unit",CONCATENATE(Sheet2!A563,Sheet2!B563),IF(F563="topic",CONCATENATE(Sheet2!A563,Sheet2!B563,Sheet2!C563),IF(F563="lesson",CONCATENATE(Sheet2!A563,Sheet2!B563,Sheet2!C563,Sheet2!E563)))))))</f>
        <v>7MathRatios and Proportional RelationshipsRational Numbers and Percents</v>
      </c>
      <c r="K563" s="4" t="str">
        <f>IF(J563="NONE","-",VLOOKUP(J563,Sheet3!$A$1:$B$822,2,FALSE))</f>
        <v>MA07.03.01.00</v>
      </c>
      <c r="L563" s="2">
        <v>563</v>
      </c>
      <c r="M563" s="2">
        <f t="shared" si="32"/>
        <v>559</v>
      </c>
      <c r="N563" s="3" t="str">
        <f t="shared" si="34"/>
        <v>insert into code (code_id, label, code, display_order, parent_id, taxonomy_level_type) values (563,'Simplifying and Comparing Fractions','MA07.03.01.04',1,559,6);</v>
      </c>
    </row>
    <row r="564" spans="1:14">
      <c r="A564" s="2" t="b">
        <f>AND(Sheet2!A564&lt;&gt;"-",Sheet2!A564&lt;&gt;Sheet2!A563)</f>
        <v>0</v>
      </c>
      <c r="B564" s="2" t="b">
        <f>AND(Sheet2!B564&lt;&gt;"-",Sheet2!B564&lt;&gt;Sheet2!B563)</f>
        <v>0</v>
      </c>
      <c r="C564" s="2" t="b">
        <f>AND(Sheet2!C564&lt;&gt;"-",Sheet2!C564&lt;&gt;Sheet2!C563)</f>
        <v>0</v>
      </c>
      <c r="D564" s="2" t="b">
        <f>AND(Sheet2!E564&lt;&gt;"-",Sheet2!E564&lt;&gt;Sheet2!E563)</f>
        <v>0</v>
      </c>
      <c r="E564" s="2" t="b">
        <f>AND(Sheet2!G564&lt;&gt;"-",Sheet2!G564&lt;&gt;Sheet2!G563)</f>
        <v>1</v>
      </c>
      <c r="F564" s="2" t="str">
        <f t="shared" si="35"/>
        <v>lesson</v>
      </c>
      <c r="G564" s="2" t="str">
        <f t="shared" si="33"/>
        <v>6</v>
      </c>
      <c r="H564" s="2" t="str">
        <f>SUBSTITUTE(IF(F564="grade",Sheet2!A564,IF(F564="subject",Sheet2!B564,IF(F564="unit",Sheet2!C564,IF(F564="topic",Sheet2!E564,IF(F564="lesson",Sheet2!G564))))),"'","\'")</f>
        <v>Rational Numbers and Decimals</v>
      </c>
      <c r="I564" s="2" t="str">
        <f>Sheet2!I564</f>
        <v>MA07.03.01.05</v>
      </c>
      <c r="J564" s="4" t="str">
        <f>TRIM(IF(F564="grade","NONE",IF(F564="subject",Sheet2!A564,IF(F564="unit",CONCATENATE(Sheet2!A564,Sheet2!B564),IF(F564="topic",CONCATENATE(Sheet2!A564,Sheet2!B564,Sheet2!C564),IF(F564="lesson",CONCATENATE(Sheet2!A564,Sheet2!B564,Sheet2!C564,Sheet2!E564)))))))</f>
        <v>7MathRatios and Proportional RelationshipsRational Numbers and Percents</v>
      </c>
      <c r="K564" s="4" t="str">
        <f>IF(J564="NONE","-",VLOOKUP(J564,Sheet3!$A$1:$B$822,2,FALSE))</f>
        <v>MA07.03.01.00</v>
      </c>
      <c r="L564" s="2">
        <v>564</v>
      </c>
      <c r="M564" s="2">
        <f t="shared" si="32"/>
        <v>559</v>
      </c>
      <c r="N564" s="3" t="str">
        <f t="shared" si="34"/>
        <v>insert into code (code_id, label, code, display_order, parent_id, taxonomy_level_type) values (564,'Rational Numbers and Decimals','MA07.03.01.05',1,559,6);</v>
      </c>
    </row>
    <row r="565" spans="1:14">
      <c r="A565" s="2" t="b">
        <f>AND(Sheet2!A565&lt;&gt;"-",Sheet2!A565&lt;&gt;Sheet2!A564)</f>
        <v>0</v>
      </c>
      <c r="B565" s="2" t="b">
        <f>AND(Sheet2!B565&lt;&gt;"-",Sheet2!B565&lt;&gt;Sheet2!B564)</f>
        <v>0</v>
      </c>
      <c r="C565" s="2" t="b">
        <f>AND(Sheet2!C565&lt;&gt;"-",Sheet2!C565&lt;&gt;Sheet2!C564)</f>
        <v>0</v>
      </c>
      <c r="D565" s="2" t="b">
        <f>AND(Sheet2!E565&lt;&gt;"-",Sheet2!E565&lt;&gt;Sheet2!E564)</f>
        <v>0</v>
      </c>
      <c r="E565" s="2" t="b">
        <f>AND(Sheet2!G565&lt;&gt;"-",Sheet2!G565&lt;&gt;Sheet2!G564)</f>
        <v>1</v>
      </c>
      <c r="F565" s="2" t="str">
        <f t="shared" si="35"/>
        <v>lesson</v>
      </c>
      <c r="G565" s="2" t="str">
        <f t="shared" si="33"/>
        <v>6</v>
      </c>
      <c r="H565" s="2" t="str">
        <f>SUBSTITUTE(IF(F565="grade",Sheet2!A565,IF(F565="subject",Sheet2!B565,IF(F565="unit",Sheet2!C565,IF(F565="topic",Sheet2!E565,IF(F565="lesson",Sheet2!G565))))),"'","\'")</f>
        <v>Percent and Decimals</v>
      </c>
      <c r="I565" s="2" t="str">
        <f>Sheet2!I565</f>
        <v>MA07.03.01.06</v>
      </c>
      <c r="J565" s="4" t="str">
        <f>TRIM(IF(F565="grade","NONE",IF(F565="subject",Sheet2!A565,IF(F565="unit",CONCATENATE(Sheet2!A565,Sheet2!B565),IF(F565="topic",CONCATENATE(Sheet2!A565,Sheet2!B565,Sheet2!C565),IF(F565="lesson",CONCATENATE(Sheet2!A565,Sheet2!B565,Sheet2!C565,Sheet2!E565)))))))</f>
        <v>7MathRatios and Proportional RelationshipsRational Numbers and Percents</v>
      </c>
      <c r="K565" s="4" t="str">
        <f>IF(J565="NONE","-",VLOOKUP(J565,Sheet3!$A$1:$B$822,2,FALSE))</f>
        <v>MA07.03.01.00</v>
      </c>
      <c r="L565" s="2">
        <v>565</v>
      </c>
      <c r="M565" s="2">
        <f t="shared" si="32"/>
        <v>559</v>
      </c>
      <c r="N565" s="3" t="str">
        <f t="shared" si="34"/>
        <v>insert into code (code_id, label, code, display_order, parent_id, taxonomy_level_type) values (565,'Percent and Decimals','MA07.03.01.06',1,559,6);</v>
      </c>
    </row>
    <row r="566" spans="1:14">
      <c r="A566" s="2" t="b">
        <f>AND(Sheet2!A566&lt;&gt;"-",Sheet2!A566&lt;&gt;Sheet2!A565)</f>
        <v>0</v>
      </c>
      <c r="B566" s="2" t="b">
        <f>AND(Sheet2!B566&lt;&gt;"-",Sheet2!B566&lt;&gt;Sheet2!B565)</f>
        <v>0</v>
      </c>
      <c r="C566" s="2" t="b">
        <f>AND(Sheet2!C566&lt;&gt;"-",Sheet2!C566&lt;&gt;Sheet2!C565)</f>
        <v>0</v>
      </c>
      <c r="D566" s="2" t="b">
        <f>AND(Sheet2!E566&lt;&gt;"-",Sheet2!E566&lt;&gt;Sheet2!E565)</f>
        <v>0</v>
      </c>
      <c r="E566" s="2" t="b">
        <f>AND(Sheet2!G566&lt;&gt;"-",Sheet2!G566&lt;&gt;Sheet2!G565)</f>
        <v>1</v>
      </c>
      <c r="F566" s="2" t="str">
        <f t="shared" si="35"/>
        <v>lesson</v>
      </c>
      <c r="G566" s="2" t="str">
        <f t="shared" si="33"/>
        <v>6</v>
      </c>
      <c r="H566" s="2" t="str">
        <f>SUBSTITUTE(IF(F566="grade",Sheet2!A566,IF(F566="subject",Sheet2!B566,IF(F566="unit",Sheet2!C566,IF(F566="topic",Sheet2!E566,IF(F566="lesson",Sheet2!G566))))),"'","\'")</f>
        <v>Percents and Fractions</v>
      </c>
      <c r="I566" s="2" t="str">
        <f>Sheet2!I566</f>
        <v>MA07.03.01.07</v>
      </c>
      <c r="J566" s="4" t="str">
        <f>TRIM(IF(F566="grade","NONE",IF(F566="subject",Sheet2!A566,IF(F566="unit",CONCATENATE(Sheet2!A566,Sheet2!B566),IF(F566="topic",CONCATENATE(Sheet2!A566,Sheet2!B566,Sheet2!C566),IF(F566="lesson",CONCATENATE(Sheet2!A566,Sheet2!B566,Sheet2!C566,Sheet2!E566)))))))</f>
        <v>7MathRatios and Proportional RelationshipsRational Numbers and Percents</v>
      </c>
      <c r="K566" s="4" t="str">
        <f>IF(J566="NONE","-",VLOOKUP(J566,Sheet3!$A$1:$B$822,2,FALSE))</f>
        <v>MA07.03.01.00</v>
      </c>
      <c r="L566" s="2">
        <v>566</v>
      </c>
      <c r="M566" s="2">
        <f t="shared" si="32"/>
        <v>559</v>
      </c>
      <c r="N566" s="3" t="str">
        <f t="shared" si="34"/>
        <v>insert into code (code_id, label, code, display_order, parent_id, taxonomy_level_type) values (566,'Percents and Fractions','MA07.03.01.07',1,559,6);</v>
      </c>
    </row>
    <row r="567" spans="1:14">
      <c r="A567" s="2" t="b">
        <f>AND(Sheet2!A567&lt;&gt;"-",Sheet2!A567&lt;&gt;Sheet2!A566)</f>
        <v>0</v>
      </c>
      <c r="B567" s="2" t="b">
        <f>AND(Sheet2!B567&lt;&gt;"-",Sheet2!B567&lt;&gt;Sheet2!B566)</f>
        <v>0</v>
      </c>
      <c r="C567" s="2" t="b">
        <f>AND(Sheet2!C567&lt;&gt;"-",Sheet2!C567&lt;&gt;Sheet2!C566)</f>
        <v>0</v>
      </c>
      <c r="D567" s="2" t="b">
        <f>AND(Sheet2!E567&lt;&gt;"-",Sheet2!E567&lt;&gt;Sheet2!E566)</f>
        <v>0</v>
      </c>
      <c r="E567" s="2" t="b">
        <f>AND(Sheet2!G567&lt;&gt;"-",Sheet2!G567&lt;&gt;Sheet2!G566)</f>
        <v>1</v>
      </c>
      <c r="F567" s="2" t="str">
        <f t="shared" si="35"/>
        <v>lesson</v>
      </c>
      <c r="G567" s="2" t="str">
        <f t="shared" si="33"/>
        <v>6</v>
      </c>
      <c r="H567" s="2" t="str">
        <f>SUBSTITUTE(IF(F567="grade",Sheet2!A567,IF(F567="subject",Sheet2!B567,IF(F567="unit",Sheet2!C567,IF(F567="topic",Sheet2!E567,IF(F567="lesson",Sheet2!G567))))),"'","\'")</f>
        <v>Stem-and-Leaf Plots</v>
      </c>
      <c r="I567" s="2" t="str">
        <f>Sheet2!I567</f>
        <v>MA07.03.01.08</v>
      </c>
      <c r="J567" s="4" t="str">
        <f>TRIM(IF(F567="grade","NONE",IF(F567="subject",Sheet2!A567,IF(F567="unit",CONCATENATE(Sheet2!A567,Sheet2!B567),IF(F567="topic",CONCATENATE(Sheet2!A567,Sheet2!B567,Sheet2!C567),IF(F567="lesson",CONCATENATE(Sheet2!A567,Sheet2!B567,Sheet2!C567,Sheet2!E567)))))))</f>
        <v>7MathRatios and Proportional RelationshipsRational Numbers and Percents</v>
      </c>
      <c r="K567" s="4" t="str">
        <f>IF(J567="NONE","-",VLOOKUP(J567,Sheet3!$A$1:$B$822,2,FALSE))</f>
        <v>MA07.03.01.00</v>
      </c>
      <c r="L567" s="2">
        <v>567</v>
      </c>
      <c r="M567" s="2">
        <f t="shared" si="32"/>
        <v>559</v>
      </c>
      <c r="N567" s="3" t="str">
        <f t="shared" si="34"/>
        <v>insert into code (code_id, label, code, display_order, parent_id, taxonomy_level_type) values (567,'Stem-and-Leaf Plots','MA07.03.01.08',1,559,6);</v>
      </c>
    </row>
    <row r="568" spans="1:14">
      <c r="A568" s="2" t="b">
        <f>AND(Sheet2!A568&lt;&gt;"-",Sheet2!A568&lt;&gt;Sheet2!A567)</f>
        <v>0</v>
      </c>
      <c r="B568" s="2" t="b">
        <f>AND(Sheet2!B568&lt;&gt;"-",Sheet2!B568&lt;&gt;Sheet2!B567)</f>
        <v>0</v>
      </c>
      <c r="C568" s="2" t="b">
        <f>AND(Sheet2!C568&lt;&gt;"-",Sheet2!C568&lt;&gt;Sheet2!C567)</f>
        <v>0</v>
      </c>
      <c r="D568" s="2" t="b">
        <f>AND(Sheet2!E568&lt;&gt;"-",Sheet2!E568&lt;&gt;Sheet2!E567)</f>
        <v>1</v>
      </c>
      <c r="E568" s="2" t="b">
        <f>AND(Sheet2!G568&lt;&gt;"-",Sheet2!G568&lt;&gt;Sheet2!G567)</f>
        <v>0</v>
      </c>
      <c r="F568" s="2" t="str">
        <f t="shared" si="35"/>
        <v>topic</v>
      </c>
      <c r="G568" s="2" t="str">
        <f t="shared" si="33"/>
        <v>5</v>
      </c>
      <c r="H568" s="2" t="str">
        <f>SUBSTITUTE(IF(F568="grade",Sheet2!A568,IF(F568="subject",Sheet2!B568,IF(F568="unit",Sheet2!C568,IF(F568="topic",Sheet2!E568,IF(F568="lesson",Sheet2!G568))))),"'","\'")</f>
        <v>Proportional Reasoning</v>
      </c>
      <c r="I568" s="2" t="str">
        <f>Sheet2!I568</f>
        <v>MA07.03.02.00</v>
      </c>
      <c r="J568" s="4" t="str">
        <f>TRIM(IF(F568="grade","NONE",IF(F568="subject",Sheet2!A568,IF(F568="unit",CONCATENATE(Sheet2!A568,Sheet2!B568),IF(F568="topic",CONCATENATE(Sheet2!A568,Sheet2!B568,Sheet2!C568),IF(F568="lesson",CONCATENATE(Sheet2!A568,Sheet2!B568,Sheet2!C568,Sheet2!E568)))))))</f>
        <v>7MathRatios and Proportional Relationships</v>
      </c>
      <c r="K568" s="4" t="str">
        <f>IF(J568="NONE","-",VLOOKUP(J568,Sheet3!$A$1:$B$822,2,FALSE))</f>
        <v>MA07.03.00.00</v>
      </c>
      <c r="L568" s="2">
        <v>568</v>
      </c>
      <c r="M568" s="2">
        <f t="shared" si="32"/>
        <v>558</v>
      </c>
      <c r="N568" s="3" t="str">
        <f t="shared" si="34"/>
        <v>insert into code (code_id, label, code, display_order, parent_id, taxonomy_level_type) values (568,'Proportional Reasoning','MA07.03.02.00',1,558,5);</v>
      </c>
    </row>
    <row r="569" spans="1:14">
      <c r="A569" s="2" t="b">
        <f>AND(Sheet2!A569&lt;&gt;"-",Sheet2!A569&lt;&gt;Sheet2!A568)</f>
        <v>0</v>
      </c>
      <c r="B569" s="2" t="b">
        <f>AND(Sheet2!B569&lt;&gt;"-",Sheet2!B569&lt;&gt;Sheet2!B568)</f>
        <v>0</v>
      </c>
      <c r="C569" s="2" t="b">
        <f>AND(Sheet2!C569&lt;&gt;"-",Sheet2!C569&lt;&gt;Sheet2!C568)</f>
        <v>0</v>
      </c>
      <c r="D569" s="2" t="b">
        <f>AND(Sheet2!E569&lt;&gt;"-",Sheet2!E569&lt;&gt;Sheet2!E568)</f>
        <v>0</v>
      </c>
      <c r="E569" s="2" t="b">
        <f>AND(Sheet2!G569&lt;&gt;"-",Sheet2!G569&lt;&gt;Sheet2!G568)</f>
        <v>1</v>
      </c>
      <c r="F569" s="2" t="str">
        <f t="shared" si="35"/>
        <v>lesson</v>
      </c>
      <c r="G569" s="2" t="str">
        <f t="shared" si="33"/>
        <v>6</v>
      </c>
      <c r="H569" s="2" t="str">
        <f>SUBSTITUTE(IF(F569="grade",Sheet2!A569,IF(F569="subject",Sheet2!B569,IF(F569="unit",Sheet2!C569,IF(F569="topic",Sheet2!E569,IF(F569="lesson",Sheet2!G569))))),"'","\'")</f>
        <v>Ratios and Rates</v>
      </c>
      <c r="I569" s="2" t="str">
        <f>Sheet2!I569</f>
        <v>MA07.03.02.01</v>
      </c>
      <c r="J569" s="4" t="str">
        <f>TRIM(IF(F569="grade","NONE",IF(F569="subject",Sheet2!A569,IF(F569="unit",CONCATENATE(Sheet2!A569,Sheet2!B569),IF(F569="topic",CONCATENATE(Sheet2!A569,Sheet2!B569,Sheet2!C569),IF(F569="lesson",CONCATENATE(Sheet2!A569,Sheet2!B569,Sheet2!C569,Sheet2!E569)))))))</f>
        <v>7MathRatios and Proportional RelationshipsProportional Reasoning</v>
      </c>
      <c r="K569" s="4" t="str">
        <f>IF(J569="NONE","-",VLOOKUP(J569,Sheet3!$A$1:$B$822,2,FALSE))</f>
        <v>MA07.03.02.00</v>
      </c>
      <c r="L569" s="2">
        <v>569</v>
      </c>
      <c r="M569" s="2">
        <f t="shared" si="32"/>
        <v>568</v>
      </c>
      <c r="N569" s="3" t="str">
        <f t="shared" si="34"/>
        <v>insert into code (code_id, label, code, display_order, parent_id, taxonomy_level_type) values (569,'Ratios and Rates','MA07.03.02.01',1,568,6);</v>
      </c>
    </row>
    <row r="570" spans="1:14">
      <c r="A570" s="2" t="b">
        <f>AND(Sheet2!A570&lt;&gt;"-",Sheet2!A570&lt;&gt;Sheet2!A569)</f>
        <v>0</v>
      </c>
      <c r="B570" s="2" t="b">
        <f>AND(Sheet2!B570&lt;&gt;"-",Sheet2!B570&lt;&gt;Sheet2!B569)</f>
        <v>0</v>
      </c>
      <c r="C570" s="2" t="b">
        <f>AND(Sheet2!C570&lt;&gt;"-",Sheet2!C570&lt;&gt;Sheet2!C569)</f>
        <v>0</v>
      </c>
      <c r="D570" s="2" t="b">
        <f>AND(Sheet2!E570&lt;&gt;"-",Sheet2!E570&lt;&gt;Sheet2!E569)</f>
        <v>0</v>
      </c>
      <c r="E570" s="2" t="b">
        <f>AND(Sheet2!G570&lt;&gt;"-",Sheet2!G570&lt;&gt;Sheet2!G569)</f>
        <v>1</v>
      </c>
      <c r="F570" s="2" t="str">
        <f t="shared" si="35"/>
        <v>lesson</v>
      </c>
      <c r="G570" s="2" t="str">
        <f t="shared" si="33"/>
        <v>6</v>
      </c>
      <c r="H570" s="2" t="str">
        <f>SUBSTITUTE(IF(F570="grade",Sheet2!A570,IF(F570="subject",Sheet2!B570,IF(F570="unit",Sheet2!C570,IF(F570="topic",Sheet2!E570,IF(F570="lesson",Sheet2!G570))))),"'","\'")</f>
        <v>Writing and Solving Proportions</v>
      </c>
      <c r="I570" s="2" t="str">
        <f>Sheet2!I570</f>
        <v>MA07.03.02.02</v>
      </c>
      <c r="J570" s="4" t="str">
        <f>TRIM(IF(F570="grade","NONE",IF(F570="subject",Sheet2!A570,IF(F570="unit",CONCATENATE(Sheet2!A570,Sheet2!B570),IF(F570="topic",CONCATENATE(Sheet2!A570,Sheet2!B570,Sheet2!C570),IF(F570="lesson",CONCATENATE(Sheet2!A570,Sheet2!B570,Sheet2!C570,Sheet2!E570)))))))</f>
        <v>7MathRatios and Proportional RelationshipsProportional Reasoning</v>
      </c>
      <c r="K570" s="4" t="str">
        <f>IF(J570="NONE","-",VLOOKUP(J570,Sheet3!$A$1:$B$822,2,FALSE))</f>
        <v>MA07.03.02.00</v>
      </c>
      <c r="L570" s="2">
        <v>570</v>
      </c>
      <c r="M570" s="2">
        <f t="shared" si="32"/>
        <v>568</v>
      </c>
      <c r="N570" s="3" t="str">
        <f t="shared" si="34"/>
        <v>insert into code (code_id, label, code, display_order, parent_id, taxonomy_level_type) values (570,'Writing and Solving Proportions','MA07.03.02.02',1,568,6);</v>
      </c>
    </row>
    <row r="571" spans="1:14">
      <c r="A571" s="2" t="b">
        <f>AND(Sheet2!A571&lt;&gt;"-",Sheet2!A571&lt;&gt;Sheet2!A570)</f>
        <v>0</v>
      </c>
      <c r="B571" s="2" t="b">
        <f>AND(Sheet2!B571&lt;&gt;"-",Sheet2!B571&lt;&gt;Sheet2!B570)</f>
        <v>0</v>
      </c>
      <c r="C571" s="2" t="b">
        <f>AND(Sheet2!C571&lt;&gt;"-",Sheet2!C571&lt;&gt;Sheet2!C570)</f>
        <v>0</v>
      </c>
      <c r="D571" s="2" t="b">
        <f>AND(Sheet2!E571&lt;&gt;"-",Sheet2!E571&lt;&gt;Sheet2!E570)</f>
        <v>0</v>
      </c>
      <c r="E571" s="2" t="b">
        <f>AND(Sheet2!G571&lt;&gt;"-",Sheet2!G571&lt;&gt;Sheet2!G570)</f>
        <v>1</v>
      </c>
      <c r="F571" s="2" t="str">
        <f t="shared" si="35"/>
        <v>lesson</v>
      </c>
      <c r="G571" s="2" t="str">
        <f t="shared" si="33"/>
        <v>6</v>
      </c>
      <c r="H571" s="2" t="str">
        <f>SUBSTITUTE(IF(F571="grade",Sheet2!A571,IF(F571="subject",Sheet2!B571,IF(F571="unit",Sheet2!C571,IF(F571="topic",Sheet2!E571,IF(F571="lesson",Sheet2!G571))))),"'","\'")</f>
        <v>Scale Drawings and Models</v>
      </c>
      <c r="I571" s="2" t="str">
        <f>Sheet2!I571</f>
        <v>MA07.03.02.03</v>
      </c>
      <c r="J571" s="4" t="str">
        <f>TRIM(IF(F571="grade","NONE",IF(F571="subject",Sheet2!A571,IF(F571="unit",CONCATENATE(Sheet2!A571,Sheet2!B571),IF(F571="topic",CONCATENATE(Sheet2!A571,Sheet2!B571,Sheet2!C571),IF(F571="lesson",CONCATENATE(Sheet2!A571,Sheet2!B571,Sheet2!C571,Sheet2!E571)))))))</f>
        <v>7MathRatios and Proportional RelationshipsProportional Reasoning</v>
      </c>
      <c r="K571" s="4" t="str">
        <f>IF(J571="NONE","-",VLOOKUP(J571,Sheet3!$A$1:$B$822,2,FALSE))</f>
        <v>MA07.03.02.00</v>
      </c>
      <c r="L571" s="2">
        <v>571</v>
      </c>
      <c r="M571" s="2">
        <f t="shared" si="32"/>
        <v>568</v>
      </c>
      <c r="N571" s="3" t="str">
        <f t="shared" si="34"/>
        <v>insert into code (code_id, label, code, display_order, parent_id, taxonomy_level_type) values (571,'Scale Drawings and Models','MA07.03.02.03',1,568,6);</v>
      </c>
    </row>
    <row r="572" spans="1:14">
      <c r="A572" s="2" t="b">
        <f>AND(Sheet2!A572&lt;&gt;"-",Sheet2!A572&lt;&gt;Sheet2!A571)</f>
        <v>0</v>
      </c>
      <c r="B572" s="2" t="b">
        <f>AND(Sheet2!B572&lt;&gt;"-",Sheet2!B572&lt;&gt;Sheet2!B571)</f>
        <v>0</v>
      </c>
      <c r="C572" s="2" t="b">
        <f>AND(Sheet2!C572&lt;&gt;"-",Sheet2!C572&lt;&gt;Sheet2!C571)</f>
        <v>0</v>
      </c>
      <c r="D572" s="2" t="b">
        <f>AND(Sheet2!E572&lt;&gt;"-",Sheet2!E572&lt;&gt;Sheet2!E571)</f>
        <v>0</v>
      </c>
      <c r="E572" s="2" t="b">
        <f>AND(Sheet2!G572&lt;&gt;"-",Sheet2!G572&lt;&gt;Sheet2!G571)</f>
        <v>1</v>
      </c>
      <c r="F572" s="2" t="str">
        <f t="shared" si="35"/>
        <v>lesson</v>
      </c>
      <c r="G572" s="2" t="str">
        <f t="shared" si="33"/>
        <v>6</v>
      </c>
      <c r="H572" s="2" t="str">
        <f>SUBSTITUTE(IF(F572="grade",Sheet2!A572,IF(F572="subject",Sheet2!B572,IF(F572="unit",Sheet2!C572,IF(F572="topic",Sheet2!E572,IF(F572="lesson",Sheet2!G572))))),"'","\'")</f>
        <v>Probability</v>
      </c>
      <c r="I572" s="2" t="str">
        <f>Sheet2!I572</f>
        <v>MA07.03.02.04</v>
      </c>
      <c r="J572" s="4" t="str">
        <f>TRIM(IF(F572="grade","NONE",IF(F572="subject",Sheet2!A572,IF(F572="unit",CONCATENATE(Sheet2!A572,Sheet2!B572),IF(F572="topic",CONCATENATE(Sheet2!A572,Sheet2!B572,Sheet2!C572),IF(F572="lesson",CONCATENATE(Sheet2!A572,Sheet2!B572,Sheet2!C572,Sheet2!E572)))))))</f>
        <v>7MathRatios and Proportional RelationshipsProportional Reasoning</v>
      </c>
      <c r="K572" s="4" t="str">
        <f>IF(J572="NONE","-",VLOOKUP(J572,Sheet3!$A$1:$B$822,2,FALSE))</f>
        <v>MA07.03.02.00</v>
      </c>
      <c r="L572" s="2">
        <v>572</v>
      </c>
      <c r="M572" s="2">
        <f t="shared" si="32"/>
        <v>568</v>
      </c>
      <c r="N572" s="3" t="str">
        <f t="shared" si="34"/>
        <v>insert into code (code_id, label, code, display_order, parent_id, taxonomy_level_type) values (572,'Probability','MA07.03.02.04',1,568,6);</v>
      </c>
    </row>
    <row r="573" spans="1:14">
      <c r="A573" s="2" t="b">
        <f>AND(Sheet2!A573&lt;&gt;"-",Sheet2!A573&lt;&gt;Sheet2!A572)</f>
        <v>0</v>
      </c>
      <c r="B573" s="2" t="b">
        <f>AND(Sheet2!B573&lt;&gt;"-",Sheet2!B573&lt;&gt;Sheet2!B572)</f>
        <v>0</v>
      </c>
      <c r="C573" s="2" t="b">
        <f>AND(Sheet2!C573&lt;&gt;"-",Sheet2!C573&lt;&gt;Sheet2!C572)</f>
        <v>0</v>
      </c>
      <c r="D573" s="2" t="b">
        <f>AND(Sheet2!E573&lt;&gt;"-",Sheet2!E573&lt;&gt;Sheet2!E572)</f>
        <v>0</v>
      </c>
      <c r="E573" s="2" t="b">
        <f>AND(Sheet2!G573&lt;&gt;"-",Sheet2!G573&lt;&gt;Sheet2!G572)</f>
        <v>1</v>
      </c>
      <c r="F573" s="2" t="str">
        <f t="shared" si="35"/>
        <v>lesson</v>
      </c>
      <c r="G573" s="2" t="str">
        <f t="shared" si="33"/>
        <v>6</v>
      </c>
      <c r="H573" s="2" t="str">
        <f>SUBSTITUTE(IF(F573="grade",Sheet2!A573,IF(F573="subject",Sheet2!B573,IF(F573="unit",Sheet2!C573,IF(F573="topic",Sheet2!E573,IF(F573="lesson",Sheet2!G573))))),"'","\'")</f>
        <v>Solving Percent Problems</v>
      </c>
      <c r="I573" s="2" t="str">
        <f>Sheet2!I573</f>
        <v>MA07.03.02.05</v>
      </c>
      <c r="J573" s="4" t="str">
        <f>TRIM(IF(F573="grade","NONE",IF(F573="subject",Sheet2!A573,IF(F573="unit",CONCATENATE(Sheet2!A573,Sheet2!B573),IF(F573="topic",CONCATENATE(Sheet2!A573,Sheet2!B573,Sheet2!C573),IF(F573="lesson",CONCATENATE(Sheet2!A573,Sheet2!B573,Sheet2!C573,Sheet2!E573)))))))</f>
        <v>7MathRatios and Proportional RelationshipsProportional Reasoning</v>
      </c>
      <c r="K573" s="4" t="str">
        <f>IF(J573="NONE","-",VLOOKUP(J573,Sheet3!$A$1:$B$822,2,FALSE))</f>
        <v>MA07.03.02.00</v>
      </c>
      <c r="L573" s="2">
        <v>573</v>
      </c>
      <c r="M573" s="2">
        <f t="shared" si="32"/>
        <v>568</v>
      </c>
      <c r="N573" s="3" t="str">
        <f t="shared" si="34"/>
        <v>insert into code (code_id, label, code, display_order, parent_id, taxonomy_level_type) values (573,'Solving Percent Problems','MA07.03.02.05',1,568,6);</v>
      </c>
    </row>
    <row r="574" spans="1:14">
      <c r="A574" s="2" t="b">
        <f>AND(Sheet2!A574&lt;&gt;"-",Sheet2!A574&lt;&gt;Sheet2!A573)</f>
        <v>0</v>
      </c>
      <c r="B574" s="2" t="b">
        <f>AND(Sheet2!B574&lt;&gt;"-",Sheet2!B574&lt;&gt;Sheet2!B573)</f>
        <v>0</v>
      </c>
      <c r="C574" s="2" t="b">
        <f>AND(Sheet2!C574&lt;&gt;"-",Sheet2!C574&lt;&gt;Sheet2!C573)</f>
        <v>0</v>
      </c>
      <c r="D574" s="2" t="b">
        <f>AND(Sheet2!E574&lt;&gt;"-",Sheet2!E574&lt;&gt;Sheet2!E573)</f>
        <v>0</v>
      </c>
      <c r="E574" s="2" t="b">
        <f>AND(Sheet2!G574&lt;&gt;"-",Sheet2!G574&lt;&gt;Sheet2!G573)</f>
        <v>1</v>
      </c>
      <c r="F574" s="2" t="str">
        <f t="shared" si="35"/>
        <v>lesson</v>
      </c>
      <c r="G574" s="2" t="str">
        <f t="shared" si="33"/>
        <v>6</v>
      </c>
      <c r="H574" s="2" t="str">
        <f>SUBSTITUTE(IF(F574="grade",Sheet2!A574,IF(F574="subject",Sheet2!B574,IF(F574="unit",Sheet2!C574,IF(F574="topic",Sheet2!E574,IF(F574="lesson",Sheet2!G574))))),"'","\'")</f>
        <v>Percent of Increase or Decrease</v>
      </c>
      <c r="I574" s="2" t="str">
        <f>Sheet2!I574</f>
        <v>MA07.03.02.06</v>
      </c>
      <c r="J574" s="4" t="str">
        <f>TRIM(IF(F574="grade","NONE",IF(F574="subject",Sheet2!A574,IF(F574="unit",CONCATENATE(Sheet2!A574,Sheet2!B574),IF(F574="topic",CONCATENATE(Sheet2!A574,Sheet2!B574,Sheet2!C574),IF(F574="lesson",CONCATENATE(Sheet2!A574,Sheet2!B574,Sheet2!C574,Sheet2!E574)))))))</f>
        <v>7MathRatios and Proportional RelationshipsProportional Reasoning</v>
      </c>
      <c r="K574" s="4" t="str">
        <f>IF(J574="NONE","-",VLOOKUP(J574,Sheet3!$A$1:$B$822,2,FALSE))</f>
        <v>MA07.03.02.00</v>
      </c>
      <c r="L574" s="2">
        <v>574</v>
      </c>
      <c r="M574" s="2">
        <f t="shared" si="32"/>
        <v>568</v>
      </c>
      <c r="N574" s="3" t="str">
        <f t="shared" si="34"/>
        <v>insert into code (code_id, label, code, display_order, parent_id, taxonomy_level_type) values (574,'Percent of Increase or Decrease','MA07.03.02.06',1,568,6);</v>
      </c>
    </row>
    <row r="575" spans="1:14">
      <c r="A575" s="2" t="b">
        <f>AND(Sheet2!A575&lt;&gt;"-",Sheet2!A575&lt;&gt;Sheet2!A574)</f>
        <v>0</v>
      </c>
      <c r="B575" s="2" t="b">
        <f>AND(Sheet2!B575&lt;&gt;"-",Sheet2!B575&lt;&gt;Sheet2!B574)</f>
        <v>0</v>
      </c>
      <c r="C575" s="2" t="b">
        <f>AND(Sheet2!C575&lt;&gt;"-",Sheet2!C575&lt;&gt;Sheet2!C574)</f>
        <v>0</v>
      </c>
      <c r="D575" s="2" t="b">
        <f>AND(Sheet2!E575&lt;&gt;"-",Sheet2!E575&lt;&gt;Sheet2!E574)</f>
        <v>0</v>
      </c>
      <c r="E575" s="2" t="b">
        <f>AND(Sheet2!G575&lt;&gt;"-",Sheet2!G575&lt;&gt;Sheet2!G574)</f>
        <v>1</v>
      </c>
      <c r="F575" s="2" t="str">
        <f t="shared" si="35"/>
        <v>lesson</v>
      </c>
      <c r="G575" s="2" t="str">
        <f t="shared" si="33"/>
        <v>6</v>
      </c>
      <c r="H575" s="2" t="str">
        <f>SUBSTITUTE(IF(F575="grade",Sheet2!A575,IF(F575="subject",Sheet2!B575,IF(F575="unit",Sheet2!C575,IF(F575="topic",Sheet2!E575,IF(F575="lesson",Sheet2!G575))))),"'","\'")</f>
        <v>Simple Interest</v>
      </c>
      <c r="I575" s="2" t="str">
        <f>Sheet2!I575</f>
        <v>MA07.03.02.07</v>
      </c>
      <c r="J575" s="4" t="str">
        <f>TRIM(IF(F575="grade","NONE",IF(F575="subject",Sheet2!A575,IF(F575="unit",CONCATENATE(Sheet2!A575,Sheet2!B575),IF(F575="topic",CONCATENATE(Sheet2!A575,Sheet2!B575,Sheet2!C575),IF(F575="lesson",CONCATENATE(Sheet2!A575,Sheet2!B575,Sheet2!C575,Sheet2!E575)))))))</f>
        <v>7MathRatios and Proportional RelationshipsProportional Reasoning</v>
      </c>
      <c r="K575" s="4" t="str">
        <f>IF(J575="NONE","-",VLOOKUP(J575,Sheet3!$A$1:$B$822,2,FALSE))</f>
        <v>MA07.03.02.00</v>
      </c>
      <c r="L575" s="2">
        <v>575</v>
      </c>
      <c r="M575" s="2">
        <f t="shared" si="32"/>
        <v>568</v>
      </c>
      <c r="N575" s="3" t="str">
        <f t="shared" si="34"/>
        <v>insert into code (code_id, label, code, display_order, parent_id, taxonomy_level_type) values (575,'Simple Interest','MA07.03.02.07',1,568,6);</v>
      </c>
    </row>
    <row r="576" spans="1:14">
      <c r="A576" s="2" t="b">
        <f>AND(Sheet2!A576&lt;&gt;"-",Sheet2!A576&lt;&gt;Sheet2!A575)</f>
        <v>0</v>
      </c>
      <c r="B576" s="2" t="b">
        <f>AND(Sheet2!B576&lt;&gt;"-",Sheet2!B576&lt;&gt;Sheet2!B575)</f>
        <v>0</v>
      </c>
      <c r="C576" s="2" t="b">
        <f>AND(Sheet2!C576&lt;&gt;"-",Sheet2!C576&lt;&gt;Sheet2!C575)</f>
        <v>0</v>
      </c>
      <c r="D576" s="2" t="b">
        <f>AND(Sheet2!E576&lt;&gt;"-",Sheet2!E576&lt;&gt;Sheet2!E575)</f>
        <v>0</v>
      </c>
      <c r="E576" s="2" t="b">
        <f>AND(Sheet2!G576&lt;&gt;"-",Sheet2!G576&lt;&gt;Sheet2!G575)</f>
        <v>1</v>
      </c>
      <c r="F576" s="2" t="str">
        <f t="shared" si="35"/>
        <v>lesson</v>
      </c>
      <c r="G576" s="2" t="str">
        <f t="shared" si="33"/>
        <v>6</v>
      </c>
      <c r="H576" s="2" t="str">
        <f>SUBSTITUTE(IF(F576="grade",Sheet2!A576,IF(F576="subject",Sheet2!B576,IF(F576="unit",Sheet2!C576,IF(F576="topic",Sheet2!E576,IF(F576="lesson",Sheet2!G576))))),"'","\'")</f>
        <v>Discount, Markup, Tips and Sales Tax</v>
      </c>
      <c r="I576" s="2" t="str">
        <f>Sheet2!I576</f>
        <v>MA07.03.02.08</v>
      </c>
      <c r="J576" s="4" t="str">
        <f>TRIM(IF(F576="grade","NONE",IF(F576="subject",Sheet2!A576,IF(F576="unit",CONCATENATE(Sheet2!A576,Sheet2!B576),IF(F576="topic",CONCATENATE(Sheet2!A576,Sheet2!B576,Sheet2!C576),IF(F576="lesson",CONCATENATE(Sheet2!A576,Sheet2!B576,Sheet2!C576,Sheet2!E576)))))))</f>
        <v>7MathRatios and Proportional RelationshipsProportional Reasoning</v>
      </c>
      <c r="K576" s="4" t="str">
        <f>IF(J576="NONE","-",VLOOKUP(J576,Sheet3!$A$1:$B$822,2,FALSE))</f>
        <v>MA07.03.02.00</v>
      </c>
      <c r="L576" s="2">
        <v>576</v>
      </c>
      <c r="M576" s="2">
        <f t="shared" si="32"/>
        <v>568</v>
      </c>
      <c r="N576" s="3" t="str">
        <f t="shared" si="34"/>
        <v>insert into code (code_id, label, code, display_order, parent_id, taxonomy_level_type) values (576,'Discount, Markup, Tips and Sales Tax','MA07.03.02.08',1,568,6);</v>
      </c>
    </row>
    <row r="577" spans="1:14">
      <c r="A577" s="2" t="b">
        <f>AND(Sheet2!A577&lt;&gt;"-",Sheet2!A577&lt;&gt;Sheet2!A576)</f>
        <v>0</v>
      </c>
      <c r="B577" s="2" t="b">
        <f>AND(Sheet2!B577&lt;&gt;"-",Sheet2!B577&lt;&gt;Sheet2!B576)</f>
        <v>0</v>
      </c>
      <c r="C577" s="2" t="b">
        <f>AND(Sheet2!C577&lt;&gt;"-",Sheet2!C577&lt;&gt;Sheet2!C576)</f>
        <v>0</v>
      </c>
      <c r="D577" s="2" t="b">
        <f>AND(Sheet2!E577&lt;&gt;"-",Sheet2!E577&lt;&gt;Sheet2!E576)</f>
        <v>0</v>
      </c>
      <c r="E577" s="2" t="b">
        <f>AND(Sheet2!G577&lt;&gt;"-",Sheet2!G577&lt;&gt;Sheet2!G576)</f>
        <v>1</v>
      </c>
      <c r="F577" s="2" t="str">
        <f t="shared" si="35"/>
        <v>lesson</v>
      </c>
      <c r="G577" s="2" t="str">
        <f t="shared" si="33"/>
        <v>6</v>
      </c>
      <c r="H577" s="2" t="str">
        <f>SUBSTITUTE(IF(F577="grade",Sheet2!A577,IF(F577="subject",Sheet2!B577,IF(F577="unit",Sheet2!C577,IF(F577="topic",Sheet2!E577,IF(F577="lesson",Sheet2!G577))))),"'","\'")</f>
        <v>Compound Interest</v>
      </c>
      <c r="I577" s="2" t="str">
        <f>Sheet2!I577</f>
        <v>MA07.03.02.09</v>
      </c>
      <c r="J577" s="4" t="str">
        <f>TRIM(IF(F577="grade","NONE",IF(F577="subject",Sheet2!A577,IF(F577="unit",CONCATENATE(Sheet2!A577,Sheet2!B577),IF(F577="topic",CONCATENATE(Sheet2!A577,Sheet2!B577,Sheet2!C577),IF(F577="lesson",CONCATENATE(Sheet2!A577,Sheet2!B577,Sheet2!C577,Sheet2!E577)))))))</f>
        <v>7MathRatios and Proportional RelationshipsProportional Reasoning</v>
      </c>
      <c r="K577" s="4" t="str">
        <f>IF(J577="NONE","-",VLOOKUP(J577,Sheet3!$A$1:$B$822,2,FALSE))</f>
        <v>MA07.03.02.00</v>
      </c>
      <c r="L577" s="2">
        <v>577</v>
      </c>
      <c r="M577" s="2">
        <f t="shared" si="32"/>
        <v>568</v>
      </c>
      <c r="N577" s="3" t="str">
        <f t="shared" si="34"/>
        <v>insert into code (code_id, label, code, display_order, parent_id, taxonomy_level_type) values (577,'Compound Interest','MA07.03.02.09',1,568,6);</v>
      </c>
    </row>
    <row r="578" spans="1:14">
      <c r="A578" s="2" t="b">
        <f>AND(Sheet2!A578&lt;&gt;"-",Sheet2!A578&lt;&gt;Sheet2!A577)</f>
        <v>0</v>
      </c>
      <c r="B578" s="2" t="b">
        <f>AND(Sheet2!B578&lt;&gt;"-",Sheet2!B578&lt;&gt;Sheet2!B577)</f>
        <v>0</v>
      </c>
      <c r="C578" s="2" t="b">
        <f>AND(Sheet2!C578&lt;&gt;"-",Sheet2!C578&lt;&gt;Sheet2!C577)</f>
        <v>1</v>
      </c>
      <c r="D578" s="2" t="b">
        <f>AND(Sheet2!E578&lt;&gt;"-",Sheet2!E578&lt;&gt;Sheet2!E577)</f>
        <v>0</v>
      </c>
      <c r="E578" s="2" t="b">
        <f>AND(Sheet2!G578&lt;&gt;"-",Sheet2!G578&lt;&gt;Sheet2!G577)</f>
        <v>0</v>
      </c>
      <c r="F578" s="2" t="str">
        <f t="shared" si="35"/>
        <v>unit</v>
      </c>
      <c r="G578" s="2" t="str">
        <f t="shared" si="33"/>
        <v>4</v>
      </c>
      <c r="H578" s="2" t="str">
        <f>SUBSTITUTE(IF(F578="grade",Sheet2!A578,IF(F578="subject",Sheet2!B578,IF(F578="unit",Sheet2!C578,IF(F578="topic",Sheet2!E578,IF(F578="lesson",Sheet2!G578))))),"'","\'")</f>
        <v>Geometry</v>
      </c>
      <c r="I578" s="2" t="str">
        <f>Sheet2!I578</f>
        <v>MA07.04.00.00</v>
      </c>
      <c r="J578" s="4" t="str">
        <f>TRIM(IF(F578="grade","NONE",IF(F578="subject",Sheet2!A578,IF(F578="unit",CONCATENATE(Sheet2!A578,Sheet2!B578),IF(F578="topic",CONCATENATE(Sheet2!A578,Sheet2!B578,Sheet2!C578),IF(F578="lesson",CONCATENATE(Sheet2!A578,Sheet2!B578,Sheet2!C578,Sheet2!E578)))))))</f>
        <v>7Math</v>
      </c>
      <c r="K578" s="4" t="str">
        <f>IF(J578="NONE","-",VLOOKUP(J578,Sheet3!$A$1:$B$822,2,FALSE))</f>
        <v>MA07.00.00.00</v>
      </c>
      <c r="L578" s="2">
        <v>578</v>
      </c>
      <c r="M578" s="2">
        <f t="shared" si="32"/>
        <v>479</v>
      </c>
      <c r="N578" s="3" t="str">
        <f t="shared" si="34"/>
        <v>insert into code (code_id, label, code, display_order, parent_id, taxonomy_level_type) values (578,'Geometry','MA07.04.00.00',1,479,4);</v>
      </c>
    </row>
    <row r="579" spans="1:14">
      <c r="A579" s="2" t="b">
        <f>AND(Sheet2!A579&lt;&gt;"-",Sheet2!A579&lt;&gt;Sheet2!A578)</f>
        <v>0</v>
      </c>
      <c r="B579" s="2" t="b">
        <f>AND(Sheet2!B579&lt;&gt;"-",Sheet2!B579&lt;&gt;Sheet2!B578)</f>
        <v>0</v>
      </c>
      <c r="C579" s="2" t="b">
        <f>AND(Sheet2!C579&lt;&gt;"-",Sheet2!C579&lt;&gt;Sheet2!C578)</f>
        <v>0</v>
      </c>
      <c r="D579" s="2" t="b">
        <f>AND(Sheet2!E579&lt;&gt;"-",Sheet2!E579&lt;&gt;Sheet2!E578)</f>
        <v>1</v>
      </c>
      <c r="E579" s="2" t="b">
        <f>AND(Sheet2!G579&lt;&gt;"-",Sheet2!G579&lt;&gt;Sheet2!G578)</f>
        <v>0</v>
      </c>
      <c r="F579" s="2" t="str">
        <f t="shared" si="35"/>
        <v>topic</v>
      </c>
      <c r="G579" s="2" t="str">
        <f t="shared" si="33"/>
        <v>5</v>
      </c>
      <c r="H579" s="2" t="str">
        <f>SUBSTITUTE(IF(F579="grade",Sheet2!A579,IF(F579="subject",Sheet2!B579,IF(F579="unit",Sheet2!C579,IF(F579="topic",Sheet2!E579,IF(F579="lesson",Sheet2!G579))))),"'","\'")</f>
        <v>Geometry Concepts</v>
      </c>
      <c r="I579" s="2" t="str">
        <f>Sheet2!I579</f>
        <v>MA07.04.01.00</v>
      </c>
      <c r="J579" s="4" t="str">
        <f>TRIM(IF(F579="grade","NONE",IF(F579="subject",Sheet2!A579,IF(F579="unit",CONCATENATE(Sheet2!A579,Sheet2!B579),IF(F579="topic",CONCATENATE(Sheet2!A579,Sheet2!B579,Sheet2!C579),IF(F579="lesson",CONCATENATE(Sheet2!A579,Sheet2!B579,Sheet2!C579,Sheet2!E579)))))))</f>
        <v>7MathGeometry</v>
      </c>
      <c r="K579" s="4" t="str">
        <f>IF(J579="NONE","-",VLOOKUP(J579,Sheet3!$A$1:$B$822,2,FALSE))</f>
        <v>MA07.04.00.00</v>
      </c>
      <c r="L579" s="2">
        <v>579</v>
      </c>
      <c r="M579" s="2">
        <f t="shared" si="32"/>
        <v>578</v>
      </c>
      <c r="N579" s="3" t="str">
        <f t="shared" si="34"/>
        <v>insert into code (code_id, label, code, display_order, parent_id, taxonomy_level_type) values (579,'Geometry Concepts','MA07.04.01.00',1,578,5);</v>
      </c>
    </row>
    <row r="580" spans="1:14">
      <c r="A580" s="2" t="b">
        <f>AND(Sheet2!A580&lt;&gt;"-",Sheet2!A580&lt;&gt;Sheet2!A579)</f>
        <v>0</v>
      </c>
      <c r="B580" s="2" t="b">
        <f>AND(Sheet2!B580&lt;&gt;"-",Sheet2!B580&lt;&gt;Sheet2!B579)</f>
        <v>0</v>
      </c>
      <c r="C580" s="2" t="b">
        <f>AND(Sheet2!C580&lt;&gt;"-",Sheet2!C580&lt;&gt;Sheet2!C579)</f>
        <v>0</v>
      </c>
      <c r="D580" s="2" t="b">
        <f>AND(Sheet2!E580&lt;&gt;"-",Sheet2!E580&lt;&gt;Sheet2!E579)</f>
        <v>0</v>
      </c>
      <c r="E580" s="2" t="b">
        <f>AND(Sheet2!G580&lt;&gt;"-",Sheet2!G580&lt;&gt;Sheet2!G579)</f>
        <v>1</v>
      </c>
      <c r="F580" s="2" t="str">
        <f t="shared" si="35"/>
        <v>lesson</v>
      </c>
      <c r="G580" s="2" t="str">
        <f t="shared" si="33"/>
        <v>6</v>
      </c>
      <c r="H580" s="2" t="str">
        <f>SUBSTITUTE(IF(F580="grade",Sheet2!A580,IF(F580="subject",Sheet2!B580,IF(F580="unit",Sheet2!C580,IF(F580="topic",Sheet2!E580,IF(F580="lesson",Sheet2!G580))))),"'","\'")</f>
        <v>Points, Lines, and Planes</v>
      </c>
      <c r="I580" s="2" t="str">
        <f>Sheet2!I580</f>
        <v>MA07.04.01.01</v>
      </c>
      <c r="J580" s="4" t="str">
        <f>TRIM(IF(F580="grade","NONE",IF(F580="subject",Sheet2!A580,IF(F580="unit",CONCATENATE(Sheet2!A580,Sheet2!B580),IF(F580="topic",CONCATENATE(Sheet2!A580,Sheet2!B580,Sheet2!C580),IF(F580="lesson",CONCATENATE(Sheet2!A580,Sheet2!B580,Sheet2!C580,Sheet2!E580)))))))</f>
        <v>7MathGeometryGeometry Concepts</v>
      </c>
      <c r="K580" s="4" t="str">
        <f>IF(J580="NONE","-",VLOOKUP(J580,Sheet3!$A$1:$B$822,2,FALSE))</f>
        <v>MA07.04.01.00</v>
      </c>
      <c r="L580" s="2">
        <v>580</v>
      </c>
      <c r="M580" s="2">
        <f t="shared" ref="M580:M643" si="36">IF(K580="-",1,VLOOKUP(K580,$I$2:$M$1122,4,FALSE))</f>
        <v>579</v>
      </c>
      <c r="N580" s="3" t="str">
        <f t="shared" si="34"/>
        <v>insert into code (code_id, label, code, display_order, parent_id, taxonomy_level_type) values (580,'Points, Lines, and Planes','MA07.04.01.01',1,579,6);</v>
      </c>
    </row>
    <row r="581" spans="1:14">
      <c r="A581" s="2" t="b">
        <f>AND(Sheet2!A581&lt;&gt;"-",Sheet2!A581&lt;&gt;Sheet2!A580)</f>
        <v>0</v>
      </c>
      <c r="B581" s="2" t="b">
        <f>AND(Sheet2!B581&lt;&gt;"-",Sheet2!B581&lt;&gt;Sheet2!B580)</f>
        <v>0</v>
      </c>
      <c r="C581" s="2" t="b">
        <f>AND(Sheet2!C581&lt;&gt;"-",Sheet2!C581&lt;&gt;Sheet2!C580)</f>
        <v>0</v>
      </c>
      <c r="D581" s="2" t="b">
        <f>AND(Sheet2!E581&lt;&gt;"-",Sheet2!E581&lt;&gt;Sheet2!E580)</f>
        <v>0</v>
      </c>
      <c r="E581" s="2" t="b">
        <f>AND(Sheet2!G581&lt;&gt;"-",Sheet2!G581&lt;&gt;Sheet2!G580)</f>
        <v>1</v>
      </c>
      <c r="F581" s="2" t="str">
        <f t="shared" si="35"/>
        <v>lesson</v>
      </c>
      <c r="G581" s="2" t="str">
        <f t="shared" ref="G581:G644" si="37">IF(A581=TRUE,"2",IF(B581=TRUE,"3",IF(C581=TRUE,"4",IF(D581=TRUE,"5",IF(E581=TRUE,"6")))))</f>
        <v>6</v>
      </c>
      <c r="H581" s="2" t="str">
        <f>SUBSTITUTE(IF(F581="grade",Sheet2!A581,IF(F581="subject",Sheet2!B581,IF(F581="unit",Sheet2!C581,IF(F581="topic",Sheet2!E581,IF(F581="lesson",Sheet2!G581))))),"'","\'")</f>
        <v>Naming, Measuring, and Drawing Angles</v>
      </c>
      <c r="I581" s="2" t="str">
        <f>Sheet2!I581</f>
        <v>MA07.04.01.02</v>
      </c>
      <c r="J581" s="4" t="str">
        <f>TRIM(IF(F581="grade","NONE",IF(F581="subject",Sheet2!A581,IF(F581="unit",CONCATENATE(Sheet2!A581,Sheet2!B581),IF(F581="topic",CONCATENATE(Sheet2!A581,Sheet2!B581,Sheet2!C581),IF(F581="lesson",CONCATENATE(Sheet2!A581,Sheet2!B581,Sheet2!C581,Sheet2!E581)))))))</f>
        <v>7MathGeometryGeometry Concepts</v>
      </c>
      <c r="K581" s="4" t="str">
        <f>IF(J581="NONE","-",VLOOKUP(J581,Sheet3!$A$1:$B$822,2,FALSE))</f>
        <v>MA07.04.01.00</v>
      </c>
      <c r="L581" s="2">
        <v>581</v>
      </c>
      <c r="M581" s="2">
        <f t="shared" si="36"/>
        <v>579</v>
      </c>
      <c r="N581" s="3" t="str">
        <f t="shared" ref="N581:N644" si="38">CONCATENATE("insert into code (code_id, label, code, display_order, parent_id, taxonomy_level_type) values (",L581,",'",H581,"','",I581,"',1,",M581,",",G581,");")</f>
        <v>insert into code (code_id, label, code, display_order, parent_id, taxonomy_level_type) values (581,'Naming, Measuring, and Drawing Angles','MA07.04.01.02',1,579,6);</v>
      </c>
    </row>
    <row r="582" spans="1:14">
      <c r="A582" s="2" t="b">
        <f>AND(Sheet2!A582&lt;&gt;"-",Sheet2!A582&lt;&gt;Sheet2!A581)</f>
        <v>0</v>
      </c>
      <c r="B582" s="2" t="b">
        <f>AND(Sheet2!B582&lt;&gt;"-",Sheet2!B582&lt;&gt;Sheet2!B581)</f>
        <v>0</v>
      </c>
      <c r="C582" s="2" t="b">
        <f>AND(Sheet2!C582&lt;&gt;"-",Sheet2!C582&lt;&gt;Sheet2!C581)</f>
        <v>0</v>
      </c>
      <c r="D582" s="2" t="b">
        <f>AND(Sheet2!E582&lt;&gt;"-",Sheet2!E582&lt;&gt;Sheet2!E581)</f>
        <v>0</v>
      </c>
      <c r="E582" s="2" t="b">
        <f>AND(Sheet2!G582&lt;&gt;"-",Sheet2!G582&lt;&gt;Sheet2!G581)</f>
        <v>1</v>
      </c>
      <c r="F582" s="2" t="str">
        <f t="shared" ref="F582:F645" si="39">IF(A582=TRUE,"grade",IF(B582=TRUE,"subject",IF(C582=TRUE,"unit",IF(D582=TRUE,"topic",IF(E582=TRUE,"lesson")))))</f>
        <v>lesson</v>
      </c>
      <c r="G582" s="2" t="str">
        <f t="shared" si="37"/>
        <v>6</v>
      </c>
      <c r="H582" s="2" t="str">
        <f>SUBSTITUTE(IF(F582="grade",Sheet2!A582,IF(F582="subject",Sheet2!B582,IF(F582="unit",Sheet2!C582,IF(F582="topic",Sheet2!E582,IF(F582="lesson",Sheet2!G582))))),"'","\'")</f>
        <v>Parallel and Perpendicular Lines</v>
      </c>
      <c r="I582" s="2" t="str">
        <f>Sheet2!I582</f>
        <v>MA07.04.01.03</v>
      </c>
      <c r="J582" s="4" t="str">
        <f>TRIM(IF(F582="grade","NONE",IF(F582="subject",Sheet2!A582,IF(F582="unit",CONCATENATE(Sheet2!A582,Sheet2!B582),IF(F582="topic",CONCATENATE(Sheet2!A582,Sheet2!B582,Sheet2!C582),IF(F582="lesson",CONCATENATE(Sheet2!A582,Sheet2!B582,Sheet2!C582,Sheet2!E582)))))))</f>
        <v>7MathGeometryGeometry Concepts</v>
      </c>
      <c r="K582" s="4" t="str">
        <f>IF(J582="NONE","-",VLOOKUP(J582,Sheet3!$A$1:$B$822,2,FALSE))</f>
        <v>MA07.04.01.00</v>
      </c>
      <c r="L582" s="2">
        <v>582</v>
      </c>
      <c r="M582" s="2">
        <f t="shared" si="36"/>
        <v>579</v>
      </c>
      <c r="N582" s="3" t="str">
        <f t="shared" si="38"/>
        <v>insert into code (code_id, label, code, display_order, parent_id, taxonomy_level_type) values (582,'Parallel and Perpendicular Lines','MA07.04.01.03',1,579,6);</v>
      </c>
    </row>
    <row r="583" spans="1:14">
      <c r="A583" s="2" t="b">
        <f>AND(Sheet2!A583&lt;&gt;"-",Sheet2!A583&lt;&gt;Sheet2!A582)</f>
        <v>0</v>
      </c>
      <c r="B583" s="2" t="b">
        <f>AND(Sheet2!B583&lt;&gt;"-",Sheet2!B583&lt;&gt;Sheet2!B582)</f>
        <v>0</v>
      </c>
      <c r="C583" s="2" t="b">
        <f>AND(Sheet2!C583&lt;&gt;"-",Sheet2!C583&lt;&gt;Sheet2!C582)</f>
        <v>0</v>
      </c>
      <c r="D583" s="2" t="b">
        <f>AND(Sheet2!E583&lt;&gt;"-",Sheet2!E583&lt;&gt;Sheet2!E582)</f>
        <v>0</v>
      </c>
      <c r="E583" s="2" t="b">
        <f>AND(Sheet2!G583&lt;&gt;"-",Sheet2!G583&lt;&gt;Sheet2!G582)</f>
        <v>1</v>
      </c>
      <c r="F583" s="2" t="str">
        <f t="shared" si="39"/>
        <v>lesson</v>
      </c>
      <c r="G583" s="2" t="str">
        <f t="shared" si="37"/>
        <v>6</v>
      </c>
      <c r="H583" s="2" t="str">
        <f>SUBSTITUTE(IF(F583="grade",Sheet2!A583,IF(F583="subject",Sheet2!B583,IF(F583="unit",Sheet2!C583,IF(F583="topic",Sheet2!E583,IF(F583="lesson",Sheet2!G583))))),"'","\'")</f>
        <v>Triangles and Quadrilaterals</v>
      </c>
      <c r="I583" s="2" t="str">
        <f>Sheet2!I583</f>
        <v>MA07.04.01.04</v>
      </c>
      <c r="J583" s="4" t="str">
        <f>TRIM(IF(F583="grade","NONE",IF(F583="subject",Sheet2!A583,IF(F583="unit",CONCATENATE(Sheet2!A583,Sheet2!B583),IF(F583="topic",CONCATENATE(Sheet2!A583,Sheet2!B583,Sheet2!C583),IF(F583="lesson",CONCATENATE(Sheet2!A583,Sheet2!B583,Sheet2!C583,Sheet2!E583)))))))</f>
        <v>7MathGeometryGeometry Concepts</v>
      </c>
      <c r="K583" s="4" t="str">
        <f>IF(J583="NONE","-",VLOOKUP(J583,Sheet3!$A$1:$B$822,2,FALSE))</f>
        <v>MA07.04.01.00</v>
      </c>
      <c r="L583" s="2">
        <v>583</v>
      </c>
      <c r="M583" s="2">
        <f t="shared" si="36"/>
        <v>579</v>
      </c>
      <c r="N583" s="3" t="str">
        <f t="shared" si="38"/>
        <v>insert into code (code_id, label, code, display_order, parent_id, taxonomy_level_type) values (583,'Triangles and Quadrilaterals','MA07.04.01.04',1,579,6);</v>
      </c>
    </row>
    <row r="584" spans="1:14">
      <c r="A584" s="2" t="b">
        <f>AND(Sheet2!A584&lt;&gt;"-",Sheet2!A584&lt;&gt;Sheet2!A583)</f>
        <v>0</v>
      </c>
      <c r="B584" s="2" t="b">
        <f>AND(Sheet2!B584&lt;&gt;"-",Sheet2!B584&lt;&gt;Sheet2!B583)</f>
        <v>0</v>
      </c>
      <c r="C584" s="2" t="b">
        <f>AND(Sheet2!C584&lt;&gt;"-",Sheet2!C584&lt;&gt;Sheet2!C583)</f>
        <v>0</v>
      </c>
      <c r="D584" s="2" t="b">
        <f>AND(Sheet2!E584&lt;&gt;"-",Sheet2!E584&lt;&gt;Sheet2!E583)</f>
        <v>0</v>
      </c>
      <c r="E584" s="2" t="b">
        <f>AND(Sheet2!G584&lt;&gt;"-",Sheet2!G584&lt;&gt;Sheet2!G583)</f>
        <v>1</v>
      </c>
      <c r="F584" s="2" t="str">
        <f t="shared" si="39"/>
        <v>lesson</v>
      </c>
      <c r="G584" s="2" t="str">
        <f t="shared" si="37"/>
        <v>6</v>
      </c>
      <c r="H584" s="2" t="str">
        <f>SUBSTITUTE(IF(F584="grade",Sheet2!A584,IF(F584="subject",Sheet2!B584,IF(F584="unit",Sheet2!C584,IF(F584="topic",Sheet2!E584,IF(F584="lesson",Sheet2!G584))))),"'","\'")</f>
        <v>Quadrilaterals and Other Polygons</v>
      </c>
      <c r="I584" s="2" t="str">
        <f>Sheet2!I584</f>
        <v>MA07.04.01.05</v>
      </c>
      <c r="J584" s="4" t="str">
        <f>TRIM(IF(F584="grade","NONE",IF(F584="subject",Sheet2!A584,IF(F584="unit",CONCATENATE(Sheet2!A584,Sheet2!B584),IF(F584="topic",CONCATENATE(Sheet2!A584,Sheet2!B584,Sheet2!C584),IF(F584="lesson",CONCATENATE(Sheet2!A584,Sheet2!B584,Sheet2!C584,Sheet2!E584)))))))</f>
        <v>7MathGeometryGeometry Concepts</v>
      </c>
      <c r="K584" s="4" t="str">
        <f>IF(J584="NONE","-",VLOOKUP(J584,Sheet3!$A$1:$B$822,2,FALSE))</f>
        <v>MA07.04.01.00</v>
      </c>
      <c r="L584" s="2">
        <v>584</v>
      </c>
      <c r="M584" s="2">
        <f t="shared" si="36"/>
        <v>579</v>
      </c>
      <c r="N584" s="3" t="str">
        <f t="shared" si="38"/>
        <v>insert into code (code_id, label, code, display_order, parent_id, taxonomy_level_type) values (584,'Quadrilaterals and Other Polygons','MA07.04.01.05',1,579,6);</v>
      </c>
    </row>
    <row r="585" spans="1:14">
      <c r="A585" s="2" t="b">
        <f>AND(Sheet2!A585&lt;&gt;"-",Sheet2!A585&lt;&gt;Sheet2!A584)</f>
        <v>0</v>
      </c>
      <c r="B585" s="2" t="b">
        <f>AND(Sheet2!B585&lt;&gt;"-",Sheet2!B585&lt;&gt;Sheet2!B584)</f>
        <v>0</v>
      </c>
      <c r="C585" s="2" t="b">
        <f>AND(Sheet2!C585&lt;&gt;"-",Sheet2!C585&lt;&gt;Sheet2!C584)</f>
        <v>0</v>
      </c>
      <c r="D585" s="2" t="b">
        <f>AND(Sheet2!E585&lt;&gt;"-",Sheet2!E585&lt;&gt;Sheet2!E584)</f>
        <v>0</v>
      </c>
      <c r="E585" s="2" t="b">
        <f>AND(Sheet2!G585&lt;&gt;"-",Sheet2!G585&lt;&gt;Sheet2!G584)</f>
        <v>1</v>
      </c>
      <c r="F585" s="2" t="str">
        <f t="shared" si="39"/>
        <v>lesson</v>
      </c>
      <c r="G585" s="2" t="str">
        <f t="shared" si="37"/>
        <v>6</v>
      </c>
      <c r="H585" s="2" t="str">
        <f>SUBSTITUTE(IF(F585="grade",Sheet2!A585,IF(F585="subject",Sheet2!B585,IF(F585="unit",Sheet2!C585,IF(F585="topic",Sheet2!E585,IF(F585="lesson",Sheet2!G585))))),"'","\'")</f>
        <v>Areas of Polygons</v>
      </c>
      <c r="I585" s="2" t="str">
        <f>Sheet2!I585</f>
        <v>MA07.04.01.06</v>
      </c>
      <c r="J585" s="4" t="str">
        <f>TRIM(IF(F585="grade","NONE",IF(F585="subject",Sheet2!A585,IF(F585="unit",CONCATENATE(Sheet2!A585,Sheet2!B585),IF(F585="topic",CONCATENATE(Sheet2!A585,Sheet2!B585,Sheet2!C585),IF(F585="lesson",CONCATENATE(Sheet2!A585,Sheet2!B585,Sheet2!C585,Sheet2!E585)))))))</f>
        <v>7MathGeometryGeometry Concepts</v>
      </c>
      <c r="K585" s="4" t="str">
        <f>IF(J585="NONE","-",VLOOKUP(J585,Sheet3!$A$1:$B$822,2,FALSE))</f>
        <v>MA07.04.01.00</v>
      </c>
      <c r="L585" s="2">
        <v>585</v>
      </c>
      <c r="M585" s="2">
        <f t="shared" si="36"/>
        <v>579</v>
      </c>
      <c r="N585" s="3" t="str">
        <f t="shared" si="38"/>
        <v>insert into code (code_id, label, code, display_order, parent_id, taxonomy_level_type) values (585,'Areas of Polygons','MA07.04.01.06',1,579,6);</v>
      </c>
    </row>
    <row r="586" spans="1:14">
      <c r="A586" s="2" t="b">
        <f>AND(Sheet2!A586&lt;&gt;"-",Sheet2!A586&lt;&gt;Sheet2!A585)</f>
        <v>0</v>
      </c>
      <c r="B586" s="2" t="b">
        <f>AND(Sheet2!B586&lt;&gt;"-",Sheet2!B586&lt;&gt;Sheet2!B585)</f>
        <v>0</v>
      </c>
      <c r="C586" s="2" t="b">
        <f>AND(Sheet2!C586&lt;&gt;"-",Sheet2!C586&lt;&gt;Sheet2!C585)</f>
        <v>0</v>
      </c>
      <c r="D586" s="2" t="b">
        <f>AND(Sheet2!E586&lt;&gt;"-",Sheet2!E586&lt;&gt;Sheet2!E585)</f>
        <v>0</v>
      </c>
      <c r="E586" s="2" t="b">
        <f>AND(Sheet2!G586&lt;&gt;"-",Sheet2!G586&lt;&gt;Sheet2!G585)</f>
        <v>1</v>
      </c>
      <c r="F586" s="2" t="str">
        <f t="shared" si="39"/>
        <v>lesson</v>
      </c>
      <c r="G586" s="2" t="str">
        <f t="shared" si="37"/>
        <v>6</v>
      </c>
      <c r="H586" s="2" t="str">
        <f>SUBSTITUTE(IF(F586="grade",Sheet2!A586,IF(F586="subject",Sheet2!B586,IF(F586="unit",Sheet2!C586,IF(F586="topic",Sheet2!E586,IF(F586="lesson",Sheet2!G586))))),"'","\'")</f>
        <v>Line Reflections</v>
      </c>
      <c r="I586" s="2" t="str">
        <f>Sheet2!I586</f>
        <v>MA07.04.01.07</v>
      </c>
      <c r="J586" s="4" t="str">
        <f>TRIM(IF(F586="grade","NONE",IF(F586="subject",Sheet2!A586,IF(F586="unit",CONCATENATE(Sheet2!A586,Sheet2!B586),IF(F586="topic",CONCATENATE(Sheet2!A586,Sheet2!B586,Sheet2!C586),IF(F586="lesson",CONCATENATE(Sheet2!A586,Sheet2!B586,Sheet2!C586,Sheet2!E586)))))))</f>
        <v>7MathGeometryGeometry Concepts</v>
      </c>
      <c r="K586" s="4" t="str">
        <f>IF(J586="NONE","-",VLOOKUP(J586,Sheet3!$A$1:$B$822,2,FALSE))</f>
        <v>MA07.04.01.00</v>
      </c>
      <c r="L586" s="2">
        <v>586</v>
      </c>
      <c r="M586" s="2">
        <f t="shared" si="36"/>
        <v>579</v>
      </c>
      <c r="N586" s="3" t="str">
        <f t="shared" si="38"/>
        <v>insert into code (code_id, label, code, display_order, parent_id, taxonomy_level_type) values (586,'Line Reflections','MA07.04.01.07',1,579,6);</v>
      </c>
    </row>
    <row r="587" spans="1:14">
      <c r="A587" s="2" t="b">
        <f>AND(Sheet2!A587&lt;&gt;"-",Sheet2!A587&lt;&gt;Sheet2!A586)</f>
        <v>0</v>
      </c>
      <c r="B587" s="2" t="b">
        <f>AND(Sheet2!B587&lt;&gt;"-",Sheet2!B587&lt;&gt;Sheet2!B586)</f>
        <v>0</v>
      </c>
      <c r="C587" s="2" t="b">
        <f>AND(Sheet2!C587&lt;&gt;"-",Sheet2!C587&lt;&gt;Sheet2!C586)</f>
        <v>0</v>
      </c>
      <c r="D587" s="2" t="b">
        <f>AND(Sheet2!E587&lt;&gt;"-",Sheet2!E587&lt;&gt;Sheet2!E586)</f>
        <v>0</v>
      </c>
      <c r="E587" s="2" t="b">
        <f>AND(Sheet2!G587&lt;&gt;"-",Sheet2!G587&lt;&gt;Sheet2!G586)</f>
        <v>1</v>
      </c>
      <c r="F587" s="2" t="str">
        <f t="shared" si="39"/>
        <v>lesson</v>
      </c>
      <c r="G587" s="2" t="str">
        <f t="shared" si="37"/>
        <v>6</v>
      </c>
      <c r="H587" s="2" t="str">
        <f>SUBSTITUTE(IF(F587="grade",Sheet2!A587,IF(F587="subject",Sheet2!B587,IF(F587="unit",Sheet2!C587,IF(F587="topic",Sheet2!E587,IF(F587="lesson",Sheet2!G587))))),"'","\'")</f>
        <v>Translations</v>
      </c>
      <c r="I587" s="2" t="str">
        <f>Sheet2!I587</f>
        <v>MA07.04.01.08</v>
      </c>
      <c r="J587" s="4" t="str">
        <f>TRIM(IF(F587="grade","NONE",IF(F587="subject",Sheet2!A587,IF(F587="unit",CONCATENATE(Sheet2!A587,Sheet2!B587),IF(F587="topic",CONCATENATE(Sheet2!A587,Sheet2!B587,Sheet2!C587),IF(F587="lesson",CONCATENATE(Sheet2!A587,Sheet2!B587,Sheet2!C587,Sheet2!E587)))))))</f>
        <v>7MathGeometryGeometry Concepts</v>
      </c>
      <c r="K587" s="4" t="str">
        <f>IF(J587="NONE","-",VLOOKUP(J587,Sheet3!$A$1:$B$822,2,FALSE))</f>
        <v>MA07.04.01.00</v>
      </c>
      <c r="L587" s="2">
        <v>587</v>
      </c>
      <c r="M587" s="2">
        <f t="shared" si="36"/>
        <v>579</v>
      </c>
      <c r="N587" s="3" t="str">
        <f t="shared" si="38"/>
        <v>insert into code (code_id, label, code, display_order, parent_id, taxonomy_level_type) values (587,'Translations','MA07.04.01.08',1,579,6);</v>
      </c>
    </row>
    <row r="588" spans="1:14">
      <c r="A588" s="2" t="b">
        <f>AND(Sheet2!A588&lt;&gt;"-",Sheet2!A588&lt;&gt;Sheet2!A587)</f>
        <v>0</v>
      </c>
      <c r="B588" s="2" t="b">
        <f>AND(Sheet2!B588&lt;&gt;"-",Sheet2!B588&lt;&gt;Sheet2!B587)</f>
        <v>0</v>
      </c>
      <c r="C588" s="2" t="b">
        <f>AND(Sheet2!C588&lt;&gt;"-",Sheet2!C588&lt;&gt;Sheet2!C587)</f>
        <v>0</v>
      </c>
      <c r="D588" s="2" t="b">
        <f>AND(Sheet2!E588&lt;&gt;"-",Sheet2!E588&lt;&gt;Sheet2!E587)</f>
        <v>0</v>
      </c>
      <c r="E588" s="2" t="b">
        <f>AND(Sheet2!G588&lt;&gt;"-",Sheet2!G588&lt;&gt;Sheet2!G587)</f>
        <v>1</v>
      </c>
      <c r="F588" s="2" t="str">
        <f t="shared" si="39"/>
        <v>lesson</v>
      </c>
      <c r="G588" s="2" t="str">
        <f t="shared" si="37"/>
        <v>6</v>
      </c>
      <c r="H588" s="2" t="str">
        <f>SUBSTITUTE(IF(F588="grade",Sheet2!A588,IF(F588="subject",Sheet2!B588,IF(F588="unit",Sheet2!C588,IF(F588="topic",Sheet2!E588,IF(F588="lesson",Sheet2!G588))))),"'","\'")</f>
        <v>Similarity</v>
      </c>
      <c r="I588" s="2" t="str">
        <f>Sheet2!I588</f>
        <v>MA07.04.01.09</v>
      </c>
      <c r="J588" s="4" t="str">
        <f>TRIM(IF(F588="grade","NONE",IF(F588="subject",Sheet2!A588,IF(F588="unit",CONCATENATE(Sheet2!A588,Sheet2!B588),IF(F588="topic",CONCATENATE(Sheet2!A588,Sheet2!B588,Sheet2!C588),IF(F588="lesson",CONCATENATE(Sheet2!A588,Sheet2!B588,Sheet2!C588,Sheet2!E588)))))))</f>
        <v>7MathGeometryGeometry Concepts</v>
      </c>
      <c r="K588" s="4" t="str">
        <f>IF(J588="NONE","-",VLOOKUP(J588,Sheet3!$A$1:$B$822,2,FALSE))</f>
        <v>MA07.04.01.00</v>
      </c>
      <c r="L588" s="2">
        <v>588</v>
      </c>
      <c r="M588" s="2">
        <f t="shared" si="36"/>
        <v>579</v>
      </c>
      <c r="N588" s="3" t="str">
        <f t="shared" si="38"/>
        <v>insert into code (code_id, label, code, display_order, parent_id, taxonomy_level_type) values (588,'Similarity','MA07.04.01.09',1,579,6);</v>
      </c>
    </row>
    <row r="589" spans="1:14">
      <c r="A589" s="2" t="b">
        <f>AND(Sheet2!A589&lt;&gt;"-",Sheet2!A589&lt;&gt;Sheet2!A588)</f>
        <v>0</v>
      </c>
      <c r="B589" s="2" t="b">
        <f>AND(Sheet2!B589&lt;&gt;"-",Sheet2!B589&lt;&gt;Sheet2!B588)</f>
        <v>0</v>
      </c>
      <c r="C589" s="2" t="b">
        <f>AND(Sheet2!C589&lt;&gt;"-",Sheet2!C589&lt;&gt;Sheet2!C588)</f>
        <v>0</v>
      </c>
      <c r="D589" s="2" t="b">
        <f>AND(Sheet2!E589&lt;&gt;"-",Sheet2!E589&lt;&gt;Sheet2!E588)</f>
        <v>1</v>
      </c>
      <c r="E589" s="2" t="b">
        <f>AND(Sheet2!G589&lt;&gt;"-",Sheet2!G589&lt;&gt;Sheet2!G588)</f>
        <v>0</v>
      </c>
      <c r="F589" s="2" t="str">
        <f t="shared" si="39"/>
        <v>topic</v>
      </c>
      <c r="G589" s="2" t="str">
        <f t="shared" si="37"/>
        <v>5</v>
      </c>
      <c r="H589" s="2" t="str">
        <f>SUBSTITUTE(IF(F589="grade",Sheet2!A589,IF(F589="subject",Sheet2!B589,IF(F589="unit",Sheet2!C589,IF(F589="topic",Sheet2!E589,IF(F589="lesson",Sheet2!G589))))),"'","\'")</f>
        <v>Geometry and Measurement</v>
      </c>
      <c r="I589" s="2" t="str">
        <f>Sheet2!I589</f>
        <v>MA07.04.02.00</v>
      </c>
      <c r="J589" s="4" t="str">
        <f>TRIM(IF(F589="grade","NONE",IF(F589="subject",Sheet2!A589,IF(F589="unit",CONCATENATE(Sheet2!A589,Sheet2!B589),IF(F589="topic",CONCATENATE(Sheet2!A589,Sheet2!B589,Sheet2!C589),IF(F589="lesson",CONCATENATE(Sheet2!A589,Sheet2!B589,Sheet2!C589,Sheet2!E589)))))))</f>
        <v>7MathGeometry</v>
      </c>
      <c r="K589" s="4" t="str">
        <f>IF(J589="NONE","-",VLOOKUP(J589,Sheet3!$A$1:$B$822,2,FALSE))</f>
        <v>MA07.04.00.00</v>
      </c>
      <c r="L589" s="2">
        <v>589</v>
      </c>
      <c r="M589" s="2">
        <f t="shared" si="36"/>
        <v>578</v>
      </c>
      <c r="N589" s="3" t="str">
        <f t="shared" si="38"/>
        <v>insert into code (code_id, label, code, display_order, parent_id, taxonomy_level_type) values (589,'Geometry and Measurement','MA07.04.02.00',1,578,5);</v>
      </c>
    </row>
    <row r="590" spans="1:14">
      <c r="A590" s="2" t="b">
        <f>AND(Sheet2!A590&lt;&gt;"-",Sheet2!A590&lt;&gt;Sheet2!A589)</f>
        <v>0</v>
      </c>
      <c r="B590" s="2" t="b">
        <f>AND(Sheet2!B590&lt;&gt;"-",Sheet2!B590&lt;&gt;Sheet2!B589)</f>
        <v>0</v>
      </c>
      <c r="C590" s="2" t="b">
        <f>AND(Sheet2!C590&lt;&gt;"-",Sheet2!C590&lt;&gt;Sheet2!C589)</f>
        <v>0</v>
      </c>
      <c r="D590" s="2" t="b">
        <f>AND(Sheet2!E590&lt;&gt;"-",Sheet2!E590&lt;&gt;Sheet2!E589)</f>
        <v>0</v>
      </c>
      <c r="E590" s="2" t="b">
        <f>AND(Sheet2!G590&lt;&gt;"-",Sheet2!G590&lt;&gt;Sheet2!G589)</f>
        <v>1</v>
      </c>
      <c r="F590" s="2" t="str">
        <f t="shared" si="39"/>
        <v>lesson</v>
      </c>
      <c r="G590" s="2" t="str">
        <f t="shared" si="37"/>
        <v>6</v>
      </c>
      <c r="H590" s="2" t="str">
        <f>SUBSTITUTE(IF(F590="grade",Sheet2!A590,IF(F590="subject",Sheet2!B590,IF(F590="unit",Sheet2!C590,IF(F590="topic",Sheet2!E590,IF(F590="lesson",Sheet2!G590))))),"'","\'")</f>
        <v>Circumference and Area of a Circle</v>
      </c>
      <c r="I590" s="2" t="str">
        <f>Sheet2!I590</f>
        <v>MA07.04.02.01</v>
      </c>
      <c r="J590" s="4" t="str">
        <f>TRIM(IF(F590="grade","NONE",IF(F590="subject",Sheet2!A590,IF(F590="unit",CONCATENATE(Sheet2!A590,Sheet2!B590),IF(F590="topic",CONCATENATE(Sheet2!A590,Sheet2!B590,Sheet2!C590),IF(F590="lesson",CONCATENATE(Sheet2!A590,Sheet2!B590,Sheet2!C590,Sheet2!E590)))))))</f>
        <v>7MathGeometryGeometry and Measurement</v>
      </c>
      <c r="K590" s="4" t="str">
        <f>IF(J590="NONE","-",VLOOKUP(J590,Sheet3!$A$1:$B$822,2,FALSE))</f>
        <v>MA07.04.02.00</v>
      </c>
      <c r="L590" s="2">
        <v>590</v>
      </c>
      <c r="M590" s="2">
        <f t="shared" si="36"/>
        <v>589</v>
      </c>
      <c r="N590" s="3" t="str">
        <f t="shared" si="38"/>
        <v>insert into code (code_id, label, code, display_order, parent_id, taxonomy_level_type) values (590,'Circumference and Area of a Circle','MA07.04.02.01',1,589,6);</v>
      </c>
    </row>
    <row r="591" spans="1:14">
      <c r="A591" s="2" t="b">
        <f>AND(Sheet2!A591&lt;&gt;"-",Sheet2!A591&lt;&gt;Sheet2!A590)</f>
        <v>0</v>
      </c>
      <c r="B591" s="2" t="b">
        <f>AND(Sheet2!B591&lt;&gt;"-",Sheet2!B591&lt;&gt;Sheet2!B590)</f>
        <v>0</v>
      </c>
      <c r="C591" s="2" t="b">
        <f>AND(Sheet2!C591&lt;&gt;"-",Sheet2!C591&lt;&gt;Sheet2!C590)</f>
        <v>0</v>
      </c>
      <c r="D591" s="2" t="b">
        <f>AND(Sheet2!E591&lt;&gt;"-",Sheet2!E591&lt;&gt;Sheet2!E590)</f>
        <v>0</v>
      </c>
      <c r="E591" s="2" t="b">
        <f>AND(Sheet2!G591&lt;&gt;"-",Sheet2!G591&lt;&gt;Sheet2!G590)</f>
        <v>1</v>
      </c>
      <c r="F591" s="2" t="str">
        <f t="shared" si="39"/>
        <v>lesson</v>
      </c>
      <c r="G591" s="2" t="str">
        <f t="shared" si="37"/>
        <v>6</v>
      </c>
      <c r="H591" s="2" t="str">
        <f>SUBSTITUTE(IF(F591="grade",Sheet2!A591,IF(F591="subject",Sheet2!B591,IF(F591="unit",Sheet2!C591,IF(F591="topic",Sheet2!E591,IF(F591="lesson",Sheet2!G591))))),"'","\'")</f>
        <v>Three-Dimensional Figures</v>
      </c>
      <c r="I591" s="2" t="str">
        <f>Sheet2!I591</f>
        <v>MA07.04.02.02</v>
      </c>
      <c r="J591" s="4" t="str">
        <f>TRIM(IF(F591="grade","NONE",IF(F591="subject",Sheet2!A591,IF(F591="unit",CONCATENATE(Sheet2!A591,Sheet2!B591),IF(F591="topic",CONCATENATE(Sheet2!A591,Sheet2!B591,Sheet2!C591),IF(F591="lesson",CONCATENATE(Sheet2!A591,Sheet2!B591,Sheet2!C591,Sheet2!E591)))))))</f>
        <v>7MathGeometryGeometry and Measurement</v>
      </c>
      <c r="K591" s="4" t="str">
        <f>IF(J591="NONE","-",VLOOKUP(J591,Sheet3!$A$1:$B$822,2,FALSE))</f>
        <v>MA07.04.02.00</v>
      </c>
      <c r="L591" s="2">
        <v>591</v>
      </c>
      <c r="M591" s="2">
        <f t="shared" si="36"/>
        <v>589</v>
      </c>
      <c r="N591" s="3" t="str">
        <f t="shared" si="38"/>
        <v>insert into code (code_id, label, code, display_order, parent_id, taxonomy_level_type) values (591,'Three-Dimensional Figures','MA07.04.02.02',1,589,6);</v>
      </c>
    </row>
    <row r="592" spans="1:14">
      <c r="A592" s="2" t="b">
        <f>AND(Sheet2!A592&lt;&gt;"-",Sheet2!A592&lt;&gt;Sheet2!A591)</f>
        <v>0</v>
      </c>
      <c r="B592" s="2" t="b">
        <f>AND(Sheet2!B592&lt;&gt;"-",Sheet2!B592&lt;&gt;Sheet2!B591)</f>
        <v>0</v>
      </c>
      <c r="C592" s="2" t="b">
        <f>AND(Sheet2!C592&lt;&gt;"-",Sheet2!C592&lt;&gt;Sheet2!C591)</f>
        <v>0</v>
      </c>
      <c r="D592" s="2" t="b">
        <f>AND(Sheet2!E592&lt;&gt;"-",Sheet2!E592&lt;&gt;Sheet2!E591)</f>
        <v>0</v>
      </c>
      <c r="E592" s="2" t="b">
        <f>AND(Sheet2!G592&lt;&gt;"-",Sheet2!G592&lt;&gt;Sheet2!G591)</f>
        <v>1</v>
      </c>
      <c r="F592" s="2" t="str">
        <f t="shared" si="39"/>
        <v>lesson</v>
      </c>
      <c r="G592" s="2" t="str">
        <f t="shared" si="37"/>
        <v>6</v>
      </c>
      <c r="H592" s="2" t="str">
        <f>SUBSTITUTE(IF(F592="grade",Sheet2!A592,IF(F592="subject",Sheet2!B592,IF(F592="unit",Sheet2!C592,IF(F592="topic",Sheet2!E592,IF(F592="lesson",Sheet2!G592))))),"'","\'")</f>
        <v>Surface Area of Prisms and Cylinders</v>
      </c>
      <c r="I592" s="2" t="str">
        <f>Sheet2!I592</f>
        <v>MA07.04.02.03</v>
      </c>
      <c r="J592" s="4" t="str">
        <f>TRIM(IF(F592="grade","NONE",IF(F592="subject",Sheet2!A592,IF(F592="unit",CONCATENATE(Sheet2!A592,Sheet2!B592),IF(F592="topic",CONCATENATE(Sheet2!A592,Sheet2!B592,Sheet2!C592),IF(F592="lesson",CONCATENATE(Sheet2!A592,Sheet2!B592,Sheet2!C592,Sheet2!E592)))))))</f>
        <v>7MathGeometryGeometry and Measurement</v>
      </c>
      <c r="K592" s="4" t="str">
        <f>IF(J592="NONE","-",VLOOKUP(J592,Sheet3!$A$1:$B$822,2,FALSE))</f>
        <v>MA07.04.02.00</v>
      </c>
      <c r="L592" s="2">
        <v>592</v>
      </c>
      <c r="M592" s="2">
        <f t="shared" si="36"/>
        <v>589</v>
      </c>
      <c r="N592" s="3" t="str">
        <f t="shared" si="38"/>
        <v>insert into code (code_id, label, code, display_order, parent_id, taxonomy_level_type) values (592,'Surface Area of Prisms and Cylinders','MA07.04.02.03',1,589,6);</v>
      </c>
    </row>
    <row r="593" spans="1:14">
      <c r="A593" s="2" t="b">
        <f>AND(Sheet2!A593&lt;&gt;"-",Sheet2!A593&lt;&gt;Sheet2!A592)</f>
        <v>0</v>
      </c>
      <c r="B593" s="2" t="b">
        <f>AND(Sheet2!B593&lt;&gt;"-",Sheet2!B593&lt;&gt;Sheet2!B592)</f>
        <v>0</v>
      </c>
      <c r="C593" s="2" t="b">
        <f>AND(Sheet2!C593&lt;&gt;"-",Sheet2!C593&lt;&gt;Sheet2!C592)</f>
        <v>0</v>
      </c>
      <c r="D593" s="2" t="b">
        <f>AND(Sheet2!E593&lt;&gt;"-",Sheet2!E593&lt;&gt;Sheet2!E592)</f>
        <v>0</v>
      </c>
      <c r="E593" s="2" t="b">
        <f>AND(Sheet2!G593&lt;&gt;"-",Sheet2!G593&lt;&gt;Sheet2!G592)</f>
        <v>1</v>
      </c>
      <c r="F593" s="2" t="str">
        <f t="shared" si="39"/>
        <v>lesson</v>
      </c>
      <c r="G593" s="2" t="str">
        <f t="shared" si="37"/>
        <v>6</v>
      </c>
      <c r="H593" s="2" t="str">
        <f>SUBSTITUTE(IF(F593="grade",Sheet2!A593,IF(F593="subject",Sheet2!B593,IF(F593="unit",Sheet2!C593,IF(F593="topic",Sheet2!E593,IF(F593="lesson",Sheet2!G593))))),"'","\'")</f>
        <v>Volume of Prisms</v>
      </c>
      <c r="I593" s="2" t="str">
        <f>Sheet2!I593</f>
        <v>MA07.04.02.04</v>
      </c>
      <c r="J593" s="4" t="str">
        <f>TRIM(IF(F593="grade","NONE",IF(F593="subject",Sheet2!A593,IF(F593="unit",CONCATENATE(Sheet2!A593,Sheet2!B593),IF(F593="topic",CONCATENATE(Sheet2!A593,Sheet2!B593,Sheet2!C593),IF(F593="lesson",CONCATENATE(Sheet2!A593,Sheet2!B593,Sheet2!C593,Sheet2!E593)))))))</f>
        <v>7MathGeometryGeometry and Measurement</v>
      </c>
      <c r="K593" s="4" t="str">
        <f>IF(J593="NONE","-",VLOOKUP(J593,Sheet3!$A$1:$B$822,2,FALSE))</f>
        <v>MA07.04.02.00</v>
      </c>
      <c r="L593" s="2">
        <v>593</v>
      </c>
      <c r="M593" s="2">
        <f t="shared" si="36"/>
        <v>589</v>
      </c>
      <c r="N593" s="3" t="str">
        <f t="shared" si="38"/>
        <v>insert into code (code_id, label, code, display_order, parent_id, taxonomy_level_type) values (593,'Volume of Prisms','MA07.04.02.04',1,589,6);</v>
      </c>
    </row>
    <row r="594" spans="1:14">
      <c r="A594" s="2" t="b">
        <f>AND(Sheet2!A594&lt;&gt;"-",Sheet2!A594&lt;&gt;Sheet2!A593)</f>
        <v>0</v>
      </c>
      <c r="B594" s="2" t="b">
        <f>AND(Sheet2!B594&lt;&gt;"-",Sheet2!B594&lt;&gt;Sheet2!B593)</f>
        <v>0</v>
      </c>
      <c r="C594" s="2" t="b">
        <f>AND(Sheet2!C594&lt;&gt;"-",Sheet2!C594&lt;&gt;Sheet2!C593)</f>
        <v>0</v>
      </c>
      <c r="D594" s="2" t="b">
        <f>AND(Sheet2!E594&lt;&gt;"-",Sheet2!E594&lt;&gt;Sheet2!E593)</f>
        <v>0</v>
      </c>
      <c r="E594" s="2" t="b">
        <f>AND(Sheet2!G594&lt;&gt;"-",Sheet2!G594&lt;&gt;Sheet2!G593)</f>
        <v>1</v>
      </c>
      <c r="F594" s="2" t="str">
        <f t="shared" si="39"/>
        <v>lesson</v>
      </c>
      <c r="G594" s="2" t="str">
        <f t="shared" si="37"/>
        <v>6</v>
      </c>
      <c r="H594" s="2" t="str">
        <f>SUBSTITUTE(IF(F594="grade",Sheet2!A594,IF(F594="subject",Sheet2!B594,IF(F594="unit",Sheet2!C594,IF(F594="topic",Sheet2!E594,IF(F594="lesson",Sheet2!G594))))),"'","\'")</f>
        <v>Volume of Cylinders</v>
      </c>
      <c r="I594" s="2" t="str">
        <f>Sheet2!I594</f>
        <v>MA07.04.02.05</v>
      </c>
      <c r="J594" s="4" t="str">
        <f>TRIM(IF(F594="grade","NONE",IF(F594="subject",Sheet2!A594,IF(F594="unit",CONCATENATE(Sheet2!A594,Sheet2!B594),IF(F594="topic",CONCATENATE(Sheet2!A594,Sheet2!B594,Sheet2!C594),IF(F594="lesson",CONCATENATE(Sheet2!A594,Sheet2!B594,Sheet2!C594,Sheet2!E594)))))))</f>
        <v>7MathGeometryGeometry and Measurement</v>
      </c>
      <c r="K594" s="4" t="str">
        <f>IF(J594="NONE","-",VLOOKUP(J594,Sheet3!$A$1:$B$822,2,FALSE))</f>
        <v>MA07.04.02.00</v>
      </c>
      <c r="L594" s="2">
        <v>594</v>
      </c>
      <c r="M594" s="2">
        <f t="shared" si="36"/>
        <v>589</v>
      </c>
      <c r="N594" s="3" t="str">
        <f t="shared" si="38"/>
        <v>insert into code (code_id, label, code, display_order, parent_id, taxonomy_level_type) values (594,'Volume of Cylinders','MA07.04.02.05',1,589,6);</v>
      </c>
    </row>
    <row r="595" spans="1:14">
      <c r="A595" s="2" t="b">
        <f>AND(Sheet2!A595&lt;&gt;"-",Sheet2!A595&lt;&gt;Sheet2!A594)</f>
        <v>0</v>
      </c>
      <c r="B595" s="2" t="b">
        <f>AND(Sheet2!B595&lt;&gt;"-",Sheet2!B595&lt;&gt;Sheet2!B594)</f>
        <v>0</v>
      </c>
      <c r="C595" s="2" t="b">
        <f>AND(Sheet2!C595&lt;&gt;"-",Sheet2!C595&lt;&gt;Sheet2!C594)</f>
        <v>0</v>
      </c>
      <c r="D595" s="2" t="b">
        <f>AND(Sheet2!E595&lt;&gt;"-",Sheet2!E595&lt;&gt;Sheet2!E594)</f>
        <v>0</v>
      </c>
      <c r="E595" s="2" t="b">
        <f>AND(Sheet2!G595&lt;&gt;"-",Sheet2!G595&lt;&gt;Sheet2!G594)</f>
        <v>1</v>
      </c>
      <c r="F595" s="2" t="str">
        <f t="shared" si="39"/>
        <v>lesson</v>
      </c>
      <c r="G595" s="2" t="str">
        <f t="shared" si="37"/>
        <v>6</v>
      </c>
      <c r="H595" s="2" t="str">
        <f>SUBSTITUTE(IF(F595="grade",Sheet2!A595,IF(F595="subject",Sheet2!B595,IF(F595="unit",Sheet2!C595,IF(F595="topic",Sheet2!E595,IF(F595="lesson",Sheet2!G595))))),"'","\'")</f>
        <v>Volumes of Pyramids and Cones</v>
      </c>
      <c r="I595" s="2" t="str">
        <f>Sheet2!I595</f>
        <v>MA07.04.02.06</v>
      </c>
      <c r="J595" s="4" t="str">
        <f>TRIM(IF(F595="grade","NONE",IF(F595="subject",Sheet2!A595,IF(F595="unit",CONCATENATE(Sheet2!A595,Sheet2!B595),IF(F595="topic",CONCATENATE(Sheet2!A595,Sheet2!B595,Sheet2!C595),IF(F595="lesson",CONCATENATE(Sheet2!A595,Sheet2!B595,Sheet2!C595,Sheet2!E595)))))))</f>
        <v>7MathGeometryGeometry and Measurement</v>
      </c>
      <c r="K595" s="4" t="str">
        <f>IF(J595="NONE","-",VLOOKUP(J595,Sheet3!$A$1:$B$822,2,FALSE))</f>
        <v>MA07.04.02.00</v>
      </c>
      <c r="L595" s="2">
        <v>595</v>
      </c>
      <c r="M595" s="2">
        <f t="shared" si="36"/>
        <v>589</v>
      </c>
      <c r="N595" s="3" t="str">
        <f t="shared" si="38"/>
        <v>insert into code (code_id, label, code, display_order, parent_id, taxonomy_level_type) values (595,'Volumes of Pyramids and Cones','MA07.04.02.06',1,589,6);</v>
      </c>
    </row>
    <row r="596" spans="1:14">
      <c r="A596" s="2" t="b">
        <f>AND(Sheet2!A596&lt;&gt;"-",Sheet2!A596&lt;&gt;Sheet2!A595)</f>
        <v>0</v>
      </c>
      <c r="B596" s="2" t="b">
        <f>AND(Sheet2!B596&lt;&gt;"-",Sheet2!B596&lt;&gt;Sheet2!B595)</f>
        <v>0</v>
      </c>
      <c r="C596" s="2" t="b">
        <f>AND(Sheet2!C596&lt;&gt;"-",Sheet2!C596&lt;&gt;Sheet2!C595)</f>
        <v>0</v>
      </c>
      <c r="D596" s="2" t="b">
        <f>AND(Sheet2!E596&lt;&gt;"-",Sheet2!E596&lt;&gt;Sheet2!E595)</f>
        <v>0</v>
      </c>
      <c r="E596" s="2" t="b">
        <f>AND(Sheet2!G596&lt;&gt;"-",Sheet2!G596&lt;&gt;Sheet2!G595)</f>
        <v>1</v>
      </c>
      <c r="F596" s="2" t="str">
        <f t="shared" si="39"/>
        <v>lesson</v>
      </c>
      <c r="G596" s="2" t="str">
        <f t="shared" si="37"/>
        <v>6</v>
      </c>
      <c r="H596" s="2" t="str">
        <f>SUBSTITUTE(IF(F596="grade",Sheet2!A596,IF(F596="subject",Sheet2!B596,IF(F596="unit",Sheet2!C596,IF(F596="topic",Sheet2!E596,IF(F596="lesson",Sheet2!G596))))),"'","\'")</f>
        <v>Volume of a Sphere</v>
      </c>
      <c r="I596" s="2" t="str">
        <f>Sheet2!I596</f>
        <v>MA07.04.02.07</v>
      </c>
      <c r="J596" s="4" t="str">
        <f>TRIM(IF(F596="grade","NONE",IF(F596="subject",Sheet2!A596,IF(F596="unit",CONCATENATE(Sheet2!A596,Sheet2!B596),IF(F596="topic",CONCATENATE(Sheet2!A596,Sheet2!B596,Sheet2!C596),IF(F596="lesson",CONCATENATE(Sheet2!A596,Sheet2!B596,Sheet2!C596,Sheet2!E596)))))))</f>
        <v>7MathGeometryGeometry and Measurement</v>
      </c>
      <c r="K596" s="4" t="str">
        <f>IF(J596="NONE","-",VLOOKUP(J596,Sheet3!$A$1:$B$822,2,FALSE))</f>
        <v>MA07.04.02.00</v>
      </c>
      <c r="L596" s="2">
        <v>596</v>
      </c>
      <c r="M596" s="2">
        <f t="shared" si="36"/>
        <v>589</v>
      </c>
      <c r="N596" s="3" t="str">
        <f t="shared" si="38"/>
        <v>insert into code (code_id, label, code, display_order, parent_id, taxonomy_level_type) values (596,'Volume of a Sphere','MA07.04.02.07',1,589,6);</v>
      </c>
    </row>
    <row r="597" spans="1:14">
      <c r="A597" s="2" t="b">
        <f>AND(Sheet2!A597&lt;&gt;"-",Sheet2!A597&lt;&gt;Sheet2!A596)</f>
        <v>0</v>
      </c>
      <c r="B597" s="2" t="b">
        <f>AND(Sheet2!B597&lt;&gt;"-",Sheet2!B597&lt;&gt;Sheet2!B596)</f>
        <v>0</v>
      </c>
      <c r="C597" s="2" t="b">
        <f>AND(Sheet2!C597&lt;&gt;"-",Sheet2!C597&lt;&gt;Sheet2!C596)</f>
        <v>0</v>
      </c>
      <c r="D597" s="2" t="b">
        <f>AND(Sheet2!E597&lt;&gt;"-",Sheet2!E597&lt;&gt;Sheet2!E596)</f>
        <v>0</v>
      </c>
      <c r="E597" s="2" t="b">
        <f>AND(Sheet2!G597&lt;&gt;"-",Sheet2!G597&lt;&gt;Sheet2!G596)</f>
        <v>1</v>
      </c>
      <c r="F597" s="2" t="str">
        <f t="shared" si="39"/>
        <v>lesson</v>
      </c>
      <c r="G597" s="2" t="str">
        <f t="shared" si="37"/>
        <v>6</v>
      </c>
      <c r="H597" s="2" t="str">
        <f>SUBSTITUTE(IF(F597="grade",Sheet2!A597,IF(F597="subject",Sheet2!B597,IF(F597="unit",Sheet2!C597,IF(F597="topic",Sheet2!E597,IF(F597="lesson",Sheet2!G597))))),"'","\'")</f>
        <v>Views of Solids</v>
      </c>
      <c r="I597" s="2" t="str">
        <f>Sheet2!I597</f>
        <v>MA07.04.02.08</v>
      </c>
      <c r="J597" s="4" t="str">
        <f>TRIM(IF(F597="grade","NONE",IF(F597="subject",Sheet2!A597,IF(F597="unit",CONCATENATE(Sheet2!A597,Sheet2!B597),IF(F597="topic",CONCATENATE(Sheet2!A597,Sheet2!B597,Sheet2!C597),IF(F597="lesson",CONCATENATE(Sheet2!A597,Sheet2!B597,Sheet2!C597,Sheet2!E597)))))))</f>
        <v>7MathGeometryGeometry and Measurement</v>
      </c>
      <c r="K597" s="4" t="str">
        <f>IF(J597="NONE","-",VLOOKUP(J597,Sheet3!$A$1:$B$822,2,FALSE))</f>
        <v>MA07.04.02.00</v>
      </c>
      <c r="L597" s="2">
        <v>597</v>
      </c>
      <c r="M597" s="2">
        <f t="shared" si="36"/>
        <v>589</v>
      </c>
      <c r="N597" s="3" t="str">
        <f t="shared" si="38"/>
        <v>insert into code (code_id, label, code, display_order, parent_id, taxonomy_level_type) values (597,'Views of Solids','MA07.04.02.08',1,589,6);</v>
      </c>
    </row>
    <row r="598" spans="1:14">
      <c r="A598" s="2" t="b">
        <f>AND(Sheet2!A598&lt;&gt;"-",Sheet2!A598&lt;&gt;Sheet2!A597)</f>
        <v>1</v>
      </c>
      <c r="B598" s="2" t="b">
        <f>AND(Sheet2!B598&lt;&gt;"-",Sheet2!B598&lt;&gt;Sheet2!B597)</f>
        <v>0</v>
      </c>
      <c r="C598" s="2" t="b">
        <f>AND(Sheet2!C598&lt;&gt;"-",Sheet2!C598&lt;&gt;Sheet2!C597)</f>
        <v>0</v>
      </c>
      <c r="D598" s="2" t="b">
        <f>AND(Sheet2!E598&lt;&gt;"-",Sheet2!E598&lt;&gt;Sheet2!E597)</f>
        <v>0</v>
      </c>
      <c r="E598" s="2" t="b">
        <f>AND(Sheet2!G598&lt;&gt;"-",Sheet2!G598&lt;&gt;Sheet2!G597)</f>
        <v>0</v>
      </c>
      <c r="F598" s="2" t="str">
        <f t="shared" si="39"/>
        <v>grade</v>
      </c>
      <c r="G598" s="2" t="str">
        <f t="shared" si="37"/>
        <v>2</v>
      </c>
      <c r="H598" s="2" t="str">
        <f>SUBSTITUTE(IF(F598="grade",Sheet2!A598,IF(F598="subject",Sheet2!B598,IF(F598="unit",Sheet2!C598,IF(F598="topic",Sheet2!E598,IF(F598="lesson",Sheet2!G598))))),"'","\'")</f>
        <v>8</v>
      </c>
      <c r="I598" s="2" t="str">
        <f>Sheet2!I598</f>
        <v>08.00.00.00</v>
      </c>
      <c r="J598" s="4" t="str">
        <f>TRIM(IF(F598="grade","NONE",IF(F598="subject",Sheet2!A598,IF(F598="unit",CONCATENATE(Sheet2!A598,Sheet2!B598),IF(F598="topic",CONCATENATE(Sheet2!A598,Sheet2!B598,Sheet2!C598),IF(F598="lesson",CONCATENATE(Sheet2!A598,Sheet2!B598,Sheet2!C598,Sheet2!E598)))))))</f>
        <v>NONE</v>
      </c>
      <c r="K598" s="4" t="str">
        <f>IF(J598="NONE","-",VLOOKUP(J598,Sheet3!$A$1:$B$822,2,FALSE))</f>
        <v>-</v>
      </c>
      <c r="L598" s="2">
        <v>598</v>
      </c>
      <c r="M598" s="2">
        <f t="shared" si="36"/>
        <v>1</v>
      </c>
      <c r="N598" s="3" t="str">
        <f t="shared" si="38"/>
        <v>insert into code (code_id, label, code, display_order, parent_id, taxonomy_level_type) values (598,'8','08.00.00.00',1,1,2);</v>
      </c>
    </row>
    <row r="599" spans="1:14">
      <c r="A599" s="2" t="b">
        <f>AND(Sheet2!A599&lt;&gt;"-",Sheet2!A599&lt;&gt;Sheet2!A598)</f>
        <v>0</v>
      </c>
      <c r="B599" s="2" t="b">
        <f>AND(Sheet2!B599&lt;&gt;"-",Sheet2!B599&lt;&gt;Sheet2!B598)</f>
        <v>1</v>
      </c>
      <c r="C599" s="2" t="b">
        <f>AND(Sheet2!C599&lt;&gt;"-",Sheet2!C599&lt;&gt;Sheet2!C598)</f>
        <v>0</v>
      </c>
      <c r="D599" s="2" t="b">
        <f>AND(Sheet2!E599&lt;&gt;"-",Sheet2!E599&lt;&gt;Sheet2!E598)</f>
        <v>0</v>
      </c>
      <c r="E599" s="2" t="b">
        <f>AND(Sheet2!G599&lt;&gt;"-",Sheet2!G599&lt;&gt;Sheet2!G598)</f>
        <v>0</v>
      </c>
      <c r="F599" s="2" t="str">
        <f t="shared" si="39"/>
        <v>subject</v>
      </c>
      <c r="G599" s="2" t="str">
        <f t="shared" si="37"/>
        <v>3</v>
      </c>
      <c r="H599" s="2" t="str">
        <f>SUBSTITUTE(IF(F599="grade",Sheet2!A599,IF(F599="subject",Sheet2!B599,IF(F599="unit",Sheet2!C599,IF(F599="topic",Sheet2!E599,IF(F599="lesson",Sheet2!G599))))),"'","\'")</f>
        <v>Science</v>
      </c>
      <c r="I599" s="2" t="str">
        <f>Sheet2!I599</f>
        <v>SC08.00.00.00</v>
      </c>
      <c r="J599" s="4" t="str">
        <f>TRIM(IF(F599="grade","NONE",IF(F599="subject",Sheet2!A599,IF(F599="unit",CONCATENATE(Sheet2!A599,Sheet2!B599),IF(F599="topic",CONCATENATE(Sheet2!A599,Sheet2!B599,Sheet2!C599),IF(F599="lesson",CONCATENATE(Sheet2!A599,Sheet2!B599,Sheet2!C599,Sheet2!E599)))))))</f>
        <v>8</v>
      </c>
      <c r="K599" s="4" t="str">
        <f>IF(J599="NONE","-",VLOOKUP(J599,Sheet3!$A$1:$B$822,2,FALSE))</f>
        <v>08.00.00.00</v>
      </c>
      <c r="L599" s="2">
        <v>599</v>
      </c>
      <c r="M599" s="2">
        <f t="shared" si="36"/>
        <v>598</v>
      </c>
      <c r="N599" s="3" t="str">
        <f t="shared" si="38"/>
        <v>insert into code (code_id, label, code, display_order, parent_id, taxonomy_level_type) values (599,'Science','SC08.00.00.00',1,598,3);</v>
      </c>
    </row>
    <row r="600" spans="1:14">
      <c r="A600" s="2" t="b">
        <f>AND(Sheet2!A600&lt;&gt;"-",Sheet2!A600&lt;&gt;Sheet2!A599)</f>
        <v>0</v>
      </c>
      <c r="B600" s="2" t="b">
        <f>AND(Sheet2!B600&lt;&gt;"-",Sheet2!B600&lt;&gt;Sheet2!B599)</f>
        <v>0</v>
      </c>
      <c r="C600" s="2" t="b">
        <f>AND(Sheet2!C600&lt;&gt;"-",Sheet2!C600&lt;&gt;Sheet2!C599)</f>
        <v>1</v>
      </c>
      <c r="D600" s="2" t="b">
        <f>AND(Sheet2!E600&lt;&gt;"-",Sheet2!E600&lt;&gt;Sheet2!E599)</f>
        <v>0</v>
      </c>
      <c r="E600" s="2" t="b">
        <f>AND(Sheet2!G600&lt;&gt;"-",Sheet2!G600&lt;&gt;Sheet2!G599)</f>
        <v>0</v>
      </c>
      <c r="F600" s="2" t="str">
        <f t="shared" si="39"/>
        <v>unit</v>
      </c>
      <c r="G600" s="2" t="str">
        <f t="shared" si="37"/>
        <v>4</v>
      </c>
      <c r="H600" s="2" t="str">
        <f>SUBSTITUTE(IF(F600="grade",Sheet2!A600,IF(F600="subject",Sheet2!B600,IF(F600="unit",Sheet2!C600,IF(F600="topic",Sheet2!E600,IF(F600="lesson",Sheet2!G600))))),"'","\'")</f>
        <v>Physical Sciences</v>
      </c>
      <c r="I600" s="2" t="str">
        <f>Sheet2!I600</f>
        <v>SC08.01.00.00</v>
      </c>
      <c r="J600" s="4" t="str">
        <f>TRIM(IF(F600="grade","NONE",IF(F600="subject",Sheet2!A600,IF(F600="unit",CONCATENATE(Sheet2!A600,Sheet2!B600),IF(F600="topic",CONCATENATE(Sheet2!A600,Sheet2!B600,Sheet2!C600),IF(F600="lesson",CONCATENATE(Sheet2!A600,Sheet2!B600,Sheet2!C600,Sheet2!E600)))))))</f>
        <v>8Science</v>
      </c>
      <c r="K600" s="4" t="str">
        <f>IF(J600="NONE","-",VLOOKUP(J600,Sheet3!$A$1:$B$822,2,FALSE))</f>
        <v>SC08.00.00.00</v>
      </c>
      <c r="L600" s="2">
        <v>600</v>
      </c>
      <c r="M600" s="2">
        <f t="shared" si="36"/>
        <v>599</v>
      </c>
      <c r="N600" s="3" t="str">
        <f t="shared" si="38"/>
        <v>insert into code (code_id, label, code, display_order, parent_id, taxonomy_level_type) values (600,'Physical Sciences','SC08.01.00.00',1,599,4);</v>
      </c>
    </row>
    <row r="601" spans="1:14">
      <c r="A601" s="2" t="b">
        <f>AND(Sheet2!A601&lt;&gt;"-",Sheet2!A601&lt;&gt;Sheet2!A600)</f>
        <v>0</v>
      </c>
      <c r="B601" s="2" t="b">
        <f>AND(Sheet2!B601&lt;&gt;"-",Sheet2!B601&lt;&gt;Sheet2!B600)</f>
        <v>0</v>
      </c>
      <c r="C601" s="2" t="b">
        <f>AND(Sheet2!C601&lt;&gt;"-",Sheet2!C601&lt;&gt;Sheet2!C600)</f>
        <v>0</v>
      </c>
      <c r="D601" s="2" t="b">
        <f>AND(Sheet2!E601&lt;&gt;"-",Sheet2!E601&lt;&gt;Sheet2!E600)</f>
        <v>1</v>
      </c>
      <c r="E601" s="2" t="b">
        <f>AND(Sheet2!G601&lt;&gt;"-",Sheet2!G601&lt;&gt;Sheet2!G600)</f>
        <v>0</v>
      </c>
      <c r="F601" s="2" t="str">
        <f t="shared" si="39"/>
        <v>topic</v>
      </c>
      <c r="G601" s="2" t="str">
        <f t="shared" si="37"/>
        <v>5</v>
      </c>
      <c r="H601" s="2" t="str">
        <f>SUBSTITUTE(IF(F601="grade",Sheet2!A601,IF(F601="subject",Sheet2!B601,IF(F601="unit",Sheet2!C601,IF(F601="topic",Sheet2!E601,IF(F601="lesson",Sheet2!G601))))),"'","\'")</f>
        <v>Introduction to Physical Science</v>
      </c>
      <c r="I601" s="2" t="str">
        <f>Sheet2!I601</f>
        <v>SC08.01.01.00</v>
      </c>
      <c r="J601" s="4" t="str">
        <f>TRIM(IF(F601="grade","NONE",IF(F601="subject",Sheet2!A601,IF(F601="unit",CONCATENATE(Sheet2!A601,Sheet2!B601),IF(F601="topic",CONCATENATE(Sheet2!A601,Sheet2!B601,Sheet2!C601),IF(F601="lesson",CONCATENATE(Sheet2!A601,Sheet2!B601,Sheet2!C601,Sheet2!E601)))))))</f>
        <v>8SciencePhysical Sciences</v>
      </c>
      <c r="K601" s="4" t="str">
        <f>IF(J601="NONE","-",VLOOKUP(J601,Sheet3!$A$1:$B$822,2,FALSE))</f>
        <v>SC08.01.00.00</v>
      </c>
      <c r="L601" s="2">
        <v>601</v>
      </c>
      <c r="M601" s="2">
        <f t="shared" si="36"/>
        <v>600</v>
      </c>
      <c r="N601" s="3" t="str">
        <f t="shared" si="38"/>
        <v>insert into code (code_id, label, code, display_order, parent_id, taxonomy_level_type) values (601,'Introduction to Physical Science','SC08.01.01.00',1,600,5);</v>
      </c>
    </row>
    <row r="602" spans="1:14">
      <c r="A602" s="2" t="b">
        <f>AND(Sheet2!A602&lt;&gt;"-",Sheet2!A602&lt;&gt;Sheet2!A601)</f>
        <v>0</v>
      </c>
      <c r="B602" s="2" t="b">
        <f>AND(Sheet2!B602&lt;&gt;"-",Sheet2!B602&lt;&gt;Sheet2!B601)</f>
        <v>0</v>
      </c>
      <c r="C602" s="2" t="b">
        <f>AND(Sheet2!C602&lt;&gt;"-",Sheet2!C602&lt;&gt;Sheet2!C601)</f>
        <v>0</v>
      </c>
      <c r="D602" s="2" t="b">
        <f>AND(Sheet2!E602&lt;&gt;"-",Sheet2!E602&lt;&gt;Sheet2!E601)</f>
        <v>0</v>
      </c>
      <c r="E602" s="2" t="b">
        <f>AND(Sheet2!G602&lt;&gt;"-",Sheet2!G602&lt;&gt;Sheet2!G601)</f>
        <v>1</v>
      </c>
      <c r="F602" s="2" t="str">
        <f t="shared" si="39"/>
        <v>lesson</v>
      </c>
      <c r="G602" s="2" t="str">
        <f t="shared" si="37"/>
        <v>6</v>
      </c>
      <c r="H602" s="2" t="str">
        <f>SUBSTITUTE(IF(F602="grade",Sheet2!A602,IF(F602="subject",Sheet2!B602,IF(F602="unit",Sheet2!C602,IF(F602="topic",Sheet2!E602,IF(F602="lesson",Sheet2!G602))))),"'","\'")</f>
        <v>Definition of Physical Science</v>
      </c>
      <c r="I602" s="2" t="str">
        <f>Sheet2!I602</f>
        <v>SC08.01.01.01</v>
      </c>
      <c r="J602" s="4" t="str">
        <f>TRIM(IF(F602="grade","NONE",IF(F602="subject",Sheet2!A602,IF(F602="unit",CONCATENATE(Sheet2!A602,Sheet2!B602),IF(F602="topic",CONCATENATE(Sheet2!A602,Sheet2!B602,Sheet2!C602),IF(F602="lesson",CONCATENATE(Sheet2!A602,Sheet2!B602,Sheet2!C602,Sheet2!E602)))))))</f>
        <v>8SciencePhysical SciencesIntroduction to Physical Science</v>
      </c>
      <c r="K602" s="4" t="str">
        <f>IF(J602="NONE","-",VLOOKUP(J602,Sheet3!$A$1:$B$822,2,FALSE))</f>
        <v>SC08.01.01.00</v>
      </c>
      <c r="L602" s="2">
        <v>602</v>
      </c>
      <c r="M602" s="2">
        <f t="shared" si="36"/>
        <v>601</v>
      </c>
      <c r="N602" s="3" t="str">
        <f t="shared" si="38"/>
        <v>insert into code (code_id, label, code, display_order, parent_id, taxonomy_level_type) values (602,'Definition of Physical Science','SC08.01.01.01',1,601,6);</v>
      </c>
    </row>
    <row r="603" spans="1:14">
      <c r="A603" s="2" t="b">
        <f>AND(Sheet2!A603&lt;&gt;"-",Sheet2!A603&lt;&gt;Sheet2!A602)</f>
        <v>0</v>
      </c>
      <c r="B603" s="2" t="b">
        <f>AND(Sheet2!B603&lt;&gt;"-",Sheet2!B603&lt;&gt;Sheet2!B602)</f>
        <v>0</v>
      </c>
      <c r="C603" s="2" t="b">
        <f>AND(Sheet2!C603&lt;&gt;"-",Sheet2!C603&lt;&gt;Sheet2!C602)</f>
        <v>0</v>
      </c>
      <c r="D603" s="2" t="b">
        <f>AND(Sheet2!E603&lt;&gt;"-",Sheet2!E603&lt;&gt;Sheet2!E602)</f>
        <v>0</v>
      </c>
      <c r="E603" s="2" t="b">
        <f>AND(Sheet2!G603&lt;&gt;"-",Sheet2!G603&lt;&gt;Sheet2!G602)</f>
        <v>1</v>
      </c>
      <c r="F603" s="2" t="str">
        <f t="shared" si="39"/>
        <v>lesson</v>
      </c>
      <c r="G603" s="2" t="str">
        <f t="shared" si="37"/>
        <v>6</v>
      </c>
      <c r="H603" s="2" t="str">
        <f>SUBSTITUTE(IF(F603="grade",Sheet2!A603,IF(F603="subject",Sheet2!B603,IF(F603="unit",Sheet2!C603,IF(F603="topic",Sheet2!E603,IF(F603="lesson",Sheet2!G603))))),"'","\'")</f>
        <v>Scientific Inquiry</v>
      </c>
      <c r="I603" s="2" t="str">
        <f>Sheet2!I603</f>
        <v>SC08.01.01.02</v>
      </c>
      <c r="J603" s="4" t="str">
        <f>TRIM(IF(F603="grade","NONE",IF(F603="subject",Sheet2!A603,IF(F603="unit",CONCATENATE(Sheet2!A603,Sheet2!B603),IF(F603="topic",CONCATENATE(Sheet2!A603,Sheet2!B603,Sheet2!C603),IF(F603="lesson",CONCATENATE(Sheet2!A603,Sheet2!B603,Sheet2!C603,Sheet2!E603)))))))</f>
        <v>8SciencePhysical SciencesIntroduction to Physical Science</v>
      </c>
      <c r="K603" s="4" t="str">
        <f>IF(J603="NONE","-",VLOOKUP(J603,Sheet3!$A$1:$B$822,2,FALSE))</f>
        <v>SC08.01.01.00</v>
      </c>
      <c r="L603" s="2">
        <v>603</v>
      </c>
      <c r="M603" s="2">
        <f t="shared" si="36"/>
        <v>601</v>
      </c>
      <c r="N603" s="3" t="str">
        <f t="shared" si="38"/>
        <v>insert into code (code_id, label, code, display_order, parent_id, taxonomy_level_type) values (603,'Scientific Inquiry','SC08.01.01.02',1,601,6);</v>
      </c>
    </row>
    <row r="604" spans="1:14">
      <c r="A604" s="2" t="b">
        <f>AND(Sheet2!A604&lt;&gt;"-",Sheet2!A604&lt;&gt;Sheet2!A603)</f>
        <v>0</v>
      </c>
      <c r="B604" s="2" t="b">
        <f>AND(Sheet2!B604&lt;&gt;"-",Sheet2!B604&lt;&gt;Sheet2!B603)</f>
        <v>0</v>
      </c>
      <c r="C604" s="2" t="b">
        <f>AND(Sheet2!C604&lt;&gt;"-",Sheet2!C604&lt;&gt;Sheet2!C603)</f>
        <v>0</v>
      </c>
      <c r="D604" s="2" t="b">
        <f>AND(Sheet2!E604&lt;&gt;"-",Sheet2!E604&lt;&gt;Sheet2!E603)</f>
        <v>0</v>
      </c>
      <c r="E604" s="2" t="b">
        <f>AND(Sheet2!G604&lt;&gt;"-",Sheet2!G604&lt;&gt;Sheet2!G603)</f>
        <v>1</v>
      </c>
      <c r="F604" s="2" t="str">
        <f t="shared" si="39"/>
        <v>lesson</v>
      </c>
      <c r="G604" s="2" t="str">
        <f t="shared" si="37"/>
        <v>6</v>
      </c>
      <c r="H604" s="2" t="str">
        <f>SUBSTITUTE(IF(F604="grade",Sheet2!A604,IF(F604="subject",Sheet2!B604,IF(F604="unit",Sheet2!C604,IF(F604="topic",Sheet2!E604,IF(F604="lesson",Sheet2!G604))))),"'","\'")</f>
        <v>Measurement</v>
      </c>
      <c r="I604" s="2" t="str">
        <f>Sheet2!I604</f>
        <v>SC08.01.01.03</v>
      </c>
      <c r="J604" s="4" t="str">
        <f>TRIM(IF(F604="grade","NONE",IF(F604="subject",Sheet2!A604,IF(F604="unit",CONCATENATE(Sheet2!A604,Sheet2!B604),IF(F604="topic",CONCATENATE(Sheet2!A604,Sheet2!B604,Sheet2!C604),IF(F604="lesson",CONCATENATE(Sheet2!A604,Sheet2!B604,Sheet2!C604,Sheet2!E604)))))))</f>
        <v>8SciencePhysical SciencesIntroduction to Physical Science</v>
      </c>
      <c r="K604" s="4" t="str">
        <f>IF(J604="NONE","-",VLOOKUP(J604,Sheet3!$A$1:$B$822,2,FALSE))</f>
        <v>SC08.01.01.00</v>
      </c>
      <c r="L604" s="2">
        <v>604</v>
      </c>
      <c r="M604" s="2">
        <f t="shared" si="36"/>
        <v>601</v>
      </c>
      <c r="N604" s="3" t="str">
        <f t="shared" si="38"/>
        <v>insert into code (code_id, label, code, display_order, parent_id, taxonomy_level_type) values (604,'Measurement','SC08.01.01.03',1,601,6);</v>
      </c>
    </row>
    <row r="605" spans="1:14">
      <c r="A605" s="2" t="b">
        <f>AND(Sheet2!A605&lt;&gt;"-",Sheet2!A605&lt;&gt;Sheet2!A604)</f>
        <v>0</v>
      </c>
      <c r="B605" s="2" t="b">
        <f>AND(Sheet2!B605&lt;&gt;"-",Sheet2!B605&lt;&gt;Sheet2!B604)</f>
        <v>0</v>
      </c>
      <c r="C605" s="2" t="b">
        <f>AND(Sheet2!C605&lt;&gt;"-",Sheet2!C605&lt;&gt;Sheet2!C604)</f>
        <v>0</v>
      </c>
      <c r="D605" s="2" t="b">
        <f>AND(Sheet2!E605&lt;&gt;"-",Sheet2!E605&lt;&gt;Sheet2!E604)</f>
        <v>0</v>
      </c>
      <c r="E605" s="2" t="b">
        <f>AND(Sheet2!G605&lt;&gt;"-",Sheet2!G605&lt;&gt;Sheet2!G604)</f>
        <v>1</v>
      </c>
      <c r="F605" s="2" t="str">
        <f t="shared" si="39"/>
        <v>lesson</v>
      </c>
      <c r="G605" s="2" t="str">
        <f t="shared" si="37"/>
        <v>6</v>
      </c>
      <c r="H605" s="2" t="str">
        <f>SUBSTITUTE(IF(F605="grade",Sheet2!A605,IF(F605="subject",Sheet2!B605,IF(F605="unit",Sheet2!C605,IF(F605="topic",Sheet2!E605,IF(F605="lesson",Sheet2!G605))))),"'","\'")</f>
        <v>Mathematics and Science</v>
      </c>
      <c r="I605" s="2" t="str">
        <f>Sheet2!I605</f>
        <v>SC08.01.01.04</v>
      </c>
      <c r="J605" s="4" t="str">
        <f>TRIM(IF(F605="grade","NONE",IF(F605="subject",Sheet2!A605,IF(F605="unit",CONCATENATE(Sheet2!A605,Sheet2!B605),IF(F605="topic",CONCATENATE(Sheet2!A605,Sheet2!B605,Sheet2!C605),IF(F605="lesson",CONCATENATE(Sheet2!A605,Sheet2!B605,Sheet2!C605,Sheet2!E605)))))))</f>
        <v>8SciencePhysical SciencesIntroduction to Physical Science</v>
      </c>
      <c r="K605" s="4" t="str">
        <f>IF(J605="NONE","-",VLOOKUP(J605,Sheet3!$A$1:$B$822,2,FALSE))</f>
        <v>SC08.01.01.00</v>
      </c>
      <c r="L605" s="2">
        <v>605</v>
      </c>
      <c r="M605" s="2">
        <f t="shared" si="36"/>
        <v>601</v>
      </c>
      <c r="N605" s="3" t="str">
        <f t="shared" si="38"/>
        <v>insert into code (code_id, label, code, display_order, parent_id, taxonomy_level_type) values (605,'Mathematics and Science','SC08.01.01.04',1,601,6);</v>
      </c>
    </row>
    <row r="606" spans="1:14">
      <c r="A606" s="2" t="b">
        <f>AND(Sheet2!A606&lt;&gt;"-",Sheet2!A606&lt;&gt;Sheet2!A605)</f>
        <v>0</v>
      </c>
      <c r="B606" s="2" t="b">
        <f>AND(Sheet2!B606&lt;&gt;"-",Sheet2!B606&lt;&gt;Sheet2!B605)</f>
        <v>0</v>
      </c>
      <c r="C606" s="2" t="b">
        <f>AND(Sheet2!C606&lt;&gt;"-",Sheet2!C606&lt;&gt;Sheet2!C605)</f>
        <v>0</v>
      </c>
      <c r="D606" s="2" t="b">
        <f>AND(Sheet2!E606&lt;&gt;"-",Sheet2!E606&lt;&gt;Sheet2!E605)</f>
        <v>0</v>
      </c>
      <c r="E606" s="2" t="b">
        <f>AND(Sheet2!G606&lt;&gt;"-",Sheet2!G606&lt;&gt;Sheet2!G605)</f>
        <v>1</v>
      </c>
      <c r="F606" s="2" t="str">
        <f t="shared" si="39"/>
        <v>lesson</v>
      </c>
      <c r="G606" s="2" t="str">
        <f t="shared" si="37"/>
        <v>6</v>
      </c>
      <c r="H606" s="2" t="str">
        <f>SUBSTITUTE(IF(F606="grade",Sheet2!A606,IF(F606="subject",Sheet2!B606,IF(F606="unit",Sheet2!C606,IF(F606="topic",Sheet2!E606,IF(F606="lesson",Sheet2!G606))))),"'","\'")</f>
        <v>Graphs in Science</v>
      </c>
      <c r="I606" s="2" t="str">
        <f>Sheet2!I606</f>
        <v>SC08.01.01.05</v>
      </c>
      <c r="J606" s="4" t="str">
        <f>TRIM(IF(F606="grade","NONE",IF(F606="subject",Sheet2!A606,IF(F606="unit",CONCATENATE(Sheet2!A606,Sheet2!B606),IF(F606="topic",CONCATENATE(Sheet2!A606,Sheet2!B606,Sheet2!C606),IF(F606="lesson",CONCATENATE(Sheet2!A606,Sheet2!B606,Sheet2!C606,Sheet2!E606)))))))</f>
        <v>8SciencePhysical SciencesIntroduction to Physical Science</v>
      </c>
      <c r="K606" s="4" t="str">
        <f>IF(J606="NONE","-",VLOOKUP(J606,Sheet3!$A$1:$B$822,2,FALSE))</f>
        <v>SC08.01.01.00</v>
      </c>
      <c r="L606" s="2">
        <v>606</v>
      </c>
      <c r="M606" s="2">
        <f t="shared" si="36"/>
        <v>601</v>
      </c>
      <c r="N606" s="3" t="str">
        <f t="shared" si="38"/>
        <v>insert into code (code_id, label, code, display_order, parent_id, taxonomy_level_type) values (606,'Graphs in Science','SC08.01.01.05',1,601,6);</v>
      </c>
    </row>
    <row r="607" spans="1:14">
      <c r="A607" s="2" t="b">
        <f>AND(Sheet2!A607&lt;&gt;"-",Sheet2!A607&lt;&gt;Sheet2!A606)</f>
        <v>0</v>
      </c>
      <c r="B607" s="2" t="b">
        <f>AND(Sheet2!B607&lt;&gt;"-",Sheet2!B607&lt;&gt;Sheet2!B606)</f>
        <v>0</v>
      </c>
      <c r="C607" s="2" t="b">
        <f>AND(Sheet2!C607&lt;&gt;"-",Sheet2!C607&lt;&gt;Sheet2!C606)</f>
        <v>0</v>
      </c>
      <c r="D607" s="2" t="b">
        <f>AND(Sheet2!E607&lt;&gt;"-",Sheet2!E607&lt;&gt;Sheet2!E606)</f>
        <v>0</v>
      </c>
      <c r="E607" s="2" t="b">
        <f>AND(Sheet2!G607&lt;&gt;"-",Sheet2!G607&lt;&gt;Sheet2!G606)</f>
        <v>1</v>
      </c>
      <c r="F607" s="2" t="str">
        <f t="shared" si="39"/>
        <v>lesson</v>
      </c>
      <c r="G607" s="2" t="str">
        <f t="shared" si="37"/>
        <v>6</v>
      </c>
      <c r="H607" s="2" t="str">
        <f>SUBSTITUTE(IF(F607="grade",Sheet2!A607,IF(F607="subject",Sheet2!B607,IF(F607="unit",Sheet2!C607,IF(F607="topic",Sheet2!E607,IF(F607="lesson",Sheet2!G607))))),"'","\'")</f>
        <v>Science Laboratory Safety</v>
      </c>
      <c r="I607" s="2" t="str">
        <f>Sheet2!I607</f>
        <v>SC08.01.01.06</v>
      </c>
      <c r="J607" s="4" t="str">
        <f>TRIM(IF(F607="grade","NONE",IF(F607="subject",Sheet2!A607,IF(F607="unit",CONCATENATE(Sheet2!A607,Sheet2!B607),IF(F607="topic",CONCATENATE(Sheet2!A607,Sheet2!B607,Sheet2!C607),IF(F607="lesson",CONCATENATE(Sheet2!A607,Sheet2!B607,Sheet2!C607,Sheet2!E607)))))))</f>
        <v>8SciencePhysical SciencesIntroduction to Physical Science</v>
      </c>
      <c r="K607" s="4" t="str">
        <f>IF(J607="NONE","-",VLOOKUP(J607,Sheet3!$A$1:$B$822,2,FALSE))</f>
        <v>SC08.01.01.00</v>
      </c>
      <c r="L607" s="2">
        <v>607</v>
      </c>
      <c r="M607" s="2">
        <f t="shared" si="36"/>
        <v>601</v>
      </c>
      <c r="N607" s="3" t="str">
        <f t="shared" si="38"/>
        <v>insert into code (code_id, label, code, display_order, parent_id, taxonomy_level_type) values (607,'Science Laboratory Safety','SC08.01.01.06',1,601,6);</v>
      </c>
    </row>
    <row r="608" spans="1:14">
      <c r="A608" s="2" t="b">
        <f>AND(Sheet2!A608&lt;&gt;"-",Sheet2!A608&lt;&gt;Sheet2!A607)</f>
        <v>0</v>
      </c>
      <c r="B608" s="2" t="b">
        <f>AND(Sheet2!B608&lt;&gt;"-",Sheet2!B608&lt;&gt;Sheet2!B607)</f>
        <v>0</v>
      </c>
      <c r="C608" s="2" t="b">
        <f>AND(Sheet2!C608&lt;&gt;"-",Sheet2!C608&lt;&gt;Sheet2!C607)</f>
        <v>1</v>
      </c>
      <c r="D608" s="2" t="b">
        <f>AND(Sheet2!E608&lt;&gt;"-",Sheet2!E608&lt;&gt;Sheet2!E607)</f>
        <v>0</v>
      </c>
      <c r="E608" s="2" t="b">
        <f>AND(Sheet2!G608&lt;&gt;"-",Sheet2!G608&lt;&gt;Sheet2!G607)</f>
        <v>0</v>
      </c>
      <c r="F608" s="2" t="str">
        <f t="shared" si="39"/>
        <v>unit</v>
      </c>
      <c r="G608" s="2" t="str">
        <f t="shared" si="37"/>
        <v>4</v>
      </c>
      <c r="H608" s="2" t="str">
        <f>SUBSTITUTE(IF(F608="grade",Sheet2!A608,IF(F608="subject",Sheet2!B608,IF(F608="unit",Sheet2!C608,IF(F608="topic",Sheet2!E608,IF(F608="lesson",Sheet2!G608))))),"'","\'")</f>
        <v>Structure of Matter</v>
      </c>
      <c r="I608" s="2" t="str">
        <f>Sheet2!I608</f>
        <v>SC08.02.00.00</v>
      </c>
      <c r="J608" s="4" t="str">
        <f>TRIM(IF(F608="grade","NONE",IF(F608="subject",Sheet2!A608,IF(F608="unit",CONCATENATE(Sheet2!A608,Sheet2!B608),IF(F608="topic",CONCATENATE(Sheet2!A608,Sheet2!B608,Sheet2!C608),IF(F608="lesson",CONCATENATE(Sheet2!A608,Sheet2!B608,Sheet2!C608,Sheet2!E608)))))))</f>
        <v>8Science</v>
      </c>
      <c r="K608" s="4" t="str">
        <f>IF(J608="NONE","-",VLOOKUP(J608,Sheet3!$A$1:$B$822,2,FALSE))</f>
        <v>SC08.00.00.00</v>
      </c>
      <c r="L608" s="2">
        <v>608</v>
      </c>
      <c r="M608" s="2">
        <f t="shared" si="36"/>
        <v>599</v>
      </c>
      <c r="N608" s="3" t="str">
        <f t="shared" si="38"/>
        <v>insert into code (code_id, label, code, display_order, parent_id, taxonomy_level_type) values (608,'Structure of Matter','SC08.02.00.00',1,599,4);</v>
      </c>
    </row>
    <row r="609" spans="1:14">
      <c r="A609" s="2" t="b">
        <f>AND(Sheet2!A609&lt;&gt;"-",Sheet2!A609&lt;&gt;Sheet2!A608)</f>
        <v>0</v>
      </c>
      <c r="B609" s="2" t="b">
        <f>AND(Sheet2!B609&lt;&gt;"-",Sheet2!B609&lt;&gt;Sheet2!B608)</f>
        <v>0</v>
      </c>
      <c r="C609" s="2" t="b">
        <f>AND(Sheet2!C609&lt;&gt;"-",Sheet2!C609&lt;&gt;Sheet2!C608)</f>
        <v>0</v>
      </c>
      <c r="D609" s="2" t="b">
        <f>AND(Sheet2!E609&lt;&gt;"-",Sheet2!E609&lt;&gt;Sheet2!E608)</f>
        <v>1</v>
      </c>
      <c r="E609" s="2" t="b">
        <f>AND(Sheet2!G609&lt;&gt;"-",Sheet2!G609&lt;&gt;Sheet2!G608)</f>
        <v>0</v>
      </c>
      <c r="F609" s="2" t="str">
        <f t="shared" si="39"/>
        <v>topic</v>
      </c>
      <c r="G609" s="2" t="str">
        <f t="shared" si="37"/>
        <v>5</v>
      </c>
      <c r="H609" s="2" t="str">
        <f>SUBSTITUTE(IF(F609="grade",Sheet2!A609,IF(F609="subject",Sheet2!B609,IF(F609="unit",Sheet2!C609,IF(F609="topic",Sheet2!E609,IF(F609="lesson",Sheet2!G609))))),"'","\'")</f>
        <v>Elements and the Periodic Table</v>
      </c>
      <c r="I609" s="2" t="str">
        <f>Sheet2!I609</f>
        <v>SC08.02.01.00</v>
      </c>
      <c r="J609" s="4" t="str">
        <f>TRIM(IF(F609="grade","NONE",IF(F609="subject",Sheet2!A609,IF(F609="unit",CONCATENATE(Sheet2!A609,Sheet2!B609),IF(F609="topic",CONCATENATE(Sheet2!A609,Sheet2!B609,Sheet2!C609),IF(F609="lesson",CONCATENATE(Sheet2!A609,Sheet2!B609,Sheet2!C609,Sheet2!E609)))))))</f>
        <v>8ScienceStructure of Matter</v>
      </c>
      <c r="K609" s="4" t="str">
        <f>IF(J609="NONE","-",VLOOKUP(J609,Sheet3!$A$1:$B$822,2,FALSE))</f>
        <v>SC08.02.00.00</v>
      </c>
      <c r="L609" s="2">
        <v>609</v>
      </c>
      <c r="M609" s="2">
        <f t="shared" si="36"/>
        <v>608</v>
      </c>
      <c r="N609" s="3" t="str">
        <f t="shared" si="38"/>
        <v>insert into code (code_id, label, code, display_order, parent_id, taxonomy_level_type) values (609,'Elements and the Periodic Table','SC08.02.01.00',1,608,5);</v>
      </c>
    </row>
    <row r="610" spans="1:14">
      <c r="A610" s="2" t="b">
        <f>AND(Sheet2!A610&lt;&gt;"-",Sheet2!A610&lt;&gt;Sheet2!A609)</f>
        <v>0</v>
      </c>
      <c r="B610" s="2" t="b">
        <f>AND(Sheet2!B610&lt;&gt;"-",Sheet2!B610&lt;&gt;Sheet2!B609)</f>
        <v>0</v>
      </c>
      <c r="C610" s="2" t="b">
        <f>AND(Sheet2!C610&lt;&gt;"-",Sheet2!C610&lt;&gt;Sheet2!C609)</f>
        <v>0</v>
      </c>
      <c r="D610" s="2" t="b">
        <f>AND(Sheet2!E610&lt;&gt;"-",Sheet2!E610&lt;&gt;Sheet2!E609)</f>
        <v>0</v>
      </c>
      <c r="E610" s="2" t="b">
        <f>AND(Sheet2!G610&lt;&gt;"-",Sheet2!G610&lt;&gt;Sheet2!G609)</f>
        <v>1</v>
      </c>
      <c r="F610" s="2" t="str">
        <f t="shared" si="39"/>
        <v>lesson</v>
      </c>
      <c r="G610" s="2" t="str">
        <f t="shared" si="37"/>
        <v>6</v>
      </c>
      <c r="H610" s="2" t="str">
        <f>SUBSTITUTE(IF(F610="grade",Sheet2!A610,IF(F610="subject",Sheet2!B610,IF(F610="unit",Sheet2!C610,IF(F610="topic",Sheet2!E610,IF(F610="lesson",Sheet2!G610))))),"'","\'")</f>
        <v>Introduction to Atoms</v>
      </c>
      <c r="I610" s="2" t="str">
        <f>Sheet2!I610</f>
        <v>SC08.02.01.01</v>
      </c>
      <c r="J610" s="4" t="str">
        <f>TRIM(IF(F610="grade","NONE",IF(F610="subject",Sheet2!A610,IF(F610="unit",CONCATENATE(Sheet2!A610,Sheet2!B610),IF(F610="topic",CONCATENATE(Sheet2!A610,Sheet2!B610,Sheet2!C610),IF(F610="lesson",CONCATENATE(Sheet2!A610,Sheet2!B610,Sheet2!C610,Sheet2!E610)))))))</f>
        <v>8ScienceStructure of MatterElements and the Periodic Table</v>
      </c>
      <c r="K610" s="4" t="str">
        <f>IF(J610="NONE","-",VLOOKUP(J610,Sheet3!$A$1:$B$822,2,FALSE))</f>
        <v>SC08.02.01.00</v>
      </c>
      <c r="L610" s="2">
        <v>610</v>
      </c>
      <c r="M610" s="2">
        <f t="shared" si="36"/>
        <v>609</v>
      </c>
      <c r="N610" s="3" t="str">
        <f t="shared" si="38"/>
        <v>insert into code (code_id, label, code, display_order, parent_id, taxonomy_level_type) values (610,'Introduction to Atoms','SC08.02.01.01',1,609,6);</v>
      </c>
    </row>
    <row r="611" spans="1:14">
      <c r="A611" s="2" t="b">
        <f>AND(Sheet2!A611&lt;&gt;"-",Sheet2!A611&lt;&gt;Sheet2!A610)</f>
        <v>0</v>
      </c>
      <c r="B611" s="2" t="b">
        <f>AND(Sheet2!B611&lt;&gt;"-",Sheet2!B611&lt;&gt;Sheet2!B610)</f>
        <v>0</v>
      </c>
      <c r="C611" s="2" t="b">
        <f>AND(Sheet2!C611&lt;&gt;"-",Sheet2!C611&lt;&gt;Sheet2!C610)</f>
        <v>0</v>
      </c>
      <c r="D611" s="2" t="b">
        <f>AND(Sheet2!E611&lt;&gt;"-",Sheet2!E611&lt;&gt;Sheet2!E610)</f>
        <v>0</v>
      </c>
      <c r="E611" s="2" t="b">
        <f>AND(Sheet2!G611&lt;&gt;"-",Sheet2!G611&lt;&gt;Sheet2!G610)</f>
        <v>1</v>
      </c>
      <c r="F611" s="2" t="str">
        <f t="shared" si="39"/>
        <v>lesson</v>
      </c>
      <c r="G611" s="2" t="str">
        <f t="shared" si="37"/>
        <v>6</v>
      </c>
      <c r="H611" s="2" t="str">
        <f>SUBSTITUTE(IF(F611="grade",Sheet2!A611,IF(F611="subject",Sheet2!B611,IF(F611="unit",Sheet2!C611,IF(F611="topic",Sheet2!E611,IF(F611="lesson",Sheet2!G611))))),"'","\'")</f>
        <v>Organizing the Elements</v>
      </c>
      <c r="I611" s="2" t="str">
        <f>Sheet2!I611</f>
        <v>SC08.02.01.02</v>
      </c>
      <c r="J611" s="4" t="str">
        <f>TRIM(IF(F611="grade","NONE",IF(F611="subject",Sheet2!A611,IF(F611="unit",CONCATENATE(Sheet2!A611,Sheet2!B611),IF(F611="topic",CONCATENATE(Sheet2!A611,Sheet2!B611,Sheet2!C611),IF(F611="lesson",CONCATENATE(Sheet2!A611,Sheet2!B611,Sheet2!C611,Sheet2!E611)))))))</f>
        <v>8ScienceStructure of MatterElements and the Periodic Table</v>
      </c>
      <c r="K611" s="4" t="str">
        <f>IF(J611="NONE","-",VLOOKUP(J611,Sheet3!$A$1:$B$822,2,FALSE))</f>
        <v>SC08.02.01.00</v>
      </c>
      <c r="L611" s="2">
        <v>611</v>
      </c>
      <c r="M611" s="2">
        <f t="shared" si="36"/>
        <v>609</v>
      </c>
      <c r="N611" s="3" t="str">
        <f t="shared" si="38"/>
        <v>insert into code (code_id, label, code, display_order, parent_id, taxonomy_level_type) values (611,'Organizing the Elements','SC08.02.01.02',1,609,6);</v>
      </c>
    </row>
    <row r="612" spans="1:14">
      <c r="A612" s="2" t="b">
        <f>AND(Sheet2!A612&lt;&gt;"-",Sheet2!A612&lt;&gt;Sheet2!A611)</f>
        <v>0</v>
      </c>
      <c r="B612" s="2" t="b">
        <f>AND(Sheet2!B612&lt;&gt;"-",Sheet2!B612&lt;&gt;Sheet2!B611)</f>
        <v>0</v>
      </c>
      <c r="C612" s="2" t="b">
        <f>AND(Sheet2!C612&lt;&gt;"-",Sheet2!C612&lt;&gt;Sheet2!C611)</f>
        <v>0</v>
      </c>
      <c r="D612" s="2" t="b">
        <f>AND(Sheet2!E612&lt;&gt;"-",Sheet2!E612&lt;&gt;Sheet2!E611)</f>
        <v>0</v>
      </c>
      <c r="E612" s="2" t="b">
        <f>AND(Sheet2!G612&lt;&gt;"-",Sheet2!G612&lt;&gt;Sheet2!G611)</f>
        <v>1</v>
      </c>
      <c r="F612" s="2" t="str">
        <f t="shared" si="39"/>
        <v>lesson</v>
      </c>
      <c r="G612" s="2" t="str">
        <f t="shared" si="37"/>
        <v>6</v>
      </c>
      <c r="H612" s="2" t="str">
        <f>SUBSTITUTE(IF(F612="grade",Sheet2!A612,IF(F612="subject",Sheet2!B612,IF(F612="unit",Sheet2!C612,IF(F612="topic",Sheet2!E612,IF(F612="lesson",Sheet2!G612))))),"'","\'")</f>
        <v>Metals</v>
      </c>
      <c r="I612" s="2" t="str">
        <f>Sheet2!I612</f>
        <v>SC08.02.01.03</v>
      </c>
      <c r="J612" s="4" t="str">
        <f>TRIM(IF(F612="grade","NONE",IF(F612="subject",Sheet2!A612,IF(F612="unit",CONCATENATE(Sheet2!A612,Sheet2!B612),IF(F612="topic",CONCATENATE(Sheet2!A612,Sheet2!B612,Sheet2!C612),IF(F612="lesson",CONCATENATE(Sheet2!A612,Sheet2!B612,Sheet2!C612,Sheet2!E612)))))))</f>
        <v>8ScienceStructure of MatterElements and the Periodic Table</v>
      </c>
      <c r="K612" s="4" t="str">
        <f>IF(J612="NONE","-",VLOOKUP(J612,Sheet3!$A$1:$B$822,2,FALSE))</f>
        <v>SC08.02.01.00</v>
      </c>
      <c r="L612" s="2">
        <v>612</v>
      </c>
      <c r="M612" s="2">
        <f t="shared" si="36"/>
        <v>609</v>
      </c>
      <c r="N612" s="3" t="str">
        <f t="shared" si="38"/>
        <v>insert into code (code_id, label, code, display_order, parent_id, taxonomy_level_type) values (612,'Metals','SC08.02.01.03',1,609,6);</v>
      </c>
    </row>
    <row r="613" spans="1:14">
      <c r="A613" s="2" t="b">
        <f>AND(Sheet2!A613&lt;&gt;"-",Sheet2!A613&lt;&gt;Sheet2!A612)</f>
        <v>0</v>
      </c>
      <c r="B613" s="2" t="b">
        <f>AND(Sheet2!B613&lt;&gt;"-",Sheet2!B613&lt;&gt;Sheet2!B612)</f>
        <v>0</v>
      </c>
      <c r="C613" s="2" t="b">
        <f>AND(Sheet2!C613&lt;&gt;"-",Sheet2!C613&lt;&gt;Sheet2!C612)</f>
        <v>0</v>
      </c>
      <c r="D613" s="2" t="b">
        <f>AND(Sheet2!E613&lt;&gt;"-",Sheet2!E613&lt;&gt;Sheet2!E612)</f>
        <v>0</v>
      </c>
      <c r="E613" s="2" t="b">
        <f>AND(Sheet2!G613&lt;&gt;"-",Sheet2!G613&lt;&gt;Sheet2!G612)</f>
        <v>1</v>
      </c>
      <c r="F613" s="2" t="str">
        <f t="shared" si="39"/>
        <v>lesson</v>
      </c>
      <c r="G613" s="2" t="str">
        <f t="shared" si="37"/>
        <v>6</v>
      </c>
      <c r="H613" s="2" t="str">
        <f>SUBSTITUTE(IF(F613="grade",Sheet2!A613,IF(F613="subject",Sheet2!B613,IF(F613="unit",Sheet2!C613,IF(F613="topic",Sheet2!E613,IF(F613="lesson",Sheet2!G613))))),"'","\'")</f>
        <v>Nonmetals, Inert Gases, and Semimetals</v>
      </c>
      <c r="I613" s="2" t="str">
        <f>Sheet2!I613</f>
        <v>SC08.02.01.04</v>
      </c>
      <c r="J613" s="4" t="str">
        <f>TRIM(IF(F613="grade","NONE",IF(F613="subject",Sheet2!A613,IF(F613="unit",CONCATENATE(Sheet2!A613,Sheet2!B613),IF(F613="topic",CONCATENATE(Sheet2!A613,Sheet2!B613,Sheet2!C613),IF(F613="lesson",CONCATENATE(Sheet2!A613,Sheet2!B613,Sheet2!C613,Sheet2!E613)))))))</f>
        <v>8ScienceStructure of MatterElements and the Periodic Table</v>
      </c>
      <c r="K613" s="4" t="str">
        <f>IF(J613="NONE","-",VLOOKUP(J613,Sheet3!$A$1:$B$822,2,FALSE))</f>
        <v>SC08.02.01.00</v>
      </c>
      <c r="L613" s="2">
        <v>613</v>
      </c>
      <c r="M613" s="2">
        <f t="shared" si="36"/>
        <v>609</v>
      </c>
      <c r="N613" s="3" t="str">
        <f t="shared" si="38"/>
        <v>insert into code (code_id, label, code, display_order, parent_id, taxonomy_level_type) values (613,'Nonmetals, Inert Gases, and Semimetals','SC08.02.01.04',1,609,6);</v>
      </c>
    </row>
    <row r="614" spans="1:14">
      <c r="A614" s="2" t="b">
        <f>AND(Sheet2!A614&lt;&gt;"-",Sheet2!A614&lt;&gt;Sheet2!A613)</f>
        <v>0</v>
      </c>
      <c r="B614" s="2" t="b">
        <f>AND(Sheet2!B614&lt;&gt;"-",Sheet2!B614&lt;&gt;Sheet2!B613)</f>
        <v>0</v>
      </c>
      <c r="C614" s="2" t="b">
        <f>AND(Sheet2!C614&lt;&gt;"-",Sheet2!C614&lt;&gt;Sheet2!C613)</f>
        <v>0</v>
      </c>
      <c r="D614" s="2" t="b">
        <f>AND(Sheet2!E614&lt;&gt;"-",Sheet2!E614&lt;&gt;Sheet2!E613)</f>
        <v>0</v>
      </c>
      <c r="E614" s="2" t="b">
        <f>AND(Sheet2!G614&lt;&gt;"-",Sheet2!G614&lt;&gt;Sheet2!G613)</f>
        <v>1</v>
      </c>
      <c r="F614" s="2" t="str">
        <f t="shared" si="39"/>
        <v>lesson</v>
      </c>
      <c r="G614" s="2" t="str">
        <f t="shared" si="37"/>
        <v>6</v>
      </c>
      <c r="H614" s="2" t="str">
        <f>SUBSTITUTE(IF(F614="grade",Sheet2!A614,IF(F614="subject",Sheet2!B614,IF(F614="unit",Sheet2!C614,IF(F614="topic",Sheet2!E614,IF(F614="lesson",Sheet2!G614))))),"'","\'")</f>
        <v>Radioactive Elements</v>
      </c>
      <c r="I614" s="2" t="str">
        <f>Sheet2!I614</f>
        <v>SC08.02.01.05</v>
      </c>
      <c r="J614" s="4" t="str">
        <f>TRIM(IF(F614="grade","NONE",IF(F614="subject",Sheet2!A614,IF(F614="unit",CONCATENATE(Sheet2!A614,Sheet2!B614),IF(F614="topic",CONCATENATE(Sheet2!A614,Sheet2!B614,Sheet2!C614),IF(F614="lesson",CONCATENATE(Sheet2!A614,Sheet2!B614,Sheet2!C614,Sheet2!E614)))))))</f>
        <v>8ScienceStructure of MatterElements and the Periodic Table</v>
      </c>
      <c r="K614" s="4" t="str">
        <f>IF(J614="NONE","-",VLOOKUP(J614,Sheet3!$A$1:$B$822,2,FALSE))</f>
        <v>SC08.02.01.00</v>
      </c>
      <c r="L614" s="2">
        <v>614</v>
      </c>
      <c r="M614" s="2">
        <f t="shared" si="36"/>
        <v>609</v>
      </c>
      <c r="N614" s="3" t="str">
        <f t="shared" si="38"/>
        <v>insert into code (code_id, label, code, display_order, parent_id, taxonomy_level_type) values (614,'Radioactive Elements','SC08.02.01.05',1,609,6);</v>
      </c>
    </row>
    <row r="615" spans="1:14">
      <c r="A615" s="2" t="b">
        <f>AND(Sheet2!A615&lt;&gt;"-",Sheet2!A615&lt;&gt;Sheet2!A614)</f>
        <v>0</v>
      </c>
      <c r="B615" s="2" t="b">
        <f>AND(Sheet2!B615&lt;&gt;"-",Sheet2!B615&lt;&gt;Sheet2!B614)</f>
        <v>0</v>
      </c>
      <c r="C615" s="2" t="b">
        <f>AND(Sheet2!C615&lt;&gt;"-",Sheet2!C615&lt;&gt;Sheet2!C614)</f>
        <v>0</v>
      </c>
      <c r="D615" s="2" t="b">
        <f>AND(Sheet2!E615&lt;&gt;"-",Sheet2!E615&lt;&gt;Sheet2!E614)</f>
        <v>1</v>
      </c>
      <c r="E615" s="2" t="b">
        <f>AND(Sheet2!G615&lt;&gt;"-",Sheet2!G615&lt;&gt;Sheet2!G614)</f>
        <v>0</v>
      </c>
      <c r="F615" s="2" t="str">
        <f t="shared" si="39"/>
        <v>topic</v>
      </c>
      <c r="G615" s="2" t="str">
        <f t="shared" si="37"/>
        <v>5</v>
      </c>
      <c r="H615" s="2" t="str">
        <f>SUBSTITUTE(IF(F615="grade",Sheet2!A615,IF(F615="subject",Sheet2!B615,IF(F615="unit",Sheet2!C615,IF(F615="topic",Sheet2!E615,IF(F615="lesson",Sheet2!G615))))),"'","\'")</f>
        <v>The Nature of Matter</v>
      </c>
      <c r="I615" s="2" t="str">
        <f>Sheet2!I615</f>
        <v>SC08.02.02.00</v>
      </c>
      <c r="J615" s="4" t="str">
        <f>TRIM(IF(F615="grade","NONE",IF(F615="subject",Sheet2!A615,IF(F615="unit",CONCATENATE(Sheet2!A615,Sheet2!B615),IF(F615="topic",CONCATENATE(Sheet2!A615,Sheet2!B615,Sheet2!C615),IF(F615="lesson",CONCATENATE(Sheet2!A615,Sheet2!B615,Sheet2!C615,Sheet2!E615)))))))</f>
        <v>8ScienceStructure of Matter</v>
      </c>
      <c r="K615" s="4" t="str">
        <f>IF(J615="NONE","-",VLOOKUP(J615,Sheet3!$A$1:$B$822,2,FALSE))</f>
        <v>SC08.02.00.00</v>
      </c>
      <c r="L615" s="2">
        <v>615</v>
      </c>
      <c r="M615" s="2">
        <f t="shared" si="36"/>
        <v>608</v>
      </c>
      <c r="N615" s="3" t="str">
        <f t="shared" si="38"/>
        <v>insert into code (code_id, label, code, display_order, parent_id, taxonomy_level_type) values (615,'The Nature of Matter','SC08.02.02.00',1,608,5);</v>
      </c>
    </row>
    <row r="616" spans="1:14">
      <c r="A616" s="2" t="b">
        <f>AND(Sheet2!A616&lt;&gt;"-",Sheet2!A616&lt;&gt;Sheet2!A615)</f>
        <v>0</v>
      </c>
      <c r="B616" s="2" t="b">
        <f>AND(Sheet2!B616&lt;&gt;"-",Sheet2!B616&lt;&gt;Sheet2!B615)</f>
        <v>0</v>
      </c>
      <c r="C616" s="2" t="b">
        <f>AND(Sheet2!C616&lt;&gt;"-",Sheet2!C616&lt;&gt;Sheet2!C615)</f>
        <v>0</v>
      </c>
      <c r="D616" s="2" t="b">
        <f>AND(Sheet2!E616&lt;&gt;"-",Sheet2!E616&lt;&gt;Sheet2!E615)</f>
        <v>0</v>
      </c>
      <c r="E616" s="2" t="b">
        <f>AND(Sheet2!G616&lt;&gt;"-",Sheet2!G616&lt;&gt;Sheet2!G615)</f>
        <v>1</v>
      </c>
      <c r="F616" s="2" t="str">
        <f t="shared" si="39"/>
        <v>lesson</v>
      </c>
      <c r="G616" s="2" t="str">
        <f t="shared" si="37"/>
        <v>6</v>
      </c>
      <c r="H616" s="2" t="str">
        <f>SUBSTITUTE(IF(F616="grade",Sheet2!A616,IF(F616="subject",Sheet2!B616,IF(F616="unit",Sheet2!C616,IF(F616="topic",Sheet2!E616,IF(F616="lesson",Sheet2!G616))))),"'","\'")</f>
        <v>Describing Matter</v>
      </c>
      <c r="I616" s="2" t="str">
        <f>Sheet2!I616</f>
        <v>SC08.02.02.01</v>
      </c>
      <c r="J616" s="4" t="str">
        <f>TRIM(IF(F616="grade","NONE",IF(F616="subject",Sheet2!A616,IF(F616="unit",CONCATENATE(Sheet2!A616,Sheet2!B616),IF(F616="topic",CONCATENATE(Sheet2!A616,Sheet2!B616,Sheet2!C616),IF(F616="lesson",CONCATENATE(Sheet2!A616,Sheet2!B616,Sheet2!C616,Sheet2!E616)))))))</f>
        <v>8ScienceStructure of MatterThe Nature of Matter</v>
      </c>
      <c r="K616" s="4" t="str">
        <f>IF(J616="NONE","-",VLOOKUP(J616,Sheet3!$A$1:$B$822,2,FALSE))</f>
        <v>SC08.02.02.00</v>
      </c>
      <c r="L616" s="2">
        <v>616</v>
      </c>
      <c r="M616" s="2">
        <f t="shared" si="36"/>
        <v>615</v>
      </c>
      <c r="N616" s="3" t="str">
        <f t="shared" si="38"/>
        <v>insert into code (code_id, label, code, display_order, parent_id, taxonomy_level_type) values (616,'Describing Matter','SC08.02.02.01',1,615,6);</v>
      </c>
    </row>
    <row r="617" spans="1:14">
      <c r="A617" s="2" t="b">
        <f>AND(Sheet2!A617&lt;&gt;"-",Sheet2!A617&lt;&gt;Sheet2!A616)</f>
        <v>0</v>
      </c>
      <c r="B617" s="2" t="b">
        <f>AND(Sheet2!B617&lt;&gt;"-",Sheet2!B617&lt;&gt;Sheet2!B616)</f>
        <v>0</v>
      </c>
      <c r="C617" s="2" t="b">
        <f>AND(Sheet2!C617&lt;&gt;"-",Sheet2!C617&lt;&gt;Sheet2!C616)</f>
        <v>0</v>
      </c>
      <c r="D617" s="2" t="b">
        <f>AND(Sheet2!E617&lt;&gt;"-",Sheet2!E617&lt;&gt;Sheet2!E616)</f>
        <v>0</v>
      </c>
      <c r="E617" s="2" t="b">
        <f>AND(Sheet2!G617&lt;&gt;"-",Sheet2!G617&lt;&gt;Sheet2!G616)</f>
        <v>1</v>
      </c>
      <c r="F617" s="2" t="str">
        <f t="shared" si="39"/>
        <v>lesson</v>
      </c>
      <c r="G617" s="2" t="str">
        <f t="shared" si="37"/>
        <v>6</v>
      </c>
      <c r="H617" s="2" t="str">
        <f>SUBSTITUTE(IF(F617="grade",Sheet2!A617,IF(F617="subject",Sheet2!B617,IF(F617="unit",Sheet2!C617,IF(F617="topic",Sheet2!E617,IF(F617="lesson",Sheet2!G617))))),"'","\'")</f>
        <v>Changes in Matter</v>
      </c>
      <c r="I617" s="2" t="str">
        <f>Sheet2!I617</f>
        <v>SC08.02.02.02</v>
      </c>
      <c r="J617" s="4" t="str">
        <f>TRIM(IF(F617="grade","NONE",IF(F617="subject",Sheet2!A617,IF(F617="unit",CONCATENATE(Sheet2!A617,Sheet2!B617),IF(F617="topic",CONCATENATE(Sheet2!A617,Sheet2!B617,Sheet2!C617),IF(F617="lesson",CONCATENATE(Sheet2!A617,Sheet2!B617,Sheet2!C617,Sheet2!E617)))))))</f>
        <v>8ScienceStructure of MatterThe Nature of Matter</v>
      </c>
      <c r="K617" s="4" t="str">
        <f>IF(J617="NONE","-",VLOOKUP(J617,Sheet3!$A$1:$B$822,2,FALSE))</f>
        <v>SC08.02.02.00</v>
      </c>
      <c r="L617" s="2">
        <v>617</v>
      </c>
      <c r="M617" s="2">
        <f t="shared" si="36"/>
        <v>615</v>
      </c>
      <c r="N617" s="3" t="str">
        <f t="shared" si="38"/>
        <v>insert into code (code_id, label, code, display_order, parent_id, taxonomy_level_type) values (617,'Changes in Matter','SC08.02.02.02',1,615,6);</v>
      </c>
    </row>
    <row r="618" spans="1:14">
      <c r="A618" s="2" t="b">
        <f>AND(Sheet2!A618&lt;&gt;"-",Sheet2!A618&lt;&gt;Sheet2!A617)</f>
        <v>0</v>
      </c>
      <c r="B618" s="2" t="b">
        <f>AND(Sheet2!B618&lt;&gt;"-",Sheet2!B618&lt;&gt;Sheet2!B617)</f>
        <v>0</v>
      </c>
      <c r="C618" s="2" t="b">
        <f>AND(Sheet2!C618&lt;&gt;"-",Sheet2!C618&lt;&gt;Sheet2!C617)</f>
        <v>0</v>
      </c>
      <c r="D618" s="2" t="b">
        <f>AND(Sheet2!E618&lt;&gt;"-",Sheet2!E618&lt;&gt;Sheet2!E617)</f>
        <v>0</v>
      </c>
      <c r="E618" s="2" t="b">
        <f>AND(Sheet2!G618&lt;&gt;"-",Sheet2!G618&lt;&gt;Sheet2!G617)</f>
        <v>1</v>
      </c>
      <c r="F618" s="2" t="str">
        <f t="shared" si="39"/>
        <v>lesson</v>
      </c>
      <c r="G618" s="2" t="str">
        <f t="shared" si="37"/>
        <v>6</v>
      </c>
      <c r="H618" s="2" t="str">
        <f>SUBSTITUTE(IF(F618="grade",Sheet2!A618,IF(F618="subject",Sheet2!B618,IF(F618="unit",Sheet2!C618,IF(F618="topic",Sheet2!E618,IF(F618="lesson",Sheet2!G618))))),"'","\'")</f>
        <v>Energy and Matter</v>
      </c>
      <c r="I618" s="2" t="str">
        <f>Sheet2!I618</f>
        <v>SC08.02.02.03</v>
      </c>
      <c r="J618" s="4" t="str">
        <f>TRIM(IF(F618="grade","NONE",IF(F618="subject",Sheet2!A618,IF(F618="unit",CONCATENATE(Sheet2!A618,Sheet2!B618),IF(F618="topic",CONCATENATE(Sheet2!A618,Sheet2!B618,Sheet2!C618),IF(F618="lesson",CONCATENATE(Sheet2!A618,Sheet2!B618,Sheet2!C618,Sheet2!E618)))))))</f>
        <v>8ScienceStructure of MatterThe Nature of Matter</v>
      </c>
      <c r="K618" s="4" t="str">
        <f>IF(J618="NONE","-",VLOOKUP(J618,Sheet3!$A$1:$B$822,2,FALSE))</f>
        <v>SC08.02.02.00</v>
      </c>
      <c r="L618" s="2">
        <v>618</v>
      </c>
      <c r="M618" s="2">
        <f t="shared" si="36"/>
        <v>615</v>
      </c>
      <c r="N618" s="3" t="str">
        <f t="shared" si="38"/>
        <v>insert into code (code_id, label, code, display_order, parent_id, taxonomy_level_type) values (618,'Energy and Matter','SC08.02.02.03',1,615,6);</v>
      </c>
    </row>
    <row r="619" spans="1:14">
      <c r="A619" s="2" t="b">
        <f>AND(Sheet2!A619&lt;&gt;"-",Sheet2!A619&lt;&gt;Sheet2!A618)</f>
        <v>0</v>
      </c>
      <c r="B619" s="2" t="b">
        <f>AND(Sheet2!B619&lt;&gt;"-",Sheet2!B619&lt;&gt;Sheet2!B618)</f>
        <v>0</v>
      </c>
      <c r="C619" s="2" t="b">
        <f>AND(Sheet2!C619&lt;&gt;"-",Sheet2!C619&lt;&gt;Sheet2!C618)</f>
        <v>0</v>
      </c>
      <c r="D619" s="2" t="b">
        <f>AND(Sheet2!E619&lt;&gt;"-",Sheet2!E619&lt;&gt;Sheet2!E618)</f>
        <v>1</v>
      </c>
      <c r="E619" s="2" t="b">
        <f>AND(Sheet2!G619&lt;&gt;"-",Sheet2!G619&lt;&gt;Sheet2!G618)</f>
        <v>0</v>
      </c>
      <c r="F619" s="2" t="str">
        <f t="shared" si="39"/>
        <v>topic</v>
      </c>
      <c r="G619" s="2" t="str">
        <f t="shared" si="37"/>
        <v>5</v>
      </c>
      <c r="H619" s="2" t="str">
        <f>SUBSTITUTE(IF(F619="grade",Sheet2!A619,IF(F619="subject",Sheet2!B619,IF(F619="unit",Sheet2!C619,IF(F619="topic",Sheet2!E619,IF(F619="lesson",Sheet2!G619))))),"'","\'")</f>
        <v>Solids, Liquids, and Gases</v>
      </c>
      <c r="I619" s="2" t="str">
        <f>Sheet2!I619</f>
        <v>SC08.02.03.00</v>
      </c>
      <c r="J619" s="4" t="str">
        <f>TRIM(IF(F619="grade","NONE",IF(F619="subject",Sheet2!A619,IF(F619="unit",CONCATENATE(Sheet2!A619,Sheet2!B619),IF(F619="topic",CONCATENATE(Sheet2!A619,Sheet2!B619,Sheet2!C619),IF(F619="lesson",CONCATENATE(Sheet2!A619,Sheet2!B619,Sheet2!C619,Sheet2!E619)))))))</f>
        <v>8ScienceStructure of Matter</v>
      </c>
      <c r="K619" s="4" t="str">
        <f>IF(J619="NONE","-",VLOOKUP(J619,Sheet3!$A$1:$B$822,2,FALSE))</f>
        <v>SC08.02.00.00</v>
      </c>
      <c r="L619" s="2">
        <v>619</v>
      </c>
      <c r="M619" s="2">
        <f t="shared" si="36"/>
        <v>608</v>
      </c>
      <c r="N619" s="3" t="str">
        <f t="shared" si="38"/>
        <v>insert into code (code_id, label, code, display_order, parent_id, taxonomy_level_type) values (619,'Solids, Liquids, and Gases','SC08.02.03.00',1,608,5);</v>
      </c>
    </row>
    <row r="620" spans="1:14">
      <c r="A620" s="2" t="b">
        <f>AND(Sheet2!A620&lt;&gt;"-",Sheet2!A620&lt;&gt;Sheet2!A619)</f>
        <v>0</v>
      </c>
      <c r="B620" s="2" t="b">
        <f>AND(Sheet2!B620&lt;&gt;"-",Sheet2!B620&lt;&gt;Sheet2!B619)</f>
        <v>0</v>
      </c>
      <c r="C620" s="2" t="b">
        <f>AND(Sheet2!C620&lt;&gt;"-",Sheet2!C620&lt;&gt;Sheet2!C619)</f>
        <v>0</v>
      </c>
      <c r="D620" s="2" t="b">
        <f>AND(Sheet2!E620&lt;&gt;"-",Sheet2!E620&lt;&gt;Sheet2!E619)</f>
        <v>0</v>
      </c>
      <c r="E620" s="2" t="b">
        <f>AND(Sheet2!G620&lt;&gt;"-",Sheet2!G620&lt;&gt;Sheet2!G619)</f>
        <v>1</v>
      </c>
      <c r="F620" s="2" t="str">
        <f t="shared" si="39"/>
        <v>lesson</v>
      </c>
      <c r="G620" s="2" t="str">
        <f t="shared" si="37"/>
        <v>6</v>
      </c>
      <c r="H620" s="2" t="str">
        <f>SUBSTITUTE(IF(F620="grade",Sheet2!A620,IF(F620="subject",Sheet2!B620,IF(F620="unit",Sheet2!C620,IF(F620="topic",Sheet2!E620,IF(F620="lesson",Sheet2!G620))))),"'","\'")</f>
        <v>States of Matter</v>
      </c>
      <c r="I620" s="2" t="str">
        <f>Sheet2!I620</f>
        <v>SC08.02.03.01</v>
      </c>
      <c r="J620" s="4" t="str">
        <f>TRIM(IF(F620="grade","NONE",IF(F620="subject",Sheet2!A620,IF(F620="unit",CONCATENATE(Sheet2!A620,Sheet2!B620),IF(F620="topic",CONCATENATE(Sheet2!A620,Sheet2!B620,Sheet2!C620),IF(F620="lesson",CONCATENATE(Sheet2!A620,Sheet2!B620,Sheet2!C620,Sheet2!E620)))))))</f>
        <v>8ScienceStructure of MatterSolids, Liquids, and Gases</v>
      </c>
      <c r="K620" s="4" t="str">
        <f>IF(J620="NONE","-",VLOOKUP(J620,Sheet3!$A$1:$B$822,2,FALSE))</f>
        <v>SC08.02.03.00</v>
      </c>
      <c r="L620" s="2">
        <v>620</v>
      </c>
      <c r="M620" s="2">
        <f t="shared" si="36"/>
        <v>619</v>
      </c>
      <c r="N620" s="3" t="str">
        <f t="shared" si="38"/>
        <v>insert into code (code_id, label, code, display_order, parent_id, taxonomy_level_type) values (620,'States of Matter','SC08.02.03.01',1,619,6);</v>
      </c>
    </row>
    <row r="621" spans="1:14">
      <c r="A621" s="2" t="b">
        <f>AND(Sheet2!A621&lt;&gt;"-",Sheet2!A621&lt;&gt;Sheet2!A620)</f>
        <v>0</v>
      </c>
      <c r="B621" s="2" t="b">
        <f>AND(Sheet2!B621&lt;&gt;"-",Sheet2!B621&lt;&gt;Sheet2!B620)</f>
        <v>0</v>
      </c>
      <c r="C621" s="2" t="b">
        <f>AND(Sheet2!C621&lt;&gt;"-",Sheet2!C621&lt;&gt;Sheet2!C620)</f>
        <v>0</v>
      </c>
      <c r="D621" s="2" t="b">
        <f>AND(Sheet2!E621&lt;&gt;"-",Sheet2!E621&lt;&gt;Sheet2!E620)</f>
        <v>0</v>
      </c>
      <c r="E621" s="2" t="b">
        <f>AND(Sheet2!G621&lt;&gt;"-",Sheet2!G621&lt;&gt;Sheet2!G620)</f>
        <v>1</v>
      </c>
      <c r="F621" s="2" t="str">
        <f t="shared" si="39"/>
        <v>lesson</v>
      </c>
      <c r="G621" s="2" t="str">
        <f t="shared" si="37"/>
        <v>6</v>
      </c>
      <c r="H621" s="2" t="str">
        <f>SUBSTITUTE(IF(F621="grade",Sheet2!A621,IF(F621="subject",Sheet2!B621,IF(F621="unit",Sheet2!C621,IF(F621="topic",Sheet2!E621,IF(F621="lesson",Sheet2!G621))))),"'","\'")</f>
        <v>Changes of State</v>
      </c>
      <c r="I621" s="2" t="str">
        <f>Sheet2!I621</f>
        <v>SC08.02.03.02</v>
      </c>
      <c r="J621" s="4" t="str">
        <f>TRIM(IF(F621="grade","NONE",IF(F621="subject",Sheet2!A621,IF(F621="unit",CONCATENATE(Sheet2!A621,Sheet2!B621),IF(F621="topic",CONCATENATE(Sheet2!A621,Sheet2!B621,Sheet2!C621),IF(F621="lesson",CONCATENATE(Sheet2!A621,Sheet2!B621,Sheet2!C621,Sheet2!E621)))))))</f>
        <v>8ScienceStructure of MatterSolids, Liquids, and Gases</v>
      </c>
      <c r="K621" s="4" t="str">
        <f>IF(J621="NONE","-",VLOOKUP(J621,Sheet3!$A$1:$B$822,2,FALSE))</f>
        <v>SC08.02.03.00</v>
      </c>
      <c r="L621" s="2">
        <v>621</v>
      </c>
      <c r="M621" s="2">
        <f t="shared" si="36"/>
        <v>619</v>
      </c>
      <c r="N621" s="3" t="str">
        <f t="shared" si="38"/>
        <v>insert into code (code_id, label, code, display_order, parent_id, taxonomy_level_type) values (621,'Changes of State','SC08.02.03.02',1,619,6);</v>
      </c>
    </row>
    <row r="622" spans="1:14">
      <c r="A622" s="2" t="b">
        <f>AND(Sheet2!A622&lt;&gt;"-",Sheet2!A622&lt;&gt;Sheet2!A621)</f>
        <v>0</v>
      </c>
      <c r="B622" s="2" t="b">
        <f>AND(Sheet2!B622&lt;&gt;"-",Sheet2!B622&lt;&gt;Sheet2!B621)</f>
        <v>0</v>
      </c>
      <c r="C622" s="2" t="b">
        <f>AND(Sheet2!C622&lt;&gt;"-",Sheet2!C622&lt;&gt;Sheet2!C621)</f>
        <v>0</v>
      </c>
      <c r="D622" s="2" t="b">
        <f>AND(Sheet2!E622&lt;&gt;"-",Sheet2!E622&lt;&gt;Sheet2!E621)</f>
        <v>0</v>
      </c>
      <c r="E622" s="2" t="b">
        <f>AND(Sheet2!G622&lt;&gt;"-",Sheet2!G622&lt;&gt;Sheet2!G621)</f>
        <v>1</v>
      </c>
      <c r="F622" s="2" t="str">
        <f t="shared" si="39"/>
        <v>lesson</v>
      </c>
      <c r="G622" s="2" t="str">
        <f t="shared" si="37"/>
        <v>6</v>
      </c>
      <c r="H622" s="2" t="str">
        <f>SUBSTITUTE(IF(F622="grade",Sheet2!A622,IF(F622="subject",Sheet2!B622,IF(F622="unit",Sheet2!C622,IF(F622="topic",Sheet2!E622,IF(F622="lesson",Sheet2!G622))))),"'","\'")</f>
        <v>The Behavior of Gases</v>
      </c>
      <c r="I622" s="2" t="str">
        <f>Sheet2!I622</f>
        <v>SC08.02.03.03</v>
      </c>
      <c r="J622" s="4" t="str">
        <f>TRIM(IF(F622="grade","NONE",IF(F622="subject",Sheet2!A622,IF(F622="unit",CONCATENATE(Sheet2!A622,Sheet2!B622),IF(F622="topic",CONCATENATE(Sheet2!A622,Sheet2!B622,Sheet2!C622),IF(F622="lesson",CONCATENATE(Sheet2!A622,Sheet2!B622,Sheet2!C622,Sheet2!E622)))))))</f>
        <v>8ScienceStructure of MatterSolids, Liquids, and Gases</v>
      </c>
      <c r="K622" s="4" t="str">
        <f>IF(J622="NONE","-",VLOOKUP(J622,Sheet3!$A$1:$B$822,2,FALSE))</f>
        <v>SC08.02.03.00</v>
      </c>
      <c r="L622" s="2">
        <v>622</v>
      </c>
      <c r="M622" s="2">
        <f t="shared" si="36"/>
        <v>619</v>
      </c>
      <c r="N622" s="3" t="str">
        <f t="shared" si="38"/>
        <v>insert into code (code_id, label, code, display_order, parent_id, taxonomy_level_type) values (622,'The Behavior of Gases','SC08.02.03.03',1,619,6);</v>
      </c>
    </row>
    <row r="623" spans="1:14">
      <c r="A623" s="2" t="b">
        <f>AND(Sheet2!A623&lt;&gt;"-",Sheet2!A623&lt;&gt;Sheet2!A622)</f>
        <v>0</v>
      </c>
      <c r="B623" s="2" t="b">
        <f>AND(Sheet2!B623&lt;&gt;"-",Sheet2!B623&lt;&gt;Sheet2!B622)</f>
        <v>0</v>
      </c>
      <c r="C623" s="2" t="b">
        <f>AND(Sheet2!C623&lt;&gt;"-",Sheet2!C623&lt;&gt;Sheet2!C622)</f>
        <v>0</v>
      </c>
      <c r="D623" s="2" t="b">
        <f>AND(Sheet2!E623&lt;&gt;"-",Sheet2!E623&lt;&gt;Sheet2!E622)</f>
        <v>1</v>
      </c>
      <c r="E623" s="2" t="b">
        <f>AND(Sheet2!G623&lt;&gt;"-",Sheet2!G623&lt;&gt;Sheet2!G622)</f>
        <v>0</v>
      </c>
      <c r="F623" s="2" t="str">
        <f t="shared" si="39"/>
        <v>topic</v>
      </c>
      <c r="G623" s="2" t="str">
        <f t="shared" si="37"/>
        <v>5</v>
      </c>
      <c r="H623" s="2" t="str">
        <f>SUBSTITUTE(IF(F623="grade",Sheet2!A623,IF(F623="subject",Sheet2!B623,IF(F623="unit",Sheet2!C623,IF(F623="topic",Sheet2!E623,IF(F623="lesson",Sheet2!G623))))),"'","\'")</f>
        <v>Carbon Chemistry</v>
      </c>
      <c r="I623" s="2" t="str">
        <f>Sheet2!I623</f>
        <v>SC08.02.04.00</v>
      </c>
      <c r="J623" s="4" t="str">
        <f>TRIM(IF(F623="grade","NONE",IF(F623="subject",Sheet2!A623,IF(F623="unit",CONCATENATE(Sheet2!A623,Sheet2!B623),IF(F623="topic",CONCATENATE(Sheet2!A623,Sheet2!B623,Sheet2!C623),IF(F623="lesson",CONCATENATE(Sheet2!A623,Sheet2!B623,Sheet2!C623,Sheet2!E623)))))))</f>
        <v>8ScienceStructure of Matter</v>
      </c>
      <c r="K623" s="4" t="str">
        <f>IF(J623="NONE","-",VLOOKUP(J623,Sheet3!$A$1:$B$822,2,FALSE))</f>
        <v>SC08.02.00.00</v>
      </c>
      <c r="L623" s="2">
        <v>623</v>
      </c>
      <c r="M623" s="2">
        <f t="shared" si="36"/>
        <v>608</v>
      </c>
      <c r="N623" s="3" t="str">
        <f t="shared" si="38"/>
        <v>insert into code (code_id, label, code, display_order, parent_id, taxonomy_level_type) values (623,'Carbon Chemistry','SC08.02.04.00',1,608,5);</v>
      </c>
    </row>
    <row r="624" spans="1:14">
      <c r="A624" s="2" t="b">
        <f>AND(Sheet2!A624&lt;&gt;"-",Sheet2!A624&lt;&gt;Sheet2!A623)</f>
        <v>0</v>
      </c>
      <c r="B624" s="2" t="b">
        <f>AND(Sheet2!B624&lt;&gt;"-",Sheet2!B624&lt;&gt;Sheet2!B623)</f>
        <v>0</v>
      </c>
      <c r="C624" s="2" t="b">
        <f>AND(Sheet2!C624&lt;&gt;"-",Sheet2!C624&lt;&gt;Sheet2!C623)</f>
        <v>0</v>
      </c>
      <c r="D624" s="2" t="b">
        <f>AND(Sheet2!E624&lt;&gt;"-",Sheet2!E624&lt;&gt;Sheet2!E623)</f>
        <v>0</v>
      </c>
      <c r="E624" s="2" t="b">
        <f>AND(Sheet2!G624&lt;&gt;"-",Sheet2!G624&lt;&gt;Sheet2!G623)</f>
        <v>1</v>
      </c>
      <c r="F624" s="2" t="str">
        <f t="shared" si="39"/>
        <v>lesson</v>
      </c>
      <c r="G624" s="2" t="str">
        <f t="shared" si="37"/>
        <v>6</v>
      </c>
      <c r="H624" s="2" t="str">
        <f>SUBSTITUTE(IF(F624="grade",Sheet2!A624,IF(F624="subject",Sheet2!B624,IF(F624="unit",Sheet2!C624,IF(F624="topic",Sheet2!E624,IF(F624="lesson",Sheet2!G624))))),"'","\'")</f>
        <v>Properties of Carbon</v>
      </c>
      <c r="I624" s="2" t="str">
        <f>Sheet2!I624</f>
        <v>SC08.02.04.01</v>
      </c>
      <c r="J624" s="4" t="str">
        <f>TRIM(IF(F624="grade","NONE",IF(F624="subject",Sheet2!A624,IF(F624="unit",CONCATENATE(Sheet2!A624,Sheet2!B624),IF(F624="topic",CONCATENATE(Sheet2!A624,Sheet2!B624,Sheet2!C624),IF(F624="lesson",CONCATENATE(Sheet2!A624,Sheet2!B624,Sheet2!C624,Sheet2!E624)))))))</f>
        <v>8ScienceStructure of MatterCarbon Chemistry</v>
      </c>
      <c r="K624" s="4" t="str">
        <f>IF(J624="NONE","-",VLOOKUP(J624,Sheet3!$A$1:$B$822,2,FALSE))</f>
        <v>SC08.02.04.00</v>
      </c>
      <c r="L624" s="2">
        <v>624</v>
      </c>
      <c r="M624" s="2">
        <f t="shared" si="36"/>
        <v>623</v>
      </c>
      <c r="N624" s="3" t="str">
        <f t="shared" si="38"/>
        <v>insert into code (code_id, label, code, display_order, parent_id, taxonomy_level_type) values (624,'Properties of Carbon','SC08.02.04.01',1,623,6);</v>
      </c>
    </row>
    <row r="625" spans="1:14">
      <c r="A625" s="2" t="b">
        <f>AND(Sheet2!A625&lt;&gt;"-",Sheet2!A625&lt;&gt;Sheet2!A624)</f>
        <v>0</v>
      </c>
      <c r="B625" s="2" t="b">
        <f>AND(Sheet2!B625&lt;&gt;"-",Sheet2!B625&lt;&gt;Sheet2!B624)</f>
        <v>0</v>
      </c>
      <c r="C625" s="2" t="b">
        <f>AND(Sheet2!C625&lt;&gt;"-",Sheet2!C625&lt;&gt;Sheet2!C624)</f>
        <v>0</v>
      </c>
      <c r="D625" s="2" t="b">
        <f>AND(Sheet2!E625&lt;&gt;"-",Sheet2!E625&lt;&gt;Sheet2!E624)</f>
        <v>0</v>
      </c>
      <c r="E625" s="2" t="b">
        <f>AND(Sheet2!G625&lt;&gt;"-",Sheet2!G625&lt;&gt;Sheet2!G624)</f>
        <v>1</v>
      </c>
      <c r="F625" s="2" t="str">
        <f t="shared" si="39"/>
        <v>lesson</v>
      </c>
      <c r="G625" s="2" t="str">
        <f t="shared" si="37"/>
        <v>6</v>
      </c>
      <c r="H625" s="2" t="str">
        <f>SUBSTITUTE(IF(F625="grade",Sheet2!A625,IF(F625="subject",Sheet2!B625,IF(F625="unit",Sheet2!C625,IF(F625="topic",Sheet2!E625,IF(F625="lesson",Sheet2!G625))))),"'","\'")</f>
        <v>Carbon Compounds</v>
      </c>
      <c r="I625" s="2" t="str">
        <f>Sheet2!I625</f>
        <v>SC08.02.04.02</v>
      </c>
      <c r="J625" s="4" t="str">
        <f>TRIM(IF(F625="grade","NONE",IF(F625="subject",Sheet2!A625,IF(F625="unit",CONCATENATE(Sheet2!A625,Sheet2!B625),IF(F625="topic",CONCATENATE(Sheet2!A625,Sheet2!B625,Sheet2!C625),IF(F625="lesson",CONCATENATE(Sheet2!A625,Sheet2!B625,Sheet2!C625,Sheet2!E625)))))))</f>
        <v>8ScienceStructure of MatterCarbon Chemistry</v>
      </c>
      <c r="K625" s="4" t="str">
        <f>IF(J625="NONE","-",VLOOKUP(J625,Sheet3!$A$1:$B$822,2,FALSE))</f>
        <v>SC08.02.04.00</v>
      </c>
      <c r="L625" s="2">
        <v>625</v>
      </c>
      <c r="M625" s="2">
        <f t="shared" si="36"/>
        <v>623</v>
      </c>
      <c r="N625" s="3" t="str">
        <f t="shared" si="38"/>
        <v>insert into code (code_id, label, code, display_order, parent_id, taxonomy_level_type) values (625,'Carbon Compounds','SC08.02.04.02',1,623,6);</v>
      </c>
    </row>
    <row r="626" spans="1:14">
      <c r="A626" s="2" t="b">
        <f>AND(Sheet2!A626&lt;&gt;"-",Sheet2!A626&lt;&gt;Sheet2!A625)</f>
        <v>0</v>
      </c>
      <c r="B626" s="2" t="b">
        <f>AND(Sheet2!B626&lt;&gt;"-",Sheet2!B626&lt;&gt;Sheet2!B625)</f>
        <v>0</v>
      </c>
      <c r="C626" s="2" t="b">
        <f>AND(Sheet2!C626&lt;&gt;"-",Sheet2!C626&lt;&gt;Sheet2!C625)</f>
        <v>0</v>
      </c>
      <c r="D626" s="2" t="b">
        <f>AND(Sheet2!E626&lt;&gt;"-",Sheet2!E626&lt;&gt;Sheet2!E625)</f>
        <v>0</v>
      </c>
      <c r="E626" s="2" t="b">
        <f>AND(Sheet2!G626&lt;&gt;"-",Sheet2!G626&lt;&gt;Sheet2!G625)</f>
        <v>1</v>
      </c>
      <c r="F626" s="2" t="str">
        <f t="shared" si="39"/>
        <v>lesson</v>
      </c>
      <c r="G626" s="2" t="str">
        <f t="shared" si="37"/>
        <v>6</v>
      </c>
      <c r="H626" s="2" t="str">
        <f>SUBSTITUTE(IF(F626="grade",Sheet2!A626,IF(F626="subject",Sheet2!B626,IF(F626="unit",Sheet2!C626,IF(F626="topic",Sheet2!E626,IF(F626="lesson",Sheet2!G626))))),"'","\'")</f>
        <v>Polymers and Composites</v>
      </c>
      <c r="I626" s="2" t="str">
        <f>Sheet2!I626</f>
        <v>SC08.02.04.03</v>
      </c>
      <c r="J626" s="4" t="str">
        <f>TRIM(IF(F626="grade","NONE",IF(F626="subject",Sheet2!A626,IF(F626="unit",CONCATENATE(Sheet2!A626,Sheet2!B626),IF(F626="topic",CONCATENATE(Sheet2!A626,Sheet2!B626,Sheet2!C626),IF(F626="lesson",CONCATENATE(Sheet2!A626,Sheet2!B626,Sheet2!C626,Sheet2!E626)))))))</f>
        <v>8ScienceStructure of MatterCarbon Chemistry</v>
      </c>
      <c r="K626" s="4" t="str">
        <f>IF(J626="NONE","-",VLOOKUP(J626,Sheet3!$A$1:$B$822,2,FALSE))</f>
        <v>SC08.02.04.00</v>
      </c>
      <c r="L626" s="2">
        <v>626</v>
      </c>
      <c r="M626" s="2">
        <f t="shared" si="36"/>
        <v>623</v>
      </c>
      <c r="N626" s="3" t="str">
        <f t="shared" si="38"/>
        <v>insert into code (code_id, label, code, display_order, parent_id, taxonomy_level_type) values (626,'Polymers and Composites','SC08.02.04.03',1,623,6);</v>
      </c>
    </row>
    <row r="627" spans="1:14">
      <c r="A627" s="2" t="b">
        <f>AND(Sheet2!A627&lt;&gt;"-",Sheet2!A627&lt;&gt;Sheet2!A626)</f>
        <v>0</v>
      </c>
      <c r="B627" s="2" t="b">
        <f>AND(Sheet2!B627&lt;&gt;"-",Sheet2!B627&lt;&gt;Sheet2!B626)</f>
        <v>0</v>
      </c>
      <c r="C627" s="2" t="b">
        <f>AND(Sheet2!C627&lt;&gt;"-",Sheet2!C627&lt;&gt;Sheet2!C626)</f>
        <v>0</v>
      </c>
      <c r="D627" s="2" t="b">
        <f>AND(Sheet2!E627&lt;&gt;"-",Sheet2!E627&lt;&gt;Sheet2!E626)</f>
        <v>0</v>
      </c>
      <c r="E627" s="2" t="b">
        <f>AND(Sheet2!G627&lt;&gt;"-",Sheet2!G627&lt;&gt;Sheet2!G626)</f>
        <v>1</v>
      </c>
      <c r="F627" s="2" t="str">
        <f t="shared" si="39"/>
        <v>lesson</v>
      </c>
      <c r="G627" s="2" t="str">
        <f t="shared" si="37"/>
        <v>6</v>
      </c>
      <c r="H627" s="2" t="str">
        <f>SUBSTITUTE(IF(F627="grade",Sheet2!A627,IF(F627="subject",Sheet2!B627,IF(F627="unit",Sheet2!C627,IF(F627="topic",Sheet2!E627,IF(F627="lesson",Sheet2!G627))))),"'","\'")</f>
        <v>Life With Carbon</v>
      </c>
      <c r="I627" s="2" t="str">
        <f>Sheet2!I627</f>
        <v>SC08.02.04.04</v>
      </c>
      <c r="J627" s="4" t="str">
        <f>TRIM(IF(F627="grade","NONE",IF(F627="subject",Sheet2!A627,IF(F627="unit",CONCATENATE(Sheet2!A627,Sheet2!B627),IF(F627="topic",CONCATENATE(Sheet2!A627,Sheet2!B627,Sheet2!C627),IF(F627="lesson",CONCATENATE(Sheet2!A627,Sheet2!B627,Sheet2!C627,Sheet2!E627)))))))</f>
        <v>8ScienceStructure of MatterCarbon Chemistry</v>
      </c>
      <c r="K627" s="4" t="str">
        <f>IF(J627="NONE","-",VLOOKUP(J627,Sheet3!$A$1:$B$822,2,FALSE))</f>
        <v>SC08.02.04.00</v>
      </c>
      <c r="L627" s="2">
        <v>627</v>
      </c>
      <c r="M627" s="2">
        <f t="shared" si="36"/>
        <v>623</v>
      </c>
      <c r="N627" s="3" t="str">
        <f t="shared" si="38"/>
        <v>insert into code (code_id, label, code, display_order, parent_id, taxonomy_level_type) values (627,'Life With Carbon','SC08.02.04.04',1,623,6);</v>
      </c>
    </row>
    <row r="628" spans="1:14">
      <c r="A628" s="2" t="b">
        <f>AND(Sheet2!A628&lt;&gt;"-",Sheet2!A628&lt;&gt;Sheet2!A627)</f>
        <v>0</v>
      </c>
      <c r="B628" s="2" t="b">
        <f>AND(Sheet2!B628&lt;&gt;"-",Sheet2!B628&lt;&gt;Sheet2!B627)</f>
        <v>0</v>
      </c>
      <c r="C628" s="2" t="b">
        <f>AND(Sheet2!C628&lt;&gt;"-",Sheet2!C628&lt;&gt;Sheet2!C627)</f>
        <v>1</v>
      </c>
      <c r="D628" s="2" t="b">
        <f>AND(Sheet2!E628&lt;&gt;"-",Sheet2!E628&lt;&gt;Sheet2!E627)</f>
        <v>0</v>
      </c>
      <c r="E628" s="2" t="b">
        <f>AND(Sheet2!G628&lt;&gt;"-",Sheet2!G628&lt;&gt;Sheet2!G627)</f>
        <v>0</v>
      </c>
      <c r="F628" s="2" t="str">
        <f t="shared" si="39"/>
        <v>unit</v>
      </c>
      <c r="G628" s="2" t="str">
        <f t="shared" si="37"/>
        <v>4</v>
      </c>
      <c r="H628" s="2" t="str">
        <f>SUBSTITUTE(IF(F628="grade",Sheet2!A628,IF(F628="subject",Sheet2!B628,IF(F628="unit",Sheet2!C628,IF(F628="topic",Sheet2!E628,IF(F628="lesson",Sheet2!G628))))),"'","\'")</f>
        <v>Motion</v>
      </c>
      <c r="I628" s="2" t="str">
        <f>Sheet2!I628</f>
        <v>SC08.03.00.00</v>
      </c>
      <c r="J628" s="4" t="str">
        <f>TRIM(IF(F628="grade","NONE",IF(F628="subject",Sheet2!A628,IF(F628="unit",CONCATENATE(Sheet2!A628,Sheet2!B628),IF(F628="topic",CONCATENATE(Sheet2!A628,Sheet2!B628,Sheet2!C628),IF(F628="lesson",CONCATENATE(Sheet2!A628,Sheet2!B628,Sheet2!C628,Sheet2!E628)))))))</f>
        <v>8Science</v>
      </c>
      <c r="K628" s="4" t="str">
        <f>IF(J628="NONE","-",VLOOKUP(J628,Sheet3!$A$1:$B$822,2,FALSE))</f>
        <v>SC08.00.00.00</v>
      </c>
      <c r="L628" s="2">
        <v>628</v>
      </c>
      <c r="M628" s="2">
        <f t="shared" si="36"/>
        <v>599</v>
      </c>
      <c r="N628" s="3" t="str">
        <f t="shared" si="38"/>
        <v>insert into code (code_id, label, code, display_order, parent_id, taxonomy_level_type) values (628,'Motion','SC08.03.00.00',1,599,4);</v>
      </c>
    </row>
    <row r="629" spans="1:14">
      <c r="A629" s="2" t="b">
        <f>AND(Sheet2!A629&lt;&gt;"-",Sheet2!A629&lt;&gt;Sheet2!A628)</f>
        <v>0</v>
      </c>
      <c r="B629" s="2" t="b">
        <f>AND(Sheet2!B629&lt;&gt;"-",Sheet2!B629&lt;&gt;Sheet2!B628)</f>
        <v>0</v>
      </c>
      <c r="C629" s="2" t="b">
        <f>AND(Sheet2!C629&lt;&gt;"-",Sheet2!C629&lt;&gt;Sheet2!C628)</f>
        <v>0</v>
      </c>
      <c r="D629" s="2" t="b">
        <f>AND(Sheet2!E629&lt;&gt;"-",Sheet2!E629&lt;&gt;Sheet2!E628)</f>
        <v>1</v>
      </c>
      <c r="E629" s="2" t="b">
        <f>AND(Sheet2!G629&lt;&gt;"-",Sheet2!G629&lt;&gt;Sheet2!G628)</f>
        <v>0</v>
      </c>
      <c r="F629" s="2" t="str">
        <f t="shared" si="39"/>
        <v>topic</v>
      </c>
      <c r="G629" s="2" t="str">
        <f t="shared" si="37"/>
        <v>5</v>
      </c>
      <c r="H629" s="2" t="str">
        <f>SUBSTITUTE(IF(F629="grade",Sheet2!A629,IF(F629="subject",Sheet2!B629,IF(F629="unit",Sheet2!C629,IF(F629="topic",Sheet2!E629,IF(F629="lesson",Sheet2!G629))))),"'","\'")</f>
        <v>Energy</v>
      </c>
      <c r="I629" s="2" t="str">
        <f>Sheet2!I629</f>
        <v>SC08.03.01.00</v>
      </c>
      <c r="J629" s="4" t="str">
        <f>TRIM(IF(F629="grade","NONE",IF(F629="subject",Sheet2!A629,IF(F629="unit",CONCATENATE(Sheet2!A629,Sheet2!B629),IF(F629="topic",CONCATENATE(Sheet2!A629,Sheet2!B629,Sheet2!C629),IF(F629="lesson",CONCATENATE(Sheet2!A629,Sheet2!B629,Sheet2!C629,Sheet2!E629)))))))</f>
        <v>8ScienceMotion</v>
      </c>
      <c r="K629" s="4" t="str">
        <f>IF(J629="NONE","-",VLOOKUP(J629,Sheet3!$A$1:$B$822,2,FALSE))</f>
        <v>SC08.03.00.00</v>
      </c>
      <c r="L629" s="2">
        <v>629</v>
      </c>
      <c r="M629" s="2">
        <f t="shared" si="36"/>
        <v>628</v>
      </c>
      <c r="N629" s="3" t="str">
        <f t="shared" si="38"/>
        <v>insert into code (code_id, label, code, display_order, parent_id, taxonomy_level_type) values (629,'Energy','SC08.03.01.00',1,628,5);</v>
      </c>
    </row>
    <row r="630" spans="1:14">
      <c r="A630" s="2" t="b">
        <f>AND(Sheet2!A630&lt;&gt;"-",Sheet2!A630&lt;&gt;Sheet2!A629)</f>
        <v>0</v>
      </c>
      <c r="B630" s="2" t="b">
        <f>AND(Sheet2!B630&lt;&gt;"-",Sheet2!B630&lt;&gt;Sheet2!B629)</f>
        <v>0</v>
      </c>
      <c r="C630" s="2" t="b">
        <f>AND(Sheet2!C630&lt;&gt;"-",Sheet2!C630&lt;&gt;Sheet2!C629)</f>
        <v>0</v>
      </c>
      <c r="D630" s="2" t="b">
        <f>AND(Sheet2!E630&lt;&gt;"-",Sheet2!E630&lt;&gt;Sheet2!E629)</f>
        <v>0</v>
      </c>
      <c r="E630" s="2" t="b">
        <f>AND(Sheet2!G630&lt;&gt;"-",Sheet2!G630&lt;&gt;Sheet2!G629)</f>
        <v>1</v>
      </c>
      <c r="F630" s="2" t="str">
        <f t="shared" si="39"/>
        <v>lesson</v>
      </c>
      <c r="G630" s="2" t="str">
        <f t="shared" si="37"/>
        <v>6</v>
      </c>
      <c r="H630" s="2" t="str">
        <f>SUBSTITUTE(IF(F630="grade",Sheet2!A630,IF(F630="subject",Sheet2!B630,IF(F630="unit",Sheet2!C630,IF(F630="topic",Sheet2!E630,IF(F630="lesson",Sheet2!G630))))),"'","\'")</f>
        <v>Introduction to Energy</v>
      </c>
      <c r="I630" s="2" t="str">
        <f>Sheet2!I630</f>
        <v>SC08.03.01.01</v>
      </c>
      <c r="J630" s="4" t="str">
        <f>TRIM(IF(F630="grade","NONE",IF(F630="subject",Sheet2!A630,IF(F630="unit",CONCATENATE(Sheet2!A630,Sheet2!B630),IF(F630="topic",CONCATENATE(Sheet2!A630,Sheet2!B630,Sheet2!C630),IF(F630="lesson",CONCATENATE(Sheet2!A630,Sheet2!B630,Sheet2!C630,Sheet2!E630)))))))</f>
        <v>8ScienceMotionEnergy</v>
      </c>
      <c r="K630" s="4" t="str">
        <f>IF(J630="NONE","-",VLOOKUP(J630,Sheet3!$A$1:$B$822,2,FALSE))</f>
        <v>SC08.03.01.00</v>
      </c>
      <c r="L630" s="2">
        <v>630</v>
      </c>
      <c r="M630" s="2">
        <f t="shared" si="36"/>
        <v>629</v>
      </c>
      <c r="N630" s="3" t="str">
        <f t="shared" si="38"/>
        <v>insert into code (code_id, label, code, display_order, parent_id, taxonomy_level_type) values (630,'Introduction to Energy','SC08.03.01.01',1,629,6);</v>
      </c>
    </row>
    <row r="631" spans="1:14">
      <c r="A631" s="2" t="b">
        <f>AND(Sheet2!A631&lt;&gt;"-",Sheet2!A631&lt;&gt;Sheet2!A630)</f>
        <v>0</v>
      </c>
      <c r="B631" s="2" t="b">
        <f>AND(Sheet2!B631&lt;&gt;"-",Sheet2!B631&lt;&gt;Sheet2!B630)</f>
        <v>0</v>
      </c>
      <c r="C631" s="2" t="b">
        <f>AND(Sheet2!C631&lt;&gt;"-",Sheet2!C631&lt;&gt;Sheet2!C630)</f>
        <v>0</v>
      </c>
      <c r="D631" s="2" t="b">
        <f>AND(Sheet2!E631&lt;&gt;"-",Sheet2!E631&lt;&gt;Sheet2!E630)</f>
        <v>0</v>
      </c>
      <c r="E631" s="2" t="b">
        <f>AND(Sheet2!G631&lt;&gt;"-",Sheet2!G631&lt;&gt;Sheet2!G630)</f>
        <v>1</v>
      </c>
      <c r="F631" s="2" t="str">
        <f t="shared" si="39"/>
        <v>lesson</v>
      </c>
      <c r="G631" s="2" t="str">
        <f t="shared" si="37"/>
        <v>6</v>
      </c>
      <c r="H631" s="2" t="str">
        <f>SUBSTITUTE(IF(F631="grade",Sheet2!A631,IF(F631="subject",Sheet2!B631,IF(F631="unit",Sheet2!C631,IF(F631="topic",Sheet2!E631,IF(F631="lesson",Sheet2!G631))))),"'","\'")</f>
        <v>Kinetic Energy</v>
      </c>
      <c r="I631" s="2" t="str">
        <f>Sheet2!I631</f>
        <v>SC08.03.01.02</v>
      </c>
      <c r="J631" s="4" t="str">
        <f>TRIM(IF(F631="grade","NONE",IF(F631="subject",Sheet2!A631,IF(F631="unit",CONCATENATE(Sheet2!A631,Sheet2!B631),IF(F631="topic",CONCATENATE(Sheet2!A631,Sheet2!B631,Sheet2!C631),IF(F631="lesson",CONCATENATE(Sheet2!A631,Sheet2!B631,Sheet2!C631,Sheet2!E631)))))))</f>
        <v>8ScienceMotionEnergy</v>
      </c>
      <c r="K631" s="4" t="str">
        <f>IF(J631="NONE","-",VLOOKUP(J631,Sheet3!$A$1:$B$822,2,FALSE))</f>
        <v>SC08.03.01.00</v>
      </c>
      <c r="L631" s="2">
        <v>631</v>
      </c>
      <c r="M631" s="2">
        <f t="shared" si="36"/>
        <v>629</v>
      </c>
      <c r="N631" s="3" t="str">
        <f t="shared" si="38"/>
        <v>insert into code (code_id, label, code, display_order, parent_id, taxonomy_level_type) values (631,'Kinetic Energy','SC08.03.01.02',1,629,6);</v>
      </c>
    </row>
    <row r="632" spans="1:14">
      <c r="A632" s="2" t="b">
        <f>AND(Sheet2!A632&lt;&gt;"-",Sheet2!A632&lt;&gt;Sheet2!A631)</f>
        <v>0</v>
      </c>
      <c r="B632" s="2" t="b">
        <f>AND(Sheet2!B632&lt;&gt;"-",Sheet2!B632&lt;&gt;Sheet2!B631)</f>
        <v>0</v>
      </c>
      <c r="C632" s="2" t="b">
        <f>AND(Sheet2!C632&lt;&gt;"-",Sheet2!C632&lt;&gt;Sheet2!C631)</f>
        <v>0</v>
      </c>
      <c r="D632" s="2" t="b">
        <f>AND(Sheet2!E632&lt;&gt;"-",Sheet2!E632&lt;&gt;Sheet2!E631)</f>
        <v>0</v>
      </c>
      <c r="E632" s="2" t="b">
        <f>AND(Sheet2!G632&lt;&gt;"-",Sheet2!G632&lt;&gt;Sheet2!G631)</f>
        <v>1</v>
      </c>
      <c r="F632" s="2" t="str">
        <f t="shared" si="39"/>
        <v>lesson</v>
      </c>
      <c r="G632" s="2" t="str">
        <f t="shared" si="37"/>
        <v>6</v>
      </c>
      <c r="H632" s="2" t="str">
        <f>SUBSTITUTE(IF(F632="grade",Sheet2!A632,IF(F632="subject",Sheet2!B632,IF(F632="unit",Sheet2!C632,IF(F632="topic",Sheet2!E632,IF(F632="lesson",Sheet2!G632))))),"'","\'")</f>
        <v>Potential Energy</v>
      </c>
      <c r="I632" s="2" t="str">
        <f>Sheet2!I632</f>
        <v>SC08.03.01.03</v>
      </c>
      <c r="J632" s="4" t="str">
        <f>TRIM(IF(F632="grade","NONE",IF(F632="subject",Sheet2!A632,IF(F632="unit",CONCATENATE(Sheet2!A632,Sheet2!B632),IF(F632="topic",CONCATENATE(Sheet2!A632,Sheet2!B632,Sheet2!C632),IF(F632="lesson",CONCATENATE(Sheet2!A632,Sheet2!B632,Sheet2!C632,Sheet2!E632)))))))</f>
        <v>8ScienceMotionEnergy</v>
      </c>
      <c r="K632" s="4" t="str">
        <f>IF(J632="NONE","-",VLOOKUP(J632,Sheet3!$A$1:$B$822,2,FALSE))</f>
        <v>SC08.03.01.00</v>
      </c>
      <c r="L632" s="2">
        <v>632</v>
      </c>
      <c r="M632" s="2">
        <f t="shared" si="36"/>
        <v>629</v>
      </c>
      <c r="N632" s="3" t="str">
        <f t="shared" si="38"/>
        <v>insert into code (code_id, label, code, display_order, parent_id, taxonomy_level_type) values (632,'Potential Energy','SC08.03.01.03',1,629,6);</v>
      </c>
    </row>
    <row r="633" spans="1:14">
      <c r="A633" s="2" t="b">
        <f>AND(Sheet2!A633&lt;&gt;"-",Sheet2!A633&lt;&gt;Sheet2!A632)</f>
        <v>0</v>
      </c>
      <c r="B633" s="2" t="b">
        <f>AND(Sheet2!B633&lt;&gt;"-",Sheet2!B633&lt;&gt;Sheet2!B632)</f>
        <v>0</v>
      </c>
      <c r="C633" s="2" t="b">
        <f>AND(Sheet2!C633&lt;&gt;"-",Sheet2!C633&lt;&gt;Sheet2!C632)</f>
        <v>0</v>
      </c>
      <c r="D633" s="2" t="b">
        <f>AND(Sheet2!E633&lt;&gt;"-",Sheet2!E633&lt;&gt;Sheet2!E632)</f>
        <v>1</v>
      </c>
      <c r="E633" s="2" t="b">
        <f>AND(Sheet2!G633&lt;&gt;"-",Sheet2!G633&lt;&gt;Sheet2!G632)</f>
        <v>0</v>
      </c>
      <c r="F633" s="2" t="str">
        <f t="shared" si="39"/>
        <v>topic</v>
      </c>
      <c r="G633" s="2" t="str">
        <f t="shared" si="37"/>
        <v>5</v>
      </c>
      <c r="H633" s="2" t="str">
        <f>SUBSTITUTE(IF(F633="grade",Sheet2!A633,IF(F633="subject",Sheet2!B633,IF(F633="unit",Sheet2!C633,IF(F633="topic",Sheet2!E633,IF(F633="lesson",Sheet2!G633))))),"'","\'")</f>
        <v>Motion</v>
      </c>
      <c r="I633" s="2" t="str">
        <f>Sheet2!I633</f>
        <v>SC08.03.02.00</v>
      </c>
      <c r="J633" s="4" t="str">
        <f>TRIM(IF(F633="grade","NONE",IF(F633="subject",Sheet2!A633,IF(F633="unit",CONCATENATE(Sheet2!A633,Sheet2!B633),IF(F633="topic",CONCATENATE(Sheet2!A633,Sheet2!B633,Sheet2!C633),IF(F633="lesson",CONCATENATE(Sheet2!A633,Sheet2!B633,Sheet2!C633,Sheet2!E633)))))))</f>
        <v>8ScienceMotion</v>
      </c>
      <c r="K633" s="4" t="str">
        <f>IF(J633="NONE","-",VLOOKUP(J633,Sheet3!$A$1:$B$822,2,FALSE))</f>
        <v>SC08.03.00.00</v>
      </c>
      <c r="L633" s="2">
        <v>633</v>
      </c>
      <c r="M633" s="2">
        <f t="shared" si="36"/>
        <v>628</v>
      </c>
      <c r="N633" s="3" t="str">
        <f t="shared" si="38"/>
        <v>insert into code (code_id, label, code, display_order, parent_id, taxonomy_level_type) values (633,'Motion','SC08.03.02.00',1,628,5);</v>
      </c>
    </row>
    <row r="634" spans="1:14">
      <c r="A634" s="2" t="b">
        <f>AND(Sheet2!A634&lt;&gt;"-",Sheet2!A634&lt;&gt;Sheet2!A633)</f>
        <v>0</v>
      </c>
      <c r="B634" s="2" t="b">
        <f>AND(Sheet2!B634&lt;&gt;"-",Sheet2!B634&lt;&gt;Sheet2!B633)</f>
        <v>0</v>
      </c>
      <c r="C634" s="2" t="b">
        <f>AND(Sheet2!C634&lt;&gt;"-",Sheet2!C634&lt;&gt;Sheet2!C633)</f>
        <v>0</v>
      </c>
      <c r="D634" s="2" t="b">
        <f>AND(Sheet2!E634&lt;&gt;"-",Sheet2!E634&lt;&gt;Sheet2!E633)</f>
        <v>0</v>
      </c>
      <c r="E634" s="2" t="b">
        <f>AND(Sheet2!G634&lt;&gt;"-",Sheet2!G634&lt;&gt;Sheet2!G633)</f>
        <v>1</v>
      </c>
      <c r="F634" s="2" t="str">
        <f t="shared" si="39"/>
        <v>lesson</v>
      </c>
      <c r="G634" s="2" t="str">
        <f t="shared" si="37"/>
        <v>6</v>
      </c>
      <c r="H634" s="2" t="str">
        <f>SUBSTITUTE(IF(F634="grade",Sheet2!A634,IF(F634="subject",Sheet2!B634,IF(F634="unit",Sheet2!C634,IF(F634="topic",Sheet2!E634,IF(F634="lesson",Sheet2!G634))))),"'","\'")</f>
        <v>Relative Position</v>
      </c>
      <c r="I634" s="2" t="str">
        <f>Sheet2!I634</f>
        <v>SC08.03.02.01</v>
      </c>
      <c r="J634" s="4" t="str">
        <f>TRIM(IF(F634="grade","NONE",IF(F634="subject",Sheet2!A634,IF(F634="unit",CONCATENATE(Sheet2!A634,Sheet2!B634),IF(F634="topic",CONCATENATE(Sheet2!A634,Sheet2!B634,Sheet2!C634),IF(F634="lesson",CONCATENATE(Sheet2!A634,Sheet2!B634,Sheet2!C634,Sheet2!E634)))))))</f>
        <v>8ScienceMotionMotion</v>
      </c>
      <c r="K634" s="4" t="str">
        <f>IF(J634="NONE","-",VLOOKUP(J634,Sheet3!$A$1:$B$822,2,FALSE))</f>
        <v>SC08.03.02.00</v>
      </c>
      <c r="L634" s="2">
        <v>634</v>
      </c>
      <c r="M634" s="2">
        <f t="shared" si="36"/>
        <v>633</v>
      </c>
      <c r="N634" s="3" t="str">
        <f t="shared" si="38"/>
        <v>insert into code (code_id, label, code, display_order, parent_id, taxonomy_level_type) values (634,'Relative Position','SC08.03.02.01',1,633,6);</v>
      </c>
    </row>
    <row r="635" spans="1:14">
      <c r="A635" s="2" t="b">
        <f>AND(Sheet2!A635&lt;&gt;"-",Sheet2!A635&lt;&gt;Sheet2!A634)</f>
        <v>0</v>
      </c>
      <c r="B635" s="2" t="b">
        <f>AND(Sheet2!B635&lt;&gt;"-",Sheet2!B635&lt;&gt;Sheet2!B634)</f>
        <v>0</v>
      </c>
      <c r="C635" s="2" t="b">
        <f>AND(Sheet2!C635&lt;&gt;"-",Sheet2!C635&lt;&gt;Sheet2!C634)</f>
        <v>0</v>
      </c>
      <c r="D635" s="2" t="b">
        <f>AND(Sheet2!E635&lt;&gt;"-",Sheet2!E635&lt;&gt;Sheet2!E634)</f>
        <v>0</v>
      </c>
      <c r="E635" s="2" t="b">
        <f>AND(Sheet2!G635&lt;&gt;"-",Sheet2!G635&lt;&gt;Sheet2!G634)</f>
        <v>1</v>
      </c>
      <c r="F635" s="2" t="str">
        <f t="shared" si="39"/>
        <v>lesson</v>
      </c>
      <c r="G635" s="2" t="str">
        <f t="shared" si="37"/>
        <v>6</v>
      </c>
      <c r="H635" s="2" t="str">
        <f>SUBSTITUTE(IF(F635="grade",Sheet2!A635,IF(F635="subject",Sheet2!B635,IF(F635="unit",Sheet2!C635,IF(F635="topic",Sheet2!E635,IF(F635="lesson",Sheet2!G635))))),"'","\'")</f>
        <v>Average Speed</v>
      </c>
      <c r="I635" s="2" t="str">
        <f>Sheet2!I635</f>
        <v>SC08.03.02.02</v>
      </c>
      <c r="J635" s="4" t="str">
        <f>TRIM(IF(F635="grade","NONE",IF(F635="subject",Sheet2!A635,IF(F635="unit",CONCATENATE(Sheet2!A635,Sheet2!B635),IF(F635="topic",CONCATENATE(Sheet2!A635,Sheet2!B635,Sheet2!C635),IF(F635="lesson",CONCATENATE(Sheet2!A635,Sheet2!B635,Sheet2!C635,Sheet2!E635)))))))</f>
        <v>8ScienceMotionMotion</v>
      </c>
      <c r="K635" s="4" t="str">
        <f>IF(J635="NONE","-",VLOOKUP(J635,Sheet3!$A$1:$B$822,2,FALSE))</f>
        <v>SC08.03.02.00</v>
      </c>
      <c r="L635" s="2">
        <v>635</v>
      </c>
      <c r="M635" s="2">
        <f t="shared" si="36"/>
        <v>633</v>
      </c>
      <c r="N635" s="3" t="str">
        <f t="shared" si="38"/>
        <v>insert into code (code_id, label, code, display_order, parent_id, taxonomy_level_type) values (635,'Average Speed','SC08.03.02.02',1,633,6);</v>
      </c>
    </row>
    <row r="636" spans="1:14">
      <c r="A636" s="2" t="b">
        <f>AND(Sheet2!A636&lt;&gt;"-",Sheet2!A636&lt;&gt;Sheet2!A635)</f>
        <v>0</v>
      </c>
      <c r="B636" s="2" t="b">
        <f>AND(Sheet2!B636&lt;&gt;"-",Sheet2!B636&lt;&gt;Sheet2!B635)</f>
        <v>0</v>
      </c>
      <c r="C636" s="2" t="b">
        <f>AND(Sheet2!C636&lt;&gt;"-",Sheet2!C636&lt;&gt;Sheet2!C635)</f>
        <v>0</v>
      </c>
      <c r="D636" s="2" t="b">
        <f>AND(Sheet2!E636&lt;&gt;"-",Sheet2!E636&lt;&gt;Sheet2!E635)</f>
        <v>0</v>
      </c>
      <c r="E636" s="2" t="b">
        <f>AND(Sheet2!G636&lt;&gt;"-",Sheet2!G636&lt;&gt;Sheet2!G635)</f>
        <v>1</v>
      </c>
      <c r="F636" s="2" t="str">
        <f t="shared" si="39"/>
        <v>lesson</v>
      </c>
      <c r="G636" s="2" t="str">
        <f t="shared" si="37"/>
        <v>6</v>
      </c>
      <c r="H636" s="2" t="str">
        <f>SUBSTITUTE(IF(F636="grade",Sheet2!A636,IF(F636="subject",Sheet2!B636,IF(F636="unit",Sheet2!C636,IF(F636="topic",Sheet2!E636,IF(F636="lesson",Sheet2!G636))))),"'","\'")</f>
        <v>Vectors</v>
      </c>
      <c r="I636" s="2" t="str">
        <f>Sheet2!I636</f>
        <v>SC08.03.02.03</v>
      </c>
      <c r="J636" s="4" t="str">
        <f>TRIM(IF(F636="grade","NONE",IF(F636="subject",Sheet2!A636,IF(F636="unit",CONCATENATE(Sheet2!A636,Sheet2!B636),IF(F636="topic",CONCATENATE(Sheet2!A636,Sheet2!B636,Sheet2!C636),IF(F636="lesson",CONCATENATE(Sheet2!A636,Sheet2!B636,Sheet2!C636,Sheet2!E636)))))))</f>
        <v>8ScienceMotionMotion</v>
      </c>
      <c r="K636" s="4" t="str">
        <f>IF(J636="NONE","-",VLOOKUP(J636,Sheet3!$A$1:$B$822,2,FALSE))</f>
        <v>SC08.03.02.00</v>
      </c>
      <c r="L636" s="2">
        <v>636</v>
      </c>
      <c r="M636" s="2">
        <f t="shared" si="36"/>
        <v>633</v>
      </c>
      <c r="N636" s="3" t="str">
        <f t="shared" si="38"/>
        <v>insert into code (code_id, label, code, display_order, parent_id, taxonomy_level_type) values (636,'Vectors','SC08.03.02.03',1,633,6);</v>
      </c>
    </row>
    <row r="637" spans="1:14">
      <c r="A637" s="2" t="b">
        <f>AND(Sheet2!A637&lt;&gt;"-",Sheet2!A637&lt;&gt;Sheet2!A636)</f>
        <v>0</v>
      </c>
      <c r="B637" s="2" t="b">
        <f>AND(Sheet2!B637&lt;&gt;"-",Sheet2!B637&lt;&gt;Sheet2!B636)</f>
        <v>0</v>
      </c>
      <c r="C637" s="2" t="b">
        <f>AND(Sheet2!C637&lt;&gt;"-",Sheet2!C637&lt;&gt;Sheet2!C636)</f>
        <v>0</v>
      </c>
      <c r="D637" s="2" t="b">
        <f>AND(Sheet2!E637&lt;&gt;"-",Sheet2!E637&lt;&gt;Sheet2!E636)</f>
        <v>0</v>
      </c>
      <c r="E637" s="2" t="b">
        <f>AND(Sheet2!G637&lt;&gt;"-",Sheet2!G637&lt;&gt;Sheet2!G636)</f>
        <v>1</v>
      </c>
      <c r="F637" s="2" t="str">
        <f t="shared" si="39"/>
        <v>lesson</v>
      </c>
      <c r="G637" s="2" t="str">
        <f t="shared" si="37"/>
        <v>6</v>
      </c>
      <c r="H637" s="2" t="str">
        <f>SUBSTITUTE(IF(F637="grade",Sheet2!A637,IF(F637="subject",Sheet2!B637,IF(F637="unit",Sheet2!C637,IF(F637="topic",Sheet2!E637,IF(F637="lesson",Sheet2!G637))))),"'","\'")</f>
        <v>Velocity</v>
      </c>
      <c r="I637" s="2" t="str">
        <f>Sheet2!I637</f>
        <v>SC08.03.02.04</v>
      </c>
      <c r="J637" s="4" t="str">
        <f>TRIM(IF(F637="grade","NONE",IF(F637="subject",Sheet2!A637,IF(F637="unit",CONCATENATE(Sheet2!A637,Sheet2!B637),IF(F637="topic",CONCATENATE(Sheet2!A637,Sheet2!B637,Sheet2!C637),IF(F637="lesson",CONCATENATE(Sheet2!A637,Sheet2!B637,Sheet2!C637,Sheet2!E637)))))))</f>
        <v>8ScienceMotionMotion</v>
      </c>
      <c r="K637" s="4" t="str">
        <f>IF(J637="NONE","-",VLOOKUP(J637,Sheet3!$A$1:$B$822,2,FALSE))</f>
        <v>SC08.03.02.00</v>
      </c>
      <c r="L637" s="2">
        <v>637</v>
      </c>
      <c r="M637" s="2">
        <f t="shared" si="36"/>
        <v>633</v>
      </c>
      <c r="N637" s="3" t="str">
        <f t="shared" si="38"/>
        <v>insert into code (code_id, label, code, display_order, parent_id, taxonomy_level_type) values (637,'Velocity','SC08.03.02.04',1,633,6);</v>
      </c>
    </row>
    <row r="638" spans="1:14">
      <c r="A638" s="2" t="b">
        <f>AND(Sheet2!A638&lt;&gt;"-",Sheet2!A638&lt;&gt;Sheet2!A637)</f>
        <v>0</v>
      </c>
      <c r="B638" s="2" t="b">
        <f>AND(Sheet2!B638&lt;&gt;"-",Sheet2!B638&lt;&gt;Sheet2!B637)</f>
        <v>0</v>
      </c>
      <c r="C638" s="2" t="b">
        <f>AND(Sheet2!C638&lt;&gt;"-",Sheet2!C638&lt;&gt;Sheet2!C637)</f>
        <v>0</v>
      </c>
      <c r="D638" s="2" t="b">
        <f>AND(Sheet2!E638&lt;&gt;"-",Sheet2!E638&lt;&gt;Sheet2!E637)</f>
        <v>0</v>
      </c>
      <c r="E638" s="2" t="b">
        <f>AND(Sheet2!G638&lt;&gt;"-",Sheet2!G638&lt;&gt;Sheet2!G637)</f>
        <v>1</v>
      </c>
      <c r="F638" s="2" t="str">
        <f t="shared" si="39"/>
        <v>lesson</v>
      </c>
      <c r="G638" s="2" t="str">
        <f t="shared" si="37"/>
        <v>6</v>
      </c>
      <c r="H638" s="2" t="str">
        <f>SUBSTITUTE(IF(F638="grade",Sheet2!A638,IF(F638="subject",Sheet2!B638,IF(F638="unit",Sheet2!C638,IF(F638="topic",Sheet2!E638,IF(F638="lesson",Sheet2!G638))))),"'","\'")</f>
        <v>Changes in Velocity</v>
      </c>
      <c r="I638" s="2" t="str">
        <f>Sheet2!I638</f>
        <v>SC08.03.02.05</v>
      </c>
      <c r="J638" s="4" t="str">
        <f>TRIM(IF(F638="grade","NONE",IF(F638="subject",Sheet2!A638,IF(F638="unit",CONCATENATE(Sheet2!A638,Sheet2!B638),IF(F638="topic",CONCATENATE(Sheet2!A638,Sheet2!B638,Sheet2!C638),IF(F638="lesson",CONCATENATE(Sheet2!A638,Sheet2!B638,Sheet2!C638,Sheet2!E638)))))))</f>
        <v>8ScienceMotionMotion</v>
      </c>
      <c r="K638" s="4" t="str">
        <f>IF(J638="NONE","-",VLOOKUP(J638,Sheet3!$A$1:$B$822,2,FALSE))</f>
        <v>SC08.03.02.00</v>
      </c>
      <c r="L638" s="2">
        <v>638</v>
      </c>
      <c r="M638" s="2">
        <f t="shared" si="36"/>
        <v>633</v>
      </c>
      <c r="N638" s="3" t="str">
        <f t="shared" si="38"/>
        <v>insert into code (code_id, label, code, display_order, parent_id, taxonomy_level_type) values (638,'Changes in Velocity','SC08.03.02.05',1,633,6);</v>
      </c>
    </row>
    <row r="639" spans="1:14">
      <c r="A639" s="2" t="b">
        <f>AND(Sheet2!A639&lt;&gt;"-",Sheet2!A639&lt;&gt;Sheet2!A638)</f>
        <v>0</v>
      </c>
      <c r="B639" s="2" t="b">
        <f>AND(Sheet2!B639&lt;&gt;"-",Sheet2!B639&lt;&gt;Sheet2!B638)</f>
        <v>0</v>
      </c>
      <c r="C639" s="2" t="b">
        <f>AND(Sheet2!C639&lt;&gt;"-",Sheet2!C639&lt;&gt;Sheet2!C638)</f>
        <v>0</v>
      </c>
      <c r="D639" s="2" t="b">
        <f>AND(Sheet2!E639&lt;&gt;"-",Sheet2!E639&lt;&gt;Sheet2!E638)</f>
        <v>0</v>
      </c>
      <c r="E639" s="2" t="b">
        <f>AND(Sheet2!G639&lt;&gt;"-",Sheet2!G639&lt;&gt;Sheet2!G638)</f>
        <v>1</v>
      </c>
      <c r="F639" s="2" t="str">
        <f t="shared" si="39"/>
        <v>lesson</v>
      </c>
      <c r="G639" s="2" t="str">
        <f t="shared" si="37"/>
        <v>6</v>
      </c>
      <c r="H639" s="2" t="str">
        <f>SUBSTITUTE(IF(F639="grade",Sheet2!A639,IF(F639="subject",Sheet2!B639,IF(F639="unit",Sheet2!C639,IF(F639="topic",Sheet2!E639,IF(F639="lesson",Sheet2!G639))))),"'","\'")</f>
        <v>Acceleration</v>
      </c>
      <c r="I639" s="2" t="str">
        <f>Sheet2!I639</f>
        <v>SC08.03.02.06</v>
      </c>
      <c r="J639" s="4" t="str">
        <f>TRIM(IF(F639="grade","NONE",IF(F639="subject",Sheet2!A639,IF(F639="unit",CONCATENATE(Sheet2!A639,Sheet2!B639),IF(F639="topic",CONCATENATE(Sheet2!A639,Sheet2!B639,Sheet2!C639),IF(F639="lesson",CONCATENATE(Sheet2!A639,Sheet2!B639,Sheet2!C639,Sheet2!E639)))))))</f>
        <v>8ScienceMotionMotion</v>
      </c>
      <c r="K639" s="4" t="str">
        <f>IF(J639="NONE","-",VLOOKUP(J639,Sheet3!$A$1:$B$822,2,FALSE))</f>
        <v>SC08.03.02.00</v>
      </c>
      <c r="L639" s="2">
        <v>639</v>
      </c>
      <c r="M639" s="2">
        <f t="shared" si="36"/>
        <v>633</v>
      </c>
      <c r="N639" s="3" t="str">
        <f t="shared" si="38"/>
        <v>insert into code (code_id, label, code, display_order, parent_id, taxonomy_level_type) values (639,'Acceleration','SC08.03.02.06',1,633,6);</v>
      </c>
    </row>
    <row r="640" spans="1:14">
      <c r="A640" s="2" t="b">
        <f>AND(Sheet2!A640&lt;&gt;"-",Sheet2!A640&lt;&gt;Sheet2!A639)</f>
        <v>0</v>
      </c>
      <c r="B640" s="2" t="b">
        <f>AND(Sheet2!B640&lt;&gt;"-",Sheet2!B640&lt;&gt;Sheet2!B639)</f>
        <v>0</v>
      </c>
      <c r="C640" s="2" t="b">
        <f>AND(Sheet2!C640&lt;&gt;"-",Sheet2!C640&lt;&gt;Sheet2!C639)</f>
        <v>0</v>
      </c>
      <c r="D640" s="2" t="b">
        <f>AND(Sheet2!E640&lt;&gt;"-",Sheet2!E640&lt;&gt;Sheet2!E639)</f>
        <v>0</v>
      </c>
      <c r="E640" s="2" t="b">
        <f>AND(Sheet2!G640&lt;&gt;"-",Sheet2!G640&lt;&gt;Sheet2!G639)</f>
        <v>1</v>
      </c>
      <c r="F640" s="2" t="str">
        <f t="shared" si="39"/>
        <v>lesson</v>
      </c>
      <c r="G640" s="2" t="str">
        <f t="shared" si="37"/>
        <v>6</v>
      </c>
      <c r="H640" s="2" t="str">
        <f>SUBSTITUTE(IF(F640="grade",Sheet2!A640,IF(F640="subject",Sheet2!B640,IF(F640="unit",Sheet2!C640,IF(F640="topic",Sheet2!E640,IF(F640="lesson",Sheet2!G640))))),"'","\'")</f>
        <v>Calculating and Graphing Acceleration</v>
      </c>
      <c r="I640" s="2" t="str">
        <f>Sheet2!I640</f>
        <v>SC08.03.02.07</v>
      </c>
      <c r="J640" s="4" t="str">
        <f>TRIM(IF(F640="grade","NONE",IF(F640="subject",Sheet2!A640,IF(F640="unit",CONCATENATE(Sheet2!A640,Sheet2!B640),IF(F640="topic",CONCATENATE(Sheet2!A640,Sheet2!B640,Sheet2!C640),IF(F640="lesson",CONCATENATE(Sheet2!A640,Sheet2!B640,Sheet2!C640,Sheet2!E640)))))))</f>
        <v>8ScienceMotionMotion</v>
      </c>
      <c r="K640" s="4" t="str">
        <f>IF(J640="NONE","-",VLOOKUP(J640,Sheet3!$A$1:$B$822,2,FALSE))</f>
        <v>SC08.03.02.00</v>
      </c>
      <c r="L640" s="2">
        <v>640</v>
      </c>
      <c r="M640" s="2">
        <f t="shared" si="36"/>
        <v>633</v>
      </c>
      <c r="N640" s="3" t="str">
        <f t="shared" si="38"/>
        <v>insert into code (code_id, label, code, display_order, parent_id, taxonomy_level_type) values (640,'Calculating and Graphing Acceleration','SC08.03.02.07',1,633,6);</v>
      </c>
    </row>
    <row r="641" spans="1:14">
      <c r="A641" s="2" t="b">
        <f>AND(Sheet2!A641&lt;&gt;"-",Sheet2!A641&lt;&gt;Sheet2!A640)</f>
        <v>0</v>
      </c>
      <c r="B641" s="2" t="b">
        <f>AND(Sheet2!B641&lt;&gt;"-",Sheet2!B641&lt;&gt;Sheet2!B640)</f>
        <v>0</v>
      </c>
      <c r="C641" s="2" t="b">
        <f>AND(Sheet2!C641&lt;&gt;"-",Sheet2!C641&lt;&gt;Sheet2!C640)</f>
        <v>1</v>
      </c>
      <c r="D641" s="2" t="b">
        <f>AND(Sheet2!E641&lt;&gt;"-",Sheet2!E641&lt;&gt;Sheet2!E640)</f>
        <v>1</v>
      </c>
      <c r="E641" s="2" t="b">
        <f>AND(Sheet2!G641&lt;&gt;"-",Sheet2!G641&lt;&gt;Sheet2!G640)</f>
        <v>0</v>
      </c>
      <c r="F641" s="2" t="str">
        <f t="shared" si="39"/>
        <v>unit</v>
      </c>
      <c r="G641" s="2" t="str">
        <f t="shared" si="37"/>
        <v>4</v>
      </c>
      <c r="H641" s="2" t="str">
        <f>SUBSTITUTE(IF(F641="grade",Sheet2!A641,IF(F641="subject",Sheet2!B641,IF(F641="unit",Sheet2!C641,IF(F641="topic",Sheet2!E641,IF(F641="lesson",Sheet2!G641))))),"'","\'")</f>
        <v>Reactions</v>
      </c>
      <c r="I641" s="2" t="str">
        <f>Sheet2!I641</f>
        <v>SC08.04.00.0-1</v>
      </c>
      <c r="J641" s="4" t="str">
        <f>TRIM(IF(F641="grade","NONE",IF(F641="subject",Sheet2!A641,IF(F641="unit",CONCATENATE(Sheet2!A641,Sheet2!B641),IF(F641="topic",CONCATENATE(Sheet2!A641,Sheet2!B641,Sheet2!C641),IF(F641="lesson",CONCATENATE(Sheet2!A641,Sheet2!B641,Sheet2!C641,Sheet2!E641)))))))</f>
        <v>8Science</v>
      </c>
      <c r="K641" s="4" t="str">
        <f>IF(J641="NONE","-",VLOOKUP(J641,Sheet3!$A$1:$B$822,2,FALSE))</f>
        <v>SC08.00.00.00</v>
      </c>
      <c r="L641" s="2">
        <v>641</v>
      </c>
      <c r="M641" s="2">
        <f t="shared" si="36"/>
        <v>599</v>
      </c>
      <c r="N641" s="3" t="str">
        <f t="shared" si="38"/>
        <v>insert into code (code_id, label, code, display_order, parent_id, taxonomy_level_type) values (641,'Reactions','SC08.04.00.0-1',1,599,4);</v>
      </c>
    </row>
    <row r="642" spans="1:14">
      <c r="A642" s="2" t="b">
        <f>AND(Sheet2!A642&lt;&gt;"-",Sheet2!A642&lt;&gt;Sheet2!A641)</f>
        <v>0</v>
      </c>
      <c r="B642" s="2" t="b">
        <f>AND(Sheet2!B642&lt;&gt;"-",Sheet2!B642&lt;&gt;Sheet2!B641)</f>
        <v>0</v>
      </c>
      <c r="C642" s="2" t="b">
        <f>AND(Sheet2!C642&lt;&gt;"-",Sheet2!C642&lt;&gt;Sheet2!C641)</f>
        <v>0</v>
      </c>
      <c r="D642" s="2" t="b">
        <f>AND(Sheet2!E642&lt;&gt;"-",Sheet2!E642&lt;&gt;Sheet2!E641)</f>
        <v>1</v>
      </c>
      <c r="E642" s="2" t="b">
        <f>AND(Sheet2!G642&lt;&gt;"-",Sheet2!G642&lt;&gt;Sheet2!G641)</f>
        <v>0</v>
      </c>
      <c r="F642" s="2" t="str">
        <f t="shared" si="39"/>
        <v>topic</v>
      </c>
      <c r="G642" s="2" t="str">
        <f t="shared" si="37"/>
        <v>5</v>
      </c>
      <c r="H642" s="2" t="str">
        <f>SUBSTITUTE(IF(F642="grade",Sheet2!A642,IF(F642="subject",Sheet2!B642,IF(F642="unit",Sheet2!C642,IF(F642="topic",Sheet2!E642,IF(F642="lesson",Sheet2!G642))))),"'","\'")</f>
        <v>Atoms and Bonding</v>
      </c>
      <c r="I642" s="2" t="str">
        <f>Sheet2!I642</f>
        <v>SC08.04.01.00</v>
      </c>
      <c r="J642" s="4" t="str">
        <f>TRIM(IF(F642="grade","NONE",IF(F642="subject",Sheet2!A642,IF(F642="unit",CONCATENATE(Sheet2!A642,Sheet2!B642),IF(F642="topic",CONCATENATE(Sheet2!A642,Sheet2!B642,Sheet2!C642),IF(F642="lesson",CONCATENATE(Sheet2!A642,Sheet2!B642,Sheet2!C642,Sheet2!E642)))))))</f>
        <v>8ScienceReactions</v>
      </c>
      <c r="K642" s="4" t="str">
        <f>IF(J642="NONE","-",VLOOKUP(J642,Sheet3!$A$1:$B$822,2,FALSE))</f>
        <v>SC08.04.00.0-1</v>
      </c>
      <c r="L642" s="2">
        <v>642</v>
      </c>
      <c r="M642" s="2">
        <f t="shared" si="36"/>
        <v>641</v>
      </c>
      <c r="N642" s="3" t="str">
        <f t="shared" si="38"/>
        <v>insert into code (code_id, label, code, display_order, parent_id, taxonomy_level_type) values (642,'Atoms and Bonding','SC08.04.01.00',1,641,5);</v>
      </c>
    </row>
    <row r="643" spans="1:14">
      <c r="A643" s="2" t="b">
        <f>AND(Sheet2!A643&lt;&gt;"-",Sheet2!A643&lt;&gt;Sheet2!A642)</f>
        <v>0</v>
      </c>
      <c r="B643" s="2" t="b">
        <f>AND(Sheet2!B643&lt;&gt;"-",Sheet2!B643&lt;&gt;Sheet2!B642)</f>
        <v>0</v>
      </c>
      <c r="C643" s="2" t="b">
        <f>AND(Sheet2!C643&lt;&gt;"-",Sheet2!C643&lt;&gt;Sheet2!C642)</f>
        <v>0</v>
      </c>
      <c r="D643" s="2" t="b">
        <f>AND(Sheet2!E643&lt;&gt;"-",Sheet2!E643&lt;&gt;Sheet2!E642)</f>
        <v>0</v>
      </c>
      <c r="E643" s="2" t="b">
        <f>AND(Sheet2!G643&lt;&gt;"-",Sheet2!G643&lt;&gt;Sheet2!G642)</f>
        <v>1</v>
      </c>
      <c r="F643" s="2" t="str">
        <f t="shared" si="39"/>
        <v>lesson</v>
      </c>
      <c r="G643" s="2" t="str">
        <f t="shared" si="37"/>
        <v>6</v>
      </c>
      <c r="H643" s="2" t="str">
        <f>SUBSTITUTE(IF(F643="grade",Sheet2!A643,IF(F643="subject",Sheet2!B643,IF(F643="unit",Sheet2!C643,IF(F643="topic",Sheet2!E643,IF(F643="lesson",Sheet2!G643))))),"'","\'")</f>
        <v>Atoms, Bonding, and the Periodic Table</v>
      </c>
      <c r="I643" s="2" t="str">
        <f>Sheet2!I643</f>
        <v>SC08.04.01.01</v>
      </c>
      <c r="J643" s="4" t="str">
        <f>TRIM(IF(F643="grade","NONE",IF(F643="subject",Sheet2!A643,IF(F643="unit",CONCATENATE(Sheet2!A643,Sheet2!B643),IF(F643="topic",CONCATENATE(Sheet2!A643,Sheet2!B643,Sheet2!C643),IF(F643="lesson",CONCATENATE(Sheet2!A643,Sheet2!B643,Sheet2!C643,Sheet2!E643)))))))</f>
        <v>8ScienceReactionsAtoms and Bonding</v>
      </c>
      <c r="K643" s="4" t="str">
        <f>IF(J643="NONE","-",VLOOKUP(J643,Sheet3!$A$1:$B$822,2,FALSE))</f>
        <v>SC08.04.01.00</v>
      </c>
      <c r="L643" s="2">
        <v>643</v>
      </c>
      <c r="M643" s="2">
        <f t="shared" si="36"/>
        <v>642</v>
      </c>
      <c r="N643" s="3" t="str">
        <f t="shared" si="38"/>
        <v>insert into code (code_id, label, code, display_order, parent_id, taxonomy_level_type) values (643,'Atoms, Bonding, and the Periodic Table','SC08.04.01.01',1,642,6);</v>
      </c>
    </row>
    <row r="644" spans="1:14">
      <c r="A644" s="2" t="b">
        <f>AND(Sheet2!A644&lt;&gt;"-",Sheet2!A644&lt;&gt;Sheet2!A643)</f>
        <v>0</v>
      </c>
      <c r="B644" s="2" t="b">
        <f>AND(Sheet2!B644&lt;&gt;"-",Sheet2!B644&lt;&gt;Sheet2!B643)</f>
        <v>0</v>
      </c>
      <c r="C644" s="2" t="b">
        <f>AND(Sheet2!C644&lt;&gt;"-",Sheet2!C644&lt;&gt;Sheet2!C643)</f>
        <v>0</v>
      </c>
      <c r="D644" s="2" t="b">
        <f>AND(Sheet2!E644&lt;&gt;"-",Sheet2!E644&lt;&gt;Sheet2!E643)</f>
        <v>0</v>
      </c>
      <c r="E644" s="2" t="b">
        <f>AND(Sheet2!G644&lt;&gt;"-",Sheet2!G644&lt;&gt;Sheet2!G643)</f>
        <v>1</v>
      </c>
      <c r="F644" s="2" t="str">
        <f t="shared" si="39"/>
        <v>lesson</v>
      </c>
      <c r="G644" s="2" t="str">
        <f t="shared" si="37"/>
        <v>6</v>
      </c>
      <c r="H644" s="2" t="str">
        <f>SUBSTITUTE(IF(F644="grade",Sheet2!A644,IF(F644="subject",Sheet2!B644,IF(F644="unit",Sheet2!C644,IF(F644="topic",Sheet2!E644,IF(F644="lesson",Sheet2!G644))))),"'","\'")</f>
        <v>Ionic Bonds</v>
      </c>
      <c r="I644" s="2" t="str">
        <f>Sheet2!I644</f>
        <v>SC08.04.01.02</v>
      </c>
      <c r="J644" s="4" t="str">
        <f>TRIM(IF(F644="grade","NONE",IF(F644="subject",Sheet2!A644,IF(F644="unit",CONCATENATE(Sheet2!A644,Sheet2!B644),IF(F644="topic",CONCATENATE(Sheet2!A644,Sheet2!B644,Sheet2!C644),IF(F644="lesson",CONCATENATE(Sheet2!A644,Sheet2!B644,Sheet2!C644,Sheet2!E644)))))))</f>
        <v>8ScienceReactionsAtoms and Bonding</v>
      </c>
      <c r="K644" s="4" t="str">
        <f>IF(J644="NONE","-",VLOOKUP(J644,Sheet3!$A$1:$B$822,2,FALSE))</f>
        <v>SC08.04.01.00</v>
      </c>
      <c r="L644" s="2">
        <v>644</v>
      </c>
      <c r="M644" s="2">
        <f t="shared" ref="M644:M707" si="40">IF(K644="-",1,VLOOKUP(K644,$I$2:$M$1122,4,FALSE))</f>
        <v>642</v>
      </c>
      <c r="N644" s="3" t="str">
        <f t="shared" si="38"/>
        <v>insert into code (code_id, label, code, display_order, parent_id, taxonomy_level_type) values (644,'Ionic Bonds','SC08.04.01.02',1,642,6);</v>
      </c>
    </row>
    <row r="645" spans="1:14">
      <c r="A645" s="2" t="b">
        <f>AND(Sheet2!A645&lt;&gt;"-",Sheet2!A645&lt;&gt;Sheet2!A644)</f>
        <v>0</v>
      </c>
      <c r="B645" s="2" t="b">
        <f>AND(Sheet2!B645&lt;&gt;"-",Sheet2!B645&lt;&gt;Sheet2!B644)</f>
        <v>0</v>
      </c>
      <c r="C645" s="2" t="b">
        <f>AND(Sheet2!C645&lt;&gt;"-",Sheet2!C645&lt;&gt;Sheet2!C644)</f>
        <v>0</v>
      </c>
      <c r="D645" s="2" t="b">
        <f>AND(Sheet2!E645&lt;&gt;"-",Sheet2!E645&lt;&gt;Sheet2!E644)</f>
        <v>0</v>
      </c>
      <c r="E645" s="2" t="b">
        <f>AND(Sheet2!G645&lt;&gt;"-",Sheet2!G645&lt;&gt;Sheet2!G644)</f>
        <v>1</v>
      </c>
      <c r="F645" s="2" t="str">
        <f t="shared" si="39"/>
        <v>lesson</v>
      </c>
      <c r="G645" s="2" t="str">
        <f t="shared" ref="G645:G708" si="41">IF(A645=TRUE,"2",IF(B645=TRUE,"3",IF(C645=TRUE,"4",IF(D645=TRUE,"5",IF(E645=TRUE,"6")))))</f>
        <v>6</v>
      </c>
      <c r="H645" s="2" t="str">
        <f>SUBSTITUTE(IF(F645="grade",Sheet2!A645,IF(F645="subject",Sheet2!B645,IF(F645="unit",Sheet2!C645,IF(F645="topic",Sheet2!E645,IF(F645="lesson",Sheet2!G645))))),"'","\'")</f>
        <v>Covalent Bonds</v>
      </c>
      <c r="I645" s="2" t="str">
        <f>Sheet2!I645</f>
        <v>SC08.04.01.03</v>
      </c>
      <c r="J645" s="4" t="str">
        <f>TRIM(IF(F645="grade","NONE",IF(F645="subject",Sheet2!A645,IF(F645="unit",CONCATENATE(Sheet2!A645,Sheet2!B645),IF(F645="topic",CONCATENATE(Sheet2!A645,Sheet2!B645,Sheet2!C645),IF(F645="lesson",CONCATENATE(Sheet2!A645,Sheet2!B645,Sheet2!C645,Sheet2!E645)))))))</f>
        <v>8ScienceReactionsAtoms and Bonding</v>
      </c>
      <c r="K645" s="4" t="str">
        <f>IF(J645="NONE","-",VLOOKUP(J645,Sheet3!$A$1:$B$822,2,FALSE))</f>
        <v>SC08.04.01.00</v>
      </c>
      <c r="L645" s="2">
        <v>645</v>
      </c>
      <c r="M645" s="2">
        <f t="shared" si="40"/>
        <v>642</v>
      </c>
      <c r="N645" s="3" t="str">
        <f t="shared" ref="N645:N708" si="42">CONCATENATE("insert into code (code_id, label, code, display_order, parent_id, taxonomy_level_type) values (",L645,",'",H645,"','",I645,"',1,",M645,",",G645,");")</f>
        <v>insert into code (code_id, label, code, display_order, parent_id, taxonomy_level_type) values (645,'Covalent Bonds','SC08.04.01.03',1,642,6);</v>
      </c>
    </row>
    <row r="646" spans="1:14">
      <c r="A646" s="2" t="b">
        <f>AND(Sheet2!A646&lt;&gt;"-",Sheet2!A646&lt;&gt;Sheet2!A645)</f>
        <v>0</v>
      </c>
      <c r="B646" s="2" t="b">
        <f>AND(Sheet2!B646&lt;&gt;"-",Sheet2!B646&lt;&gt;Sheet2!B645)</f>
        <v>0</v>
      </c>
      <c r="C646" s="2" t="b">
        <f>AND(Sheet2!C646&lt;&gt;"-",Sheet2!C646&lt;&gt;Sheet2!C645)</f>
        <v>0</v>
      </c>
      <c r="D646" s="2" t="b">
        <f>AND(Sheet2!E646&lt;&gt;"-",Sheet2!E646&lt;&gt;Sheet2!E645)</f>
        <v>0</v>
      </c>
      <c r="E646" s="2" t="b">
        <f>AND(Sheet2!G646&lt;&gt;"-",Sheet2!G646&lt;&gt;Sheet2!G645)</f>
        <v>1</v>
      </c>
      <c r="F646" s="2" t="str">
        <f t="shared" ref="F646:F709" si="43">IF(A646=TRUE,"grade",IF(B646=TRUE,"subject",IF(C646=TRUE,"unit",IF(D646=TRUE,"topic",IF(E646=TRUE,"lesson")))))</f>
        <v>lesson</v>
      </c>
      <c r="G646" s="2" t="str">
        <f t="shared" si="41"/>
        <v>6</v>
      </c>
      <c r="H646" s="2" t="str">
        <f>SUBSTITUTE(IF(F646="grade",Sheet2!A646,IF(F646="subject",Sheet2!B646,IF(F646="unit",Sheet2!C646,IF(F646="topic",Sheet2!E646,IF(F646="lesson",Sheet2!G646))))),"'","\'")</f>
        <v>Bonding in Metals</v>
      </c>
      <c r="I646" s="2" t="str">
        <f>Sheet2!I646</f>
        <v>SC08.04.01.04</v>
      </c>
      <c r="J646" s="4" t="str">
        <f>TRIM(IF(F646="grade","NONE",IF(F646="subject",Sheet2!A646,IF(F646="unit",CONCATENATE(Sheet2!A646,Sheet2!B646),IF(F646="topic",CONCATENATE(Sheet2!A646,Sheet2!B646,Sheet2!C646),IF(F646="lesson",CONCATENATE(Sheet2!A646,Sheet2!B646,Sheet2!C646,Sheet2!E646)))))))</f>
        <v>8ScienceReactionsAtoms and Bonding</v>
      </c>
      <c r="K646" s="4" t="str">
        <f>IF(J646="NONE","-",VLOOKUP(J646,Sheet3!$A$1:$B$822,2,FALSE))</f>
        <v>SC08.04.01.00</v>
      </c>
      <c r="L646" s="2">
        <v>646</v>
      </c>
      <c r="M646" s="2">
        <f t="shared" si="40"/>
        <v>642</v>
      </c>
      <c r="N646" s="3" t="str">
        <f t="shared" si="42"/>
        <v>insert into code (code_id, label, code, display_order, parent_id, taxonomy_level_type) values (646,'Bonding in Metals','SC08.04.01.04',1,642,6);</v>
      </c>
    </row>
    <row r="647" spans="1:14">
      <c r="A647" s="2" t="b">
        <f>AND(Sheet2!A647&lt;&gt;"-",Sheet2!A647&lt;&gt;Sheet2!A646)</f>
        <v>0</v>
      </c>
      <c r="B647" s="2" t="b">
        <f>AND(Sheet2!B647&lt;&gt;"-",Sheet2!B647&lt;&gt;Sheet2!B646)</f>
        <v>0</v>
      </c>
      <c r="C647" s="2" t="b">
        <f>AND(Sheet2!C647&lt;&gt;"-",Sheet2!C647&lt;&gt;Sheet2!C646)</f>
        <v>0</v>
      </c>
      <c r="D647" s="2" t="b">
        <f>AND(Sheet2!E647&lt;&gt;"-",Sheet2!E647&lt;&gt;Sheet2!E646)</f>
        <v>1</v>
      </c>
      <c r="E647" s="2" t="b">
        <f>AND(Sheet2!G647&lt;&gt;"-",Sheet2!G647&lt;&gt;Sheet2!G646)</f>
        <v>0</v>
      </c>
      <c r="F647" s="2" t="str">
        <f t="shared" si="43"/>
        <v>topic</v>
      </c>
      <c r="G647" s="2" t="str">
        <f t="shared" si="41"/>
        <v>5</v>
      </c>
      <c r="H647" s="2" t="str">
        <f>SUBSTITUTE(IF(F647="grade",Sheet2!A647,IF(F647="subject",Sheet2!B647,IF(F647="unit",Sheet2!C647,IF(F647="topic",Sheet2!E647,IF(F647="lesson",Sheet2!G647))))),"'","\'")</f>
        <v>Chemical Reactions</v>
      </c>
      <c r="I647" s="2" t="str">
        <f>Sheet2!I647</f>
        <v>SC08.04.02.00</v>
      </c>
      <c r="J647" s="4" t="str">
        <f>TRIM(IF(F647="grade","NONE",IF(F647="subject",Sheet2!A647,IF(F647="unit",CONCATENATE(Sheet2!A647,Sheet2!B647),IF(F647="topic",CONCATENATE(Sheet2!A647,Sheet2!B647,Sheet2!C647),IF(F647="lesson",CONCATENATE(Sheet2!A647,Sheet2!B647,Sheet2!C647,Sheet2!E647)))))))</f>
        <v>8ScienceReactions</v>
      </c>
      <c r="K647" s="4" t="str">
        <f>IF(J647="NONE","-",VLOOKUP(J647,Sheet3!$A$1:$B$822,2,FALSE))</f>
        <v>SC08.04.00.0-1</v>
      </c>
      <c r="L647" s="2">
        <v>647</v>
      </c>
      <c r="M647" s="2">
        <f t="shared" si="40"/>
        <v>641</v>
      </c>
      <c r="N647" s="3" t="str">
        <f t="shared" si="42"/>
        <v>insert into code (code_id, label, code, display_order, parent_id, taxonomy_level_type) values (647,'Chemical Reactions','SC08.04.02.00',1,641,5);</v>
      </c>
    </row>
    <row r="648" spans="1:14">
      <c r="A648" s="2" t="b">
        <f>AND(Sheet2!A648&lt;&gt;"-",Sheet2!A648&lt;&gt;Sheet2!A647)</f>
        <v>0</v>
      </c>
      <c r="B648" s="2" t="b">
        <f>AND(Sheet2!B648&lt;&gt;"-",Sheet2!B648&lt;&gt;Sheet2!B647)</f>
        <v>0</v>
      </c>
      <c r="C648" s="2" t="b">
        <f>AND(Sheet2!C648&lt;&gt;"-",Sheet2!C648&lt;&gt;Sheet2!C647)</f>
        <v>0</v>
      </c>
      <c r="D648" s="2" t="b">
        <f>AND(Sheet2!E648&lt;&gt;"-",Sheet2!E648&lt;&gt;Sheet2!E647)</f>
        <v>0</v>
      </c>
      <c r="E648" s="2" t="b">
        <f>AND(Sheet2!G648&lt;&gt;"-",Sheet2!G648&lt;&gt;Sheet2!G647)</f>
        <v>1</v>
      </c>
      <c r="F648" s="2" t="str">
        <f t="shared" si="43"/>
        <v>lesson</v>
      </c>
      <c r="G648" s="2" t="str">
        <f t="shared" si="41"/>
        <v>6</v>
      </c>
      <c r="H648" s="2" t="str">
        <f>SUBSTITUTE(IF(F648="grade",Sheet2!A648,IF(F648="subject",Sheet2!B648,IF(F648="unit",Sheet2!C648,IF(F648="topic",Sheet2!E648,IF(F648="lesson",Sheet2!G648))))),"'","\'")</f>
        <v>Observing Chemical Change</v>
      </c>
      <c r="I648" s="2" t="str">
        <f>Sheet2!I648</f>
        <v>SC08.04.02.01</v>
      </c>
      <c r="J648" s="4" t="str">
        <f>TRIM(IF(F648="grade","NONE",IF(F648="subject",Sheet2!A648,IF(F648="unit",CONCATENATE(Sheet2!A648,Sheet2!B648),IF(F648="topic",CONCATENATE(Sheet2!A648,Sheet2!B648,Sheet2!C648),IF(F648="lesson",CONCATENATE(Sheet2!A648,Sheet2!B648,Sheet2!C648,Sheet2!E648)))))))</f>
        <v>8ScienceReactionsChemical Reactions</v>
      </c>
      <c r="K648" s="4" t="str">
        <f>IF(J648="NONE","-",VLOOKUP(J648,Sheet3!$A$1:$B$822,2,FALSE))</f>
        <v>SC08.04.02.00</v>
      </c>
      <c r="L648" s="2">
        <v>648</v>
      </c>
      <c r="M648" s="2">
        <f t="shared" si="40"/>
        <v>647</v>
      </c>
      <c r="N648" s="3" t="str">
        <f t="shared" si="42"/>
        <v>insert into code (code_id, label, code, display_order, parent_id, taxonomy_level_type) values (648,'Observing Chemical Change','SC08.04.02.01',1,647,6);</v>
      </c>
    </row>
    <row r="649" spans="1:14">
      <c r="A649" s="2" t="b">
        <f>AND(Sheet2!A649&lt;&gt;"-",Sheet2!A649&lt;&gt;Sheet2!A648)</f>
        <v>0</v>
      </c>
      <c r="B649" s="2" t="b">
        <f>AND(Sheet2!B649&lt;&gt;"-",Sheet2!B649&lt;&gt;Sheet2!B648)</f>
        <v>0</v>
      </c>
      <c r="C649" s="2" t="b">
        <f>AND(Sheet2!C649&lt;&gt;"-",Sheet2!C649&lt;&gt;Sheet2!C648)</f>
        <v>0</v>
      </c>
      <c r="D649" s="2" t="b">
        <f>AND(Sheet2!E649&lt;&gt;"-",Sheet2!E649&lt;&gt;Sheet2!E648)</f>
        <v>0</v>
      </c>
      <c r="E649" s="2" t="b">
        <f>AND(Sheet2!G649&lt;&gt;"-",Sheet2!G649&lt;&gt;Sheet2!G648)</f>
        <v>1</v>
      </c>
      <c r="F649" s="2" t="str">
        <f t="shared" si="43"/>
        <v>lesson</v>
      </c>
      <c r="G649" s="2" t="str">
        <f t="shared" si="41"/>
        <v>6</v>
      </c>
      <c r="H649" s="2" t="str">
        <f>SUBSTITUTE(IF(F649="grade",Sheet2!A649,IF(F649="subject",Sheet2!B649,IF(F649="unit",Sheet2!C649,IF(F649="topic",Sheet2!E649,IF(F649="lesson",Sheet2!G649))))),"'","\'")</f>
        <v>Describing Chemical Reactions</v>
      </c>
      <c r="I649" s="2" t="str">
        <f>Sheet2!I649</f>
        <v>SC08.04.02.02</v>
      </c>
      <c r="J649" s="4" t="str">
        <f>TRIM(IF(F649="grade","NONE",IF(F649="subject",Sheet2!A649,IF(F649="unit",CONCATENATE(Sheet2!A649,Sheet2!B649),IF(F649="topic",CONCATENATE(Sheet2!A649,Sheet2!B649,Sheet2!C649),IF(F649="lesson",CONCATENATE(Sheet2!A649,Sheet2!B649,Sheet2!C649,Sheet2!E649)))))))</f>
        <v>8ScienceReactionsChemical Reactions</v>
      </c>
      <c r="K649" s="4" t="str">
        <f>IF(J649="NONE","-",VLOOKUP(J649,Sheet3!$A$1:$B$822,2,FALSE))</f>
        <v>SC08.04.02.00</v>
      </c>
      <c r="L649" s="2">
        <v>649</v>
      </c>
      <c r="M649" s="2">
        <f t="shared" si="40"/>
        <v>647</v>
      </c>
      <c r="N649" s="3" t="str">
        <f t="shared" si="42"/>
        <v>insert into code (code_id, label, code, display_order, parent_id, taxonomy_level_type) values (649,'Describing Chemical Reactions','SC08.04.02.02',1,647,6);</v>
      </c>
    </row>
    <row r="650" spans="1:14">
      <c r="A650" s="2" t="b">
        <f>AND(Sheet2!A650&lt;&gt;"-",Sheet2!A650&lt;&gt;Sheet2!A649)</f>
        <v>0</v>
      </c>
      <c r="B650" s="2" t="b">
        <f>AND(Sheet2!B650&lt;&gt;"-",Sheet2!B650&lt;&gt;Sheet2!B649)</f>
        <v>0</v>
      </c>
      <c r="C650" s="2" t="b">
        <f>AND(Sheet2!C650&lt;&gt;"-",Sheet2!C650&lt;&gt;Sheet2!C649)</f>
        <v>0</v>
      </c>
      <c r="D650" s="2" t="b">
        <f>AND(Sheet2!E650&lt;&gt;"-",Sheet2!E650&lt;&gt;Sheet2!E649)</f>
        <v>0</v>
      </c>
      <c r="E650" s="2" t="b">
        <f>AND(Sheet2!G650&lt;&gt;"-",Sheet2!G650&lt;&gt;Sheet2!G649)</f>
        <v>1</v>
      </c>
      <c r="F650" s="2" t="str">
        <f t="shared" si="43"/>
        <v>lesson</v>
      </c>
      <c r="G650" s="2" t="str">
        <f t="shared" si="41"/>
        <v>6</v>
      </c>
      <c r="H650" s="2" t="str">
        <f>SUBSTITUTE(IF(F650="grade",Sheet2!A650,IF(F650="subject",Sheet2!B650,IF(F650="unit",Sheet2!C650,IF(F650="topic",Sheet2!E650,IF(F650="lesson",Sheet2!G650))))),"'","\'")</f>
        <v>Controlling Chemical Reactions</v>
      </c>
      <c r="I650" s="2" t="str">
        <f>Sheet2!I650</f>
        <v>SC08.04.02.03</v>
      </c>
      <c r="J650" s="4" t="str">
        <f>TRIM(IF(F650="grade","NONE",IF(F650="subject",Sheet2!A650,IF(F650="unit",CONCATENATE(Sheet2!A650,Sheet2!B650),IF(F650="topic",CONCATENATE(Sheet2!A650,Sheet2!B650,Sheet2!C650),IF(F650="lesson",CONCATENATE(Sheet2!A650,Sheet2!B650,Sheet2!C650,Sheet2!E650)))))))</f>
        <v>8ScienceReactionsChemical Reactions</v>
      </c>
      <c r="K650" s="4" t="str">
        <f>IF(J650="NONE","-",VLOOKUP(J650,Sheet3!$A$1:$B$822,2,FALSE))</f>
        <v>SC08.04.02.00</v>
      </c>
      <c r="L650" s="2">
        <v>650</v>
      </c>
      <c r="M650" s="2">
        <f t="shared" si="40"/>
        <v>647</v>
      </c>
      <c r="N650" s="3" t="str">
        <f t="shared" si="42"/>
        <v>insert into code (code_id, label, code, display_order, parent_id, taxonomy_level_type) values (650,'Controlling Chemical Reactions','SC08.04.02.03',1,647,6);</v>
      </c>
    </row>
    <row r="651" spans="1:14">
      <c r="A651" s="2" t="b">
        <f>AND(Sheet2!A651&lt;&gt;"-",Sheet2!A651&lt;&gt;Sheet2!A650)</f>
        <v>0</v>
      </c>
      <c r="B651" s="2" t="b">
        <f>AND(Sheet2!B651&lt;&gt;"-",Sheet2!B651&lt;&gt;Sheet2!B650)</f>
        <v>0</v>
      </c>
      <c r="C651" s="2" t="b">
        <f>AND(Sheet2!C651&lt;&gt;"-",Sheet2!C651&lt;&gt;Sheet2!C650)</f>
        <v>0</v>
      </c>
      <c r="D651" s="2" t="b">
        <f>AND(Sheet2!E651&lt;&gt;"-",Sheet2!E651&lt;&gt;Sheet2!E650)</f>
        <v>0</v>
      </c>
      <c r="E651" s="2" t="b">
        <f>AND(Sheet2!G651&lt;&gt;"-",Sheet2!G651&lt;&gt;Sheet2!G650)</f>
        <v>1</v>
      </c>
      <c r="F651" s="2" t="str">
        <f t="shared" si="43"/>
        <v>lesson</v>
      </c>
      <c r="G651" s="2" t="str">
        <f t="shared" si="41"/>
        <v>6</v>
      </c>
      <c r="H651" s="2" t="str">
        <f>SUBSTITUTE(IF(F651="grade",Sheet2!A651,IF(F651="subject",Sheet2!B651,IF(F651="unit",Sheet2!C651,IF(F651="topic",Sheet2!E651,IF(F651="lesson",Sheet2!G651))))),"'","\'")</f>
        <v>Fire and Fire Safety</v>
      </c>
      <c r="I651" s="2" t="str">
        <f>Sheet2!I651</f>
        <v>SC08.04.02.04</v>
      </c>
      <c r="J651" s="4" t="str">
        <f>TRIM(IF(F651="grade","NONE",IF(F651="subject",Sheet2!A651,IF(F651="unit",CONCATENATE(Sheet2!A651,Sheet2!B651),IF(F651="topic",CONCATENATE(Sheet2!A651,Sheet2!B651,Sheet2!C651),IF(F651="lesson",CONCATENATE(Sheet2!A651,Sheet2!B651,Sheet2!C651,Sheet2!E651)))))))</f>
        <v>8ScienceReactionsChemical Reactions</v>
      </c>
      <c r="K651" s="4" t="str">
        <f>IF(J651="NONE","-",VLOOKUP(J651,Sheet3!$A$1:$B$822,2,FALSE))</f>
        <v>SC08.04.02.00</v>
      </c>
      <c r="L651" s="2">
        <v>651</v>
      </c>
      <c r="M651" s="2">
        <f t="shared" si="40"/>
        <v>647</v>
      </c>
      <c r="N651" s="3" t="str">
        <f t="shared" si="42"/>
        <v>insert into code (code_id, label, code, display_order, parent_id, taxonomy_level_type) values (651,'Fire and Fire Safety','SC08.04.02.04',1,647,6);</v>
      </c>
    </row>
    <row r="652" spans="1:14">
      <c r="A652" s="2" t="b">
        <f>AND(Sheet2!A652&lt;&gt;"-",Sheet2!A652&lt;&gt;Sheet2!A651)</f>
        <v>0</v>
      </c>
      <c r="B652" s="2" t="b">
        <f>AND(Sheet2!B652&lt;&gt;"-",Sheet2!B652&lt;&gt;Sheet2!B651)</f>
        <v>0</v>
      </c>
      <c r="C652" s="2" t="b">
        <f>AND(Sheet2!C652&lt;&gt;"-",Sheet2!C652&lt;&gt;Sheet2!C651)</f>
        <v>0</v>
      </c>
      <c r="D652" s="2" t="b">
        <f>AND(Sheet2!E652&lt;&gt;"-",Sheet2!E652&lt;&gt;Sheet2!E651)</f>
        <v>1</v>
      </c>
      <c r="E652" s="2" t="b">
        <f>AND(Sheet2!G652&lt;&gt;"-",Sheet2!G652&lt;&gt;Sheet2!G651)</f>
        <v>0</v>
      </c>
      <c r="F652" s="2" t="str">
        <f t="shared" si="43"/>
        <v>topic</v>
      </c>
      <c r="G652" s="2" t="str">
        <f t="shared" si="41"/>
        <v>5</v>
      </c>
      <c r="H652" s="2" t="str">
        <f>SUBSTITUTE(IF(F652="grade",Sheet2!A652,IF(F652="subject",Sheet2!B652,IF(F652="unit",Sheet2!C652,IF(F652="topic",Sheet2!E652,IF(F652="lesson",Sheet2!G652))))),"'","\'")</f>
        <v>Acids, Bases, and Solutions</v>
      </c>
      <c r="I652" s="2" t="str">
        <f>Sheet2!I652</f>
        <v>SC08.04.03.00</v>
      </c>
      <c r="J652" s="4" t="str">
        <f>TRIM(IF(F652="grade","NONE",IF(F652="subject",Sheet2!A652,IF(F652="unit",CONCATENATE(Sheet2!A652,Sheet2!B652),IF(F652="topic",CONCATENATE(Sheet2!A652,Sheet2!B652,Sheet2!C652),IF(F652="lesson",CONCATENATE(Sheet2!A652,Sheet2!B652,Sheet2!C652,Sheet2!E652)))))))</f>
        <v>8ScienceReactions</v>
      </c>
      <c r="K652" s="4" t="str">
        <f>IF(J652="NONE","-",VLOOKUP(J652,Sheet3!$A$1:$B$822,2,FALSE))</f>
        <v>SC08.04.00.0-1</v>
      </c>
      <c r="L652" s="2">
        <v>652</v>
      </c>
      <c r="M652" s="2">
        <f t="shared" si="40"/>
        <v>641</v>
      </c>
      <c r="N652" s="3" t="str">
        <f t="shared" si="42"/>
        <v>insert into code (code_id, label, code, display_order, parent_id, taxonomy_level_type) values (652,'Acids, Bases, and Solutions','SC08.04.03.00',1,641,5);</v>
      </c>
    </row>
    <row r="653" spans="1:14">
      <c r="A653" s="2" t="b">
        <f>AND(Sheet2!A653&lt;&gt;"-",Sheet2!A653&lt;&gt;Sheet2!A652)</f>
        <v>0</v>
      </c>
      <c r="B653" s="2" t="b">
        <f>AND(Sheet2!B653&lt;&gt;"-",Sheet2!B653&lt;&gt;Sheet2!B652)</f>
        <v>0</v>
      </c>
      <c r="C653" s="2" t="b">
        <f>AND(Sheet2!C653&lt;&gt;"-",Sheet2!C653&lt;&gt;Sheet2!C652)</f>
        <v>0</v>
      </c>
      <c r="D653" s="2" t="b">
        <f>AND(Sheet2!E653&lt;&gt;"-",Sheet2!E653&lt;&gt;Sheet2!E652)</f>
        <v>0</v>
      </c>
      <c r="E653" s="2" t="b">
        <f>AND(Sheet2!G653&lt;&gt;"-",Sheet2!G653&lt;&gt;Sheet2!G652)</f>
        <v>1</v>
      </c>
      <c r="F653" s="2" t="str">
        <f t="shared" si="43"/>
        <v>lesson</v>
      </c>
      <c r="G653" s="2" t="str">
        <f t="shared" si="41"/>
        <v>6</v>
      </c>
      <c r="H653" s="2" t="str">
        <f>SUBSTITUTE(IF(F653="grade",Sheet2!A653,IF(F653="subject",Sheet2!B653,IF(F653="unit",Sheet2!C653,IF(F653="topic",Sheet2!E653,IF(F653="lesson",Sheet2!G653))))),"'","\'")</f>
        <v>Understanding Solutions</v>
      </c>
      <c r="I653" s="2" t="str">
        <f>Sheet2!I653</f>
        <v>SC08.04.03.01</v>
      </c>
      <c r="J653" s="4" t="str">
        <f>TRIM(IF(F653="grade","NONE",IF(F653="subject",Sheet2!A653,IF(F653="unit",CONCATENATE(Sheet2!A653,Sheet2!B653),IF(F653="topic",CONCATENATE(Sheet2!A653,Sheet2!B653,Sheet2!C653),IF(F653="lesson",CONCATENATE(Sheet2!A653,Sheet2!B653,Sheet2!C653,Sheet2!E653)))))))</f>
        <v>8ScienceReactionsAcids, Bases, and Solutions</v>
      </c>
      <c r="K653" s="4" t="str">
        <f>IF(J653="NONE","-",VLOOKUP(J653,Sheet3!$A$1:$B$822,2,FALSE))</f>
        <v>SC08.04.03.00</v>
      </c>
      <c r="L653" s="2">
        <v>653</v>
      </c>
      <c r="M653" s="2">
        <f t="shared" si="40"/>
        <v>652</v>
      </c>
      <c r="N653" s="3" t="str">
        <f t="shared" si="42"/>
        <v>insert into code (code_id, label, code, display_order, parent_id, taxonomy_level_type) values (653,'Understanding Solutions','SC08.04.03.01',1,652,6);</v>
      </c>
    </row>
    <row r="654" spans="1:14">
      <c r="A654" s="2" t="b">
        <f>AND(Sheet2!A654&lt;&gt;"-",Sheet2!A654&lt;&gt;Sheet2!A653)</f>
        <v>0</v>
      </c>
      <c r="B654" s="2" t="b">
        <f>AND(Sheet2!B654&lt;&gt;"-",Sheet2!B654&lt;&gt;Sheet2!B653)</f>
        <v>0</v>
      </c>
      <c r="C654" s="2" t="b">
        <f>AND(Sheet2!C654&lt;&gt;"-",Sheet2!C654&lt;&gt;Sheet2!C653)</f>
        <v>0</v>
      </c>
      <c r="D654" s="2" t="b">
        <f>AND(Sheet2!E654&lt;&gt;"-",Sheet2!E654&lt;&gt;Sheet2!E653)</f>
        <v>0</v>
      </c>
      <c r="E654" s="2" t="b">
        <f>AND(Sheet2!G654&lt;&gt;"-",Sheet2!G654&lt;&gt;Sheet2!G653)</f>
        <v>1</v>
      </c>
      <c r="F654" s="2" t="str">
        <f t="shared" si="43"/>
        <v>lesson</v>
      </c>
      <c r="G654" s="2" t="str">
        <f t="shared" si="41"/>
        <v>6</v>
      </c>
      <c r="H654" s="2" t="str">
        <f>SUBSTITUTE(IF(F654="grade",Sheet2!A654,IF(F654="subject",Sheet2!B654,IF(F654="unit",Sheet2!C654,IF(F654="topic",Sheet2!E654,IF(F654="lesson",Sheet2!G654))))),"'","\'")</f>
        <v>Concentration and Solubility</v>
      </c>
      <c r="I654" s="2" t="str">
        <f>Sheet2!I654</f>
        <v>SC08.04.03.02</v>
      </c>
      <c r="J654" s="4" t="str">
        <f>TRIM(IF(F654="grade","NONE",IF(F654="subject",Sheet2!A654,IF(F654="unit",CONCATENATE(Sheet2!A654,Sheet2!B654),IF(F654="topic",CONCATENATE(Sheet2!A654,Sheet2!B654,Sheet2!C654),IF(F654="lesson",CONCATENATE(Sheet2!A654,Sheet2!B654,Sheet2!C654,Sheet2!E654)))))))</f>
        <v>8ScienceReactionsAcids, Bases, and Solutions</v>
      </c>
      <c r="K654" s="4" t="str">
        <f>IF(J654="NONE","-",VLOOKUP(J654,Sheet3!$A$1:$B$822,2,FALSE))</f>
        <v>SC08.04.03.00</v>
      </c>
      <c r="L654" s="2">
        <v>654</v>
      </c>
      <c r="M654" s="2">
        <f t="shared" si="40"/>
        <v>652</v>
      </c>
      <c r="N654" s="3" t="str">
        <f t="shared" si="42"/>
        <v>insert into code (code_id, label, code, display_order, parent_id, taxonomy_level_type) values (654,'Concentration and Solubility','SC08.04.03.02',1,652,6);</v>
      </c>
    </row>
    <row r="655" spans="1:14">
      <c r="A655" s="2" t="b">
        <f>AND(Sheet2!A655&lt;&gt;"-",Sheet2!A655&lt;&gt;Sheet2!A654)</f>
        <v>0</v>
      </c>
      <c r="B655" s="2" t="b">
        <f>AND(Sheet2!B655&lt;&gt;"-",Sheet2!B655&lt;&gt;Sheet2!B654)</f>
        <v>0</v>
      </c>
      <c r="C655" s="2" t="b">
        <f>AND(Sheet2!C655&lt;&gt;"-",Sheet2!C655&lt;&gt;Sheet2!C654)</f>
        <v>0</v>
      </c>
      <c r="D655" s="2" t="b">
        <f>AND(Sheet2!E655&lt;&gt;"-",Sheet2!E655&lt;&gt;Sheet2!E654)</f>
        <v>0</v>
      </c>
      <c r="E655" s="2" t="b">
        <f>AND(Sheet2!G655&lt;&gt;"-",Sheet2!G655&lt;&gt;Sheet2!G654)</f>
        <v>1</v>
      </c>
      <c r="F655" s="2" t="str">
        <f t="shared" si="43"/>
        <v>lesson</v>
      </c>
      <c r="G655" s="2" t="str">
        <f t="shared" si="41"/>
        <v>6</v>
      </c>
      <c r="H655" s="2" t="str">
        <f>SUBSTITUTE(IF(F655="grade",Sheet2!A655,IF(F655="subject",Sheet2!B655,IF(F655="unit",Sheet2!C655,IF(F655="topic",Sheet2!E655,IF(F655="lesson",Sheet2!G655))))),"'","\'")</f>
        <v>Describing Acids and Bases</v>
      </c>
      <c r="I655" s="2" t="str">
        <f>Sheet2!I655</f>
        <v>SC08.04.03.03</v>
      </c>
      <c r="J655" s="4" t="str">
        <f>TRIM(IF(F655="grade","NONE",IF(F655="subject",Sheet2!A655,IF(F655="unit",CONCATENATE(Sheet2!A655,Sheet2!B655),IF(F655="topic",CONCATENATE(Sheet2!A655,Sheet2!B655,Sheet2!C655),IF(F655="lesson",CONCATENATE(Sheet2!A655,Sheet2!B655,Sheet2!C655,Sheet2!E655)))))))</f>
        <v>8ScienceReactionsAcids, Bases, and Solutions</v>
      </c>
      <c r="K655" s="4" t="str">
        <f>IF(J655="NONE","-",VLOOKUP(J655,Sheet3!$A$1:$B$822,2,FALSE))</f>
        <v>SC08.04.03.00</v>
      </c>
      <c r="L655" s="2">
        <v>655</v>
      </c>
      <c r="M655" s="2">
        <f t="shared" si="40"/>
        <v>652</v>
      </c>
      <c r="N655" s="3" t="str">
        <f t="shared" si="42"/>
        <v>insert into code (code_id, label, code, display_order, parent_id, taxonomy_level_type) values (655,'Describing Acids and Bases','SC08.04.03.03',1,652,6);</v>
      </c>
    </row>
    <row r="656" spans="1:14">
      <c r="A656" s="2" t="b">
        <f>AND(Sheet2!A656&lt;&gt;"-",Sheet2!A656&lt;&gt;Sheet2!A655)</f>
        <v>0</v>
      </c>
      <c r="B656" s="2" t="b">
        <f>AND(Sheet2!B656&lt;&gt;"-",Sheet2!B656&lt;&gt;Sheet2!B655)</f>
        <v>0</v>
      </c>
      <c r="C656" s="2" t="b">
        <f>AND(Sheet2!C656&lt;&gt;"-",Sheet2!C656&lt;&gt;Sheet2!C655)</f>
        <v>0</v>
      </c>
      <c r="D656" s="2" t="b">
        <f>AND(Sheet2!E656&lt;&gt;"-",Sheet2!E656&lt;&gt;Sheet2!E655)</f>
        <v>0</v>
      </c>
      <c r="E656" s="2" t="b">
        <f>AND(Sheet2!G656&lt;&gt;"-",Sheet2!G656&lt;&gt;Sheet2!G655)</f>
        <v>1</v>
      </c>
      <c r="F656" s="2" t="str">
        <f t="shared" si="43"/>
        <v>lesson</v>
      </c>
      <c r="G656" s="2" t="str">
        <f t="shared" si="41"/>
        <v>6</v>
      </c>
      <c r="H656" s="2" t="str">
        <f>SUBSTITUTE(IF(F656="grade",Sheet2!A656,IF(F656="subject",Sheet2!B656,IF(F656="unit",Sheet2!C656,IF(F656="topic",Sheet2!E656,IF(F656="lesson",Sheet2!G656))))),"'","\'")</f>
        <v>Acids and Bases in Solution</v>
      </c>
      <c r="I656" s="2" t="str">
        <f>Sheet2!I656</f>
        <v>SC08.04.03.04</v>
      </c>
      <c r="J656" s="4" t="str">
        <f>TRIM(IF(F656="grade","NONE",IF(F656="subject",Sheet2!A656,IF(F656="unit",CONCATENATE(Sheet2!A656,Sheet2!B656),IF(F656="topic",CONCATENATE(Sheet2!A656,Sheet2!B656,Sheet2!C656),IF(F656="lesson",CONCATENATE(Sheet2!A656,Sheet2!B656,Sheet2!C656,Sheet2!E656)))))))</f>
        <v>8ScienceReactionsAcids, Bases, and Solutions</v>
      </c>
      <c r="K656" s="4" t="str">
        <f>IF(J656="NONE","-",VLOOKUP(J656,Sheet3!$A$1:$B$822,2,FALSE))</f>
        <v>SC08.04.03.00</v>
      </c>
      <c r="L656" s="2">
        <v>656</v>
      </c>
      <c r="M656" s="2">
        <f t="shared" si="40"/>
        <v>652</v>
      </c>
      <c r="N656" s="3" t="str">
        <f t="shared" si="42"/>
        <v>insert into code (code_id, label, code, display_order, parent_id, taxonomy_level_type) values (656,'Acids and Bases in Solution','SC08.04.03.04',1,652,6);</v>
      </c>
    </row>
    <row r="657" spans="1:14">
      <c r="A657" s="2" t="b">
        <f>AND(Sheet2!A657&lt;&gt;"-",Sheet2!A657&lt;&gt;Sheet2!A656)</f>
        <v>0</v>
      </c>
      <c r="B657" s="2" t="b">
        <f>AND(Sheet2!B657&lt;&gt;"-",Sheet2!B657&lt;&gt;Sheet2!B656)</f>
        <v>0</v>
      </c>
      <c r="C657" s="2" t="b">
        <f>AND(Sheet2!C657&lt;&gt;"-",Sheet2!C657&lt;&gt;Sheet2!C656)</f>
        <v>1</v>
      </c>
      <c r="D657" s="2" t="b">
        <f>AND(Sheet2!E657&lt;&gt;"-",Sheet2!E657&lt;&gt;Sheet2!E656)</f>
        <v>0</v>
      </c>
      <c r="E657" s="2" t="b">
        <f>AND(Sheet2!G657&lt;&gt;"-",Sheet2!G657&lt;&gt;Sheet2!G656)</f>
        <v>0</v>
      </c>
      <c r="F657" s="2" t="str">
        <f t="shared" si="43"/>
        <v>unit</v>
      </c>
      <c r="G657" s="2" t="str">
        <f t="shared" si="41"/>
        <v>4</v>
      </c>
      <c r="H657" s="2" t="str">
        <f>SUBSTITUTE(IF(F657="grade",Sheet2!A657,IF(F657="subject",Sheet2!B657,IF(F657="unit",Sheet2!C657,IF(F657="topic",Sheet2!E657,IF(F657="lesson",Sheet2!G657))))),"'","\'")</f>
        <v>Forces</v>
      </c>
      <c r="I657" s="2" t="str">
        <f>Sheet2!I657</f>
        <v>SC08.05.00.00</v>
      </c>
      <c r="J657" s="4" t="str">
        <f>TRIM(IF(F657="grade","NONE",IF(F657="subject",Sheet2!A657,IF(F657="unit",CONCATENATE(Sheet2!A657,Sheet2!B657),IF(F657="topic",CONCATENATE(Sheet2!A657,Sheet2!B657,Sheet2!C657),IF(F657="lesson",CONCATENATE(Sheet2!A657,Sheet2!B657,Sheet2!C657,Sheet2!E657)))))))</f>
        <v>8Science</v>
      </c>
      <c r="K657" s="4" t="str">
        <f>IF(J657="NONE","-",VLOOKUP(J657,Sheet3!$A$1:$B$822,2,FALSE))</f>
        <v>SC08.00.00.00</v>
      </c>
      <c r="L657" s="2">
        <v>657</v>
      </c>
      <c r="M657" s="2">
        <f t="shared" si="40"/>
        <v>599</v>
      </c>
      <c r="N657" s="3" t="str">
        <f t="shared" si="42"/>
        <v>insert into code (code_id, label, code, display_order, parent_id, taxonomy_level_type) values (657,'Forces','SC08.05.00.00',1,599,4);</v>
      </c>
    </row>
    <row r="658" spans="1:14">
      <c r="A658" s="2" t="b">
        <f>AND(Sheet2!A658&lt;&gt;"-",Sheet2!A658&lt;&gt;Sheet2!A657)</f>
        <v>0</v>
      </c>
      <c r="B658" s="2" t="b">
        <f>AND(Sheet2!B658&lt;&gt;"-",Sheet2!B658&lt;&gt;Sheet2!B657)</f>
        <v>0</v>
      </c>
      <c r="C658" s="2" t="b">
        <f>AND(Sheet2!C658&lt;&gt;"-",Sheet2!C658&lt;&gt;Sheet2!C657)</f>
        <v>0</v>
      </c>
      <c r="D658" s="2" t="b">
        <f>AND(Sheet2!E658&lt;&gt;"-",Sheet2!E658&lt;&gt;Sheet2!E657)</f>
        <v>1</v>
      </c>
      <c r="E658" s="2" t="b">
        <f>AND(Sheet2!G658&lt;&gt;"-",Sheet2!G658&lt;&gt;Sheet2!G657)</f>
        <v>0</v>
      </c>
      <c r="F658" s="2" t="str">
        <f t="shared" si="43"/>
        <v>topic</v>
      </c>
      <c r="G658" s="2" t="str">
        <f t="shared" si="41"/>
        <v>5</v>
      </c>
      <c r="H658" s="2" t="str">
        <f>SUBSTITUTE(IF(F658="grade",Sheet2!A658,IF(F658="subject",Sheet2!B658,IF(F658="unit",Sheet2!C658,IF(F658="topic",Sheet2!E658,IF(F658="lesson",Sheet2!G658))))),"'","\'")</f>
        <v>Forces</v>
      </c>
      <c r="I658" s="2" t="str">
        <f>Sheet2!I658</f>
        <v>SC08.05.01.00</v>
      </c>
      <c r="J658" s="4" t="str">
        <f>TRIM(IF(F658="grade","NONE",IF(F658="subject",Sheet2!A658,IF(F658="unit",CONCATENATE(Sheet2!A658,Sheet2!B658),IF(F658="topic",CONCATENATE(Sheet2!A658,Sheet2!B658,Sheet2!C658),IF(F658="lesson",CONCATENATE(Sheet2!A658,Sheet2!B658,Sheet2!C658,Sheet2!E658)))))))</f>
        <v>8ScienceForces</v>
      </c>
      <c r="K658" s="4" t="str">
        <f>IF(J658="NONE","-",VLOOKUP(J658,Sheet3!$A$1:$B$822,2,FALSE))</f>
        <v>SC08.05.00.00</v>
      </c>
      <c r="L658" s="2">
        <v>658</v>
      </c>
      <c r="M658" s="2">
        <f t="shared" si="40"/>
        <v>657</v>
      </c>
      <c r="N658" s="3" t="str">
        <f t="shared" si="42"/>
        <v>insert into code (code_id, label, code, display_order, parent_id, taxonomy_level_type) values (658,'Forces','SC08.05.01.00',1,657,5);</v>
      </c>
    </row>
    <row r="659" spans="1:14">
      <c r="A659" s="2" t="b">
        <f>AND(Sheet2!A659&lt;&gt;"-",Sheet2!A659&lt;&gt;Sheet2!A658)</f>
        <v>0</v>
      </c>
      <c r="B659" s="2" t="b">
        <f>AND(Sheet2!B659&lt;&gt;"-",Sheet2!B659&lt;&gt;Sheet2!B658)</f>
        <v>0</v>
      </c>
      <c r="C659" s="2" t="b">
        <f>AND(Sheet2!C659&lt;&gt;"-",Sheet2!C659&lt;&gt;Sheet2!C658)</f>
        <v>0</v>
      </c>
      <c r="D659" s="2" t="b">
        <f>AND(Sheet2!E659&lt;&gt;"-",Sheet2!E659&lt;&gt;Sheet2!E658)</f>
        <v>0</v>
      </c>
      <c r="E659" s="2" t="b">
        <f>AND(Sheet2!G659&lt;&gt;"-",Sheet2!G659&lt;&gt;Sheet2!G658)</f>
        <v>1</v>
      </c>
      <c r="F659" s="2" t="str">
        <f t="shared" si="43"/>
        <v>lesson</v>
      </c>
      <c r="G659" s="2" t="str">
        <f t="shared" si="41"/>
        <v>6</v>
      </c>
      <c r="H659" s="2" t="str">
        <f>SUBSTITUTE(IF(F659="grade",Sheet2!A659,IF(F659="subject",Sheet2!B659,IF(F659="unit",Sheet2!C659,IF(F659="topic",Sheet2!E659,IF(F659="lesson",Sheet2!G659))))),"'","\'")</f>
        <v>Introduction to Forces</v>
      </c>
      <c r="I659" s="2" t="str">
        <f>Sheet2!I659</f>
        <v>SC08.05.01.01</v>
      </c>
      <c r="J659" s="4" t="str">
        <f>TRIM(IF(F659="grade","NONE",IF(F659="subject",Sheet2!A659,IF(F659="unit",CONCATENATE(Sheet2!A659,Sheet2!B659),IF(F659="topic",CONCATENATE(Sheet2!A659,Sheet2!B659,Sheet2!C659),IF(F659="lesson",CONCATENATE(Sheet2!A659,Sheet2!B659,Sheet2!C659,Sheet2!E659)))))))</f>
        <v>8ScienceForcesForces</v>
      </c>
      <c r="K659" s="4" t="str">
        <f>IF(J659="NONE","-",VLOOKUP(J659,Sheet3!$A$1:$B$822,2,FALSE))</f>
        <v>SC08.05.01.00</v>
      </c>
      <c r="L659" s="2">
        <v>659</v>
      </c>
      <c r="M659" s="2">
        <f t="shared" si="40"/>
        <v>658</v>
      </c>
      <c r="N659" s="3" t="str">
        <f t="shared" si="42"/>
        <v>insert into code (code_id, label, code, display_order, parent_id, taxonomy_level_type) values (659,'Introduction to Forces','SC08.05.01.01',1,658,6);</v>
      </c>
    </row>
    <row r="660" spans="1:14">
      <c r="A660" s="2" t="b">
        <f>AND(Sheet2!A660&lt;&gt;"-",Sheet2!A660&lt;&gt;Sheet2!A659)</f>
        <v>0</v>
      </c>
      <c r="B660" s="2" t="b">
        <f>AND(Sheet2!B660&lt;&gt;"-",Sheet2!B660&lt;&gt;Sheet2!B659)</f>
        <v>0</v>
      </c>
      <c r="C660" s="2" t="b">
        <f>AND(Sheet2!C660&lt;&gt;"-",Sheet2!C660&lt;&gt;Sheet2!C659)</f>
        <v>0</v>
      </c>
      <c r="D660" s="2" t="b">
        <f>AND(Sheet2!E660&lt;&gt;"-",Sheet2!E660&lt;&gt;Sheet2!E659)</f>
        <v>0</v>
      </c>
      <c r="E660" s="2" t="b">
        <f>AND(Sheet2!G660&lt;&gt;"-",Sheet2!G660&lt;&gt;Sheet2!G659)</f>
        <v>1</v>
      </c>
      <c r="F660" s="2" t="str">
        <f t="shared" si="43"/>
        <v>lesson</v>
      </c>
      <c r="G660" s="2" t="str">
        <f t="shared" si="41"/>
        <v>6</v>
      </c>
      <c r="H660" s="2" t="str">
        <f>SUBSTITUTE(IF(F660="grade",Sheet2!A660,IF(F660="subject",Sheet2!B660,IF(F660="unit",Sheet2!C660,IF(F660="topic",Sheet2!E660,IF(F660="lesson",Sheet2!G660))))),"'","\'")</f>
        <v>Combining Forces</v>
      </c>
      <c r="I660" s="2" t="str">
        <f>Sheet2!I660</f>
        <v>SC08.05.01.02</v>
      </c>
      <c r="J660" s="4" t="str">
        <f>TRIM(IF(F660="grade","NONE",IF(F660="subject",Sheet2!A660,IF(F660="unit",CONCATENATE(Sheet2!A660,Sheet2!B660),IF(F660="topic",CONCATENATE(Sheet2!A660,Sheet2!B660,Sheet2!C660),IF(F660="lesson",CONCATENATE(Sheet2!A660,Sheet2!B660,Sheet2!C660,Sheet2!E660)))))))</f>
        <v>8ScienceForcesForces</v>
      </c>
      <c r="K660" s="4" t="str">
        <f>IF(J660="NONE","-",VLOOKUP(J660,Sheet3!$A$1:$B$822,2,FALSE))</f>
        <v>SC08.05.01.00</v>
      </c>
      <c r="L660" s="2">
        <v>660</v>
      </c>
      <c r="M660" s="2">
        <f t="shared" si="40"/>
        <v>658</v>
      </c>
      <c r="N660" s="3" t="str">
        <f t="shared" si="42"/>
        <v>insert into code (code_id, label, code, display_order, parent_id, taxonomy_level_type) values (660,'Combining Forces','SC08.05.01.02',1,658,6);</v>
      </c>
    </row>
    <row r="661" spans="1:14">
      <c r="A661" s="2" t="b">
        <f>AND(Sheet2!A661&lt;&gt;"-",Sheet2!A661&lt;&gt;Sheet2!A660)</f>
        <v>0</v>
      </c>
      <c r="B661" s="2" t="b">
        <f>AND(Sheet2!B661&lt;&gt;"-",Sheet2!B661&lt;&gt;Sheet2!B660)</f>
        <v>0</v>
      </c>
      <c r="C661" s="2" t="b">
        <f>AND(Sheet2!C661&lt;&gt;"-",Sheet2!C661&lt;&gt;Sheet2!C660)</f>
        <v>0</v>
      </c>
      <c r="D661" s="2" t="b">
        <f>AND(Sheet2!E661&lt;&gt;"-",Sheet2!E661&lt;&gt;Sheet2!E660)</f>
        <v>0</v>
      </c>
      <c r="E661" s="2" t="b">
        <f>AND(Sheet2!G661&lt;&gt;"-",Sheet2!G661&lt;&gt;Sheet2!G660)</f>
        <v>1</v>
      </c>
      <c r="F661" s="2" t="str">
        <f t="shared" si="43"/>
        <v>lesson</v>
      </c>
      <c r="G661" s="2" t="str">
        <f t="shared" si="41"/>
        <v>6</v>
      </c>
      <c r="H661" s="2" t="str">
        <f>SUBSTITUTE(IF(F661="grade",Sheet2!A661,IF(F661="subject",Sheet2!B661,IF(F661="unit",Sheet2!C661,IF(F661="topic",Sheet2!E661,IF(F661="lesson",Sheet2!G661))))),"'","\'")</f>
        <v>Friction</v>
      </c>
      <c r="I661" s="2" t="str">
        <f>Sheet2!I661</f>
        <v>SC08.05.01.03</v>
      </c>
      <c r="J661" s="4" t="str">
        <f>TRIM(IF(F661="grade","NONE",IF(F661="subject",Sheet2!A661,IF(F661="unit",CONCATENATE(Sheet2!A661,Sheet2!B661),IF(F661="topic",CONCATENATE(Sheet2!A661,Sheet2!B661,Sheet2!C661),IF(F661="lesson",CONCATENATE(Sheet2!A661,Sheet2!B661,Sheet2!C661,Sheet2!E661)))))))</f>
        <v>8ScienceForcesForces</v>
      </c>
      <c r="K661" s="4" t="str">
        <f>IF(J661="NONE","-",VLOOKUP(J661,Sheet3!$A$1:$B$822,2,FALSE))</f>
        <v>SC08.05.01.00</v>
      </c>
      <c r="L661" s="2">
        <v>661</v>
      </c>
      <c r="M661" s="2">
        <f t="shared" si="40"/>
        <v>658</v>
      </c>
      <c r="N661" s="3" t="str">
        <f t="shared" si="42"/>
        <v>insert into code (code_id, label, code, display_order, parent_id, taxonomy_level_type) values (661,'Friction','SC08.05.01.03',1,658,6);</v>
      </c>
    </row>
    <row r="662" spans="1:14">
      <c r="A662" s="2" t="b">
        <f>AND(Sheet2!A662&lt;&gt;"-",Sheet2!A662&lt;&gt;Sheet2!A661)</f>
        <v>0</v>
      </c>
      <c r="B662" s="2" t="b">
        <f>AND(Sheet2!B662&lt;&gt;"-",Sheet2!B662&lt;&gt;Sheet2!B661)</f>
        <v>0</v>
      </c>
      <c r="C662" s="2" t="b">
        <f>AND(Sheet2!C662&lt;&gt;"-",Sheet2!C662&lt;&gt;Sheet2!C661)</f>
        <v>0</v>
      </c>
      <c r="D662" s="2" t="b">
        <f>AND(Sheet2!E662&lt;&gt;"-",Sheet2!E662&lt;&gt;Sheet2!E661)</f>
        <v>0</v>
      </c>
      <c r="E662" s="2" t="b">
        <f>AND(Sheet2!G662&lt;&gt;"-",Sheet2!G662&lt;&gt;Sheet2!G661)</f>
        <v>1</v>
      </c>
      <c r="F662" s="2" t="str">
        <f t="shared" si="43"/>
        <v>lesson</v>
      </c>
      <c r="G662" s="2" t="str">
        <f t="shared" si="41"/>
        <v>6</v>
      </c>
      <c r="H662" s="2" t="str">
        <f>SUBSTITUTE(IF(F662="grade",Sheet2!A662,IF(F662="subject",Sheet2!B662,IF(F662="unit",Sheet2!C662,IF(F662="topic",Sheet2!E662,IF(F662="lesson",Sheet2!G662))))),"'","\'")</f>
        <v>Gravity</v>
      </c>
      <c r="I662" s="2" t="str">
        <f>Sheet2!I662</f>
        <v>SC08.05.01.04</v>
      </c>
      <c r="J662" s="4" t="str">
        <f>TRIM(IF(F662="grade","NONE",IF(F662="subject",Sheet2!A662,IF(F662="unit",CONCATENATE(Sheet2!A662,Sheet2!B662),IF(F662="topic",CONCATENATE(Sheet2!A662,Sheet2!B662,Sheet2!C662),IF(F662="lesson",CONCATENATE(Sheet2!A662,Sheet2!B662,Sheet2!C662,Sheet2!E662)))))))</f>
        <v>8ScienceForcesForces</v>
      </c>
      <c r="K662" s="4" t="str">
        <f>IF(J662="NONE","-",VLOOKUP(J662,Sheet3!$A$1:$B$822,2,FALSE))</f>
        <v>SC08.05.01.00</v>
      </c>
      <c r="L662" s="2">
        <v>662</v>
      </c>
      <c r="M662" s="2">
        <f t="shared" si="40"/>
        <v>658</v>
      </c>
      <c r="N662" s="3" t="str">
        <f t="shared" si="42"/>
        <v>insert into code (code_id, label, code, display_order, parent_id, taxonomy_level_type) values (662,'Gravity','SC08.05.01.04',1,658,6);</v>
      </c>
    </row>
    <row r="663" spans="1:14">
      <c r="A663" s="2" t="b">
        <f>AND(Sheet2!A663&lt;&gt;"-",Sheet2!A663&lt;&gt;Sheet2!A662)</f>
        <v>0</v>
      </c>
      <c r="B663" s="2" t="b">
        <f>AND(Sheet2!B663&lt;&gt;"-",Sheet2!B663&lt;&gt;Sheet2!B662)</f>
        <v>0</v>
      </c>
      <c r="C663" s="2" t="b">
        <f>AND(Sheet2!C663&lt;&gt;"-",Sheet2!C663&lt;&gt;Sheet2!C662)</f>
        <v>0</v>
      </c>
      <c r="D663" s="2" t="b">
        <f>AND(Sheet2!E663&lt;&gt;"-",Sheet2!E663&lt;&gt;Sheet2!E662)</f>
        <v>0</v>
      </c>
      <c r="E663" s="2" t="b">
        <f>AND(Sheet2!G663&lt;&gt;"-",Sheet2!G663&lt;&gt;Sheet2!G662)</f>
        <v>1</v>
      </c>
      <c r="F663" s="2" t="str">
        <f t="shared" si="43"/>
        <v>lesson</v>
      </c>
      <c r="G663" s="2" t="str">
        <f t="shared" si="41"/>
        <v>6</v>
      </c>
      <c r="H663" s="2" t="str">
        <f>SUBSTITUTE(IF(F663="grade",Sheet2!A663,IF(F663="subject",Sheet2!B663,IF(F663="unit",Sheet2!C663,IF(F663="topic",Sheet2!E663,IF(F663="lesson",Sheet2!G663))))),"'","\'")</f>
        <v>Gravity and Motion</v>
      </c>
      <c r="I663" s="2" t="str">
        <f>Sheet2!I663</f>
        <v>SC08.05.01.05</v>
      </c>
      <c r="J663" s="4" t="str">
        <f>TRIM(IF(F663="grade","NONE",IF(F663="subject",Sheet2!A663,IF(F663="unit",CONCATENATE(Sheet2!A663,Sheet2!B663),IF(F663="topic",CONCATENATE(Sheet2!A663,Sheet2!B663,Sheet2!C663),IF(F663="lesson",CONCATENATE(Sheet2!A663,Sheet2!B663,Sheet2!C663,Sheet2!E663)))))))</f>
        <v>8ScienceForcesForces</v>
      </c>
      <c r="K663" s="4" t="str">
        <f>IF(J663="NONE","-",VLOOKUP(J663,Sheet3!$A$1:$B$822,2,FALSE))</f>
        <v>SC08.05.01.00</v>
      </c>
      <c r="L663" s="2">
        <v>663</v>
      </c>
      <c r="M663" s="2">
        <f t="shared" si="40"/>
        <v>658</v>
      </c>
      <c r="N663" s="3" t="str">
        <f t="shared" si="42"/>
        <v>insert into code (code_id, label, code, display_order, parent_id, taxonomy_level_type) values (663,'Gravity and Motion','SC08.05.01.05',1,658,6);</v>
      </c>
    </row>
    <row r="664" spans="1:14">
      <c r="A664" s="2" t="b">
        <f>AND(Sheet2!A664&lt;&gt;"-",Sheet2!A664&lt;&gt;Sheet2!A663)</f>
        <v>0</v>
      </c>
      <c r="B664" s="2" t="b">
        <f>AND(Sheet2!B664&lt;&gt;"-",Sheet2!B664&lt;&gt;Sheet2!B663)</f>
        <v>0</v>
      </c>
      <c r="C664" s="2" t="b">
        <f>AND(Sheet2!C664&lt;&gt;"-",Sheet2!C664&lt;&gt;Sheet2!C663)</f>
        <v>0</v>
      </c>
      <c r="D664" s="2" t="b">
        <f>AND(Sheet2!E664&lt;&gt;"-",Sheet2!E664&lt;&gt;Sheet2!E663)</f>
        <v>0</v>
      </c>
      <c r="E664" s="2" t="b">
        <f>AND(Sheet2!G664&lt;&gt;"-",Sheet2!G664&lt;&gt;Sheet2!G663)</f>
        <v>1</v>
      </c>
      <c r="F664" s="2" t="str">
        <f t="shared" si="43"/>
        <v>lesson</v>
      </c>
      <c r="G664" s="2" t="str">
        <f t="shared" si="41"/>
        <v>6</v>
      </c>
      <c r="H664" s="2" t="str">
        <f>SUBSTITUTE(IF(F664="grade",Sheet2!A664,IF(F664="subject",Sheet2!B664,IF(F664="unit",Sheet2!C664,IF(F664="topic",Sheet2!E664,IF(F664="lesson",Sheet2!G664))))),"'","\'")</f>
        <v>Elastic Forces</v>
      </c>
      <c r="I664" s="2" t="str">
        <f>Sheet2!I664</f>
        <v>SC08.05.01.06</v>
      </c>
      <c r="J664" s="4" t="str">
        <f>TRIM(IF(F664="grade","NONE",IF(F664="subject",Sheet2!A664,IF(F664="unit",CONCATENATE(Sheet2!A664,Sheet2!B664),IF(F664="topic",CONCATENATE(Sheet2!A664,Sheet2!B664,Sheet2!C664),IF(F664="lesson",CONCATENATE(Sheet2!A664,Sheet2!B664,Sheet2!C664,Sheet2!E664)))))))</f>
        <v>8ScienceForcesForces</v>
      </c>
      <c r="K664" s="4" t="str">
        <f>IF(J664="NONE","-",VLOOKUP(J664,Sheet3!$A$1:$B$822,2,FALSE))</f>
        <v>SC08.05.01.00</v>
      </c>
      <c r="L664" s="2">
        <v>664</v>
      </c>
      <c r="M664" s="2">
        <f t="shared" si="40"/>
        <v>658</v>
      </c>
      <c r="N664" s="3" t="str">
        <f t="shared" si="42"/>
        <v>insert into code (code_id, label, code, display_order, parent_id, taxonomy_level_type) values (664,'Elastic Forces','SC08.05.01.06',1,658,6);</v>
      </c>
    </row>
    <row r="665" spans="1:14">
      <c r="A665" s="2" t="b">
        <f>AND(Sheet2!A665&lt;&gt;"-",Sheet2!A665&lt;&gt;Sheet2!A664)</f>
        <v>0</v>
      </c>
      <c r="B665" s="2" t="b">
        <f>AND(Sheet2!B665&lt;&gt;"-",Sheet2!B665&lt;&gt;Sheet2!B664)</f>
        <v>0</v>
      </c>
      <c r="C665" s="2" t="b">
        <f>AND(Sheet2!C665&lt;&gt;"-",Sheet2!C665&lt;&gt;Sheet2!C664)</f>
        <v>0</v>
      </c>
      <c r="D665" s="2" t="b">
        <f>AND(Sheet2!E665&lt;&gt;"-",Sheet2!E665&lt;&gt;Sheet2!E664)</f>
        <v>0</v>
      </c>
      <c r="E665" s="2" t="b">
        <f>AND(Sheet2!G665&lt;&gt;"-",Sheet2!G665&lt;&gt;Sheet2!G664)</f>
        <v>1</v>
      </c>
      <c r="F665" s="2" t="str">
        <f t="shared" si="43"/>
        <v>lesson</v>
      </c>
      <c r="G665" s="2" t="str">
        <f t="shared" si="41"/>
        <v>6</v>
      </c>
      <c r="H665" s="2" t="str">
        <f>SUBSTITUTE(IF(F665="grade",Sheet2!A665,IF(F665="subject",Sheet2!B665,IF(F665="unit",Sheet2!C665,IF(F665="topic",Sheet2!E665,IF(F665="lesson",Sheet2!G665))))),"'","\'")</f>
        <v>Newton\'s First Law of Motion</v>
      </c>
      <c r="I665" s="2" t="str">
        <f>Sheet2!I665</f>
        <v>SC08.05.01.07</v>
      </c>
      <c r="J665" s="4" t="str">
        <f>TRIM(IF(F665="grade","NONE",IF(F665="subject",Sheet2!A665,IF(F665="unit",CONCATENATE(Sheet2!A665,Sheet2!B665),IF(F665="topic",CONCATENATE(Sheet2!A665,Sheet2!B665,Sheet2!C665),IF(F665="lesson",CONCATENATE(Sheet2!A665,Sheet2!B665,Sheet2!C665,Sheet2!E665)))))))</f>
        <v>8ScienceForcesForces</v>
      </c>
      <c r="K665" s="4" t="str">
        <f>IF(J665="NONE","-",VLOOKUP(J665,Sheet3!$A$1:$B$822,2,FALSE))</f>
        <v>SC08.05.01.00</v>
      </c>
      <c r="L665" s="2">
        <v>665</v>
      </c>
      <c r="M665" s="2">
        <f t="shared" si="40"/>
        <v>658</v>
      </c>
      <c r="N665" s="3" t="str">
        <f t="shared" si="42"/>
        <v>insert into code (code_id, label, code, display_order, parent_id, taxonomy_level_type) values (665,'Newton\'s First Law of Motion','SC08.05.01.07',1,658,6);</v>
      </c>
    </row>
    <row r="666" spans="1:14">
      <c r="A666" s="2" t="b">
        <f>AND(Sheet2!A666&lt;&gt;"-",Sheet2!A666&lt;&gt;Sheet2!A665)</f>
        <v>0</v>
      </c>
      <c r="B666" s="2" t="b">
        <f>AND(Sheet2!B666&lt;&gt;"-",Sheet2!B666&lt;&gt;Sheet2!B665)</f>
        <v>0</v>
      </c>
      <c r="C666" s="2" t="b">
        <f>AND(Sheet2!C666&lt;&gt;"-",Sheet2!C666&lt;&gt;Sheet2!C665)</f>
        <v>0</v>
      </c>
      <c r="D666" s="2" t="b">
        <f>AND(Sheet2!E666&lt;&gt;"-",Sheet2!E666&lt;&gt;Sheet2!E665)</f>
        <v>0</v>
      </c>
      <c r="E666" s="2" t="b">
        <f>AND(Sheet2!G666&lt;&gt;"-",Sheet2!G666&lt;&gt;Sheet2!G665)</f>
        <v>1</v>
      </c>
      <c r="F666" s="2" t="str">
        <f t="shared" si="43"/>
        <v>lesson</v>
      </c>
      <c r="G666" s="2" t="str">
        <f t="shared" si="41"/>
        <v>6</v>
      </c>
      <c r="H666" s="2" t="str">
        <f>SUBSTITUTE(IF(F666="grade",Sheet2!A666,IF(F666="subject",Sheet2!B666,IF(F666="unit",Sheet2!C666,IF(F666="topic",Sheet2!E666,IF(F666="lesson",Sheet2!G666))))),"'","\'")</f>
        <v>Newton\'s Third Law of Motion</v>
      </c>
      <c r="I666" s="2" t="str">
        <f>Sheet2!I666</f>
        <v>SC08.05.01.08</v>
      </c>
      <c r="J666" s="4" t="str">
        <f>TRIM(IF(F666="grade","NONE",IF(F666="subject",Sheet2!A666,IF(F666="unit",CONCATENATE(Sheet2!A666,Sheet2!B666),IF(F666="topic",CONCATENATE(Sheet2!A666,Sheet2!B666,Sheet2!C666),IF(F666="lesson",CONCATENATE(Sheet2!A666,Sheet2!B666,Sheet2!C666,Sheet2!E666)))))))</f>
        <v>8ScienceForcesForces</v>
      </c>
      <c r="K666" s="4" t="str">
        <f>IF(J666="NONE","-",VLOOKUP(J666,Sheet3!$A$1:$B$822,2,FALSE))</f>
        <v>SC08.05.01.00</v>
      </c>
      <c r="L666" s="2">
        <v>666</v>
      </c>
      <c r="M666" s="2">
        <f t="shared" si="40"/>
        <v>658</v>
      </c>
      <c r="N666" s="3" t="str">
        <f t="shared" si="42"/>
        <v>insert into code (code_id, label, code, display_order, parent_id, taxonomy_level_type) values (666,'Newton\'s Third Law of Motion','SC08.05.01.08',1,658,6);</v>
      </c>
    </row>
    <row r="667" spans="1:14">
      <c r="A667" s="2" t="b">
        <f>AND(Sheet2!A667&lt;&gt;"-",Sheet2!A667&lt;&gt;Sheet2!A666)</f>
        <v>0</v>
      </c>
      <c r="B667" s="2" t="b">
        <f>AND(Sheet2!B667&lt;&gt;"-",Sheet2!B667&lt;&gt;Sheet2!B666)</f>
        <v>0</v>
      </c>
      <c r="C667" s="2" t="b">
        <f>AND(Sheet2!C667&lt;&gt;"-",Sheet2!C667&lt;&gt;Sheet2!C666)</f>
        <v>0</v>
      </c>
      <c r="D667" s="2" t="b">
        <f>AND(Sheet2!E667&lt;&gt;"-",Sheet2!E667&lt;&gt;Sheet2!E666)</f>
        <v>0</v>
      </c>
      <c r="E667" s="2" t="b">
        <f>AND(Sheet2!G667&lt;&gt;"-",Sheet2!G667&lt;&gt;Sheet2!G666)</f>
        <v>1</v>
      </c>
      <c r="F667" s="2" t="str">
        <f t="shared" si="43"/>
        <v>lesson</v>
      </c>
      <c r="G667" s="2" t="str">
        <f t="shared" si="41"/>
        <v>6</v>
      </c>
      <c r="H667" s="2" t="str">
        <f>SUBSTITUTE(IF(F667="grade",Sheet2!A667,IF(F667="subject",Sheet2!B667,IF(F667="unit",Sheet2!C667,IF(F667="topic",Sheet2!E667,IF(F667="lesson",Sheet2!G667))))),"'","\'")</f>
        <v>Newton\'s Second Law of Motion</v>
      </c>
      <c r="I667" s="2" t="str">
        <f>Sheet2!I667</f>
        <v>SC08.05.01.09</v>
      </c>
      <c r="J667" s="4" t="str">
        <f>TRIM(IF(F667="grade","NONE",IF(F667="subject",Sheet2!A667,IF(F667="unit",CONCATENATE(Sheet2!A667,Sheet2!B667),IF(F667="topic",CONCATENATE(Sheet2!A667,Sheet2!B667,Sheet2!C667),IF(F667="lesson",CONCATENATE(Sheet2!A667,Sheet2!B667,Sheet2!C667,Sheet2!E667)))))))</f>
        <v>8ScienceForcesForces</v>
      </c>
      <c r="K667" s="4" t="str">
        <f>IF(J667="NONE","-",VLOOKUP(J667,Sheet3!$A$1:$B$822,2,FALSE))</f>
        <v>SC08.05.01.00</v>
      </c>
      <c r="L667" s="2">
        <v>667</v>
      </c>
      <c r="M667" s="2">
        <f t="shared" si="40"/>
        <v>658</v>
      </c>
      <c r="N667" s="3" t="str">
        <f t="shared" si="42"/>
        <v>insert into code (code_id, label, code, display_order, parent_id, taxonomy_level_type) values (667,'Newton\'s Second Law of Motion','SC08.05.01.09',1,658,6);</v>
      </c>
    </row>
    <row r="668" spans="1:14">
      <c r="A668" s="2" t="b">
        <f>AND(Sheet2!A668&lt;&gt;"-",Sheet2!A668&lt;&gt;Sheet2!A667)</f>
        <v>0</v>
      </c>
      <c r="B668" s="2" t="b">
        <f>AND(Sheet2!B668&lt;&gt;"-",Sheet2!B668&lt;&gt;Sheet2!B667)</f>
        <v>0</v>
      </c>
      <c r="C668" s="2" t="b">
        <f>AND(Sheet2!C668&lt;&gt;"-",Sheet2!C668&lt;&gt;Sheet2!C667)</f>
        <v>0</v>
      </c>
      <c r="D668" s="2" t="b">
        <f>AND(Sheet2!E668&lt;&gt;"-",Sheet2!E668&lt;&gt;Sheet2!E667)</f>
        <v>1</v>
      </c>
      <c r="E668" s="2" t="b">
        <f>AND(Sheet2!G668&lt;&gt;"-",Sheet2!G668&lt;&gt;Sheet2!G667)</f>
        <v>0</v>
      </c>
      <c r="F668" s="2" t="str">
        <f t="shared" si="43"/>
        <v>topic</v>
      </c>
      <c r="G668" s="2" t="str">
        <f t="shared" si="41"/>
        <v>5</v>
      </c>
      <c r="H668" s="2" t="str">
        <f>SUBSTITUTE(IF(F668="grade",Sheet2!A668,IF(F668="subject",Sheet2!B668,IF(F668="unit",Sheet2!C668,IF(F668="topic",Sheet2!E668,IF(F668="lesson",Sheet2!G668))))),"'","\'")</f>
        <v>Fluid Force</v>
      </c>
      <c r="I668" s="2" t="str">
        <f>Sheet2!I668</f>
        <v>SC08.05.02.00</v>
      </c>
      <c r="J668" s="4" t="str">
        <f>TRIM(IF(F668="grade","NONE",IF(F668="subject",Sheet2!A668,IF(F668="unit",CONCATENATE(Sheet2!A668,Sheet2!B668),IF(F668="topic",CONCATENATE(Sheet2!A668,Sheet2!B668,Sheet2!C668),IF(F668="lesson",CONCATENATE(Sheet2!A668,Sheet2!B668,Sheet2!C668,Sheet2!E668)))))))</f>
        <v>8ScienceForces</v>
      </c>
      <c r="K668" s="4" t="str">
        <f>IF(J668="NONE","-",VLOOKUP(J668,Sheet3!$A$1:$B$822,2,FALSE))</f>
        <v>SC08.05.00.00</v>
      </c>
      <c r="L668" s="2">
        <v>668</v>
      </c>
      <c r="M668" s="2">
        <f t="shared" si="40"/>
        <v>657</v>
      </c>
      <c r="N668" s="3" t="str">
        <f t="shared" si="42"/>
        <v>insert into code (code_id, label, code, display_order, parent_id, taxonomy_level_type) values (668,'Fluid Force','SC08.05.02.00',1,657,5);</v>
      </c>
    </row>
    <row r="669" spans="1:14">
      <c r="A669" s="2" t="b">
        <f>AND(Sheet2!A669&lt;&gt;"-",Sheet2!A669&lt;&gt;Sheet2!A668)</f>
        <v>0</v>
      </c>
      <c r="B669" s="2" t="b">
        <f>AND(Sheet2!B669&lt;&gt;"-",Sheet2!B669&lt;&gt;Sheet2!B668)</f>
        <v>0</v>
      </c>
      <c r="C669" s="2" t="b">
        <f>AND(Sheet2!C669&lt;&gt;"-",Sheet2!C669&lt;&gt;Sheet2!C668)</f>
        <v>0</v>
      </c>
      <c r="D669" s="2" t="b">
        <f>AND(Sheet2!E669&lt;&gt;"-",Sheet2!E669&lt;&gt;Sheet2!E668)</f>
        <v>0</v>
      </c>
      <c r="E669" s="2" t="b">
        <f>AND(Sheet2!G669&lt;&gt;"-",Sheet2!G669&lt;&gt;Sheet2!G668)</f>
        <v>1</v>
      </c>
      <c r="F669" s="2" t="str">
        <f t="shared" si="43"/>
        <v>lesson</v>
      </c>
      <c r="G669" s="2" t="str">
        <f t="shared" si="41"/>
        <v>6</v>
      </c>
      <c r="H669" s="2" t="str">
        <f>SUBSTITUTE(IF(F669="grade",Sheet2!A669,IF(F669="subject",Sheet2!B669,IF(F669="unit",Sheet2!C669,IF(F669="topic",Sheet2!E669,IF(F669="lesson",Sheet2!G669))))),"'","\'")</f>
        <v>Will it Float?</v>
      </c>
      <c r="I669" s="2" t="str">
        <f>Sheet2!I669</f>
        <v>SC08.05.02.01</v>
      </c>
      <c r="J669" s="4" t="str">
        <f>TRIM(IF(F669="grade","NONE",IF(F669="subject",Sheet2!A669,IF(F669="unit",CONCATENATE(Sheet2!A669,Sheet2!B669),IF(F669="topic",CONCATENATE(Sheet2!A669,Sheet2!B669,Sheet2!C669),IF(F669="lesson",CONCATENATE(Sheet2!A669,Sheet2!B669,Sheet2!C669,Sheet2!E669)))))))</f>
        <v>8ScienceForcesFluid Force</v>
      </c>
      <c r="K669" s="4" t="str">
        <f>IF(J669="NONE","-",VLOOKUP(J669,Sheet3!$A$1:$B$822,2,FALSE))</f>
        <v>SC08.05.02.00</v>
      </c>
      <c r="L669" s="2">
        <v>669</v>
      </c>
      <c r="M669" s="2">
        <f t="shared" si="40"/>
        <v>668</v>
      </c>
      <c r="N669" s="3" t="str">
        <f t="shared" si="42"/>
        <v>insert into code (code_id, label, code, display_order, parent_id, taxonomy_level_type) values (669,'Will it Float?','SC08.05.02.01',1,668,6);</v>
      </c>
    </row>
    <row r="670" spans="1:14">
      <c r="A670" s="2" t="b">
        <f>AND(Sheet2!A670&lt;&gt;"-",Sheet2!A670&lt;&gt;Sheet2!A669)</f>
        <v>0</v>
      </c>
      <c r="B670" s="2" t="b">
        <f>AND(Sheet2!B670&lt;&gt;"-",Sheet2!B670&lt;&gt;Sheet2!B669)</f>
        <v>0</v>
      </c>
      <c r="C670" s="2" t="b">
        <f>AND(Sheet2!C670&lt;&gt;"-",Sheet2!C670&lt;&gt;Sheet2!C669)</f>
        <v>0</v>
      </c>
      <c r="D670" s="2" t="b">
        <f>AND(Sheet2!E670&lt;&gt;"-",Sheet2!E670&lt;&gt;Sheet2!E669)</f>
        <v>0</v>
      </c>
      <c r="E670" s="2" t="b">
        <f>AND(Sheet2!G670&lt;&gt;"-",Sheet2!G670&lt;&gt;Sheet2!G669)</f>
        <v>1</v>
      </c>
      <c r="F670" s="2" t="str">
        <f t="shared" si="43"/>
        <v>lesson</v>
      </c>
      <c r="G670" s="2" t="str">
        <f t="shared" si="41"/>
        <v>6</v>
      </c>
      <c r="H670" s="2" t="str">
        <f>SUBSTITUTE(IF(F670="grade",Sheet2!A670,IF(F670="subject",Sheet2!B670,IF(F670="unit",Sheet2!C670,IF(F670="topic",Sheet2!E670,IF(F670="lesson",Sheet2!G670))))),"'","\'")</f>
        <v>Pressure</v>
      </c>
      <c r="I670" s="2" t="str">
        <f>Sheet2!I670</f>
        <v>SC08.05.02.02</v>
      </c>
      <c r="J670" s="4" t="str">
        <f>TRIM(IF(F670="grade","NONE",IF(F670="subject",Sheet2!A670,IF(F670="unit",CONCATENATE(Sheet2!A670,Sheet2!B670),IF(F670="topic",CONCATENATE(Sheet2!A670,Sheet2!B670,Sheet2!C670),IF(F670="lesson",CONCATENATE(Sheet2!A670,Sheet2!B670,Sheet2!C670,Sheet2!E670)))))))</f>
        <v>8ScienceForcesFluid Force</v>
      </c>
      <c r="K670" s="4" t="str">
        <f>IF(J670="NONE","-",VLOOKUP(J670,Sheet3!$A$1:$B$822,2,FALSE))</f>
        <v>SC08.05.02.00</v>
      </c>
      <c r="L670" s="2">
        <v>670</v>
      </c>
      <c r="M670" s="2">
        <f t="shared" si="40"/>
        <v>668</v>
      </c>
      <c r="N670" s="3" t="str">
        <f t="shared" si="42"/>
        <v>insert into code (code_id, label, code, display_order, parent_id, taxonomy_level_type) values (670,'Pressure','SC08.05.02.02',1,668,6);</v>
      </c>
    </row>
    <row r="671" spans="1:14">
      <c r="A671" s="2" t="e">
        <f>AND(Sheet2!A671&lt;&gt;"-",Sheet2!A671&lt;&gt;Sheet2!A670)</f>
        <v>#REF!</v>
      </c>
      <c r="B671" s="2" t="e">
        <f>AND(Sheet2!B671&lt;&gt;"-",Sheet2!B671&lt;&gt;Sheet2!B670)</f>
        <v>#REF!</v>
      </c>
      <c r="C671" s="2" t="e">
        <f>AND(Sheet2!C671&lt;&gt;"-",Sheet2!C671&lt;&gt;Sheet2!C670)</f>
        <v>#REF!</v>
      </c>
      <c r="D671" s="2" t="e">
        <f>AND(Sheet2!E671&lt;&gt;"-",Sheet2!E671&lt;&gt;Sheet2!E670)</f>
        <v>#REF!</v>
      </c>
      <c r="E671" s="2" t="e">
        <f>AND(Sheet2!G671&lt;&gt;"-",Sheet2!G671&lt;&gt;Sheet2!G670)</f>
        <v>#REF!</v>
      </c>
      <c r="F671" s="2" t="e">
        <f t="shared" si="43"/>
        <v>#REF!</v>
      </c>
      <c r="G671" s="2" t="e">
        <f t="shared" si="41"/>
        <v>#REF!</v>
      </c>
      <c r="H671" s="2" t="e">
        <f>SUBSTITUTE(IF(F671="grade",Sheet2!A671,IF(F671="subject",Sheet2!B671,IF(F671="unit",Sheet2!C671,IF(F671="topic",Sheet2!E671,IF(F671="lesson",Sheet2!G671))))),"'","\'")</f>
        <v>#REF!</v>
      </c>
      <c r="I671" s="2" t="e">
        <f>Sheet2!I671</f>
        <v>#REF!</v>
      </c>
      <c r="J671" s="4" t="e">
        <f>TRIM(IF(F671="grade","NONE",IF(F671="subject",Sheet2!A671,IF(F671="unit",CONCATENATE(Sheet2!A671,Sheet2!B671),IF(F671="topic",CONCATENATE(Sheet2!A671,Sheet2!B671,Sheet2!C671),IF(F671="lesson",CONCATENATE(Sheet2!A671,Sheet2!B671,Sheet2!C671,Sheet2!E671)))))))</f>
        <v>#REF!</v>
      </c>
      <c r="K671" s="4" t="e">
        <f>IF(J671="NONE","-",VLOOKUP(J671,Sheet3!$A$1:$B$822,2,FALSE))</f>
        <v>#REF!</v>
      </c>
      <c r="L671" s="2">
        <v>671</v>
      </c>
      <c r="M671" s="2" t="e">
        <f t="shared" si="40"/>
        <v>#REF!</v>
      </c>
      <c r="N671" s="3" t="e">
        <f t="shared" si="42"/>
        <v>#REF!</v>
      </c>
    </row>
    <row r="672" spans="1:14">
      <c r="A672" s="2" t="e">
        <f>AND(Sheet2!A672&lt;&gt;"-",Sheet2!A672&lt;&gt;Sheet2!A671)</f>
        <v>#REF!</v>
      </c>
      <c r="B672" s="2" t="e">
        <f>AND(Sheet2!B672&lt;&gt;"-",Sheet2!B672&lt;&gt;Sheet2!B671)</f>
        <v>#REF!</v>
      </c>
      <c r="C672" s="2" t="e">
        <f>AND(Sheet2!C672&lt;&gt;"-",Sheet2!C672&lt;&gt;Sheet2!C671)</f>
        <v>#REF!</v>
      </c>
      <c r="D672" s="2" t="e">
        <f>AND(Sheet2!E672&lt;&gt;"-",Sheet2!E672&lt;&gt;Sheet2!E671)</f>
        <v>#REF!</v>
      </c>
      <c r="E672" s="2" t="e">
        <f>AND(Sheet2!G672&lt;&gt;"-",Sheet2!G672&lt;&gt;Sheet2!G671)</f>
        <v>#REF!</v>
      </c>
      <c r="F672" s="2" t="e">
        <f t="shared" si="43"/>
        <v>#REF!</v>
      </c>
      <c r="G672" s="2" t="e">
        <f t="shared" si="41"/>
        <v>#REF!</v>
      </c>
      <c r="H672" s="2" t="e">
        <f>SUBSTITUTE(IF(F672="grade",Sheet2!A672,IF(F672="subject",Sheet2!B672,IF(F672="unit",Sheet2!C672,IF(F672="topic",Sheet2!E672,IF(F672="lesson",Sheet2!G672))))),"'","\'")</f>
        <v>#REF!</v>
      </c>
      <c r="I672" s="2" t="str">
        <f>Sheet2!I672</f>
        <v>SC08.05.02.04</v>
      </c>
      <c r="J672" s="4" t="e">
        <f>TRIM(IF(F672="grade","NONE",IF(F672="subject",Sheet2!A672,IF(F672="unit",CONCATENATE(Sheet2!A672,Sheet2!B672),IF(F672="topic",CONCATENATE(Sheet2!A672,Sheet2!B672,Sheet2!C672),IF(F672="lesson",CONCATENATE(Sheet2!A672,Sheet2!B672,Sheet2!C672,Sheet2!E672)))))))</f>
        <v>#REF!</v>
      </c>
      <c r="K672" s="4" t="e">
        <f>IF(J672="NONE","-",VLOOKUP(J672,Sheet3!$A$1:$B$822,2,FALSE))</f>
        <v>#REF!</v>
      </c>
      <c r="L672" s="2">
        <v>672</v>
      </c>
      <c r="M672" s="2" t="e">
        <f t="shared" si="40"/>
        <v>#REF!</v>
      </c>
      <c r="N672" s="3" t="e">
        <f t="shared" si="42"/>
        <v>#REF!</v>
      </c>
    </row>
    <row r="673" spans="1:14">
      <c r="A673" s="2" t="b">
        <f>AND(Sheet2!A673&lt;&gt;"-",Sheet2!A673&lt;&gt;Sheet2!A672)</f>
        <v>0</v>
      </c>
      <c r="B673" s="2" t="b">
        <f>AND(Sheet2!B673&lt;&gt;"-",Sheet2!B673&lt;&gt;Sheet2!B672)</f>
        <v>0</v>
      </c>
      <c r="C673" s="2" t="b">
        <f>AND(Sheet2!C673&lt;&gt;"-",Sheet2!C673&lt;&gt;Sheet2!C672)</f>
        <v>0</v>
      </c>
      <c r="D673" s="2" t="b">
        <f>AND(Sheet2!E673&lt;&gt;"-",Sheet2!E673&lt;&gt;Sheet2!E672)</f>
        <v>0</v>
      </c>
      <c r="E673" s="2" t="b">
        <f>AND(Sheet2!G673&lt;&gt;"-",Sheet2!G673&lt;&gt;Sheet2!G672)</f>
        <v>1</v>
      </c>
      <c r="F673" s="2" t="str">
        <f t="shared" si="43"/>
        <v>lesson</v>
      </c>
      <c r="G673" s="2" t="str">
        <f t="shared" si="41"/>
        <v>6</v>
      </c>
      <c r="H673" s="2" t="str">
        <f>SUBSTITUTE(IF(F673="grade",Sheet2!A673,IF(F673="subject",Sheet2!B673,IF(F673="unit",Sheet2!C673,IF(F673="topic",Sheet2!E673,IF(F673="lesson",Sheet2!G673))))),"'","\'")</f>
        <v>Buoyant Force</v>
      </c>
      <c r="I673" s="2" t="str">
        <f>Sheet2!I673</f>
        <v>SC08.05.02.05</v>
      </c>
      <c r="J673" s="4" t="str">
        <f>TRIM(IF(F673="grade","NONE",IF(F673="subject",Sheet2!A673,IF(F673="unit",CONCATENATE(Sheet2!A673,Sheet2!B673),IF(F673="topic",CONCATENATE(Sheet2!A673,Sheet2!B673,Sheet2!C673),IF(F673="lesson",CONCATENATE(Sheet2!A673,Sheet2!B673,Sheet2!C673,Sheet2!E673)))))))</f>
        <v>8ScienceForcesFluid Force</v>
      </c>
      <c r="K673" s="4" t="str">
        <f>IF(J673="NONE","-",VLOOKUP(J673,Sheet3!$A$1:$B$822,2,FALSE))</f>
        <v>SC08.05.02.00</v>
      </c>
      <c r="L673" s="2">
        <v>673</v>
      </c>
      <c r="M673" s="2">
        <f t="shared" si="40"/>
        <v>668</v>
      </c>
      <c r="N673" s="3" t="str">
        <f t="shared" si="42"/>
        <v>insert into code (code_id, label, code, display_order, parent_id, taxonomy_level_type) values (673,'Buoyant Force','SC08.05.02.05',1,668,6);</v>
      </c>
    </row>
    <row r="674" spans="1:14">
      <c r="A674" s="2" t="b">
        <f>AND(Sheet2!A674&lt;&gt;"-",Sheet2!A674&lt;&gt;Sheet2!A673)</f>
        <v>0</v>
      </c>
      <c r="B674" s="2" t="b">
        <f>AND(Sheet2!B674&lt;&gt;"-",Sheet2!B674&lt;&gt;Sheet2!B673)</f>
        <v>0</v>
      </c>
      <c r="C674" s="2" t="b">
        <f>AND(Sheet2!C674&lt;&gt;"-",Sheet2!C674&lt;&gt;Sheet2!C673)</f>
        <v>1</v>
      </c>
      <c r="D674" s="2" t="b">
        <f>AND(Sheet2!E674&lt;&gt;"-",Sheet2!E674&lt;&gt;Sheet2!E673)</f>
        <v>0</v>
      </c>
      <c r="E674" s="2" t="b">
        <f>AND(Sheet2!G674&lt;&gt;"-",Sheet2!G674&lt;&gt;Sheet2!G673)</f>
        <v>0</v>
      </c>
      <c r="F674" s="2" t="str">
        <f t="shared" si="43"/>
        <v>unit</v>
      </c>
      <c r="G674" s="2" t="str">
        <f t="shared" si="41"/>
        <v>4</v>
      </c>
      <c r="H674" s="2" t="str">
        <f>SUBSTITUTE(IF(F674="grade",Sheet2!A674,IF(F674="subject",Sheet2!B674,IF(F674="unit",Sheet2!C674,IF(F674="topic",Sheet2!E674,IF(F674="lesson",Sheet2!G674))))),"'","\'")</f>
        <v>Earth Sciences</v>
      </c>
      <c r="I674" s="2" t="str">
        <f>Sheet2!I674</f>
        <v>SC08.06.00.00</v>
      </c>
      <c r="J674" s="4" t="str">
        <f>TRIM(IF(F674="grade","NONE",IF(F674="subject",Sheet2!A674,IF(F674="unit",CONCATENATE(Sheet2!A674,Sheet2!B674),IF(F674="topic",CONCATENATE(Sheet2!A674,Sheet2!B674,Sheet2!C674),IF(F674="lesson",CONCATENATE(Sheet2!A674,Sheet2!B674,Sheet2!C674,Sheet2!E674)))))))</f>
        <v>8Science</v>
      </c>
      <c r="K674" s="4" t="str">
        <f>IF(J674="NONE","-",VLOOKUP(J674,Sheet3!$A$1:$B$822,2,FALSE))</f>
        <v>SC08.00.00.00</v>
      </c>
      <c r="L674" s="2">
        <v>674</v>
      </c>
      <c r="M674" s="2">
        <f t="shared" si="40"/>
        <v>599</v>
      </c>
      <c r="N674" s="3" t="str">
        <f t="shared" si="42"/>
        <v>insert into code (code_id, label, code, display_order, parent_id, taxonomy_level_type) values (674,'Earth Sciences','SC08.06.00.00',1,599,4);</v>
      </c>
    </row>
    <row r="675" spans="1:14">
      <c r="A675" s="2" t="b">
        <f>AND(Sheet2!A675&lt;&gt;"-",Sheet2!A675&lt;&gt;Sheet2!A674)</f>
        <v>0</v>
      </c>
      <c r="B675" s="2" t="b">
        <f>AND(Sheet2!B675&lt;&gt;"-",Sheet2!B675&lt;&gt;Sheet2!B674)</f>
        <v>0</v>
      </c>
      <c r="C675" s="2" t="b">
        <f>AND(Sheet2!C675&lt;&gt;"-",Sheet2!C675&lt;&gt;Sheet2!C674)</f>
        <v>0</v>
      </c>
      <c r="D675" s="2" t="b">
        <f>AND(Sheet2!E675&lt;&gt;"-",Sheet2!E675&lt;&gt;Sheet2!E674)</f>
        <v>1</v>
      </c>
      <c r="E675" s="2" t="b">
        <f>AND(Sheet2!G675&lt;&gt;"-",Sheet2!G675&lt;&gt;Sheet2!G674)</f>
        <v>0</v>
      </c>
      <c r="F675" s="2" t="str">
        <f t="shared" si="43"/>
        <v>topic</v>
      </c>
      <c r="G675" s="2" t="str">
        <f t="shared" si="41"/>
        <v>5</v>
      </c>
      <c r="H675" s="2" t="str">
        <f>SUBSTITUTE(IF(F675="grade",Sheet2!A675,IF(F675="subject",Sheet2!B675,IF(F675="unit",Sheet2!C675,IF(F675="topic",Sheet2!E675,IF(F675="lesson",Sheet2!G675))))),"'","\'")</f>
        <v>Earth, Moon, and Sun</v>
      </c>
      <c r="I675" s="2" t="str">
        <f>Sheet2!I675</f>
        <v>SC08.06.01.00</v>
      </c>
      <c r="J675" s="4" t="str">
        <f>TRIM(IF(F675="grade","NONE",IF(F675="subject",Sheet2!A675,IF(F675="unit",CONCATENATE(Sheet2!A675,Sheet2!B675),IF(F675="topic",CONCATENATE(Sheet2!A675,Sheet2!B675,Sheet2!C675),IF(F675="lesson",CONCATENATE(Sheet2!A675,Sheet2!B675,Sheet2!C675,Sheet2!E675)))))))</f>
        <v>8ScienceEarth Sciences</v>
      </c>
      <c r="K675" s="4" t="str">
        <f>IF(J675="NONE","-",VLOOKUP(J675,Sheet3!$A$1:$B$822,2,FALSE))</f>
        <v>SC08.06.00.00</v>
      </c>
      <c r="L675" s="2">
        <v>675</v>
      </c>
      <c r="M675" s="2">
        <f t="shared" si="40"/>
        <v>674</v>
      </c>
      <c r="N675" s="3" t="str">
        <f t="shared" si="42"/>
        <v>insert into code (code_id, label, code, display_order, parent_id, taxonomy_level_type) values (675,'Earth, Moon, and Sun','SC08.06.01.00',1,674,5);</v>
      </c>
    </row>
    <row r="676" spans="1:14">
      <c r="A676" s="2" t="b">
        <f>AND(Sheet2!A676&lt;&gt;"-",Sheet2!A676&lt;&gt;Sheet2!A675)</f>
        <v>0</v>
      </c>
      <c r="B676" s="2" t="b">
        <f>AND(Sheet2!B676&lt;&gt;"-",Sheet2!B676&lt;&gt;Sheet2!B675)</f>
        <v>0</v>
      </c>
      <c r="C676" s="2" t="b">
        <f>AND(Sheet2!C676&lt;&gt;"-",Sheet2!C676&lt;&gt;Sheet2!C675)</f>
        <v>0</v>
      </c>
      <c r="D676" s="2" t="b">
        <f>AND(Sheet2!E676&lt;&gt;"-",Sheet2!E676&lt;&gt;Sheet2!E675)</f>
        <v>0</v>
      </c>
      <c r="E676" s="2" t="b">
        <f>AND(Sheet2!G676&lt;&gt;"-",Sheet2!G676&lt;&gt;Sheet2!G675)</f>
        <v>1</v>
      </c>
      <c r="F676" s="2" t="str">
        <f t="shared" si="43"/>
        <v>lesson</v>
      </c>
      <c r="G676" s="2" t="str">
        <f t="shared" si="41"/>
        <v>6</v>
      </c>
      <c r="H676" s="2" t="str">
        <f>SUBSTITUTE(IF(F676="grade",Sheet2!A676,IF(F676="subject",Sheet2!B676,IF(F676="unit",Sheet2!C676,IF(F676="topic",Sheet2!E676,IF(F676="lesson",Sheet2!G676))))),"'","\'")</f>
        <v>Earth in Space</v>
      </c>
      <c r="I676" s="2" t="str">
        <f>Sheet2!I676</f>
        <v>SC08.06.01.01</v>
      </c>
      <c r="J676" s="4" t="str">
        <f>TRIM(IF(F676="grade","NONE",IF(F676="subject",Sheet2!A676,IF(F676="unit",CONCATENATE(Sheet2!A676,Sheet2!B676),IF(F676="topic",CONCATENATE(Sheet2!A676,Sheet2!B676,Sheet2!C676),IF(F676="lesson",CONCATENATE(Sheet2!A676,Sheet2!B676,Sheet2!C676,Sheet2!E676)))))))</f>
        <v>8ScienceEarth SciencesEarth, Moon, and Sun</v>
      </c>
      <c r="K676" s="4" t="str">
        <f>IF(J676="NONE","-",VLOOKUP(J676,Sheet3!$A$1:$B$822,2,FALSE))</f>
        <v>SC08.06.01.00</v>
      </c>
      <c r="L676" s="2">
        <v>676</v>
      </c>
      <c r="M676" s="2">
        <f t="shared" si="40"/>
        <v>675</v>
      </c>
      <c r="N676" s="3" t="str">
        <f t="shared" si="42"/>
        <v>insert into code (code_id, label, code, display_order, parent_id, taxonomy_level_type) values (676,'Earth in Space','SC08.06.01.01',1,675,6);</v>
      </c>
    </row>
    <row r="677" spans="1:14">
      <c r="A677" s="2" t="b">
        <f>AND(Sheet2!A677&lt;&gt;"-",Sheet2!A677&lt;&gt;Sheet2!A676)</f>
        <v>0</v>
      </c>
      <c r="B677" s="2" t="b">
        <f>AND(Sheet2!B677&lt;&gt;"-",Sheet2!B677&lt;&gt;Sheet2!B676)</f>
        <v>0</v>
      </c>
      <c r="C677" s="2" t="b">
        <f>AND(Sheet2!C677&lt;&gt;"-",Sheet2!C677&lt;&gt;Sheet2!C676)</f>
        <v>0</v>
      </c>
      <c r="D677" s="2" t="b">
        <f>AND(Sheet2!E677&lt;&gt;"-",Sheet2!E677&lt;&gt;Sheet2!E676)</f>
        <v>0</v>
      </c>
      <c r="E677" s="2" t="b">
        <f>AND(Sheet2!G677&lt;&gt;"-",Sheet2!G677&lt;&gt;Sheet2!G676)</f>
        <v>1</v>
      </c>
      <c r="F677" s="2" t="str">
        <f t="shared" si="43"/>
        <v>lesson</v>
      </c>
      <c r="G677" s="2" t="str">
        <f t="shared" si="41"/>
        <v>6</v>
      </c>
      <c r="H677" s="2" t="str">
        <f>SUBSTITUTE(IF(F677="grade",Sheet2!A677,IF(F677="subject",Sheet2!B677,IF(F677="unit",Sheet2!C677,IF(F677="topic",Sheet2!E677,IF(F677="lesson",Sheet2!G677))))),"'","\'")</f>
        <v>Gravity and Motion</v>
      </c>
      <c r="I677" s="2" t="str">
        <f>Sheet2!I677</f>
        <v>SC08.06.01.02</v>
      </c>
      <c r="J677" s="4" t="str">
        <f>TRIM(IF(F677="grade","NONE",IF(F677="subject",Sheet2!A677,IF(F677="unit",CONCATENATE(Sheet2!A677,Sheet2!B677),IF(F677="topic",CONCATENATE(Sheet2!A677,Sheet2!B677,Sheet2!C677),IF(F677="lesson",CONCATENATE(Sheet2!A677,Sheet2!B677,Sheet2!C677,Sheet2!E677)))))))</f>
        <v>8ScienceEarth SciencesEarth, Moon, and Sun</v>
      </c>
      <c r="K677" s="4" t="str">
        <f>IF(J677="NONE","-",VLOOKUP(J677,Sheet3!$A$1:$B$822,2,FALSE))</f>
        <v>SC08.06.01.00</v>
      </c>
      <c r="L677" s="2">
        <v>677</v>
      </c>
      <c r="M677" s="2">
        <f t="shared" si="40"/>
        <v>675</v>
      </c>
      <c r="N677" s="3" t="str">
        <f t="shared" si="42"/>
        <v>insert into code (code_id, label, code, display_order, parent_id, taxonomy_level_type) values (677,'Gravity and Motion','SC08.06.01.02',1,675,6);</v>
      </c>
    </row>
    <row r="678" spans="1:14">
      <c r="A678" s="2" t="b">
        <f>AND(Sheet2!A678&lt;&gt;"-",Sheet2!A678&lt;&gt;Sheet2!A677)</f>
        <v>0</v>
      </c>
      <c r="B678" s="2" t="b">
        <f>AND(Sheet2!B678&lt;&gt;"-",Sheet2!B678&lt;&gt;Sheet2!B677)</f>
        <v>0</v>
      </c>
      <c r="C678" s="2" t="b">
        <f>AND(Sheet2!C678&lt;&gt;"-",Sheet2!C678&lt;&gt;Sheet2!C677)</f>
        <v>0</v>
      </c>
      <c r="D678" s="2" t="b">
        <f>AND(Sheet2!E678&lt;&gt;"-",Sheet2!E678&lt;&gt;Sheet2!E677)</f>
        <v>0</v>
      </c>
      <c r="E678" s="2" t="b">
        <f>AND(Sheet2!G678&lt;&gt;"-",Sheet2!G678&lt;&gt;Sheet2!G677)</f>
        <v>1</v>
      </c>
      <c r="F678" s="2" t="str">
        <f t="shared" si="43"/>
        <v>lesson</v>
      </c>
      <c r="G678" s="2" t="str">
        <f t="shared" si="41"/>
        <v>6</v>
      </c>
      <c r="H678" s="2" t="str">
        <f>SUBSTITUTE(IF(F678="grade",Sheet2!A678,IF(F678="subject",Sheet2!B678,IF(F678="unit",Sheet2!C678,IF(F678="topic",Sheet2!E678,IF(F678="lesson",Sheet2!G678))))),"'","\'")</f>
        <v>Phases, Eclipses, and Tides</v>
      </c>
      <c r="I678" s="2" t="str">
        <f>Sheet2!I678</f>
        <v>SC08.06.01.03</v>
      </c>
      <c r="J678" s="4" t="str">
        <f>TRIM(IF(F678="grade","NONE",IF(F678="subject",Sheet2!A678,IF(F678="unit",CONCATENATE(Sheet2!A678,Sheet2!B678),IF(F678="topic",CONCATENATE(Sheet2!A678,Sheet2!B678,Sheet2!C678),IF(F678="lesson",CONCATENATE(Sheet2!A678,Sheet2!B678,Sheet2!C678,Sheet2!E678)))))))</f>
        <v>8ScienceEarth SciencesEarth, Moon, and Sun</v>
      </c>
      <c r="K678" s="4" t="str">
        <f>IF(J678="NONE","-",VLOOKUP(J678,Sheet3!$A$1:$B$822,2,FALSE))</f>
        <v>SC08.06.01.00</v>
      </c>
      <c r="L678" s="2">
        <v>678</v>
      </c>
      <c r="M678" s="2">
        <f t="shared" si="40"/>
        <v>675</v>
      </c>
      <c r="N678" s="3" t="str">
        <f t="shared" si="42"/>
        <v>insert into code (code_id, label, code, display_order, parent_id, taxonomy_level_type) values (678,'Phases, Eclipses, and Tides','SC08.06.01.03',1,675,6);</v>
      </c>
    </row>
    <row r="679" spans="1:14">
      <c r="A679" s="2" t="b">
        <f>AND(Sheet2!A679&lt;&gt;"-",Sheet2!A679&lt;&gt;Sheet2!A678)</f>
        <v>0</v>
      </c>
      <c r="B679" s="2" t="b">
        <f>AND(Sheet2!B679&lt;&gt;"-",Sheet2!B679&lt;&gt;Sheet2!B678)</f>
        <v>0</v>
      </c>
      <c r="C679" s="2" t="b">
        <f>AND(Sheet2!C679&lt;&gt;"-",Sheet2!C679&lt;&gt;Sheet2!C678)</f>
        <v>0</v>
      </c>
      <c r="D679" s="2" t="b">
        <f>AND(Sheet2!E679&lt;&gt;"-",Sheet2!E679&lt;&gt;Sheet2!E678)</f>
        <v>0</v>
      </c>
      <c r="E679" s="2" t="b">
        <f>AND(Sheet2!G679&lt;&gt;"-",Sheet2!G679&lt;&gt;Sheet2!G678)</f>
        <v>1</v>
      </c>
      <c r="F679" s="2" t="str">
        <f t="shared" si="43"/>
        <v>lesson</v>
      </c>
      <c r="G679" s="2" t="str">
        <f t="shared" si="41"/>
        <v>6</v>
      </c>
      <c r="H679" s="2" t="str">
        <f>SUBSTITUTE(IF(F679="grade",Sheet2!A679,IF(F679="subject",Sheet2!B679,IF(F679="unit",Sheet2!C679,IF(F679="topic",Sheet2!E679,IF(F679="lesson",Sheet2!G679))))),"'","\'")</f>
        <v>Earth\'s Moon</v>
      </c>
      <c r="I679" s="2" t="str">
        <f>Sheet2!I679</f>
        <v>SC08.06.01.04</v>
      </c>
      <c r="J679" s="4" t="str">
        <f>TRIM(IF(F679="grade","NONE",IF(F679="subject",Sheet2!A679,IF(F679="unit",CONCATENATE(Sheet2!A679,Sheet2!B679),IF(F679="topic",CONCATENATE(Sheet2!A679,Sheet2!B679,Sheet2!C679),IF(F679="lesson",CONCATENATE(Sheet2!A679,Sheet2!B679,Sheet2!C679,Sheet2!E679)))))))</f>
        <v>8ScienceEarth SciencesEarth, Moon, and Sun</v>
      </c>
      <c r="K679" s="4" t="str">
        <f>IF(J679="NONE","-",VLOOKUP(J679,Sheet3!$A$1:$B$822,2,FALSE))</f>
        <v>SC08.06.01.00</v>
      </c>
      <c r="L679" s="2">
        <v>679</v>
      </c>
      <c r="M679" s="2">
        <f t="shared" si="40"/>
        <v>675</v>
      </c>
      <c r="N679" s="3" t="str">
        <f t="shared" si="42"/>
        <v>insert into code (code_id, label, code, display_order, parent_id, taxonomy_level_type) values (679,'Earth\'s Moon','SC08.06.01.04',1,675,6);</v>
      </c>
    </row>
    <row r="680" spans="1:14">
      <c r="A680" s="2" t="b">
        <f>AND(Sheet2!A680&lt;&gt;"-",Sheet2!A680&lt;&gt;Sheet2!A679)</f>
        <v>0</v>
      </c>
      <c r="B680" s="2" t="b">
        <f>AND(Sheet2!B680&lt;&gt;"-",Sheet2!B680&lt;&gt;Sheet2!B679)</f>
        <v>0</v>
      </c>
      <c r="C680" s="2" t="b">
        <f>AND(Sheet2!C680&lt;&gt;"-",Sheet2!C680&lt;&gt;Sheet2!C679)</f>
        <v>0</v>
      </c>
      <c r="D680" s="2" t="b">
        <f>AND(Sheet2!E680&lt;&gt;"-",Sheet2!E680&lt;&gt;Sheet2!E679)</f>
        <v>1</v>
      </c>
      <c r="E680" s="2" t="b">
        <f>AND(Sheet2!G680&lt;&gt;"-",Sheet2!G680&lt;&gt;Sheet2!G679)</f>
        <v>0</v>
      </c>
      <c r="F680" s="2" t="str">
        <f t="shared" si="43"/>
        <v>topic</v>
      </c>
      <c r="G680" s="2" t="str">
        <f t="shared" si="41"/>
        <v>5</v>
      </c>
      <c r="H680" s="2" t="str">
        <f>SUBSTITUTE(IF(F680="grade",Sheet2!A680,IF(F680="subject",Sheet2!B680,IF(F680="unit",Sheet2!C680,IF(F680="topic",Sheet2!E680,IF(F680="lesson",Sheet2!G680))))),"'","\'")</f>
        <v>Exploring Space</v>
      </c>
      <c r="I680" s="2" t="str">
        <f>Sheet2!I680</f>
        <v>SC08.06.02.00</v>
      </c>
      <c r="J680" s="4" t="str">
        <f>TRIM(IF(F680="grade","NONE",IF(F680="subject",Sheet2!A680,IF(F680="unit",CONCATENATE(Sheet2!A680,Sheet2!B680),IF(F680="topic",CONCATENATE(Sheet2!A680,Sheet2!B680,Sheet2!C680),IF(F680="lesson",CONCATENATE(Sheet2!A680,Sheet2!B680,Sheet2!C680,Sheet2!E680)))))))</f>
        <v>8ScienceEarth Sciences</v>
      </c>
      <c r="K680" s="4" t="str">
        <f>IF(J680="NONE","-",VLOOKUP(J680,Sheet3!$A$1:$B$822,2,FALSE))</f>
        <v>SC08.06.00.00</v>
      </c>
      <c r="L680" s="2">
        <v>680</v>
      </c>
      <c r="M680" s="2">
        <f t="shared" si="40"/>
        <v>674</v>
      </c>
      <c r="N680" s="3" t="str">
        <f t="shared" si="42"/>
        <v>insert into code (code_id, label, code, display_order, parent_id, taxonomy_level_type) values (680,'Exploring Space','SC08.06.02.00',1,674,5);</v>
      </c>
    </row>
    <row r="681" spans="1:14">
      <c r="A681" s="2" t="b">
        <f>AND(Sheet2!A681&lt;&gt;"-",Sheet2!A681&lt;&gt;Sheet2!A680)</f>
        <v>0</v>
      </c>
      <c r="B681" s="2" t="b">
        <f>AND(Sheet2!B681&lt;&gt;"-",Sheet2!B681&lt;&gt;Sheet2!B680)</f>
        <v>0</v>
      </c>
      <c r="C681" s="2" t="b">
        <f>AND(Sheet2!C681&lt;&gt;"-",Sheet2!C681&lt;&gt;Sheet2!C680)</f>
        <v>0</v>
      </c>
      <c r="D681" s="2" t="b">
        <f>AND(Sheet2!E681&lt;&gt;"-",Sheet2!E681&lt;&gt;Sheet2!E680)</f>
        <v>0</v>
      </c>
      <c r="E681" s="2" t="b">
        <f>AND(Sheet2!G681&lt;&gt;"-",Sheet2!G681&lt;&gt;Sheet2!G680)</f>
        <v>1</v>
      </c>
      <c r="F681" s="2" t="str">
        <f t="shared" si="43"/>
        <v>lesson</v>
      </c>
      <c r="G681" s="2" t="str">
        <f t="shared" si="41"/>
        <v>6</v>
      </c>
      <c r="H681" s="2" t="str">
        <f>SUBSTITUTE(IF(F681="grade",Sheet2!A681,IF(F681="subject",Sheet2!B681,IF(F681="unit",Sheet2!C681,IF(F681="topic",Sheet2!E681,IF(F681="lesson",Sheet2!G681))))),"'","\'")</f>
        <v>The Science of Rockets</v>
      </c>
      <c r="I681" s="2" t="str">
        <f>Sheet2!I681</f>
        <v>SC08.06.02.01</v>
      </c>
      <c r="J681" s="4" t="str">
        <f>TRIM(IF(F681="grade","NONE",IF(F681="subject",Sheet2!A681,IF(F681="unit",CONCATENATE(Sheet2!A681,Sheet2!B681),IF(F681="topic",CONCATENATE(Sheet2!A681,Sheet2!B681,Sheet2!C681),IF(F681="lesson",CONCATENATE(Sheet2!A681,Sheet2!B681,Sheet2!C681,Sheet2!E681)))))))</f>
        <v>8ScienceEarth SciencesExploring Space</v>
      </c>
      <c r="K681" s="4" t="str">
        <f>IF(J681="NONE","-",VLOOKUP(J681,Sheet3!$A$1:$B$822,2,FALSE))</f>
        <v>SC08.06.02.00</v>
      </c>
      <c r="L681" s="2">
        <v>681</v>
      </c>
      <c r="M681" s="2">
        <f t="shared" si="40"/>
        <v>680</v>
      </c>
      <c r="N681" s="3" t="str">
        <f t="shared" si="42"/>
        <v>insert into code (code_id, label, code, display_order, parent_id, taxonomy_level_type) values (681,'The Science of Rockets','SC08.06.02.01',1,680,6);</v>
      </c>
    </row>
    <row r="682" spans="1:14">
      <c r="A682" s="2" t="b">
        <f>AND(Sheet2!A682&lt;&gt;"-",Sheet2!A682&lt;&gt;Sheet2!A681)</f>
        <v>0</v>
      </c>
      <c r="B682" s="2" t="b">
        <f>AND(Sheet2!B682&lt;&gt;"-",Sheet2!B682&lt;&gt;Sheet2!B681)</f>
        <v>0</v>
      </c>
      <c r="C682" s="2" t="b">
        <f>AND(Sheet2!C682&lt;&gt;"-",Sheet2!C682&lt;&gt;Sheet2!C681)</f>
        <v>0</v>
      </c>
      <c r="D682" s="2" t="b">
        <f>AND(Sheet2!E682&lt;&gt;"-",Sheet2!E682&lt;&gt;Sheet2!E681)</f>
        <v>0</v>
      </c>
      <c r="E682" s="2" t="b">
        <f>AND(Sheet2!G682&lt;&gt;"-",Sheet2!G682&lt;&gt;Sheet2!G681)</f>
        <v>1</v>
      </c>
      <c r="F682" s="2" t="str">
        <f t="shared" si="43"/>
        <v>lesson</v>
      </c>
      <c r="G682" s="2" t="str">
        <f t="shared" si="41"/>
        <v>6</v>
      </c>
      <c r="H682" s="2" t="str">
        <f>SUBSTITUTE(IF(F682="grade",Sheet2!A682,IF(F682="subject",Sheet2!B682,IF(F682="unit",Sheet2!C682,IF(F682="topic",Sheet2!E682,IF(F682="lesson",Sheet2!G682))))),"'","\'")</f>
        <v>The Space Program</v>
      </c>
      <c r="I682" s="2" t="str">
        <f>Sheet2!I682</f>
        <v>SC08.06.02.02</v>
      </c>
      <c r="J682" s="4" t="str">
        <f>TRIM(IF(F682="grade","NONE",IF(F682="subject",Sheet2!A682,IF(F682="unit",CONCATENATE(Sheet2!A682,Sheet2!B682),IF(F682="topic",CONCATENATE(Sheet2!A682,Sheet2!B682,Sheet2!C682),IF(F682="lesson",CONCATENATE(Sheet2!A682,Sheet2!B682,Sheet2!C682,Sheet2!E682)))))))</f>
        <v>8ScienceEarth SciencesExploring Space</v>
      </c>
      <c r="K682" s="4" t="str">
        <f>IF(J682="NONE","-",VLOOKUP(J682,Sheet3!$A$1:$B$822,2,FALSE))</f>
        <v>SC08.06.02.00</v>
      </c>
      <c r="L682" s="2">
        <v>682</v>
      </c>
      <c r="M682" s="2">
        <f t="shared" si="40"/>
        <v>680</v>
      </c>
      <c r="N682" s="3" t="str">
        <f t="shared" si="42"/>
        <v>insert into code (code_id, label, code, display_order, parent_id, taxonomy_level_type) values (682,'The Space Program','SC08.06.02.02',1,680,6);</v>
      </c>
    </row>
    <row r="683" spans="1:14">
      <c r="A683" s="2" t="b">
        <f>AND(Sheet2!A683&lt;&gt;"-",Sheet2!A683&lt;&gt;Sheet2!A682)</f>
        <v>0</v>
      </c>
      <c r="B683" s="2" t="b">
        <f>AND(Sheet2!B683&lt;&gt;"-",Sheet2!B683&lt;&gt;Sheet2!B682)</f>
        <v>0</v>
      </c>
      <c r="C683" s="2" t="b">
        <f>AND(Sheet2!C683&lt;&gt;"-",Sheet2!C683&lt;&gt;Sheet2!C682)</f>
        <v>0</v>
      </c>
      <c r="D683" s="2" t="b">
        <f>AND(Sheet2!E683&lt;&gt;"-",Sheet2!E683&lt;&gt;Sheet2!E682)</f>
        <v>0</v>
      </c>
      <c r="E683" s="2" t="b">
        <f>AND(Sheet2!G683&lt;&gt;"-",Sheet2!G683&lt;&gt;Sheet2!G682)</f>
        <v>1</v>
      </c>
      <c r="F683" s="2" t="str">
        <f t="shared" si="43"/>
        <v>lesson</v>
      </c>
      <c r="G683" s="2" t="str">
        <f t="shared" si="41"/>
        <v>6</v>
      </c>
      <c r="H683" s="2" t="str">
        <f>SUBSTITUTE(IF(F683="grade",Sheet2!A683,IF(F683="subject",Sheet2!B683,IF(F683="unit",Sheet2!C683,IF(F683="topic",Sheet2!E683,IF(F683="lesson",Sheet2!G683))))),"'","\'")</f>
        <v>Exploring Space Today</v>
      </c>
      <c r="I683" s="2" t="str">
        <f>Sheet2!I683</f>
        <v>SC08.06.02.03</v>
      </c>
      <c r="J683" s="4" t="str">
        <f>TRIM(IF(F683="grade","NONE",IF(F683="subject",Sheet2!A683,IF(F683="unit",CONCATENATE(Sheet2!A683,Sheet2!B683),IF(F683="topic",CONCATENATE(Sheet2!A683,Sheet2!B683,Sheet2!C683),IF(F683="lesson",CONCATENATE(Sheet2!A683,Sheet2!B683,Sheet2!C683,Sheet2!E683)))))))</f>
        <v>8ScienceEarth SciencesExploring Space</v>
      </c>
      <c r="K683" s="4" t="str">
        <f>IF(J683="NONE","-",VLOOKUP(J683,Sheet3!$A$1:$B$822,2,FALSE))</f>
        <v>SC08.06.02.00</v>
      </c>
      <c r="L683" s="2">
        <v>683</v>
      </c>
      <c r="M683" s="2">
        <f t="shared" si="40"/>
        <v>680</v>
      </c>
      <c r="N683" s="3" t="str">
        <f t="shared" si="42"/>
        <v>insert into code (code_id, label, code, display_order, parent_id, taxonomy_level_type) values (683,'Exploring Space Today','SC08.06.02.03',1,680,6);</v>
      </c>
    </row>
    <row r="684" spans="1:14">
      <c r="A684" s="2" t="b">
        <f>AND(Sheet2!A684&lt;&gt;"-",Sheet2!A684&lt;&gt;Sheet2!A683)</f>
        <v>0</v>
      </c>
      <c r="B684" s="2" t="b">
        <f>AND(Sheet2!B684&lt;&gt;"-",Sheet2!B684&lt;&gt;Sheet2!B683)</f>
        <v>0</v>
      </c>
      <c r="C684" s="2" t="b">
        <f>AND(Sheet2!C684&lt;&gt;"-",Sheet2!C684&lt;&gt;Sheet2!C683)</f>
        <v>0</v>
      </c>
      <c r="D684" s="2" t="b">
        <f>AND(Sheet2!E684&lt;&gt;"-",Sheet2!E684&lt;&gt;Sheet2!E683)</f>
        <v>0</v>
      </c>
      <c r="E684" s="2" t="b">
        <f>AND(Sheet2!G684&lt;&gt;"-",Sheet2!G684&lt;&gt;Sheet2!G683)</f>
        <v>1</v>
      </c>
      <c r="F684" s="2" t="str">
        <f t="shared" si="43"/>
        <v>lesson</v>
      </c>
      <c r="G684" s="2" t="str">
        <f t="shared" si="41"/>
        <v>6</v>
      </c>
      <c r="H684" s="2" t="str">
        <f>SUBSTITUTE(IF(F684="grade",Sheet2!A684,IF(F684="subject",Sheet2!B684,IF(F684="unit",Sheet2!C684,IF(F684="topic",Sheet2!E684,IF(F684="lesson",Sheet2!G684))))),"'","\'")</f>
        <v>Using Space Science on Earth</v>
      </c>
      <c r="I684" s="2" t="str">
        <f>Sheet2!I684</f>
        <v>SC08.06.02.04</v>
      </c>
      <c r="J684" s="4" t="str">
        <f>TRIM(IF(F684="grade","NONE",IF(F684="subject",Sheet2!A684,IF(F684="unit",CONCATENATE(Sheet2!A684,Sheet2!B684),IF(F684="topic",CONCATENATE(Sheet2!A684,Sheet2!B684,Sheet2!C684),IF(F684="lesson",CONCATENATE(Sheet2!A684,Sheet2!B684,Sheet2!C684,Sheet2!E684)))))))</f>
        <v>8ScienceEarth SciencesExploring Space</v>
      </c>
      <c r="K684" s="4" t="str">
        <f>IF(J684="NONE","-",VLOOKUP(J684,Sheet3!$A$1:$B$822,2,FALSE))</f>
        <v>SC08.06.02.00</v>
      </c>
      <c r="L684" s="2">
        <v>684</v>
      </c>
      <c r="M684" s="2">
        <f t="shared" si="40"/>
        <v>680</v>
      </c>
      <c r="N684" s="3" t="str">
        <f t="shared" si="42"/>
        <v>insert into code (code_id, label, code, display_order, parent_id, taxonomy_level_type) values (684,'Using Space Science on Earth','SC08.06.02.04',1,680,6);</v>
      </c>
    </row>
    <row r="685" spans="1:14">
      <c r="A685" s="2" t="b">
        <f>AND(Sheet2!A685&lt;&gt;"-",Sheet2!A685&lt;&gt;Sheet2!A684)</f>
        <v>0</v>
      </c>
      <c r="B685" s="2" t="b">
        <f>AND(Sheet2!B685&lt;&gt;"-",Sheet2!B685&lt;&gt;Sheet2!B684)</f>
        <v>0</v>
      </c>
      <c r="C685" s="2" t="b">
        <f>AND(Sheet2!C685&lt;&gt;"-",Sheet2!C685&lt;&gt;Sheet2!C684)</f>
        <v>0</v>
      </c>
      <c r="D685" s="2" t="b">
        <f>AND(Sheet2!E685&lt;&gt;"-",Sheet2!E685&lt;&gt;Sheet2!E684)</f>
        <v>1</v>
      </c>
      <c r="E685" s="2" t="b">
        <f>AND(Sheet2!G685&lt;&gt;"-",Sheet2!G685&lt;&gt;Sheet2!G684)</f>
        <v>0</v>
      </c>
      <c r="F685" s="2" t="str">
        <f t="shared" si="43"/>
        <v>topic</v>
      </c>
      <c r="G685" s="2" t="str">
        <f t="shared" si="41"/>
        <v>5</v>
      </c>
      <c r="H685" s="2" t="str">
        <f>SUBSTITUTE(IF(F685="grade",Sheet2!A685,IF(F685="subject",Sheet2!B685,IF(F685="unit",Sheet2!C685,IF(F685="topic",Sheet2!E685,IF(F685="lesson",Sheet2!G685))))),"'","\'")</f>
        <v>The Solar System</v>
      </c>
      <c r="I685" s="2" t="str">
        <f>Sheet2!I685</f>
        <v>SC08.06.03.04</v>
      </c>
      <c r="J685" s="4" t="str">
        <f>TRIM(IF(F685="grade","NONE",IF(F685="subject",Sheet2!A685,IF(F685="unit",CONCATENATE(Sheet2!A685,Sheet2!B685),IF(F685="topic",CONCATENATE(Sheet2!A685,Sheet2!B685,Sheet2!C685),IF(F685="lesson",CONCATENATE(Sheet2!A685,Sheet2!B685,Sheet2!C685,Sheet2!E685)))))))</f>
        <v>8ScienceEarth Sciences</v>
      </c>
      <c r="K685" s="4" t="str">
        <f>IF(J685="NONE","-",VLOOKUP(J685,Sheet3!$A$1:$B$822,2,FALSE))</f>
        <v>SC08.06.00.00</v>
      </c>
      <c r="L685" s="2">
        <v>685</v>
      </c>
      <c r="M685" s="2">
        <f t="shared" si="40"/>
        <v>674</v>
      </c>
      <c r="N685" s="3" t="str">
        <f t="shared" si="42"/>
        <v>insert into code (code_id, label, code, display_order, parent_id, taxonomy_level_type) values (685,'The Solar System','SC08.06.03.04',1,674,5);</v>
      </c>
    </row>
    <row r="686" spans="1:14">
      <c r="A686" s="2" t="b">
        <f>AND(Sheet2!A686&lt;&gt;"-",Sheet2!A686&lt;&gt;Sheet2!A685)</f>
        <v>0</v>
      </c>
      <c r="B686" s="2" t="b">
        <f>AND(Sheet2!B686&lt;&gt;"-",Sheet2!B686&lt;&gt;Sheet2!B685)</f>
        <v>0</v>
      </c>
      <c r="C686" s="2" t="b">
        <f>AND(Sheet2!C686&lt;&gt;"-",Sheet2!C686&lt;&gt;Sheet2!C685)</f>
        <v>0</v>
      </c>
      <c r="D686" s="2" t="b">
        <f>AND(Sheet2!E686&lt;&gt;"-",Sheet2!E686&lt;&gt;Sheet2!E685)</f>
        <v>0</v>
      </c>
      <c r="E686" s="2" t="b">
        <f>AND(Sheet2!G686&lt;&gt;"-",Sheet2!G686&lt;&gt;Sheet2!G685)</f>
        <v>1</v>
      </c>
      <c r="F686" s="2" t="str">
        <f t="shared" si="43"/>
        <v>lesson</v>
      </c>
      <c r="G686" s="2" t="str">
        <f t="shared" si="41"/>
        <v>6</v>
      </c>
      <c r="H686" s="2" t="str">
        <f>SUBSTITUTE(IF(F686="grade",Sheet2!A686,IF(F686="subject",Sheet2!B686,IF(F686="unit",Sheet2!C686,IF(F686="topic",Sheet2!E686,IF(F686="lesson",Sheet2!G686))))),"'","\'")</f>
        <v>Observing the Solar System</v>
      </c>
      <c r="I686" s="2" t="str">
        <f>Sheet2!I686</f>
        <v>SC08.06.03.05</v>
      </c>
      <c r="J686" s="4" t="str">
        <f>TRIM(IF(F686="grade","NONE",IF(F686="subject",Sheet2!A686,IF(F686="unit",CONCATENATE(Sheet2!A686,Sheet2!B686),IF(F686="topic",CONCATENATE(Sheet2!A686,Sheet2!B686,Sheet2!C686),IF(F686="lesson",CONCATENATE(Sheet2!A686,Sheet2!B686,Sheet2!C686,Sheet2!E686)))))))</f>
        <v>8ScienceEarth SciencesThe Solar System</v>
      </c>
      <c r="K686" s="4" t="str">
        <f>IF(J686="NONE","-",VLOOKUP(J686,Sheet3!$A$1:$B$822,2,FALSE))</f>
        <v>SC08.06.03.04</v>
      </c>
      <c r="L686" s="2">
        <v>686</v>
      </c>
      <c r="M686" s="2">
        <f t="shared" si="40"/>
        <v>685</v>
      </c>
      <c r="N686" s="3" t="str">
        <f t="shared" si="42"/>
        <v>insert into code (code_id, label, code, display_order, parent_id, taxonomy_level_type) values (686,'Observing the Solar System','SC08.06.03.05',1,685,6);</v>
      </c>
    </row>
    <row r="687" spans="1:14">
      <c r="A687" s="2" t="b">
        <f>AND(Sheet2!A687&lt;&gt;"-",Sheet2!A687&lt;&gt;Sheet2!A686)</f>
        <v>0</v>
      </c>
      <c r="B687" s="2" t="b">
        <f>AND(Sheet2!B687&lt;&gt;"-",Sheet2!B687&lt;&gt;Sheet2!B686)</f>
        <v>0</v>
      </c>
      <c r="C687" s="2" t="b">
        <f>AND(Sheet2!C687&lt;&gt;"-",Sheet2!C687&lt;&gt;Sheet2!C686)</f>
        <v>0</v>
      </c>
      <c r="D687" s="2" t="b">
        <f>AND(Sheet2!E687&lt;&gt;"-",Sheet2!E687&lt;&gt;Sheet2!E686)</f>
        <v>0</v>
      </c>
      <c r="E687" s="2" t="b">
        <f>AND(Sheet2!G687&lt;&gt;"-",Sheet2!G687&lt;&gt;Sheet2!G686)</f>
        <v>1</v>
      </c>
      <c r="F687" s="2" t="str">
        <f t="shared" si="43"/>
        <v>lesson</v>
      </c>
      <c r="G687" s="2" t="str">
        <f t="shared" si="41"/>
        <v>6</v>
      </c>
      <c r="H687" s="2" t="str">
        <f>SUBSTITUTE(IF(F687="grade",Sheet2!A687,IF(F687="subject",Sheet2!B687,IF(F687="unit",Sheet2!C687,IF(F687="topic",Sheet2!E687,IF(F687="lesson",Sheet2!G687))))),"'","\'")</f>
        <v>The Sun</v>
      </c>
      <c r="I687" s="2" t="str">
        <f>Sheet2!I687</f>
        <v>SC08.06.03.06</v>
      </c>
      <c r="J687" s="4" t="str">
        <f>TRIM(IF(F687="grade","NONE",IF(F687="subject",Sheet2!A687,IF(F687="unit",CONCATENATE(Sheet2!A687,Sheet2!B687),IF(F687="topic",CONCATENATE(Sheet2!A687,Sheet2!B687,Sheet2!C687),IF(F687="lesson",CONCATENATE(Sheet2!A687,Sheet2!B687,Sheet2!C687,Sheet2!E687)))))))</f>
        <v>8ScienceEarth SciencesThe Solar System</v>
      </c>
      <c r="K687" s="4" t="str">
        <f>IF(J687="NONE","-",VLOOKUP(J687,Sheet3!$A$1:$B$822,2,FALSE))</f>
        <v>SC08.06.03.04</v>
      </c>
      <c r="L687" s="2">
        <v>687</v>
      </c>
      <c r="M687" s="2">
        <f t="shared" si="40"/>
        <v>685</v>
      </c>
      <c r="N687" s="3" t="str">
        <f t="shared" si="42"/>
        <v>insert into code (code_id, label, code, display_order, parent_id, taxonomy_level_type) values (687,'The Sun','SC08.06.03.06',1,685,6);</v>
      </c>
    </row>
    <row r="688" spans="1:14">
      <c r="A688" s="2" t="b">
        <f>AND(Sheet2!A688&lt;&gt;"-",Sheet2!A688&lt;&gt;Sheet2!A687)</f>
        <v>0</v>
      </c>
      <c r="B688" s="2" t="b">
        <f>AND(Sheet2!B688&lt;&gt;"-",Sheet2!B688&lt;&gt;Sheet2!B687)</f>
        <v>0</v>
      </c>
      <c r="C688" s="2" t="b">
        <f>AND(Sheet2!C688&lt;&gt;"-",Sheet2!C688&lt;&gt;Sheet2!C687)</f>
        <v>0</v>
      </c>
      <c r="D688" s="2" t="b">
        <f>AND(Sheet2!E688&lt;&gt;"-",Sheet2!E688&lt;&gt;Sheet2!E687)</f>
        <v>0</v>
      </c>
      <c r="E688" s="2" t="b">
        <f>AND(Sheet2!G688&lt;&gt;"-",Sheet2!G688&lt;&gt;Sheet2!G687)</f>
        <v>1</v>
      </c>
      <c r="F688" s="2" t="str">
        <f t="shared" si="43"/>
        <v>lesson</v>
      </c>
      <c r="G688" s="2" t="str">
        <f t="shared" si="41"/>
        <v>6</v>
      </c>
      <c r="H688" s="2" t="str">
        <f>SUBSTITUTE(IF(F688="grade",Sheet2!A688,IF(F688="subject",Sheet2!B688,IF(F688="unit",Sheet2!C688,IF(F688="topic",Sheet2!E688,IF(F688="lesson",Sheet2!G688))))),"'","\'")</f>
        <v>The Inner Planets</v>
      </c>
      <c r="I688" s="2" t="str">
        <f>Sheet2!I688</f>
        <v>SC08.06.03.07</v>
      </c>
      <c r="J688" s="4" t="str">
        <f>TRIM(IF(F688="grade","NONE",IF(F688="subject",Sheet2!A688,IF(F688="unit",CONCATENATE(Sheet2!A688,Sheet2!B688),IF(F688="topic",CONCATENATE(Sheet2!A688,Sheet2!B688,Sheet2!C688),IF(F688="lesson",CONCATENATE(Sheet2!A688,Sheet2!B688,Sheet2!C688,Sheet2!E688)))))))</f>
        <v>8ScienceEarth SciencesThe Solar System</v>
      </c>
      <c r="K688" s="4" t="str">
        <f>IF(J688="NONE","-",VLOOKUP(J688,Sheet3!$A$1:$B$822,2,FALSE))</f>
        <v>SC08.06.03.04</v>
      </c>
      <c r="L688" s="2">
        <v>688</v>
      </c>
      <c r="M688" s="2">
        <f t="shared" si="40"/>
        <v>685</v>
      </c>
      <c r="N688" s="3" t="str">
        <f t="shared" si="42"/>
        <v>insert into code (code_id, label, code, display_order, parent_id, taxonomy_level_type) values (688,'The Inner Planets','SC08.06.03.07',1,685,6);</v>
      </c>
    </row>
    <row r="689" spans="1:14">
      <c r="A689" s="2" t="b">
        <f>AND(Sheet2!A689&lt;&gt;"-",Sheet2!A689&lt;&gt;Sheet2!A688)</f>
        <v>0</v>
      </c>
      <c r="B689" s="2" t="b">
        <f>AND(Sheet2!B689&lt;&gt;"-",Sheet2!B689&lt;&gt;Sheet2!B688)</f>
        <v>0</v>
      </c>
      <c r="C689" s="2" t="b">
        <f>AND(Sheet2!C689&lt;&gt;"-",Sheet2!C689&lt;&gt;Sheet2!C688)</f>
        <v>0</v>
      </c>
      <c r="D689" s="2" t="b">
        <f>AND(Sheet2!E689&lt;&gt;"-",Sheet2!E689&lt;&gt;Sheet2!E688)</f>
        <v>0</v>
      </c>
      <c r="E689" s="2" t="b">
        <f>AND(Sheet2!G689&lt;&gt;"-",Sheet2!G689&lt;&gt;Sheet2!G688)</f>
        <v>1</v>
      </c>
      <c r="F689" s="2" t="str">
        <f t="shared" si="43"/>
        <v>lesson</v>
      </c>
      <c r="G689" s="2" t="str">
        <f t="shared" si="41"/>
        <v>6</v>
      </c>
      <c r="H689" s="2" t="str">
        <f>SUBSTITUTE(IF(F689="grade",Sheet2!A689,IF(F689="subject",Sheet2!B689,IF(F689="unit",Sheet2!C689,IF(F689="topic",Sheet2!E689,IF(F689="lesson",Sheet2!G689))))),"'","\'")</f>
        <v>The Outer Planets</v>
      </c>
      <c r="I689" s="2" t="str">
        <f>Sheet2!I689</f>
        <v>SC08.06.03.08</v>
      </c>
      <c r="J689" s="4" t="str">
        <f>TRIM(IF(F689="grade","NONE",IF(F689="subject",Sheet2!A689,IF(F689="unit",CONCATENATE(Sheet2!A689,Sheet2!B689),IF(F689="topic",CONCATENATE(Sheet2!A689,Sheet2!B689,Sheet2!C689),IF(F689="lesson",CONCATENATE(Sheet2!A689,Sheet2!B689,Sheet2!C689,Sheet2!E689)))))))</f>
        <v>8ScienceEarth SciencesThe Solar System</v>
      </c>
      <c r="K689" s="4" t="str">
        <f>IF(J689="NONE","-",VLOOKUP(J689,Sheet3!$A$1:$B$822,2,FALSE))</f>
        <v>SC08.06.03.04</v>
      </c>
      <c r="L689" s="2">
        <v>689</v>
      </c>
      <c r="M689" s="2">
        <f t="shared" si="40"/>
        <v>685</v>
      </c>
      <c r="N689" s="3" t="str">
        <f t="shared" si="42"/>
        <v>insert into code (code_id, label, code, display_order, parent_id, taxonomy_level_type) values (689,'The Outer Planets','SC08.06.03.08',1,685,6);</v>
      </c>
    </row>
    <row r="690" spans="1:14">
      <c r="A690" s="2" t="b">
        <f>AND(Sheet2!A690&lt;&gt;"-",Sheet2!A690&lt;&gt;Sheet2!A689)</f>
        <v>0</v>
      </c>
      <c r="B690" s="2" t="b">
        <f>AND(Sheet2!B690&lt;&gt;"-",Sheet2!B690&lt;&gt;Sheet2!B689)</f>
        <v>0</v>
      </c>
      <c r="C690" s="2" t="b">
        <f>AND(Sheet2!C690&lt;&gt;"-",Sheet2!C690&lt;&gt;Sheet2!C689)</f>
        <v>0</v>
      </c>
      <c r="D690" s="2" t="b">
        <f>AND(Sheet2!E690&lt;&gt;"-",Sheet2!E690&lt;&gt;Sheet2!E689)</f>
        <v>0</v>
      </c>
      <c r="E690" s="2" t="b">
        <f>AND(Sheet2!G690&lt;&gt;"-",Sheet2!G690&lt;&gt;Sheet2!G689)</f>
        <v>1</v>
      </c>
      <c r="F690" s="2" t="str">
        <f t="shared" si="43"/>
        <v>lesson</v>
      </c>
      <c r="G690" s="2" t="str">
        <f t="shared" si="41"/>
        <v>6</v>
      </c>
      <c r="H690" s="2" t="str">
        <f>SUBSTITUTE(IF(F690="grade",Sheet2!A690,IF(F690="subject",Sheet2!B690,IF(F690="unit",Sheet2!C690,IF(F690="topic",Sheet2!E690,IF(F690="lesson",Sheet2!G690))))),"'","\'")</f>
        <v>Comets, Asteroids, and Meteors</v>
      </c>
      <c r="I690" s="2" t="str">
        <f>Sheet2!I690</f>
        <v>SC08.06.03.09</v>
      </c>
      <c r="J690" s="4" t="str">
        <f>TRIM(IF(F690="grade","NONE",IF(F690="subject",Sheet2!A690,IF(F690="unit",CONCATENATE(Sheet2!A690,Sheet2!B690),IF(F690="topic",CONCATENATE(Sheet2!A690,Sheet2!B690,Sheet2!C690),IF(F690="lesson",CONCATENATE(Sheet2!A690,Sheet2!B690,Sheet2!C690,Sheet2!E690)))))))</f>
        <v>8ScienceEarth SciencesThe Solar System</v>
      </c>
      <c r="K690" s="4" t="str">
        <f>IF(J690="NONE","-",VLOOKUP(J690,Sheet3!$A$1:$B$822,2,FALSE))</f>
        <v>SC08.06.03.04</v>
      </c>
      <c r="L690" s="2">
        <v>690</v>
      </c>
      <c r="M690" s="2">
        <f t="shared" si="40"/>
        <v>685</v>
      </c>
      <c r="N690" s="3" t="str">
        <f t="shared" si="42"/>
        <v>insert into code (code_id, label, code, display_order, parent_id, taxonomy_level_type) values (690,'Comets, Asteroids, and Meteors','SC08.06.03.09',1,685,6);</v>
      </c>
    </row>
    <row r="691" spans="1:14">
      <c r="A691" s="2" t="b">
        <f>AND(Sheet2!A691&lt;&gt;"-",Sheet2!A691&lt;&gt;Sheet2!A690)</f>
        <v>0</v>
      </c>
      <c r="B691" s="2" t="b">
        <f>AND(Sheet2!B691&lt;&gt;"-",Sheet2!B691&lt;&gt;Sheet2!B690)</f>
        <v>0</v>
      </c>
      <c r="C691" s="2" t="b">
        <f>AND(Sheet2!C691&lt;&gt;"-",Sheet2!C691&lt;&gt;Sheet2!C690)</f>
        <v>0</v>
      </c>
      <c r="D691" s="2" t="b">
        <f>AND(Sheet2!E691&lt;&gt;"-",Sheet2!E691&lt;&gt;Sheet2!E690)</f>
        <v>0</v>
      </c>
      <c r="E691" s="2" t="b">
        <f>AND(Sheet2!G691&lt;&gt;"-",Sheet2!G691&lt;&gt;Sheet2!G690)</f>
        <v>1</v>
      </c>
      <c r="F691" s="2" t="str">
        <f t="shared" si="43"/>
        <v>lesson</v>
      </c>
      <c r="G691" s="2" t="str">
        <f t="shared" si="41"/>
        <v>6</v>
      </c>
      <c r="H691" s="2" t="str">
        <f>SUBSTITUTE(IF(F691="grade",Sheet2!A691,IF(F691="subject",Sheet2!B691,IF(F691="unit",Sheet2!C691,IF(F691="topic",Sheet2!E691,IF(F691="lesson",Sheet2!G691))))),"'","\'")</f>
        <v>Is There Life Beyond Earth?</v>
      </c>
      <c r="I691" s="2" t="str">
        <f>Sheet2!I691</f>
        <v>SC08.06.03.10</v>
      </c>
      <c r="J691" s="4" t="str">
        <f>TRIM(IF(F691="grade","NONE",IF(F691="subject",Sheet2!A691,IF(F691="unit",CONCATENATE(Sheet2!A691,Sheet2!B691),IF(F691="topic",CONCATENATE(Sheet2!A691,Sheet2!B691,Sheet2!C691),IF(F691="lesson",CONCATENATE(Sheet2!A691,Sheet2!B691,Sheet2!C691,Sheet2!E691)))))))</f>
        <v>8ScienceEarth SciencesThe Solar System</v>
      </c>
      <c r="K691" s="4" t="str">
        <f>IF(J691="NONE","-",VLOOKUP(J691,Sheet3!$A$1:$B$822,2,FALSE))</f>
        <v>SC08.06.03.04</v>
      </c>
      <c r="L691" s="2">
        <v>691</v>
      </c>
      <c r="M691" s="2">
        <f t="shared" si="40"/>
        <v>685</v>
      </c>
      <c r="N691" s="3" t="str">
        <f t="shared" si="42"/>
        <v>insert into code (code_id, label, code, display_order, parent_id, taxonomy_level_type) values (691,'Is There Life Beyond Earth?','SC08.06.03.10',1,685,6);</v>
      </c>
    </row>
    <row r="692" spans="1:14">
      <c r="A692" s="2" t="b">
        <f>AND(Sheet2!A692&lt;&gt;"-",Sheet2!A692&lt;&gt;Sheet2!A691)</f>
        <v>0</v>
      </c>
      <c r="B692" s="2" t="b">
        <f>AND(Sheet2!B692&lt;&gt;"-",Sheet2!B692&lt;&gt;Sheet2!B691)</f>
        <v>0</v>
      </c>
      <c r="C692" s="2" t="b">
        <f>AND(Sheet2!C692&lt;&gt;"-",Sheet2!C692&lt;&gt;Sheet2!C691)</f>
        <v>0</v>
      </c>
      <c r="D692" s="2" t="b">
        <f>AND(Sheet2!E692&lt;&gt;"-",Sheet2!E692&lt;&gt;Sheet2!E691)</f>
        <v>0</v>
      </c>
      <c r="E692" s="2" t="b">
        <f>AND(Sheet2!G692&lt;&gt;"-",Sheet2!G692&lt;&gt;Sheet2!G691)</f>
        <v>1</v>
      </c>
      <c r="F692" s="2" t="str">
        <f t="shared" si="43"/>
        <v>lesson</v>
      </c>
      <c r="G692" s="2" t="str">
        <f t="shared" si="41"/>
        <v>6</v>
      </c>
      <c r="H692" s="2" t="str">
        <f>SUBSTITUTE(IF(F692="grade",Sheet2!A692,IF(F692="subject",Sheet2!B692,IF(F692="unit",Sheet2!C692,IF(F692="topic",Sheet2!E692,IF(F692="lesson",Sheet2!G692))))),"'","\'")</f>
        <v>Planet Formation</v>
      </c>
      <c r="I692" s="2" t="str">
        <f>Sheet2!I692</f>
        <v>SC08.06.03.11</v>
      </c>
      <c r="J692" s="4" t="str">
        <f>TRIM(IF(F692="grade","NONE",IF(F692="subject",Sheet2!A692,IF(F692="unit",CONCATENATE(Sheet2!A692,Sheet2!B692),IF(F692="topic",CONCATENATE(Sheet2!A692,Sheet2!B692,Sheet2!C692),IF(F692="lesson",CONCATENATE(Sheet2!A692,Sheet2!B692,Sheet2!C692,Sheet2!E692)))))))</f>
        <v>8ScienceEarth SciencesThe Solar System</v>
      </c>
      <c r="K692" s="4" t="str">
        <f>IF(J692="NONE","-",VLOOKUP(J692,Sheet3!$A$1:$B$822,2,FALSE))</f>
        <v>SC08.06.03.04</v>
      </c>
      <c r="L692" s="2">
        <v>692</v>
      </c>
      <c r="M692" s="2">
        <f t="shared" si="40"/>
        <v>685</v>
      </c>
      <c r="N692" s="3" t="str">
        <f t="shared" si="42"/>
        <v>insert into code (code_id, label, code, display_order, parent_id, taxonomy_level_type) values (692,'Planet Formation','SC08.06.03.11',1,685,6);</v>
      </c>
    </row>
    <row r="693" spans="1:14">
      <c r="A693" s="2" t="b">
        <f>AND(Sheet2!A693&lt;&gt;"-",Sheet2!A693&lt;&gt;Sheet2!A692)</f>
        <v>0</v>
      </c>
      <c r="B693" s="2" t="b">
        <f>AND(Sheet2!B693&lt;&gt;"-",Sheet2!B693&lt;&gt;Sheet2!B692)</f>
        <v>0</v>
      </c>
      <c r="C693" s="2" t="b">
        <f>AND(Sheet2!C693&lt;&gt;"-",Sheet2!C693&lt;&gt;Sheet2!C692)</f>
        <v>0</v>
      </c>
      <c r="D693" s="2" t="b">
        <f>AND(Sheet2!E693&lt;&gt;"-",Sheet2!E693&lt;&gt;Sheet2!E692)</f>
        <v>1</v>
      </c>
      <c r="E693" s="2" t="b">
        <f>AND(Sheet2!G693&lt;&gt;"-",Sheet2!G693&lt;&gt;Sheet2!G692)</f>
        <v>0</v>
      </c>
      <c r="F693" s="2" t="str">
        <f t="shared" si="43"/>
        <v>topic</v>
      </c>
      <c r="G693" s="2" t="str">
        <f t="shared" si="41"/>
        <v>5</v>
      </c>
      <c r="H693" s="2" t="str">
        <f>SUBSTITUTE(IF(F693="grade",Sheet2!A693,IF(F693="subject",Sheet2!B693,IF(F693="unit",Sheet2!C693,IF(F693="topic",Sheet2!E693,IF(F693="lesson",Sheet2!G693))))),"'","\'")</f>
        <v>Stars, Galaxies, and the Universe</v>
      </c>
      <c r="I693" s="2" t="str">
        <f>Sheet2!I693</f>
        <v>SC08.06.04.00</v>
      </c>
      <c r="J693" s="4" t="str">
        <f>TRIM(IF(F693="grade","NONE",IF(F693="subject",Sheet2!A693,IF(F693="unit",CONCATENATE(Sheet2!A693,Sheet2!B693),IF(F693="topic",CONCATENATE(Sheet2!A693,Sheet2!B693,Sheet2!C693),IF(F693="lesson",CONCATENATE(Sheet2!A693,Sheet2!B693,Sheet2!C693,Sheet2!E693)))))))</f>
        <v>8ScienceEarth Sciences</v>
      </c>
      <c r="K693" s="4" t="str">
        <f>IF(J693="NONE","-",VLOOKUP(J693,Sheet3!$A$1:$B$822,2,FALSE))</f>
        <v>SC08.06.00.00</v>
      </c>
      <c r="L693" s="2">
        <v>693</v>
      </c>
      <c r="M693" s="2">
        <f t="shared" si="40"/>
        <v>674</v>
      </c>
      <c r="N693" s="3" t="str">
        <f t="shared" si="42"/>
        <v>insert into code (code_id, label, code, display_order, parent_id, taxonomy_level_type) values (693,'Stars, Galaxies, and the Universe','SC08.06.04.00',1,674,5);</v>
      </c>
    </row>
    <row r="694" spans="1:14">
      <c r="A694" s="2" t="b">
        <f>AND(Sheet2!A694&lt;&gt;"-",Sheet2!A694&lt;&gt;Sheet2!A693)</f>
        <v>0</v>
      </c>
      <c r="B694" s="2" t="b">
        <f>AND(Sheet2!B694&lt;&gt;"-",Sheet2!B694&lt;&gt;Sheet2!B693)</f>
        <v>0</v>
      </c>
      <c r="C694" s="2" t="b">
        <f>AND(Sheet2!C694&lt;&gt;"-",Sheet2!C694&lt;&gt;Sheet2!C693)</f>
        <v>0</v>
      </c>
      <c r="D694" s="2" t="b">
        <f>AND(Sheet2!E694&lt;&gt;"-",Sheet2!E694&lt;&gt;Sheet2!E693)</f>
        <v>0</v>
      </c>
      <c r="E694" s="2" t="b">
        <f>AND(Sheet2!G694&lt;&gt;"-",Sheet2!G694&lt;&gt;Sheet2!G693)</f>
        <v>1</v>
      </c>
      <c r="F694" s="2" t="str">
        <f t="shared" si="43"/>
        <v>lesson</v>
      </c>
      <c r="G694" s="2" t="str">
        <f t="shared" si="41"/>
        <v>6</v>
      </c>
      <c r="H694" s="2" t="str">
        <f>SUBSTITUTE(IF(F694="grade",Sheet2!A694,IF(F694="subject",Sheet2!B694,IF(F694="unit",Sheet2!C694,IF(F694="topic",Sheet2!E694,IF(F694="lesson",Sheet2!G694))))),"'","\'")</f>
        <v>Telescopes</v>
      </c>
      <c r="I694" s="2" t="str">
        <f>Sheet2!I694</f>
        <v>SC08.06.04.01</v>
      </c>
      <c r="J694" s="4" t="str">
        <f>TRIM(IF(F694="grade","NONE",IF(F694="subject",Sheet2!A694,IF(F694="unit",CONCATENATE(Sheet2!A694,Sheet2!B694),IF(F694="topic",CONCATENATE(Sheet2!A694,Sheet2!B694,Sheet2!C694),IF(F694="lesson",CONCATENATE(Sheet2!A694,Sheet2!B694,Sheet2!C694,Sheet2!E694)))))))</f>
        <v>8ScienceEarth SciencesStars, Galaxies, and the Universe</v>
      </c>
      <c r="K694" s="4" t="str">
        <f>IF(J694="NONE","-",VLOOKUP(J694,Sheet3!$A$1:$B$822,2,FALSE))</f>
        <v>SC08.06.04.00</v>
      </c>
      <c r="L694" s="2">
        <v>694</v>
      </c>
      <c r="M694" s="2">
        <f t="shared" si="40"/>
        <v>693</v>
      </c>
      <c r="N694" s="3" t="str">
        <f t="shared" si="42"/>
        <v>insert into code (code_id, label, code, display_order, parent_id, taxonomy_level_type) values (694,'Telescopes','SC08.06.04.01',1,693,6);</v>
      </c>
    </row>
    <row r="695" spans="1:14">
      <c r="A695" s="2" t="b">
        <f>AND(Sheet2!A695&lt;&gt;"-",Sheet2!A695&lt;&gt;Sheet2!A694)</f>
        <v>0</v>
      </c>
      <c r="B695" s="2" t="b">
        <f>AND(Sheet2!B695&lt;&gt;"-",Sheet2!B695&lt;&gt;Sheet2!B694)</f>
        <v>0</v>
      </c>
      <c r="C695" s="2" t="b">
        <f>AND(Sheet2!C695&lt;&gt;"-",Sheet2!C695&lt;&gt;Sheet2!C694)</f>
        <v>0</v>
      </c>
      <c r="D695" s="2" t="b">
        <f>AND(Sheet2!E695&lt;&gt;"-",Sheet2!E695&lt;&gt;Sheet2!E694)</f>
        <v>0</v>
      </c>
      <c r="E695" s="2" t="b">
        <f>AND(Sheet2!G695&lt;&gt;"-",Sheet2!G695&lt;&gt;Sheet2!G694)</f>
        <v>1</v>
      </c>
      <c r="F695" s="2" t="str">
        <f t="shared" si="43"/>
        <v>lesson</v>
      </c>
      <c r="G695" s="2" t="str">
        <f t="shared" si="41"/>
        <v>6</v>
      </c>
      <c r="H695" s="2" t="str">
        <f>SUBSTITUTE(IF(F695="grade",Sheet2!A695,IF(F695="subject",Sheet2!B695,IF(F695="unit",Sheet2!C695,IF(F695="topic",Sheet2!E695,IF(F695="lesson",Sheet2!G695))))),"'","\'")</f>
        <v>Characteristics of Stars</v>
      </c>
      <c r="I695" s="2" t="str">
        <f>Sheet2!I695</f>
        <v>SC08.06.04.02</v>
      </c>
      <c r="J695" s="4" t="str">
        <f>TRIM(IF(F695="grade","NONE",IF(F695="subject",Sheet2!A695,IF(F695="unit",CONCATENATE(Sheet2!A695,Sheet2!B695),IF(F695="topic",CONCATENATE(Sheet2!A695,Sheet2!B695,Sheet2!C695),IF(F695="lesson",CONCATENATE(Sheet2!A695,Sheet2!B695,Sheet2!C695,Sheet2!E695)))))))</f>
        <v>8ScienceEarth SciencesStars, Galaxies, and the Universe</v>
      </c>
      <c r="K695" s="4" t="str">
        <f>IF(J695="NONE","-",VLOOKUP(J695,Sheet3!$A$1:$B$822,2,FALSE))</f>
        <v>SC08.06.04.00</v>
      </c>
      <c r="L695" s="2">
        <v>695</v>
      </c>
      <c r="M695" s="2">
        <f t="shared" si="40"/>
        <v>693</v>
      </c>
      <c r="N695" s="3" t="str">
        <f t="shared" si="42"/>
        <v>insert into code (code_id, label, code, display_order, parent_id, taxonomy_level_type) values (695,'Characteristics of Stars','SC08.06.04.02',1,693,6);</v>
      </c>
    </row>
    <row r="696" spans="1:14">
      <c r="A696" s="2" t="b">
        <f>AND(Sheet2!A696&lt;&gt;"-",Sheet2!A696&lt;&gt;Sheet2!A695)</f>
        <v>0</v>
      </c>
      <c r="B696" s="2" t="b">
        <f>AND(Sheet2!B696&lt;&gt;"-",Sheet2!B696&lt;&gt;Sheet2!B695)</f>
        <v>0</v>
      </c>
      <c r="C696" s="2" t="b">
        <f>AND(Sheet2!C696&lt;&gt;"-",Sheet2!C696&lt;&gt;Sheet2!C695)</f>
        <v>0</v>
      </c>
      <c r="D696" s="2" t="b">
        <f>AND(Sheet2!E696&lt;&gt;"-",Sheet2!E696&lt;&gt;Sheet2!E695)</f>
        <v>0</v>
      </c>
      <c r="E696" s="2" t="b">
        <f>AND(Sheet2!G696&lt;&gt;"-",Sheet2!G696&lt;&gt;Sheet2!G695)</f>
        <v>1</v>
      </c>
      <c r="F696" s="2" t="str">
        <f t="shared" si="43"/>
        <v>lesson</v>
      </c>
      <c r="G696" s="2" t="str">
        <f t="shared" si="41"/>
        <v>6</v>
      </c>
      <c r="H696" s="2" t="str">
        <f>SUBSTITUTE(IF(F696="grade",Sheet2!A696,IF(F696="subject",Sheet2!B696,IF(F696="unit",Sheet2!C696,IF(F696="topic",Sheet2!E696,IF(F696="lesson",Sheet2!G696))))),"'","\'")</f>
        <v>Lives of Stars</v>
      </c>
      <c r="I696" s="2" t="str">
        <f>Sheet2!I696</f>
        <v>SC08.06.04.03</v>
      </c>
      <c r="J696" s="4" t="str">
        <f>TRIM(IF(F696="grade","NONE",IF(F696="subject",Sheet2!A696,IF(F696="unit",CONCATENATE(Sheet2!A696,Sheet2!B696),IF(F696="topic",CONCATENATE(Sheet2!A696,Sheet2!B696,Sheet2!C696),IF(F696="lesson",CONCATENATE(Sheet2!A696,Sheet2!B696,Sheet2!C696,Sheet2!E696)))))))</f>
        <v>8ScienceEarth SciencesStars, Galaxies, and the Universe</v>
      </c>
      <c r="K696" s="4" t="str">
        <f>IF(J696="NONE","-",VLOOKUP(J696,Sheet3!$A$1:$B$822,2,FALSE))</f>
        <v>SC08.06.04.00</v>
      </c>
      <c r="L696" s="2">
        <v>696</v>
      </c>
      <c r="M696" s="2">
        <f t="shared" si="40"/>
        <v>693</v>
      </c>
      <c r="N696" s="3" t="str">
        <f t="shared" si="42"/>
        <v>insert into code (code_id, label, code, display_order, parent_id, taxonomy_level_type) values (696,'Lives of Stars','SC08.06.04.03',1,693,6);</v>
      </c>
    </row>
    <row r="697" spans="1:14">
      <c r="A697" s="2" t="b">
        <f>AND(Sheet2!A697&lt;&gt;"-",Sheet2!A697&lt;&gt;Sheet2!A696)</f>
        <v>0</v>
      </c>
      <c r="B697" s="2" t="b">
        <f>AND(Sheet2!B697&lt;&gt;"-",Sheet2!B697&lt;&gt;Sheet2!B696)</f>
        <v>0</v>
      </c>
      <c r="C697" s="2" t="b">
        <f>AND(Sheet2!C697&lt;&gt;"-",Sheet2!C697&lt;&gt;Sheet2!C696)</f>
        <v>0</v>
      </c>
      <c r="D697" s="2" t="b">
        <f>AND(Sheet2!E697&lt;&gt;"-",Sheet2!E697&lt;&gt;Sheet2!E696)</f>
        <v>0</v>
      </c>
      <c r="E697" s="2" t="b">
        <f>AND(Sheet2!G697&lt;&gt;"-",Sheet2!G697&lt;&gt;Sheet2!G696)</f>
        <v>1</v>
      </c>
      <c r="F697" s="2" t="str">
        <f t="shared" si="43"/>
        <v>lesson</v>
      </c>
      <c r="G697" s="2" t="str">
        <f t="shared" si="41"/>
        <v>6</v>
      </c>
      <c r="H697" s="2" t="str">
        <f>SUBSTITUTE(IF(F697="grade",Sheet2!A697,IF(F697="subject",Sheet2!B697,IF(F697="unit",Sheet2!C697,IF(F697="topic",Sheet2!E697,IF(F697="lesson",Sheet2!G697))))),"'","\'")</f>
        <v>Star Systems and Galaxies</v>
      </c>
      <c r="I697" s="2" t="str">
        <f>Sheet2!I697</f>
        <v>SC08.06.04.04</v>
      </c>
      <c r="J697" s="4" t="str">
        <f>TRIM(IF(F697="grade","NONE",IF(F697="subject",Sheet2!A697,IF(F697="unit",CONCATENATE(Sheet2!A697,Sheet2!B697),IF(F697="topic",CONCATENATE(Sheet2!A697,Sheet2!B697,Sheet2!C697),IF(F697="lesson",CONCATENATE(Sheet2!A697,Sheet2!B697,Sheet2!C697,Sheet2!E697)))))))</f>
        <v>8ScienceEarth SciencesStars, Galaxies, and the Universe</v>
      </c>
      <c r="K697" s="4" t="str">
        <f>IF(J697="NONE","-",VLOOKUP(J697,Sheet3!$A$1:$B$822,2,FALSE))</f>
        <v>SC08.06.04.00</v>
      </c>
      <c r="L697" s="2">
        <v>697</v>
      </c>
      <c r="M697" s="2">
        <f t="shared" si="40"/>
        <v>693</v>
      </c>
      <c r="N697" s="3" t="str">
        <f t="shared" si="42"/>
        <v>insert into code (code_id, label, code, display_order, parent_id, taxonomy_level_type) values (697,'Star Systems and Galaxies','SC08.06.04.04',1,693,6);</v>
      </c>
    </row>
    <row r="698" spans="1:14">
      <c r="A698" s="2" t="b">
        <f>AND(Sheet2!A698&lt;&gt;"-",Sheet2!A698&lt;&gt;Sheet2!A697)</f>
        <v>0</v>
      </c>
      <c r="B698" s="2" t="b">
        <f>AND(Sheet2!B698&lt;&gt;"-",Sheet2!B698&lt;&gt;Sheet2!B697)</f>
        <v>0</v>
      </c>
      <c r="C698" s="2" t="b">
        <f>AND(Sheet2!C698&lt;&gt;"-",Sheet2!C698&lt;&gt;Sheet2!C697)</f>
        <v>0</v>
      </c>
      <c r="D698" s="2" t="b">
        <f>AND(Sheet2!E698&lt;&gt;"-",Sheet2!E698&lt;&gt;Sheet2!E697)</f>
        <v>0</v>
      </c>
      <c r="E698" s="2" t="b">
        <f>AND(Sheet2!G698&lt;&gt;"-",Sheet2!G698&lt;&gt;Sheet2!G697)</f>
        <v>1</v>
      </c>
      <c r="F698" s="2" t="str">
        <f t="shared" si="43"/>
        <v>lesson</v>
      </c>
      <c r="G698" s="2" t="str">
        <f t="shared" si="41"/>
        <v>6</v>
      </c>
      <c r="H698" s="2" t="str">
        <f>SUBSTITUTE(IF(F698="grade",Sheet2!A698,IF(F698="subject",Sheet2!B698,IF(F698="unit",Sheet2!C698,IF(F698="topic",Sheet2!E698,IF(F698="lesson",Sheet2!G698))))),"'","\'")</f>
        <v>The Expanding Universe</v>
      </c>
      <c r="I698" s="2" t="str">
        <f>Sheet2!I698</f>
        <v>SC08.06.04.05</v>
      </c>
      <c r="J698" s="4" t="str">
        <f>TRIM(IF(F698="grade","NONE",IF(F698="subject",Sheet2!A698,IF(F698="unit",CONCATENATE(Sheet2!A698,Sheet2!B698),IF(F698="topic",CONCATENATE(Sheet2!A698,Sheet2!B698,Sheet2!C698),IF(F698="lesson",CONCATENATE(Sheet2!A698,Sheet2!B698,Sheet2!C698,Sheet2!E698)))))))</f>
        <v>8ScienceEarth SciencesStars, Galaxies, and the Universe</v>
      </c>
      <c r="K698" s="4" t="str">
        <f>IF(J698="NONE","-",VLOOKUP(J698,Sheet3!$A$1:$B$822,2,FALSE))</f>
        <v>SC08.06.04.00</v>
      </c>
      <c r="L698" s="2">
        <v>698</v>
      </c>
      <c r="M698" s="2">
        <f t="shared" si="40"/>
        <v>693</v>
      </c>
      <c r="N698" s="3" t="str">
        <f t="shared" si="42"/>
        <v>insert into code (code_id, label, code, display_order, parent_id, taxonomy_level_type) values (698,'The Expanding Universe','SC08.06.04.05',1,693,6);</v>
      </c>
    </row>
    <row r="699" spans="1:14">
      <c r="A699" s="2" t="b">
        <f>AND(Sheet2!A699&lt;&gt;"-",Sheet2!A699&lt;&gt;Sheet2!A698)</f>
        <v>0</v>
      </c>
      <c r="B699" s="2" t="b">
        <f>AND(Sheet2!B699&lt;&gt;"-",Sheet2!B699&lt;&gt;Sheet2!B698)</f>
        <v>1</v>
      </c>
      <c r="C699" s="2" t="b">
        <f>AND(Sheet2!C699&lt;&gt;"-",Sheet2!C699&lt;&gt;Sheet2!C698)</f>
        <v>0</v>
      </c>
      <c r="D699" s="2" t="b">
        <f>AND(Sheet2!E699&lt;&gt;"-",Sheet2!E699&lt;&gt;Sheet2!E698)</f>
        <v>0</v>
      </c>
      <c r="E699" s="2" t="b">
        <f>AND(Sheet2!G699&lt;&gt;"-",Sheet2!G699&lt;&gt;Sheet2!G698)</f>
        <v>0</v>
      </c>
      <c r="F699" s="2" t="str">
        <f t="shared" si="43"/>
        <v>subject</v>
      </c>
      <c r="G699" s="2" t="str">
        <f t="shared" si="41"/>
        <v>3</v>
      </c>
      <c r="H699" s="2" t="str">
        <f>SUBSTITUTE(IF(F699="grade",Sheet2!A699,IF(F699="subject",Sheet2!B699,IF(F699="unit",Sheet2!C699,IF(F699="topic",Sheet2!E699,IF(F699="lesson",Sheet2!G699))))),"'","\'")</f>
        <v>Math</v>
      </c>
      <c r="I699" s="2" t="str">
        <f>Sheet2!I699</f>
        <v>MA08.00.00.00</v>
      </c>
      <c r="J699" s="4" t="str">
        <f>TRIM(IF(F699="grade","NONE",IF(F699="subject",Sheet2!A699,IF(F699="unit",CONCATENATE(Sheet2!A699,Sheet2!B699),IF(F699="topic",CONCATENATE(Sheet2!A699,Sheet2!B699,Sheet2!C699),IF(F699="lesson",CONCATENATE(Sheet2!A699,Sheet2!B699,Sheet2!C699,Sheet2!E699)))))))</f>
        <v>8</v>
      </c>
      <c r="K699" s="4" t="str">
        <f>IF(J699="NONE","-",VLOOKUP(J699,Sheet3!$A$1:$B$822,2,FALSE))</f>
        <v>08.00.00.00</v>
      </c>
      <c r="L699" s="2">
        <v>699</v>
      </c>
      <c r="M699" s="2">
        <f t="shared" si="40"/>
        <v>598</v>
      </c>
      <c r="N699" s="3" t="str">
        <f t="shared" si="42"/>
        <v>insert into code (code_id, label, code, display_order, parent_id, taxonomy_level_type) values (699,'Math','MA08.00.00.00',1,598,3);</v>
      </c>
    </row>
    <row r="700" spans="1:14">
      <c r="A700" s="2" t="b">
        <f>AND(Sheet2!A700&lt;&gt;"-",Sheet2!A700&lt;&gt;Sheet2!A699)</f>
        <v>0</v>
      </c>
      <c r="B700" s="2" t="b">
        <f>AND(Sheet2!B700&lt;&gt;"-",Sheet2!B700&lt;&gt;Sheet2!B699)</f>
        <v>0</v>
      </c>
      <c r="C700" s="2" t="b">
        <f>AND(Sheet2!C700&lt;&gt;"-",Sheet2!C700&lt;&gt;Sheet2!C699)</f>
        <v>1</v>
      </c>
      <c r="D700" s="2" t="b">
        <f>AND(Sheet2!E700&lt;&gt;"-",Sheet2!E700&lt;&gt;Sheet2!E699)</f>
        <v>0</v>
      </c>
      <c r="E700" s="2" t="b">
        <f>AND(Sheet2!G700&lt;&gt;"-",Sheet2!G700&lt;&gt;Sheet2!G699)</f>
        <v>0</v>
      </c>
      <c r="F700" s="2" t="str">
        <f t="shared" si="43"/>
        <v>unit</v>
      </c>
      <c r="G700" s="2" t="str">
        <f t="shared" si="41"/>
        <v>4</v>
      </c>
      <c r="H700" s="2" t="str">
        <f>SUBSTITUTE(IF(F700="grade",Sheet2!A700,IF(F700="subject",Sheet2!B700,IF(F700="unit",Sheet2!C700,IF(F700="topic",Sheet2!E700,IF(F700="lesson",Sheet2!G700))))),"'","\'")</f>
        <v>The Number System</v>
      </c>
      <c r="I700" s="2" t="str">
        <f>Sheet2!I700</f>
        <v>MA08.01.00.00</v>
      </c>
      <c r="J700" s="4" t="str">
        <f>TRIM(IF(F700="grade","NONE",IF(F700="subject",Sheet2!A700,IF(F700="unit",CONCATENATE(Sheet2!A700,Sheet2!B700),IF(F700="topic",CONCATENATE(Sheet2!A700,Sheet2!B700,Sheet2!C700),IF(F700="lesson",CONCATENATE(Sheet2!A700,Sheet2!B700,Sheet2!C700,Sheet2!E700)))))))</f>
        <v>8Math</v>
      </c>
      <c r="K700" s="4" t="str">
        <f>IF(J700="NONE","-",VLOOKUP(J700,Sheet3!$A$1:$B$822,2,FALSE))</f>
        <v>MA08.00.00.00</v>
      </c>
      <c r="L700" s="2">
        <v>700</v>
      </c>
      <c r="M700" s="2">
        <f t="shared" si="40"/>
        <v>699</v>
      </c>
      <c r="N700" s="3" t="str">
        <f t="shared" si="42"/>
        <v>insert into code (code_id, label, code, display_order, parent_id, taxonomy_level_type) values (700,'The Number System','MA08.01.00.00',1,699,4);</v>
      </c>
    </row>
    <row r="701" spans="1:14">
      <c r="A701" s="2" t="b">
        <f>AND(Sheet2!A701&lt;&gt;"-",Sheet2!A701&lt;&gt;Sheet2!A700)</f>
        <v>0</v>
      </c>
      <c r="B701" s="2" t="b">
        <f>AND(Sheet2!B701&lt;&gt;"-",Sheet2!B701&lt;&gt;Sheet2!B700)</f>
        <v>0</v>
      </c>
      <c r="C701" s="2" t="b">
        <f>AND(Sheet2!C701&lt;&gt;"-",Sheet2!C701&lt;&gt;Sheet2!C700)</f>
        <v>0</v>
      </c>
      <c r="D701" s="2" t="b">
        <f>AND(Sheet2!E701&lt;&gt;"-",Sheet2!E701&lt;&gt;Sheet2!E700)</f>
        <v>1</v>
      </c>
      <c r="E701" s="2" t="b">
        <f>AND(Sheet2!G701&lt;&gt;"-",Sheet2!G701&lt;&gt;Sheet2!G700)</f>
        <v>0</v>
      </c>
      <c r="F701" s="2" t="str">
        <f t="shared" si="43"/>
        <v>topic</v>
      </c>
      <c r="G701" s="2" t="str">
        <f t="shared" si="41"/>
        <v>5</v>
      </c>
      <c r="H701" s="2" t="str">
        <f>SUBSTITUTE(IF(F701="grade",Sheet2!A701,IF(F701="subject",Sheet2!B701,IF(F701="unit",Sheet2!C701,IF(F701="topic",Sheet2!E701,IF(F701="lesson",Sheet2!G701))))),"'","\'")</f>
        <v>Connections to Algebra</v>
      </c>
      <c r="I701" s="2" t="str">
        <f>Sheet2!I701</f>
        <v>MA08.01.01.00</v>
      </c>
      <c r="J701" s="4" t="str">
        <f>TRIM(IF(F701="grade","NONE",IF(F701="subject",Sheet2!A701,IF(F701="unit",CONCATENATE(Sheet2!A701,Sheet2!B701),IF(F701="topic",CONCATENATE(Sheet2!A701,Sheet2!B701,Sheet2!C701),IF(F701="lesson",CONCATENATE(Sheet2!A701,Sheet2!B701,Sheet2!C701,Sheet2!E701)))))))</f>
        <v>8MathThe Number System</v>
      </c>
      <c r="K701" s="4" t="str">
        <f>IF(J701="NONE","-",VLOOKUP(J701,Sheet3!$A$1:$B$822,2,FALSE))</f>
        <v>MA08.01.00.00</v>
      </c>
      <c r="L701" s="2">
        <v>701</v>
      </c>
      <c r="M701" s="2">
        <f t="shared" si="40"/>
        <v>700</v>
      </c>
      <c r="N701" s="3" t="str">
        <f t="shared" si="42"/>
        <v>insert into code (code_id, label, code, display_order, parent_id, taxonomy_level_type) values (701,'Connections to Algebra','MA08.01.01.00',1,700,5);</v>
      </c>
    </row>
    <row r="702" spans="1:14">
      <c r="A702" s="2" t="b">
        <f>AND(Sheet2!A702&lt;&gt;"-",Sheet2!A702&lt;&gt;Sheet2!A701)</f>
        <v>0</v>
      </c>
      <c r="B702" s="2" t="b">
        <f>AND(Sheet2!B702&lt;&gt;"-",Sheet2!B702&lt;&gt;Sheet2!B701)</f>
        <v>0</v>
      </c>
      <c r="C702" s="2" t="b">
        <f>AND(Sheet2!C702&lt;&gt;"-",Sheet2!C702&lt;&gt;Sheet2!C701)</f>
        <v>0</v>
      </c>
      <c r="D702" s="2" t="b">
        <f>AND(Sheet2!E702&lt;&gt;"-",Sheet2!E702&lt;&gt;Sheet2!E701)</f>
        <v>0</v>
      </c>
      <c r="E702" s="2" t="b">
        <f>AND(Sheet2!G702&lt;&gt;"-",Sheet2!G702&lt;&gt;Sheet2!G701)</f>
        <v>1</v>
      </c>
      <c r="F702" s="2" t="str">
        <f t="shared" si="43"/>
        <v>lesson</v>
      </c>
      <c r="G702" s="2" t="str">
        <f t="shared" si="41"/>
        <v>6</v>
      </c>
      <c r="H702" s="2" t="str">
        <f>SUBSTITUTE(IF(F702="grade",Sheet2!A702,IF(F702="subject",Sheet2!B702,IF(F702="unit",Sheet2!C702,IF(F702="topic",Sheet2!E702,IF(F702="lesson",Sheet2!G702))))),"'","\'")</f>
        <v>Variables in Algebra</v>
      </c>
      <c r="I702" s="2" t="str">
        <f>Sheet2!I702</f>
        <v>MA08.01.01.01</v>
      </c>
      <c r="J702" s="4" t="str">
        <f>TRIM(IF(F702="grade","NONE",IF(F702="subject",Sheet2!A702,IF(F702="unit",CONCATENATE(Sheet2!A702,Sheet2!B702),IF(F702="topic",CONCATENATE(Sheet2!A702,Sheet2!B702,Sheet2!C702),IF(F702="lesson",CONCATENATE(Sheet2!A702,Sheet2!B702,Sheet2!C702,Sheet2!E702)))))))</f>
        <v>8MathThe Number SystemConnections to Algebra</v>
      </c>
      <c r="K702" s="4" t="str">
        <f>IF(J702="NONE","-",VLOOKUP(J702,Sheet3!$A$1:$B$822,2,FALSE))</f>
        <v>MA08.01.01.00</v>
      </c>
      <c r="L702" s="2">
        <v>702</v>
      </c>
      <c r="M702" s="2">
        <f t="shared" si="40"/>
        <v>701</v>
      </c>
      <c r="N702" s="3" t="str">
        <f t="shared" si="42"/>
        <v>insert into code (code_id, label, code, display_order, parent_id, taxonomy_level_type) values (702,'Variables in Algebra','MA08.01.01.01',1,701,6);</v>
      </c>
    </row>
    <row r="703" spans="1:14">
      <c r="A703" s="2" t="b">
        <f>AND(Sheet2!A703&lt;&gt;"-",Sheet2!A703&lt;&gt;Sheet2!A702)</f>
        <v>0</v>
      </c>
      <c r="B703" s="2" t="b">
        <f>AND(Sheet2!B703&lt;&gt;"-",Sheet2!B703&lt;&gt;Sheet2!B702)</f>
        <v>0</v>
      </c>
      <c r="C703" s="2" t="b">
        <f>AND(Sheet2!C703&lt;&gt;"-",Sheet2!C703&lt;&gt;Sheet2!C702)</f>
        <v>0</v>
      </c>
      <c r="D703" s="2" t="b">
        <f>AND(Sheet2!E703&lt;&gt;"-",Sheet2!E703&lt;&gt;Sheet2!E702)</f>
        <v>0</v>
      </c>
      <c r="E703" s="2" t="b">
        <f>AND(Sheet2!G703&lt;&gt;"-",Sheet2!G703&lt;&gt;Sheet2!G702)</f>
        <v>1</v>
      </c>
      <c r="F703" s="2" t="str">
        <f t="shared" si="43"/>
        <v>lesson</v>
      </c>
      <c r="G703" s="2" t="str">
        <f t="shared" si="41"/>
        <v>6</v>
      </c>
      <c r="H703" s="2" t="str">
        <f>SUBSTITUTE(IF(F703="grade",Sheet2!A703,IF(F703="subject",Sheet2!B703,IF(F703="unit",Sheet2!C703,IF(F703="topic",Sheet2!E703,IF(F703="lesson",Sheet2!G703))))),"'","\'")</f>
        <v>Powers and Exponents</v>
      </c>
      <c r="I703" s="2" t="str">
        <f>Sheet2!I703</f>
        <v>MA08.01.01.02</v>
      </c>
      <c r="J703" s="4" t="str">
        <f>TRIM(IF(F703="grade","NONE",IF(F703="subject",Sheet2!A703,IF(F703="unit",CONCATENATE(Sheet2!A703,Sheet2!B703),IF(F703="topic",CONCATENATE(Sheet2!A703,Sheet2!B703,Sheet2!C703),IF(F703="lesson",CONCATENATE(Sheet2!A703,Sheet2!B703,Sheet2!C703,Sheet2!E703)))))))</f>
        <v>8MathThe Number SystemConnections to Algebra</v>
      </c>
      <c r="K703" s="4" t="str">
        <f>IF(J703="NONE","-",VLOOKUP(J703,Sheet3!$A$1:$B$822,2,FALSE))</f>
        <v>MA08.01.01.00</v>
      </c>
      <c r="L703" s="2">
        <v>703</v>
      </c>
      <c r="M703" s="2">
        <f t="shared" si="40"/>
        <v>701</v>
      </c>
      <c r="N703" s="3" t="str">
        <f t="shared" si="42"/>
        <v>insert into code (code_id, label, code, display_order, parent_id, taxonomy_level_type) values (703,'Powers and Exponents','MA08.01.01.02',1,701,6);</v>
      </c>
    </row>
    <row r="704" spans="1:14">
      <c r="A704" s="2" t="b">
        <f>AND(Sheet2!A704&lt;&gt;"-",Sheet2!A704&lt;&gt;Sheet2!A703)</f>
        <v>0</v>
      </c>
      <c r="B704" s="2" t="b">
        <f>AND(Sheet2!B704&lt;&gt;"-",Sheet2!B704&lt;&gt;Sheet2!B703)</f>
        <v>0</v>
      </c>
      <c r="C704" s="2" t="b">
        <f>AND(Sheet2!C704&lt;&gt;"-",Sheet2!C704&lt;&gt;Sheet2!C703)</f>
        <v>0</v>
      </c>
      <c r="D704" s="2" t="b">
        <f>AND(Sheet2!E704&lt;&gt;"-",Sheet2!E704&lt;&gt;Sheet2!E703)</f>
        <v>0</v>
      </c>
      <c r="E704" s="2" t="b">
        <f>AND(Sheet2!G704&lt;&gt;"-",Sheet2!G704&lt;&gt;Sheet2!G703)</f>
        <v>1</v>
      </c>
      <c r="F704" s="2" t="str">
        <f t="shared" si="43"/>
        <v>lesson</v>
      </c>
      <c r="G704" s="2" t="str">
        <f t="shared" si="41"/>
        <v>6</v>
      </c>
      <c r="H704" s="2" t="str">
        <f>SUBSTITUTE(IF(F704="grade",Sheet2!A704,IF(F704="subject",Sheet2!B704,IF(F704="unit",Sheet2!C704,IF(F704="topic",Sheet2!E704,IF(F704="lesson",Sheet2!G704))))),"'","\'")</f>
        <v>Order of Operations</v>
      </c>
      <c r="I704" s="2" t="str">
        <f>Sheet2!I704</f>
        <v>MA08.01.01.03</v>
      </c>
      <c r="J704" s="4" t="str">
        <f>TRIM(IF(F704="grade","NONE",IF(F704="subject",Sheet2!A704,IF(F704="unit",CONCATENATE(Sheet2!A704,Sheet2!B704),IF(F704="topic",CONCATENATE(Sheet2!A704,Sheet2!B704,Sheet2!C704),IF(F704="lesson",CONCATENATE(Sheet2!A704,Sheet2!B704,Sheet2!C704,Sheet2!E704)))))))</f>
        <v>8MathThe Number SystemConnections to Algebra</v>
      </c>
      <c r="K704" s="4" t="str">
        <f>IF(J704="NONE","-",VLOOKUP(J704,Sheet3!$A$1:$B$822,2,FALSE))</f>
        <v>MA08.01.01.00</v>
      </c>
      <c r="L704" s="2">
        <v>704</v>
      </c>
      <c r="M704" s="2">
        <f t="shared" si="40"/>
        <v>701</v>
      </c>
      <c r="N704" s="3" t="str">
        <f t="shared" si="42"/>
        <v>insert into code (code_id, label, code, display_order, parent_id, taxonomy_level_type) values (704,'Order of Operations','MA08.01.01.03',1,701,6);</v>
      </c>
    </row>
    <row r="705" spans="1:14">
      <c r="A705" s="2" t="b">
        <f>AND(Sheet2!A705&lt;&gt;"-",Sheet2!A705&lt;&gt;Sheet2!A704)</f>
        <v>0</v>
      </c>
      <c r="B705" s="2" t="b">
        <f>AND(Sheet2!B705&lt;&gt;"-",Sheet2!B705&lt;&gt;Sheet2!B704)</f>
        <v>0</v>
      </c>
      <c r="C705" s="2" t="b">
        <f>AND(Sheet2!C705&lt;&gt;"-",Sheet2!C705&lt;&gt;Sheet2!C704)</f>
        <v>0</v>
      </c>
      <c r="D705" s="2" t="b">
        <f>AND(Sheet2!E705&lt;&gt;"-",Sheet2!E705&lt;&gt;Sheet2!E704)</f>
        <v>0</v>
      </c>
      <c r="E705" s="2" t="b">
        <f>AND(Sheet2!G705&lt;&gt;"-",Sheet2!G705&lt;&gt;Sheet2!G704)</f>
        <v>1</v>
      </c>
      <c r="F705" s="2" t="str">
        <f t="shared" si="43"/>
        <v>lesson</v>
      </c>
      <c r="G705" s="2" t="str">
        <f t="shared" si="41"/>
        <v>6</v>
      </c>
      <c r="H705" s="2" t="str">
        <f>SUBSTITUTE(IF(F705="grade",Sheet2!A705,IF(F705="subject",Sheet2!B705,IF(F705="unit",Sheet2!C705,IF(F705="topic",Sheet2!E705,IF(F705="lesson",Sheet2!G705))))),"'","\'")</f>
        <v>Equations and Inequalities</v>
      </c>
      <c r="I705" s="2" t="str">
        <f>Sheet2!I705</f>
        <v>MA08.01.01.04</v>
      </c>
      <c r="J705" s="4" t="str">
        <f>TRIM(IF(F705="grade","NONE",IF(F705="subject",Sheet2!A705,IF(F705="unit",CONCATENATE(Sheet2!A705,Sheet2!B705),IF(F705="topic",CONCATENATE(Sheet2!A705,Sheet2!B705,Sheet2!C705),IF(F705="lesson",CONCATENATE(Sheet2!A705,Sheet2!B705,Sheet2!C705,Sheet2!E705)))))))</f>
        <v>8MathThe Number SystemConnections to Algebra</v>
      </c>
      <c r="K705" s="4" t="str">
        <f>IF(J705="NONE","-",VLOOKUP(J705,Sheet3!$A$1:$B$822,2,FALSE))</f>
        <v>MA08.01.01.00</v>
      </c>
      <c r="L705" s="2">
        <v>705</v>
      </c>
      <c r="M705" s="2">
        <f t="shared" si="40"/>
        <v>701</v>
      </c>
      <c r="N705" s="3" t="str">
        <f t="shared" si="42"/>
        <v>insert into code (code_id, label, code, display_order, parent_id, taxonomy_level_type) values (705,'Equations and Inequalities','MA08.01.01.04',1,701,6);</v>
      </c>
    </row>
    <row r="706" spans="1:14">
      <c r="A706" s="2" t="b">
        <f>AND(Sheet2!A706&lt;&gt;"-",Sheet2!A706&lt;&gt;Sheet2!A705)</f>
        <v>0</v>
      </c>
      <c r="B706" s="2" t="b">
        <f>AND(Sheet2!B706&lt;&gt;"-",Sheet2!B706&lt;&gt;Sheet2!B705)</f>
        <v>0</v>
      </c>
      <c r="C706" s="2" t="b">
        <f>AND(Sheet2!C706&lt;&gt;"-",Sheet2!C706&lt;&gt;Sheet2!C705)</f>
        <v>0</v>
      </c>
      <c r="D706" s="2" t="b">
        <f>AND(Sheet2!E706&lt;&gt;"-",Sheet2!E706&lt;&gt;Sheet2!E705)</f>
        <v>0</v>
      </c>
      <c r="E706" s="2" t="b">
        <f>AND(Sheet2!G706&lt;&gt;"-",Sheet2!G706&lt;&gt;Sheet2!G705)</f>
        <v>1</v>
      </c>
      <c r="F706" s="2" t="str">
        <f t="shared" si="43"/>
        <v>lesson</v>
      </c>
      <c r="G706" s="2" t="str">
        <f t="shared" si="41"/>
        <v>6</v>
      </c>
      <c r="H706" s="2" t="str">
        <f>SUBSTITUTE(IF(F706="grade",Sheet2!A706,IF(F706="subject",Sheet2!B706,IF(F706="unit",Sheet2!C706,IF(F706="topic",Sheet2!E706,IF(F706="lesson",Sheet2!G706))))),"'","\'")</f>
        <v>Translating Words into Mathematical Symbols</v>
      </c>
      <c r="I706" s="2" t="str">
        <f>Sheet2!I706</f>
        <v>MA08.01.01.05</v>
      </c>
      <c r="J706" s="4" t="str">
        <f>TRIM(IF(F706="grade","NONE",IF(F706="subject",Sheet2!A706,IF(F706="unit",CONCATENATE(Sheet2!A706,Sheet2!B706),IF(F706="topic",CONCATENATE(Sheet2!A706,Sheet2!B706,Sheet2!C706),IF(F706="lesson",CONCATENATE(Sheet2!A706,Sheet2!B706,Sheet2!C706,Sheet2!E706)))))))</f>
        <v>8MathThe Number SystemConnections to Algebra</v>
      </c>
      <c r="K706" s="4" t="str">
        <f>IF(J706="NONE","-",VLOOKUP(J706,Sheet3!$A$1:$B$822,2,FALSE))</f>
        <v>MA08.01.01.00</v>
      </c>
      <c r="L706" s="2">
        <v>706</v>
      </c>
      <c r="M706" s="2">
        <f t="shared" si="40"/>
        <v>701</v>
      </c>
      <c r="N706" s="3" t="str">
        <f t="shared" si="42"/>
        <v>insert into code (code_id, label, code, display_order, parent_id, taxonomy_level_type) values (706,'Translating Words into Mathematical Symbols','MA08.01.01.05',1,701,6);</v>
      </c>
    </row>
    <row r="707" spans="1:14">
      <c r="A707" s="2" t="b">
        <f>AND(Sheet2!A707&lt;&gt;"-",Sheet2!A707&lt;&gt;Sheet2!A706)</f>
        <v>0</v>
      </c>
      <c r="B707" s="2" t="b">
        <f>AND(Sheet2!B707&lt;&gt;"-",Sheet2!B707&lt;&gt;Sheet2!B706)</f>
        <v>0</v>
      </c>
      <c r="C707" s="2" t="b">
        <f>AND(Sheet2!C707&lt;&gt;"-",Sheet2!C707&lt;&gt;Sheet2!C706)</f>
        <v>0</v>
      </c>
      <c r="D707" s="2" t="b">
        <f>AND(Sheet2!E707&lt;&gt;"-",Sheet2!E707&lt;&gt;Sheet2!E706)</f>
        <v>0</v>
      </c>
      <c r="E707" s="2" t="b">
        <f>AND(Sheet2!G707&lt;&gt;"-",Sheet2!G707&lt;&gt;Sheet2!G706)</f>
        <v>1</v>
      </c>
      <c r="F707" s="2" t="str">
        <f t="shared" si="43"/>
        <v>lesson</v>
      </c>
      <c r="G707" s="2" t="str">
        <f t="shared" si="41"/>
        <v>6</v>
      </c>
      <c r="H707" s="2" t="str">
        <f>SUBSTITUTE(IF(F707="grade",Sheet2!A707,IF(F707="subject",Sheet2!B707,IF(F707="unit",Sheet2!C707,IF(F707="topic",Sheet2!E707,IF(F707="lesson",Sheet2!G707))))),"'","\'")</f>
        <v>A Problem Solving Plan Using Models</v>
      </c>
      <c r="I707" s="2" t="str">
        <f>Sheet2!I707</f>
        <v>MA08.01.01.06</v>
      </c>
      <c r="J707" s="4" t="str">
        <f>TRIM(IF(F707="grade","NONE",IF(F707="subject",Sheet2!A707,IF(F707="unit",CONCATENATE(Sheet2!A707,Sheet2!B707),IF(F707="topic",CONCATENATE(Sheet2!A707,Sheet2!B707,Sheet2!C707),IF(F707="lesson",CONCATENATE(Sheet2!A707,Sheet2!B707,Sheet2!C707,Sheet2!E707)))))))</f>
        <v>8MathThe Number SystemConnections to Algebra</v>
      </c>
      <c r="K707" s="4" t="str">
        <f>IF(J707="NONE","-",VLOOKUP(J707,Sheet3!$A$1:$B$822,2,FALSE))</f>
        <v>MA08.01.01.00</v>
      </c>
      <c r="L707" s="2">
        <v>707</v>
      </c>
      <c r="M707" s="2">
        <f t="shared" si="40"/>
        <v>701</v>
      </c>
      <c r="N707" s="3" t="str">
        <f t="shared" si="42"/>
        <v>insert into code (code_id, label, code, display_order, parent_id, taxonomy_level_type) values (707,'A Problem Solving Plan Using Models','MA08.01.01.06',1,701,6);</v>
      </c>
    </row>
    <row r="708" spans="1:14">
      <c r="A708" s="2" t="b">
        <f>AND(Sheet2!A708&lt;&gt;"-",Sheet2!A708&lt;&gt;Sheet2!A707)</f>
        <v>0</v>
      </c>
      <c r="B708" s="2" t="b">
        <f>AND(Sheet2!B708&lt;&gt;"-",Sheet2!B708&lt;&gt;Sheet2!B707)</f>
        <v>0</v>
      </c>
      <c r="C708" s="2" t="b">
        <f>AND(Sheet2!C708&lt;&gt;"-",Sheet2!C708&lt;&gt;Sheet2!C707)</f>
        <v>0</v>
      </c>
      <c r="D708" s="2" t="b">
        <f>AND(Sheet2!E708&lt;&gt;"-",Sheet2!E708&lt;&gt;Sheet2!E707)</f>
        <v>0</v>
      </c>
      <c r="E708" s="2" t="b">
        <f>AND(Sheet2!G708&lt;&gt;"-",Sheet2!G708&lt;&gt;Sheet2!G707)</f>
        <v>1</v>
      </c>
      <c r="F708" s="2" t="str">
        <f t="shared" si="43"/>
        <v>lesson</v>
      </c>
      <c r="G708" s="2" t="str">
        <f t="shared" si="41"/>
        <v>6</v>
      </c>
      <c r="H708" s="2" t="str">
        <f>SUBSTITUTE(IF(F708="grade",Sheet2!A708,IF(F708="subject",Sheet2!B708,IF(F708="unit",Sheet2!C708,IF(F708="topic",Sheet2!E708,IF(F708="lesson",Sheet2!G708))))),"'","\'")</f>
        <v>Tables and Graphs</v>
      </c>
      <c r="I708" s="2" t="str">
        <f>Sheet2!I708</f>
        <v>MA08.01.01.07</v>
      </c>
      <c r="J708" s="4" t="str">
        <f>TRIM(IF(F708="grade","NONE",IF(F708="subject",Sheet2!A708,IF(F708="unit",CONCATENATE(Sheet2!A708,Sheet2!B708),IF(F708="topic",CONCATENATE(Sheet2!A708,Sheet2!B708,Sheet2!C708),IF(F708="lesson",CONCATENATE(Sheet2!A708,Sheet2!B708,Sheet2!C708,Sheet2!E708)))))))</f>
        <v>8MathThe Number SystemConnections to Algebra</v>
      </c>
      <c r="K708" s="4" t="str">
        <f>IF(J708="NONE","-",VLOOKUP(J708,Sheet3!$A$1:$B$822,2,FALSE))</f>
        <v>MA08.01.01.00</v>
      </c>
      <c r="L708" s="2">
        <v>708</v>
      </c>
      <c r="M708" s="2">
        <f t="shared" ref="M708:M771" si="44">IF(K708="-",1,VLOOKUP(K708,$I$2:$M$1122,4,FALSE))</f>
        <v>701</v>
      </c>
      <c r="N708" s="3" t="str">
        <f t="shared" si="42"/>
        <v>insert into code (code_id, label, code, display_order, parent_id, taxonomy_level_type) values (708,'Tables and Graphs','MA08.01.01.07',1,701,6);</v>
      </c>
    </row>
    <row r="709" spans="1:14">
      <c r="A709" s="2" t="b">
        <f>AND(Sheet2!A709&lt;&gt;"-",Sheet2!A709&lt;&gt;Sheet2!A708)</f>
        <v>0</v>
      </c>
      <c r="B709" s="2" t="b">
        <f>AND(Sheet2!B709&lt;&gt;"-",Sheet2!B709&lt;&gt;Sheet2!B708)</f>
        <v>0</v>
      </c>
      <c r="C709" s="2" t="b">
        <f>AND(Sheet2!C709&lt;&gt;"-",Sheet2!C709&lt;&gt;Sheet2!C708)</f>
        <v>0</v>
      </c>
      <c r="D709" s="2" t="b">
        <f>AND(Sheet2!E709&lt;&gt;"-",Sheet2!E709&lt;&gt;Sheet2!E708)</f>
        <v>0</v>
      </c>
      <c r="E709" s="2" t="b">
        <f>AND(Sheet2!G709&lt;&gt;"-",Sheet2!G709&lt;&gt;Sheet2!G708)</f>
        <v>1</v>
      </c>
      <c r="F709" s="2" t="str">
        <f t="shared" si="43"/>
        <v>lesson</v>
      </c>
      <c r="G709" s="2" t="str">
        <f t="shared" ref="G709:G772" si="45">IF(A709=TRUE,"2",IF(B709=TRUE,"3",IF(C709=TRUE,"4",IF(D709=TRUE,"5",IF(E709=TRUE,"6")))))</f>
        <v>6</v>
      </c>
      <c r="H709" s="2" t="str">
        <f>SUBSTITUTE(IF(F709="grade",Sheet2!A709,IF(F709="subject",Sheet2!B709,IF(F709="unit",Sheet2!C709,IF(F709="topic",Sheet2!E709,IF(F709="lesson",Sheet2!G709))))),"'","\'")</f>
        <v>In Introduction to Functions</v>
      </c>
      <c r="I709" s="2" t="str">
        <f>Sheet2!I709</f>
        <v>MA08.01.01.08</v>
      </c>
      <c r="J709" s="4" t="str">
        <f>TRIM(IF(F709="grade","NONE",IF(F709="subject",Sheet2!A709,IF(F709="unit",CONCATENATE(Sheet2!A709,Sheet2!B709),IF(F709="topic",CONCATENATE(Sheet2!A709,Sheet2!B709,Sheet2!C709),IF(F709="lesson",CONCATENATE(Sheet2!A709,Sheet2!B709,Sheet2!C709,Sheet2!E709)))))))</f>
        <v>8MathThe Number SystemConnections to Algebra</v>
      </c>
      <c r="K709" s="4" t="str">
        <f>IF(J709="NONE","-",VLOOKUP(J709,Sheet3!$A$1:$B$822,2,FALSE))</f>
        <v>MA08.01.01.00</v>
      </c>
      <c r="L709" s="2">
        <v>709</v>
      </c>
      <c r="M709" s="2">
        <f t="shared" si="44"/>
        <v>701</v>
      </c>
      <c r="N709" s="3" t="str">
        <f t="shared" ref="N709:N772" si="46">CONCATENATE("insert into code (code_id, label, code, display_order, parent_id, taxonomy_level_type) values (",L709,",'",H709,"','",I709,"',1,",M709,",",G709,");")</f>
        <v>insert into code (code_id, label, code, display_order, parent_id, taxonomy_level_type) values (709,'In Introduction to Functions','MA08.01.01.08',1,701,6);</v>
      </c>
    </row>
    <row r="710" spans="1:14">
      <c r="A710" s="2" t="b">
        <f>AND(Sheet2!A710&lt;&gt;"-",Sheet2!A710&lt;&gt;Sheet2!A709)</f>
        <v>0</v>
      </c>
      <c r="B710" s="2" t="b">
        <f>AND(Sheet2!B710&lt;&gt;"-",Sheet2!B710&lt;&gt;Sheet2!B709)</f>
        <v>0</v>
      </c>
      <c r="C710" s="2" t="b">
        <f>AND(Sheet2!C710&lt;&gt;"-",Sheet2!C710&lt;&gt;Sheet2!C709)</f>
        <v>0</v>
      </c>
      <c r="D710" s="2" t="b">
        <f>AND(Sheet2!E710&lt;&gt;"-",Sheet2!E710&lt;&gt;Sheet2!E709)</f>
        <v>1</v>
      </c>
      <c r="E710" s="2" t="b">
        <f>AND(Sheet2!G710&lt;&gt;"-",Sheet2!G710&lt;&gt;Sheet2!G709)</f>
        <v>0</v>
      </c>
      <c r="F710" s="2" t="str">
        <f t="shared" ref="F710:F773" si="47">IF(A710=TRUE,"grade",IF(B710=TRUE,"subject",IF(C710=TRUE,"unit",IF(D710=TRUE,"topic",IF(E710=TRUE,"lesson")))))</f>
        <v>topic</v>
      </c>
      <c r="G710" s="2" t="str">
        <f t="shared" si="45"/>
        <v>5</v>
      </c>
      <c r="H710" s="2" t="str">
        <f>SUBSTITUTE(IF(F710="grade",Sheet2!A710,IF(F710="subject",Sheet2!B710,IF(F710="unit",Sheet2!C710,IF(F710="topic",Sheet2!E710,IF(F710="lesson",Sheet2!G710))))),"'","\'")</f>
        <v>Properties of Real Numbers</v>
      </c>
      <c r="I710" s="2" t="str">
        <f>Sheet2!I710</f>
        <v>MA08.01.02.00</v>
      </c>
      <c r="J710" s="4" t="str">
        <f>TRIM(IF(F710="grade","NONE",IF(F710="subject",Sheet2!A710,IF(F710="unit",CONCATENATE(Sheet2!A710,Sheet2!B710),IF(F710="topic",CONCATENATE(Sheet2!A710,Sheet2!B710,Sheet2!C710),IF(F710="lesson",CONCATENATE(Sheet2!A710,Sheet2!B710,Sheet2!C710,Sheet2!E710)))))))</f>
        <v>8MathThe Number System</v>
      </c>
      <c r="K710" s="4" t="str">
        <f>IF(J710="NONE","-",VLOOKUP(J710,Sheet3!$A$1:$B$822,2,FALSE))</f>
        <v>MA08.01.00.00</v>
      </c>
      <c r="L710" s="2">
        <v>710</v>
      </c>
      <c r="M710" s="2">
        <f t="shared" si="44"/>
        <v>700</v>
      </c>
      <c r="N710" s="3" t="str">
        <f t="shared" si="46"/>
        <v>insert into code (code_id, label, code, display_order, parent_id, taxonomy_level_type) values (710,'Properties of Real Numbers','MA08.01.02.00',1,700,5);</v>
      </c>
    </row>
    <row r="711" spans="1:14">
      <c r="A711" s="2" t="b">
        <f>AND(Sheet2!A711&lt;&gt;"-",Sheet2!A711&lt;&gt;Sheet2!A710)</f>
        <v>0</v>
      </c>
      <c r="B711" s="2" t="b">
        <f>AND(Sheet2!B711&lt;&gt;"-",Sheet2!B711&lt;&gt;Sheet2!B710)</f>
        <v>0</v>
      </c>
      <c r="C711" s="2" t="b">
        <f>AND(Sheet2!C711&lt;&gt;"-",Sheet2!C711&lt;&gt;Sheet2!C710)</f>
        <v>0</v>
      </c>
      <c r="D711" s="2" t="b">
        <f>AND(Sheet2!E711&lt;&gt;"-",Sheet2!E711&lt;&gt;Sheet2!E710)</f>
        <v>0</v>
      </c>
      <c r="E711" s="2" t="b">
        <f>AND(Sheet2!G711&lt;&gt;"-",Sheet2!G711&lt;&gt;Sheet2!G710)</f>
        <v>1</v>
      </c>
      <c r="F711" s="2" t="str">
        <f t="shared" si="47"/>
        <v>lesson</v>
      </c>
      <c r="G711" s="2" t="str">
        <f t="shared" si="45"/>
        <v>6</v>
      </c>
      <c r="H711" s="2" t="str">
        <f>SUBSTITUTE(IF(F711="grade",Sheet2!A711,IF(F711="subject",Sheet2!B711,IF(F711="unit",Sheet2!C711,IF(F711="topic",Sheet2!E711,IF(F711="lesson",Sheet2!G711))))),"'","\'")</f>
        <v>The Real Number Line</v>
      </c>
      <c r="I711" s="2" t="str">
        <f>Sheet2!I711</f>
        <v>MA08.01.02.01</v>
      </c>
      <c r="J711" s="4" t="str">
        <f>TRIM(IF(F711="grade","NONE",IF(F711="subject",Sheet2!A711,IF(F711="unit",CONCATENATE(Sheet2!A711,Sheet2!B711),IF(F711="topic",CONCATENATE(Sheet2!A711,Sheet2!B711,Sheet2!C711),IF(F711="lesson",CONCATENATE(Sheet2!A711,Sheet2!B711,Sheet2!C711,Sheet2!E711)))))))</f>
        <v>8MathThe Number SystemProperties of Real Numbers</v>
      </c>
      <c r="K711" s="4" t="str">
        <f>IF(J711="NONE","-",VLOOKUP(J711,Sheet3!$A$1:$B$822,2,FALSE))</f>
        <v>MA08.01.02.00</v>
      </c>
      <c r="L711" s="2">
        <v>711</v>
      </c>
      <c r="M711" s="2">
        <f t="shared" si="44"/>
        <v>710</v>
      </c>
      <c r="N711" s="3" t="str">
        <f t="shared" si="46"/>
        <v>insert into code (code_id, label, code, display_order, parent_id, taxonomy_level_type) values (711,'The Real Number Line','MA08.01.02.01',1,710,6);</v>
      </c>
    </row>
    <row r="712" spans="1:14">
      <c r="A712" s="2" t="b">
        <f>AND(Sheet2!A712&lt;&gt;"-",Sheet2!A712&lt;&gt;Sheet2!A711)</f>
        <v>0</v>
      </c>
      <c r="B712" s="2" t="b">
        <f>AND(Sheet2!B712&lt;&gt;"-",Sheet2!B712&lt;&gt;Sheet2!B711)</f>
        <v>0</v>
      </c>
      <c r="C712" s="2" t="b">
        <f>AND(Sheet2!C712&lt;&gt;"-",Sheet2!C712&lt;&gt;Sheet2!C711)</f>
        <v>0</v>
      </c>
      <c r="D712" s="2" t="b">
        <f>AND(Sheet2!E712&lt;&gt;"-",Sheet2!E712&lt;&gt;Sheet2!E711)</f>
        <v>0</v>
      </c>
      <c r="E712" s="2" t="b">
        <f>AND(Sheet2!G712&lt;&gt;"-",Sheet2!G712&lt;&gt;Sheet2!G711)</f>
        <v>1</v>
      </c>
      <c r="F712" s="2" t="str">
        <f t="shared" si="47"/>
        <v>lesson</v>
      </c>
      <c r="G712" s="2" t="str">
        <f t="shared" si="45"/>
        <v>6</v>
      </c>
      <c r="H712" s="2" t="str">
        <f>SUBSTITUTE(IF(F712="grade",Sheet2!A712,IF(F712="subject",Sheet2!B712,IF(F712="unit",Sheet2!C712,IF(F712="topic",Sheet2!E712,IF(F712="lesson",Sheet2!G712))))),"'","\'")</f>
        <v>Absolute Value</v>
      </c>
      <c r="I712" s="2" t="str">
        <f>Sheet2!I712</f>
        <v>MA08.01.02.02</v>
      </c>
      <c r="J712" s="4" t="str">
        <f>TRIM(IF(F712="grade","NONE",IF(F712="subject",Sheet2!A712,IF(F712="unit",CONCATENATE(Sheet2!A712,Sheet2!B712),IF(F712="topic",CONCATENATE(Sheet2!A712,Sheet2!B712,Sheet2!C712),IF(F712="lesson",CONCATENATE(Sheet2!A712,Sheet2!B712,Sheet2!C712,Sheet2!E712)))))))</f>
        <v>8MathThe Number SystemProperties of Real Numbers</v>
      </c>
      <c r="K712" s="4" t="str">
        <f>IF(J712="NONE","-",VLOOKUP(J712,Sheet3!$A$1:$B$822,2,FALSE))</f>
        <v>MA08.01.02.00</v>
      </c>
      <c r="L712" s="2">
        <v>712</v>
      </c>
      <c r="M712" s="2">
        <f t="shared" si="44"/>
        <v>710</v>
      </c>
      <c r="N712" s="3" t="str">
        <f t="shared" si="46"/>
        <v>insert into code (code_id, label, code, display_order, parent_id, taxonomy_level_type) values (712,'Absolute Value','MA08.01.02.02',1,710,6);</v>
      </c>
    </row>
    <row r="713" spans="1:14">
      <c r="A713" s="2" t="b">
        <f>AND(Sheet2!A713&lt;&gt;"-",Sheet2!A713&lt;&gt;Sheet2!A712)</f>
        <v>0</v>
      </c>
      <c r="B713" s="2" t="b">
        <f>AND(Sheet2!B713&lt;&gt;"-",Sheet2!B713&lt;&gt;Sheet2!B712)</f>
        <v>0</v>
      </c>
      <c r="C713" s="2" t="b">
        <f>AND(Sheet2!C713&lt;&gt;"-",Sheet2!C713&lt;&gt;Sheet2!C712)</f>
        <v>0</v>
      </c>
      <c r="D713" s="2" t="b">
        <f>AND(Sheet2!E713&lt;&gt;"-",Sheet2!E713&lt;&gt;Sheet2!E712)</f>
        <v>0</v>
      </c>
      <c r="E713" s="2" t="b">
        <f>AND(Sheet2!G713&lt;&gt;"-",Sheet2!G713&lt;&gt;Sheet2!G712)</f>
        <v>1</v>
      </c>
      <c r="F713" s="2" t="str">
        <f t="shared" si="47"/>
        <v>lesson</v>
      </c>
      <c r="G713" s="2" t="str">
        <f t="shared" si="45"/>
        <v>6</v>
      </c>
      <c r="H713" s="2" t="str">
        <f>SUBSTITUTE(IF(F713="grade",Sheet2!A713,IF(F713="subject",Sheet2!B713,IF(F713="unit",Sheet2!C713,IF(F713="topic",Sheet2!E713,IF(F713="lesson",Sheet2!G713))))),"'","\'")</f>
        <v>Adding Real Numbers</v>
      </c>
      <c r="I713" s="2" t="str">
        <f>Sheet2!I713</f>
        <v>MA08.01.02.03</v>
      </c>
      <c r="J713" s="4" t="str">
        <f>TRIM(IF(F713="grade","NONE",IF(F713="subject",Sheet2!A713,IF(F713="unit",CONCATENATE(Sheet2!A713,Sheet2!B713),IF(F713="topic",CONCATENATE(Sheet2!A713,Sheet2!B713,Sheet2!C713),IF(F713="lesson",CONCATENATE(Sheet2!A713,Sheet2!B713,Sheet2!C713,Sheet2!E713)))))))</f>
        <v>8MathThe Number SystemProperties of Real Numbers</v>
      </c>
      <c r="K713" s="4" t="str">
        <f>IF(J713="NONE","-",VLOOKUP(J713,Sheet3!$A$1:$B$822,2,FALSE))</f>
        <v>MA08.01.02.00</v>
      </c>
      <c r="L713" s="2">
        <v>713</v>
      </c>
      <c r="M713" s="2">
        <f t="shared" si="44"/>
        <v>710</v>
      </c>
      <c r="N713" s="3" t="str">
        <f t="shared" si="46"/>
        <v>insert into code (code_id, label, code, display_order, parent_id, taxonomy_level_type) values (713,'Adding Real Numbers','MA08.01.02.03',1,710,6);</v>
      </c>
    </row>
    <row r="714" spans="1:14">
      <c r="A714" s="2" t="b">
        <f>AND(Sheet2!A714&lt;&gt;"-",Sheet2!A714&lt;&gt;Sheet2!A713)</f>
        <v>0</v>
      </c>
      <c r="B714" s="2" t="b">
        <f>AND(Sheet2!B714&lt;&gt;"-",Sheet2!B714&lt;&gt;Sheet2!B713)</f>
        <v>0</v>
      </c>
      <c r="C714" s="2" t="b">
        <f>AND(Sheet2!C714&lt;&gt;"-",Sheet2!C714&lt;&gt;Sheet2!C713)</f>
        <v>0</v>
      </c>
      <c r="D714" s="2" t="b">
        <f>AND(Sheet2!E714&lt;&gt;"-",Sheet2!E714&lt;&gt;Sheet2!E713)</f>
        <v>0</v>
      </c>
      <c r="E714" s="2" t="b">
        <f>AND(Sheet2!G714&lt;&gt;"-",Sheet2!G714&lt;&gt;Sheet2!G713)</f>
        <v>1</v>
      </c>
      <c r="F714" s="2" t="str">
        <f t="shared" si="47"/>
        <v>lesson</v>
      </c>
      <c r="G714" s="2" t="str">
        <f t="shared" si="45"/>
        <v>6</v>
      </c>
      <c r="H714" s="2" t="str">
        <f>SUBSTITUTE(IF(F714="grade",Sheet2!A714,IF(F714="subject",Sheet2!B714,IF(F714="unit",Sheet2!C714,IF(F714="topic",Sheet2!E714,IF(F714="lesson",Sheet2!G714))))),"'","\'")</f>
        <v>Subtracting Real Numbers</v>
      </c>
      <c r="I714" s="2" t="str">
        <f>Sheet2!I714</f>
        <v>MA08.01.02.04</v>
      </c>
      <c r="J714" s="4" t="str">
        <f>TRIM(IF(F714="grade","NONE",IF(F714="subject",Sheet2!A714,IF(F714="unit",CONCATENATE(Sheet2!A714,Sheet2!B714),IF(F714="topic",CONCATENATE(Sheet2!A714,Sheet2!B714,Sheet2!C714),IF(F714="lesson",CONCATENATE(Sheet2!A714,Sheet2!B714,Sheet2!C714,Sheet2!E714)))))))</f>
        <v>8MathThe Number SystemProperties of Real Numbers</v>
      </c>
      <c r="K714" s="4" t="str">
        <f>IF(J714="NONE","-",VLOOKUP(J714,Sheet3!$A$1:$B$822,2,FALSE))</f>
        <v>MA08.01.02.00</v>
      </c>
      <c r="L714" s="2">
        <v>714</v>
      </c>
      <c r="M714" s="2">
        <f t="shared" si="44"/>
        <v>710</v>
      </c>
      <c r="N714" s="3" t="str">
        <f t="shared" si="46"/>
        <v>insert into code (code_id, label, code, display_order, parent_id, taxonomy_level_type) values (714,'Subtracting Real Numbers','MA08.01.02.04',1,710,6);</v>
      </c>
    </row>
    <row r="715" spans="1:14">
      <c r="A715" s="2" t="b">
        <f>AND(Sheet2!A715&lt;&gt;"-",Sheet2!A715&lt;&gt;Sheet2!A714)</f>
        <v>0</v>
      </c>
      <c r="B715" s="2" t="b">
        <f>AND(Sheet2!B715&lt;&gt;"-",Sheet2!B715&lt;&gt;Sheet2!B714)</f>
        <v>0</v>
      </c>
      <c r="C715" s="2" t="b">
        <f>AND(Sheet2!C715&lt;&gt;"-",Sheet2!C715&lt;&gt;Sheet2!C714)</f>
        <v>0</v>
      </c>
      <c r="D715" s="2" t="b">
        <f>AND(Sheet2!E715&lt;&gt;"-",Sheet2!E715&lt;&gt;Sheet2!E714)</f>
        <v>0</v>
      </c>
      <c r="E715" s="2" t="b">
        <f>AND(Sheet2!G715&lt;&gt;"-",Sheet2!G715&lt;&gt;Sheet2!G714)</f>
        <v>1</v>
      </c>
      <c r="F715" s="2" t="str">
        <f t="shared" si="47"/>
        <v>lesson</v>
      </c>
      <c r="G715" s="2" t="str">
        <f t="shared" si="45"/>
        <v>6</v>
      </c>
      <c r="H715" s="2" t="str">
        <f>SUBSTITUTE(IF(F715="grade",Sheet2!A715,IF(F715="subject",Sheet2!B715,IF(F715="unit",Sheet2!C715,IF(F715="topic",Sheet2!E715,IF(F715="lesson",Sheet2!G715))))),"'","\'")</f>
        <v>Multiplying Real Numbers</v>
      </c>
      <c r="I715" s="2" t="str">
        <f>Sheet2!I715</f>
        <v>MA08.01.02.05</v>
      </c>
      <c r="J715" s="4" t="str">
        <f>TRIM(IF(F715="grade","NONE",IF(F715="subject",Sheet2!A715,IF(F715="unit",CONCATENATE(Sheet2!A715,Sheet2!B715),IF(F715="topic",CONCATENATE(Sheet2!A715,Sheet2!B715,Sheet2!C715),IF(F715="lesson",CONCATENATE(Sheet2!A715,Sheet2!B715,Sheet2!C715,Sheet2!E715)))))))</f>
        <v>8MathThe Number SystemProperties of Real Numbers</v>
      </c>
      <c r="K715" s="4" t="str">
        <f>IF(J715="NONE","-",VLOOKUP(J715,Sheet3!$A$1:$B$822,2,FALSE))</f>
        <v>MA08.01.02.00</v>
      </c>
      <c r="L715" s="2">
        <v>715</v>
      </c>
      <c r="M715" s="2">
        <f t="shared" si="44"/>
        <v>710</v>
      </c>
      <c r="N715" s="3" t="str">
        <f t="shared" si="46"/>
        <v>insert into code (code_id, label, code, display_order, parent_id, taxonomy_level_type) values (715,'Multiplying Real Numbers','MA08.01.02.05',1,710,6);</v>
      </c>
    </row>
    <row r="716" spans="1:14">
      <c r="A716" s="2" t="b">
        <f>AND(Sheet2!A716&lt;&gt;"-",Sheet2!A716&lt;&gt;Sheet2!A715)</f>
        <v>0</v>
      </c>
      <c r="B716" s="2" t="b">
        <f>AND(Sheet2!B716&lt;&gt;"-",Sheet2!B716&lt;&gt;Sheet2!B715)</f>
        <v>0</v>
      </c>
      <c r="C716" s="2" t="b">
        <f>AND(Sheet2!C716&lt;&gt;"-",Sheet2!C716&lt;&gt;Sheet2!C715)</f>
        <v>0</v>
      </c>
      <c r="D716" s="2" t="b">
        <f>AND(Sheet2!E716&lt;&gt;"-",Sheet2!E716&lt;&gt;Sheet2!E715)</f>
        <v>0</v>
      </c>
      <c r="E716" s="2" t="b">
        <f>AND(Sheet2!G716&lt;&gt;"-",Sheet2!G716&lt;&gt;Sheet2!G715)</f>
        <v>1</v>
      </c>
      <c r="F716" s="2" t="str">
        <f t="shared" si="47"/>
        <v>lesson</v>
      </c>
      <c r="G716" s="2" t="str">
        <f t="shared" si="45"/>
        <v>6</v>
      </c>
      <c r="H716" s="2" t="str">
        <f>SUBSTITUTE(IF(F716="grade",Sheet2!A716,IF(F716="subject",Sheet2!B716,IF(F716="unit",Sheet2!C716,IF(F716="topic",Sheet2!E716,IF(F716="lesson",Sheet2!G716))))),"'","\'")</f>
        <v>Distibutive Property</v>
      </c>
      <c r="I716" s="2" t="str">
        <f>Sheet2!I716</f>
        <v>MA08.01.02.06</v>
      </c>
      <c r="J716" s="4" t="str">
        <f>TRIM(IF(F716="grade","NONE",IF(F716="subject",Sheet2!A716,IF(F716="unit",CONCATENATE(Sheet2!A716,Sheet2!B716),IF(F716="topic",CONCATENATE(Sheet2!A716,Sheet2!B716,Sheet2!C716),IF(F716="lesson",CONCATENATE(Sheet2!A716,Sheet2!B716,Sheet2!C716,Sheet2!E716)))))))</f>
        <v>8MathThe Number SystemProperties of Real Numbers</v>
      </c>
      <c r="K716" s="4" t="str">
        <f>IF(J716="NONE","-",VLOOKUP(J716,Sheet3!$A$1:$B$822,2,FALSE))</f>
        <v>MA08.01.02.00</v>
      </c>
      <c r="L716" s="2">
        <v>716</v>
      </c>
      <c r="M716" s="2">
        <f t="shared" si="44"/>
        <v>710</v>
      </c>
      <c r="N716" s="3" t="str">
        <f t="shared" si="46"/>
        <v>insert into code (code_id, label, code, display_order, parent_id, taxonomy_level_type) values (716,'Distibutive Property','MA08.01.02.06',1,710,6);</v>
      </c>
    </row>
    <row r="717" spans="1:14">
      <c r="A717" s="2" t="b">
        <f>AND(Sheet2!A717&lt;&gt;"-",Sheet2!A717&lt;&gt;Sheet2!A716)</f>
        <v>0</v>
      </c>
      <c r="B717" s="2" t="b">
        <f>AND(Sheet2!B717&lt;&gt;"-",Sheet2!B717&lt;&gt;Sheet2!B716)</f>
        <v>0</v>
      </c>
      <c r="C717" s="2" t="b">
        <f>AND(Sheet2!C717&lt;&gt;"-",Sheet2!C717&lt;&gt;Sheet2!C716)</f>
        <v>0</v>
      </c>
      <c r="D717" s="2" t="b">
        <f>AND(Sheet2!E717&lt;&gt;"-",Sheet2!E717&lt;&gt;Sheet2!E716)</f>
        <v>0</v>
      </c>
      <c r="E717" s="2" t="b">
        <f>AND(Sheet2!G717&lt;&gt;"-",Sheet2!G717&lt;&gt;Sheet2!G716)</f>
        <v>1</v>
      </c>
      <c r="F717" s="2" t="str">
        <f t="shared" si="47"/>
        <v>lesson</v>
      </c>
      <c r="G717" s="2" t="str">
        <f t="shared" si="45"/>
        <v>6</v>
      </c>
      <c r="H717" s="2" t="str">
        <f>SUBSTITUTE(IF(F717="grade",Sheet2!A717,IF(F717="subject",Sheet2!B717,IF(F717="unit",Sheet2!C717,IF(F717="topic",Sheet2!E717,IF(F717="lesson",Sheet2!G717))))),"'","\'")</f>
        <v>Combining Like Terms</v>
      </c>
      <c r="I717" s="2" t="str">
        <f>Sheet2!I717</f>
        <v>MA08.01.02.07</v>
      </c>
      <c r="J717" s="4" t="str">
        <f>TRIM(IF(F717="grade","NONE",IF(F717="subject",Sheet2!A717,IF(F717="unit",CONCATENATE(Sheet2!A717,Sheet2!B717),IF(F717="topic",CONCATENATE(Sheet2!A717,Sheet2!B717,Sheet2!C717),IF(F717="lesson",CONCATENATE(Sheet2!A717,Sheet2!B717,Sheet2!C717,Sheet2!E717)))))))</f>
        <v>8MathThe Number SystemProperties of Real Numbers</v>
      </c>
      <c r="K717" s="4" t="str">
        <f>IF(J717="NONE","-",VLOOKUP(J717,Sheet3!$A$1:$B$822,2,FALSE))</f>
        <v>MA08.01.02.00</v>
      </c>
      <c r="L717" s="2">
        <v>717</v>
      </c>
      <c r="M717" s="2">
        <f t="shared" si="44"/>
        <v>710</v>
      </c>
      <c r="N717" s="3" t="str">
        <f t="shared" si="46"/>
        <v>insert into code (code_id, label, code, display_order, parent_id, taxonomy_level_type) values (717,'Combining Like Terms','MA08.01.02.07',1,710,6);</v>
      </c>
    </row>
    <row r="718" spans="1:14">
      <c r="A718" s="2" t="b">
        <f>AND(Sheet2!A718&lt;&gt;"-",Sheet2!A718&lt;&gt;Sheet2!A717)</f>
        <v>0</v>
      </c>
      <c r="B718" s="2" t="b">
        <f>AND(Sheet2!B718&lt;&gt;"-",Sheet2!B718&lt;&gt;Sheet2!B717)</f>
        <v>0</v>
      </c>
      <c r="C718" s="2" t="b">
        <f>AND(Sheet2!C718&lt;&gt;"-",Sheet2!C718&lt;&gt;Sheet2!C717)</f>
        <v>0</v>
      </c>
      <c r="D718" s="2" t="b">
        <f>AND(Sheet2!E718&lt;&gt;"-",Sheet2!E718&lt;&gt;Sheet2!E717)</f>
        <v>0</v>
      </c>
      <c r="E718" s="2" t="b">
        <f>AND(Sheet2!G718&lt;&gt;"-",Sheet2!G718&lt;&gt;Sheet2!G717)</f>
        <v>1</v>
      </c>
      <c r="F718" s="2" t="str">
        <f t="shared" si="47"/>
        <v>lesson</v>
      </c>
      <c r="G718" s="2" t="str">
        <f t="shared" si="45"/>
        <v>6</v>
      </c>
      <c r="H718" s="2" t="str">
        <f>SUBSTITUTE(IF(F718="grade",Sheet2!A718,IF(F718="subject",Sheet2!B718,IF(F718="unit",Sheet2!C718,IF(F718="topic",Sheet2!E718,IF(F718="lesson",Sheet2!G718))))),"'","\'")</f>
        <v>Dividing Real Numbers</v>
      </c>
      <c r="I718" s="2" t="str">
        <f>Sheet2!I718</f>
        <v>MA08.01.02.08</v>
      </c>
      <c r="J718" s="4" t="str">
        <f>TRIM(IF(F718="grade","NONE",IF(F718="subject",Sheet2!A718,IF(F718="unit",CONCATENATE(Sheet2!A718,Sheet2!B718),IF(F718="topic",CONCATENATE(Sheet2!A718,Sheet2!B718,Sheet2!C718),IF(F718="lesson",CONCATENATE(Sheet2!A718,Sheet2!B718,Sheet2!C718,Sheet2!E718)))))))</f>
        <v>8MathThe Number SystemProperties of Real Numbers</v>
      </c>
      <c r="K718" s="4" t="str">
        <f>IF(J718="NONE","-",VLOOKUP(J718,Sheet3!$A$1:$B$822,2,FALSE))</f>
        <v>MA08.01.02.00</v>
      </c>
      <c r="L718" s="2">
        <v>718</v>
      </c>
      <c r="M718" s="2">
        <f t="shared" si="44"/>
        <v>710</v>
      </c>
      <c r="N718" s="3" t="str">
        <f t="shared" si="46"/>
        <v>insert into code (code_id, label, code, display_order, parent_id, taxonomy_level_type) values (718,'Dividing Real Numbers','MA08.01.02.08',1,710,6);</v>
      </c>
    </row>
    <row r="719" spans="1:14">
      <c r="A719" s="2" t="b">
        <f>AND(Sheet2!A719&lt;&gt;"-",Sheet2!A719&lt;&gt;Sheet2!A718)</f>
        <v>0</v>
      </c>
      <c r="B719" s="2" t="b">
        <f>AND(Sheet2!B719&lt;&gt;"-",Sheet2!B719&lt;&gt;Sheet2!B718)</f>
        <v>0</v>
      </c>
      <c r="C719" s="2" t="b">
        <f>AND(Sheet2!C719&lt;&gt;"-",Sheet2!C719&lt;&gt;Sheet2!C718)</f>
        <v>1</v>
      </c>
      <c r="D719" s="2" t="b">
        <f>AND(Sheet2!E719&lt;&gt;"-",Sheet2!E719&lt;&gt;Sheet2!E718)</f>
        <v>0</v>
      </c>
      <c r="E719" s="2" t="b">
        <f>AND(Sheet2!G719&lt;&gt;"-",Sheet2!G719&lt;&gt;Sheet2!G718)</f>
        <v>0</v>
      </c>
      <c r="F719" s="2" t="str">
        <f t="shared" si="47"/>
        <v>unit</v>
      </c>
      <c r="G719" s="2" t="str">
        <f t="shared" si="45"/>
        <v>4</v>
      </c>
      <c r="H719" s="2" t="str">
        <f>SUBSTITUTE(IF(F719="grade",Sheet2!A719,IF(F719="subject",Sheet2!B719,IF(F719="unit",Sheet2!C719,IF(F719="topic",Sheet2!E719,IF(F719="lesson",Sheet2!G719))))),"'","\'")</f>
        <v>Expressions and Equations</v>
      </c>
      <c r="I719" s="2" t="str">
        <f>Sheet2!I719</f>
        <v>MA08.02.00.00</v>
      </c>
      <c r="J719" s="4" t="str">
        <f>TRIM(IF(F719="grade","NONE",IF(F719="subject",Sheet2!A719,IF(F719="unit",CONCATENATE(Sheet2!A719,Sheet2!B719),IF(F719="topic",CONCATENATE(Sheet2!A719,Sheet2!B719,Sheet2!C719),IF(F719="lesson",CONCATENATE(Sheet2!A719,Sheet2!B719,Sheet2!C719,Sheet2!E719)))))))</f>
        <v>8Math</v>
      </c>
      <c r="K719" s="4" t="str">
        <f>IF(J719="NONE","-",VLOOKUP(J719,Sheet3!$A$1:$B$822,2,FALSE))</f>
        <v>MA08.00.00.00</v>
      </c>
      <c r="L719" s="2">
        <v>719</v>
      </c>
      <c r="M719" s="2">
        <f t="shared" si="44"/>
        <v>699</v>
      </c>
      <c r="N719" s="3" t="str">
        <f t="shared" si="46"/>
        <v>insert into code (code_id, label, code, display_order, parent_id, taxonomy_level_type) values (719,'Expressions and Equations','MA08.02.00.00',1,699,4);</v>
      </c>
    </row>
    <row r="720" spans="1:14">
      <c r="A720" s="2" t="b">
        <f>AND(Sheet2!A720&lt;&gt;"-",Sheet2!A720&lt;&gt;Sheet2!A719)</f>
        <v>0</v>
      </c>
      <c r="B720" s="2" t="b">
        <f>AND(Sheet2!B720&lt;&gt;"-",Sheet2!B720&lt;&gt;Sheet2!B719)</f>
        <v>0</v>
      </c>
      <c r="C720" s="2" t="b">
        <f>AND(Sheet2!C720&lt;&gt;"-",Sheet2!C720&lt;&gt;Sheet2!C719)</f>
        <v>0</v>
      </c>
      <c r="D720" s="2" t="b">
        <f>AND(Sheet2!E720&lt;&gt;"-",Sheet2!E720&lt;&gt;Sheet2!E719)</f>
        <v>1</v>
      </c>
      <c r="E720" s="2" t="b">
        <f>AND(Sheet2!G720&lt;&gt;"-",Sheet2!G720&lt;&gt;Sheet2!G719)</f>
        <v>0</v>
      </c>
      <c r="F720" s="2" t="str">
        <f t="shared" si="47"/>
        <v>topic</v>
      </c>
      <c r="G720" s="2" t="str">
        <f t="shared" si="45"/>
        <v>5</v>
      </c>
      <c r="H720" s="2" t="str">
        <f>SUBSTITUTE(IF(F720="grade",Sheet2!A720,IF(F720="subject",Sheet2!B720,IF(F720="unit",Sheet2!C720,IF(F720="topic",Sheet2!E720,IF(F720="lesson",Sheet2!G720))))),"'","\'")</f>
        <v>Solving Linear Equations</v>
      </c>
      <c r="I720" s="2" t="str">
        <f>Sheet2!I720</f>
        <v>MA08.02.01.00</v>
      </c>
      <c r="J720" s="4" t="str">
        <f>TRIM(IF(F720="grade","NONE",IF(F720="subject",Sheet2!A720,IF(F720="unit",CONCATENATE(Sheet2!A720,Sheet2!B720),IF(F720="topic",CONCATENATE(Sheet2!A720,Sheet2!B720,Sheet2!C720),IF(F720="lesson",CONCATENATE(Sheet2!A720,Sheet2!B720,Sheet2!C720,Sheet2!E720)))))))</f>
        <v>8MathExpressions and Equations</v>
      </c>
      <c r="K720" s="4" t="str">
        <f>IF(J720="NONE","-",VLOOKUP(J720,Sheet3!$A$1:$B$822,2,FALSE))</f>
        <v>MA08.02.00.00</v>
      </c>
      <c r="L720" s="2">
        <v>720</v>
      </c>
      <c r="M720" s="2">
        <f t="shared" si="44"/>
        <v>719</v>
      </c>
      <c r="N720" s="3" t="str">
        <f t="shared" si="46"/>
        <v>insert into code (code_id, label, code, display_order, parent_id, taxonomy_level_type) values (720,'Solving Linear Equations','MA08.02.01.00',1,719,5);</v>
      </c>
    </row>
    <row r="721" spans="1:14">
      <c r="A721" s="2" t="b">
        <f>AND(Sheet2!A721&lt;&gt;"-",Sheet2!A721&lt;&gt;Sheet2!A720)</f>
        <v>0</v>
      </c>
      <c r="B721" s="2" t="b">
        <f>AND(Sheet2!B721&lt;&gt;"-",Sheet2!B721&lt;&gt;Sheet2!B720)</f>
        <v>0</v>
      </c>
      <c r="C721" s="2" t="b">
        <f>AND(Sheet2!C721&lt;&gt;"-",Sheet2!C721&lt;&gt;Sheet2!C720)</f>
        <v>0</v>
      </c>
      <c r="D721" s="2" t="b">
        <f>AND(Sheet2!E721&lt;&gt;"-",Sheet2!E721&lt;&gt;Sheet2!E720)</f>
        <v>0</v>
      </c>
      <c r="E721" s="2" t="b">
        <f>AND(Sheet2!G721&lt;&gt;"-",Sheet2!G721&lt;&gt;Sheet2!G720)</f>
        <v>1</v>
      </c>
      <c r="F721" s="2" t="str">
        <f t="shared" si="47"/>
        <v>lesson</v>
      </c>
      <c r="G721" s="2" t="str">
        <f t="shared" si="45"/>
        <v>6</v>
      </c>
      <c r="H721" s="2" t="str">
        <f>SUBSTITUTE(IF(F721="grade",Sheet2!A721,IF(F721="subject",Sheet2!B721,IF(F721="unit",Sheet2!C721,IF(F721="topic",Sheet2!E721,IF(F721="lesson",Sheet2!G721))))),"'","\'")</f>
        <v>Solving Addition and Subtraction Equations</v>
      </c>
      <c r="I721" s="2" t="str">
        <f>Sheet2!I721</f>
        <v>MA08.02.01.01</v>
      </c>
      <c r="J721" s="4" t="str">
        <f>TRIM(IF(F721="grade","NONE",IF(F721="subject",Sheet2!A721,IF(F721="unit",CONCATENATE(Sheet2!A721,Sheet2!B721),IF(F721="topic",CONCATENATE(Sheet2!A721,Sheet2!B721,Sheet2!C721),IF(F721="lesson",CONCATENATE(Sheet2!A721,Sheet2!B721,Sheet2!C721,Sheet2!E721)))))))</f>
        <v>8MathExpressions and EquationsSolving Linear Equations</v>
      </c>
      <c r="K721" s="4" t="str">
        <f>IF(J721="NONE","-",VLOOKUP(J721,Sheet3!$A$1:$B$822,2,FALSE))</f>
        <v>MA08.02.01.00</v>
      </c>
      <c r="L721" s="2">
        <v>721</v>
      </c>
      <c r="M721" s="2">
        <f t="shared" si="44"/>
        <v>720</v>
      </c>
      <c r="N721" s="3" t="str">
        <f t="shared" si="46"/>
        <v>insert into code (code_id, label, code, display_order, parent_id, taxonomy_level_type) values (721,'Solving Addition and Subtraction Equations','MA08.02.01.01',1,720,6);</v>
      </c>
    </row>
    <row r="722" spans="1:14">
      <c r="A722" s="2" t="b">
        <f>AND(Sheet2!A722&lt;&gt;"-",Sheet2!A722&lt;&gt;Sheet2!A721)</f>
        <v>0</v>
      </c>
      <c r="B722" s="2" t="b">
        <f>AND(Sheet2!B722&lt;&gt;"-",Sheet2!B722&lt;&gt;Sheet2!B721)</f>
        <v>0</v>
      </c>
      <c r="C722" s="2" t="b">
        <f>AND(Sheet2!C722&lt;&gt;"-",Sheet2!C722&lt;&gt;Sheet2!C721)</f>
        <v>0</v>
      </c>
      <c r="D722" s="2" t="b">
        <f>AND(Sheet2!E722&lt;&gt;"-",Sheet2!E722&lt;&gt;Sheet2!E721)</f>
        <v>0</v>
      </c>
      <c r="E722" s="2" t="b">
        <f>AND(Sheet2!G722&lt;&gt;"-",Sheet2!G722&lt;&gt;Sheet2!G721)</f>
        <v>1</v>
      </c>
      <c r="F722" s="2" t="str">
        <f t="shared" si="47"/>
        <v>lesson</v>
      </c>
      <c r="G722" s="2" t="str">
        <f t="shared" si="45"/>
        <v>6</v>
      </c>
      <c r="H722" s="2" t="str">
        <f>SUBSTITUTE(IF(F722="grade",Sheet2!A722,IF(F722="subject",Sheet2!B722,IF(F722="unit",Sheet2!C722,IF(F722="topic",Sheet2!E722,IF(F722="lesson",Sheet2!G722))))),"'","\'")</f>
        <v>Solving Multiplication and Division Equations</v>
      </c>
      <c r="I722" s="2" t="str">
        <f>Sheet2!I722</f>
        <v>MA08.02.01.02</v>
      </c>
      <c r="J722" s="4" t="str">
        <f>TRIM(IF(F722="grade","NONE",IF(F722="subject",Sheet2!A722,IF(F722="unit",CONCATENATE(Sheet2!A722,Sheet2!B722),IF(F722="topic",CONCATENATE(Sheet2!A722,Sheet2!B722,Sheet2!C722),IF(F722="lesson",CONCATENATE(Sheet2!A722,Sheet2!B722,Sheet2!C722,Sheet2!E722)))))))</f>
        <v>8MathExpressions and EquationsSolving Linear Equations</v>
      </c>
      <c r="K722" s="4" t="str">
        <f>IF(J722="NONE","-",VLOOKUP(J722,Sheet3!$A$1:$B$822,2,FALSE))</f>
        <v>MA08.02.01.00</v>
      </c>
      <c r="L722" s="2">
        <v>722</v>
      </c>
      <c r="M722" s="2">
        <f t="shared" si="44"/>
        <v>720</v>
      </c>
      <c r="N722" s="3" t="str">
        <f t="shared" si="46"/>
        <v>insert into code (code_id, label, code, display_order, parent_id, taxonomy_level_type) values (722,'Solving Multiplication and Division Equations','MA08.02.01.02',1,720,6);</v>
      </c>
    </row>
    <row r="723" spans="1:14">
      <c r="A723" s="2" t="b">
        <f>AND(Sheet2!A723&lt;&gt;"-",Sheet2!A723&lt;&gt;Sheet2!A722)</f>
        <v>0</v>
      </c>
      <c r="B723" s="2" t="b">
        <f>AND(Sheet2!B723&lt;&gt;"-",Sheet2!B723&lt;&gt;Sheet2!B722)</f>
        <v>0</v>
      </c>
      <c r="C723" s="2" t="b">
        <f>AND(Sheet2!C723&lt;&gt;"-",Sheet2!C723&lt;&gt;Sheet2!C722)</f>
        <v>0</v>
      </c>
      <c r="D723" s="2" t="b">
        <f>AND(Sheet2!E723&lt;&gt;"-",Sheet2!E723&lt;&gt;Sheet2!E722)</f>
        <v>0</v>
      </c>
      <c r="E723" s="2" t="b">
        <f>AND(Sheet2!G723&lt;&gt;"-",Sheet2!G723&lt;&gt;Sheet2!G722)</f>
        <v>1</v>
      </c>
      <c r="F723" s="2" t="str">
        <f t="shared" si="47"/>
        <v>lesson</v>
      </c>
      <c r="G723" s="2" t="str">
        <f t="shared" si="45"/>
        <v>6</v>
      </c>
      <c r="H723" s="2" t="str">
        <f>SUBSTITUTE(IF(F723="grade",Sheet2!A723,IF(F723="subject",Sheet2!B723,IF(F723="unit",Sheet2!C723,IF(F723="topic",Sheet2!E723,IF(F723="lesson",Sheet2!G723))))),"'","\'")</f>
        <v>Solving Multi-Step Equations</v>
      </c>
      <c r="I723" s="2" t="str">
        <f>Sheet2!I723</f>
        <v>MA08.02.01.03</v>
      </c>
      <c r="J723" s="4" t="str">
        <f>TRIM(IF(F723="grade","NONE",IF(F723="subject",Sheet2!A723,IF(F723="unit",CONCATENATE(Sheet2!A723,Sheet2!B723),IF(F723="topic",CONCATENATE(Sheet2!A723,Sheet2!B723,Sheet2!C723),IF(F723="lesson",CONCATENATE(Sheet2!A723,Sheet2!B723,Sheet2!C723,Sheet2!E723)))))))</f>
        <v>8MathExpressions and EquationsSolving Linear Equations</v>
      </c>
      <c r="K723" s="4" t="str">
        <f>IF(J723="NONE","-",VLOOKUP(J723,Sheet3!$A$1:$B$822,2,FALSE))</f>
        <v>MA08.02.01.00</v>
      </c>
      <c r="L723" s="2">
        <v>723</v>
      </c>
      <c r="M723" s="2">
        <f t="shared" si="44"/>
        <v>720</v>
      </c>
      <c r="N723" s="3" t="str">
        <f t="shared" si="46"/>
        <v>insert into code (code_id, label, code, display_order, parent_id, taxonomy_level_type) values (723,'Solving Multi-Step Equations','MA08.02.01.03',1,720,6);</v>
      </c>
    </row>
    <row r="724" spans="1:14">
      <c r="A724" s="2" t="b">
        <f>AND(Sheet2!A724&lt;&gt;"-",Sheet2!A724&lt;&gt;Sheet2!A723)</f>
        <v>0</v>
      </c>
      <c r="B724" s="2" t="b">
        <f>AND(Sheet2!B724&lt;&gt;"-",Sheet2!B724&lt;&gt;Sheet2!B723)</f>
        <v>0</v>
      </c>
      <c r="C724" s="2" t="b">
        <f>AND(Sheet2!C724&lt;&gt;"-",Sheet2!C724&lt;&gt;Sheet2!C723)</f>
        <v>0</v>
      </c>
      <c r="D724" s="2" t="b">
        <f>AND(Sheet2!E724&lt;&gt;"-",Sheet2!E724&lt;&gt;Sheet2!E723)</f>
        <v>0</v>
      </c>
      <c r="E724" s="2" t="b">
        <f>AND(Sheet2!G724&lt;&gt;"-",Sheet2!G724&lt;&gt;Sheet2!G723)</f>
        <v>1</v>
      </c>
      <c r="F724" s="2" t="str">
        <f t="shared" si="47"/>
        <v>lesson</v>
      </c>
      <c r="G724" s="2" t="str">
        <f t="shared" si="45"/>
        <v>6</v>
      </c>
      <c r="H724" s="2" t="str">
        <f>SUBSTITUTE(IF(F724="grade",Sheet2!A724,IF(F724="subject",Sheet2!B724,IF(F724="unit",Sheet2!C724,IF(F724="topic",Sheet2!E724,IF(F724="lesson",Sheet2!G724))))),"'","\'")</f>
        <v>Solving Equations with Variables on Both Sides</v>
      </c>
      <c r="I724" s="2" t="str">
        <f>Sheet2!I724</f>
        <v>MA08.02.01.04</v>
      </c>
      <c r="J724" s="4" t="str">
        <f>TRIM(IF(F724="grade","NONE",IF(F724="subject",Sheet2!A724,IF(F724="unit",CONCATENATE(Sheet2!A724,Sheet2!B724),IF(F724="topic",CONCATENATE(Sheet2!A724,Sheet2!B724,Sheet2!C724),IF(F724="lesson",CONCATENATE(Sheet2!A724,Sheet2!B724,Sheet2!C724,Sheet2!E724)))))))</f>
        <v>8MathExpressions and EquationsSolving Linear Equations</v>
      </c>
      <c r="K724" s="4" t="str">
        <f>IF(J724="NONE","-",VLOOKUP(J724,Sheet3!$A$1:$B$822,2,FALSE))</f>
        <v>MA08.02.01.00</v>
      </c>
      <c r="L724" s="2">
        <v>724</v>
      </c>
      <c r="M724" s="2">
        <f t="shared" si="44"/>
        <v>720</v>
      </c>
      <c r="N724" s="3" t="str">
        <f t="shared" si="46"/>
        <v>insert into code (code_id, label, code, display_order, parent_id, taxonomy_level_type) values (724,'Solving Equations with Variables on Both Sides','MA08.02.01.04',1,720,6);</v>
      </c>
    </row>
    <row r="725" spans="1:14">
      <c r="A725" s="2" t="e">
        <f>AND(Sheet2!A725&lt;&gt;"-",Sheet2!A725&lt;&gt;Sheet2!A724)</f>
        <v>#REF!</v>
      </c>
      <c r="B725" s="2" t="e">
        <f>AND(Sheet2!B725&lt;&gt;"-",Sheet2!B725&lt;&gt;Sheet2!B724)</f>
        <v>#REF!</v>
      </c>
      <c r="C725" s="2" t="e">
        <f>AND(Sheet2!C725&lt;&gt;"-",Sheet2!C725&lt;&gt;Sheet2!C724)</f>
        <v>#REF!</v>
      </c>
      <c r="D725" s="2" t="e">
        <f>AND(Sheet2!E725&lt;&gt;"-",Sheet2!E725&lt;&gt;Sheet2!E724)</f>
        <v>#REF!</v>
      </c>
      <c r="E725" s="2" t="e">
        <f>AND(Sheet2!G725&lt;&gt;"-",Sheet2!G725&lt;&gt;Sheet2!G724)</f>
        <v>#REF!</v>
      </c>
      <c r="F725" s="2" t="e">
        <f t="shared" si="47"/>
        <v>#REF!</v>
      </c>
      <c r="G725" s="2" t="e">
        <f t="shared" si="45"/>
        <v>#REF!</v>
      </c>
      <c r="H725" s="2" t="e">
        <f>SUBSTITUTE(IF(F725="grade",Sheet2!A725,IF(F725="subject",Sheet2!B725,IF(F725="unit",Sheet2!C725,IF(F725="topic",Sheet2!E725,IF(F725="lesson",Sheet2!G725))))),"'","\'")</f>
        <v>#REF!</v>
      </c>
      <c r="I725" s="2" t="e">
        <f>Sheet2!I725</f>
        <v>#REF!</v>
      </c>
      <c r="J725" s="4" t="e">
        <f>TRIM(IF(F725="grade","NONE",IF(F725="subject",Sheet2!A725,IF(F725="unit",CONCATENATE(Sheet2!A725,Sheet2!B725),IF(F725="topic",CONCATENATE(Sheet2!A725,Sheet2!B725,Sheet2!C725),IF(F725="lesson",CONCATENATE(Sheet2!A725,Sheet2!B725,Sheet2!C725,Sheet2!E725)))))))</f>
        <v>#REF!</v>
      </c>
      <c r="K725" s="4" t="e">
        <f>IF(J725="NONE","-",VLOOKUP(J725,Sheet3!$A$1:$B$822,2,FALSE))</f>
        <v>#REF!</v>
      </c>
      <c r="L725" s="2">
        <v>725</v>
      </c>
      <c r="M725" s="2" t="e">
        <f t="shared" si="44"/>
        <v>#REF!</v>
      </c>
      <c r="N725" s="3" t="e">
        <f t="shared" si="46"/>
        <v>#REF!</v>
      </c>
    </row>
    <row r="726" spans="1:14">
      <c r="A726" s="2" t="e">
        <f>AND(Sheet2!A726&lt;&gt;"-",Sheet2!A726&lt;&gt;Sheet2!A725)</f>
        <v>#REF!</v>
      </c>
      <c r="B726" s="2" t="e">
        <f>AND(Sheet2!B726&lt;&gt;"-",Sheet2!B726&lt;&gt;Sheet2!B725)</f>
        <v>#REF!</v>
      </c>
      <c r="C726" s="2" t="e">
        <f>AND(Sheet2!C726&lt;&gt;"-",Sheet2!C726&lt;&gt;Sheet2!C725)</f>
        <v>#REF!</v>
      </c>
      <c r="D726" s="2" t="e">
        <f>AND(Sheet2!E726&lt;&gt;"-",Sheet2!E726&lt;&gt;Sheet2!E725)</f>
        <v>#REF!</v>
      </c>
      <c r="E726" s="2" t="e">
        <f>AND(Sheet2!G726&lt;&gt;"-",Sheet2!G726&lt;&gt;Sheet2!G725)</f>
        <v>#REF!</v>
      </c>
      <c r="F726" s="2" t="e">
        <f t="shared" si="47"/>
        <v>#REF!</v>
      </c>
      <c r="G726" s="2" t="e">
        <f t="shared" si="45"/>
        <v>#REF!</v>
      </c>
      <c r="H726" s="2" t="e">
        <f>SUBSTITUTE(IF(F726="grade",Sheet2!A726,IF(F726="subject",Sheet2!B726,IF(F726="unit",Sheet2!C726,IF(F726="topic",Sheet2!E726,IF(F726="lesson",Sheet2!G726))))),"'","\'")</f>
        <v>#REF!</v>
      </c>
      <c r="I726" s="2" t="str">
        <f>Sheet2!I726</f>
        <v>MA08.02.01.06</v>
      </c>
      <c r="J726" s="4" t="e">
        <f>TRIM(IF(F726="grade","NONE",IF(F726="subject",Sheet2!A726,IF(F726="unit",CONCATENATE(Sheet2!A726,Sheet2!B726),IF(F726="topic",CONCATENATE(Sheet2!A726,Sheet2!B726,Sheet2!C726),IF(F726="lesson",CONCATENATE(Sheet2!A726,Sheet2!B726,Sheet2!C726,Sheet2!E726)))))))</f>
        <v>#REF!</v>
      </c>
      <c r="K726" s="4" t="e">
        <f>IF(J726="NONE","-",VLOOKUP(J726,Sheet3!$A$1:$B$822,2,FALSE))</f>
        <v>#REF!</v>
      </c>
      <c r="L726" s="2">
        <v>726</v>
      </c>
      <c r="M726" s="2" t="e">
        <f t="shared" si="44"/>
        <v>#REF!</v>
      </c>
      <c r="N726" s="3" t="e">
        <f t="shared" si="46"/>
        <v>#REF!</v>
      </c>
    </row>
    <row r="727" spans="1:14">
      <c r="A727" s="2" t="b">
        <f>AND(Sheet2!A727&lt;&gt;"-",Sheet2!A727&lt;&gt;Sheet2!A726)</f>
        <v>0</v>
      </c>
      <c r="B727" s="2" t="b">
        <f>AND(Sheet2!B727&lt;&gt;"-",Sheet2!B727&lt;&gt;Sheet2!B726)</f>
        <v>0</v>
      </c>
      <c r="C727" s="2" t="b">
        <f>AND(Sheet2!C727&lt;&gt;"-",Sheet2!C727&lt;&gt;Sheet2!C726)</f>
        <v>0</v>
      </c>
      <c r="D727" s="2" t="b">
        <f>AND(Sheet2!E727&lt;&gt;"-",Sheet2!E727&lt;&gt;Sheet2!E726)</f>
        <v>0</v>
      </c>
      <c r="E727" s="2" t="b">
        <f>AND(Sheet2!G727&lt;&gt;"-",Sheet2!G727&lt;&gt;Sheet2!G726)</f>
        <v>1</v>
      </c>
      <c r="F727" s="2" t="str">
        <f t="shared" si="47"/>
        <v>lesson</v>
      </c>
      <c r="G727" s="2" t="str">
        <f t="shared" si="45"/>
        <v>6</v>
      </c>
      <c r="H727" s="2" t="str">
        <f>SUBSTITUTE(IF(F727="grade",Sheet2!A727,IF(F727="subject",Sheet2!B727,IF(F727="unit",Sheet2!C727,IF(F727="topic",Sheet2!E727,IF(F727="lesson",Sheet2!G727))))),"'","\'")</f>
        <v>Ratios and Rates</v>
      </c>
      <c r="I727" s="2" t="str">
        <f>Sheet2!I727</f>
        <v>MA08.02.01.07</v>
      </c>
      <c r="J727" s="4" t="str">
        <f>TRIM(IF(F727="grade","NONE",IF(F727="subject",Sheet2!A727,IF(F727="unit",CONCATENATE(Sheet2!A727,Sheet2!B727),IF(F727="topic",CONCATENATE(Sheet2!A727,Sheet2!B727,Sheet2!C727),IF(F727="lesson",CONCATENATE(Sheet2!A727,Sheet2!B727,Sheet2!C727,Sheet2!E727)))))))</f>
        <v>8MathExpressions and EquationsSolving Linear Equations</v>
      </c>
      <c r="K727" s="4" t="str">
        <f>IF(J727="NONE","-",VLOOKUP(J727,Sheet3!$A$1:$B$822,2,FALSE))</f>
        <v>MA08.02.01.00</v>
      </c>
      <c r="L727" s="2">
        <v>727</v>
      </c>
      <c r="M727" s="2">
        <f t="shared" si="44"/>
        <v>720</v>
      </c>
      <c r="N727" s="3" t="str">
        <f t="shared" si="46"/>
        <v>insert into code (code_id, label, code, display_order, parent_id, taxonomy_level_type) values (727,'Ratios and Rates','MA08.02.01.07',1,720,6);</v>
      </c>
    </row>
    <row r="728" spans="1:14">
      <c r="A728" s="2" t="b">
        <f>AND(Sheet2!A728&lt;&gt;"-",Sheet2!A728&lt;&gt;Sheet2!A727)</f>
        <v>0</v>
      </c>
      <c r="B728" s="2" t="b">
        <f>AND(Sheet2!B728&lt;&gt;"-",Sheet2!B728&lt;&gt;Sheet2!B727)</f>
        <v>0</v>
      </c>
      <c r="C728" s="2" t="b">
        <f>AND(Sheet2!C728&lt;&gt;"-",Sheet2!C728&lt;&gt;Sheet2!C727)</f>
        <v>0</v>
      </c>
      <c r="D728" s="2" t="b">
        <f>AND(Sheet2!E728&lt;&gt;"-",Sheet2!E728&lt;&gt;Sheet2!E727)</f>
        <v>0</v>
      </c>
      <c r="E728" s="2" t="b">
        <f>AND(Sheet2!G728&lt;&gt;"-",Sheet2!G728&lt;&gt;Sheet2!G727)</f>
        <v>1</v>
      </c>
      <c r="F728" s="2" t="str">
        <f t="shared" si="47"/>
        <v>lesson</v>
      </c>
      <c r="G728" s="2" t="str">
        <f t="shared" si="45"/>
        <v>6</v>
      </c>
      <c r="H728" s="2" t="str">
        <f>SUBSTITUTE(IF(F728="grade",Sheet2!A728,IF(F728="subject",Sheet2!B728,IF(F728="unit",Sheet2!C728,IF(F728="topic",Sheet2!E728,IF(F728="lesson",Sheet2!G728))))),"'","\'")</f>
        <v>Percents</v>
      </c>
      <c r="I728" s="2" t="str">
        <f>Sheet2!I728</f>
        <v>MA08.02.01.08</v>
      </c>
      <c r="J728" s="4" t="str">
        <f>TRIM(IF(F728="grade","NONE",IF(F728="subject",Sheet2!A728,IF(F728="unit",CONCATENATE(Sheet2!A728,Sheet2!B728),IF(F728="topic",CONCATENATE(Sheet2!A728,Sheet2!B728,Sheet2!C728),IF(F728="lesson",CONCATENATE(Sheet2!A728,Sheet2!B728,Sheet2!C728,Sheet2!E728)))))))</f>
        <v>8MathExpressions and EquationsSolving Linear Equations</v>
      </c>
      <c r="K728" s="4" t="str">
        <f>IF(J728="NONE","-",VLOOKUP(J728,Sheet3!$A$1:$B$822,2,FALSE))</f>
        <v>MA08.02.01.00</v>
      </c>
      <c r="L728" s="2">
        <v>728</v>
      </c>
      <c r="M728" s="2">
        <f t="shared" si="44"/>
        <v>720</v>
      </c>
      <c r="N728" s="3" t="str">
        <f t="shared" si="46"/>
        <v>insert into code (code_id, label, code, display_order, parent_id, taxonomy_level_type) values (728,'Percents','MA08.02.01.08',1,720,6);</v>
      </c>
    </row>
    <row r="729" spans="1:14">
      <c r="A729" s="2" t="b">
        <f>AND(Sheet2!A729&lt;&gt;"-",Sheet2!A729&lt;&gt;Sheet2!A728)</f>
        <v>0</v>
      </c>
      <c r="B729" s="2" t="b">
        <f>AND(Sheet2!B729&lt;&gt;"-",Sheet2!B729&lt;&gt;Sheet2!B728)</f>
        <v>0</v>
      </c>
      <c r="C729" s="2" t="b">
        <f>AND(Sheet2!C729&lt;&gt;"-",Sheet2!C729&lt;&gt;Sheet2!C728)</f>
        <v>0</v>
      </c>
      <c r="D729" s="2" t="b">
        <f>AND(Sheet2!E729&lt;&gt;"-",Sheet2!E729&lt;&gt;Sheet2!E728)</f>
        <v>1</v>
      </c>
      <c r="E729" s="2" t="b">
        <f>AND(Sheet2!G729&lt;&gt;"-",Sheet2!G729&lt;&gt;Sheet2!G728)</f>
        <v>0</v>
      </c>
      <c r="F729" s="2" t="str">
        <f t="shared" si="47"/>
        <v>topic</v>
      </c>
      <c r="G729" s="2" t="str">
        <f t="shared" si="45"/>
        <v>5</v>
      </c>
      <c r="H729" s="2" t="str">
        <f>SUBSTITUTE(IF(F729="grade",Sheet2!A729,IF(F729="subject",Sheet2!B729,IF(F729="unit",Sheet2!C729,IF(F729="topic",Sheet2!E729,IF(F729="lesson",Sheet2!G729))))),"'","\'")</f>
        <v>Graphing Linear Equations and Functions</v>
      </c>
      <c r="I729" s="2" t="str">
        <f>Sheet2!I729</f>
        <v>MA08.02.02.00</v>
      </c>
      <c r="J729" s="4" t="str">
        <f>TRIM(IF(F729="grade","NONE",IF(F729="subject",Sheet2!A729,IF(F729="unit",CONCATENATE(Sheet2!A729,Sheet2!B729),IF(F729="topic",CONCATENATE(Sheet2!A729,Sheet2!B729,Sheet2!C729),IF(F729="lesson",CONCATENATE(Sheet2!A729,Sheet2!B729,Sheet2!C729,Sheet2!E729)))))))</f>
        <v>8MathExpressions and Equations</v>
      </c>
      <c r="K729" s="4" t="str">
        <f>IF(J729="NONE","-",VLOOKUP(J729,Sheet3!$A$1:$B$822,2,FALSE))</f>
        <v>MA08.02.00.00</v>
      </c>
      <c r="L729" s="2">
        <v>729</v>
      </c>
      <c r="M729" s="2">
        <f t="shared" si="44"/>
        <v>719</v>
      </c>
      <c r="N729" s="3" t="str">
        <f t="shared" si="46"/>
        <v>insert into code (code_id, label, code, display_order, parent_id, taxonomy_level_type) values (729,'Graphing Linear Equations and Functions','MA08.02.02.00',1,719,5);</v>
      </c>
    </row>
    <row r="730" spans="1:14">
      <c r="A730" s="2" t="b">
        <f>AND(Sheet2!A730&lt;&gt;"-",Sheet2!A730&lt;&gt;Sheet2!A729)</f>
        <v>0</v>
      </c>
      <c r="B730" s="2" t="b">
        <f>AND(Sheet2!B730&lt;&gt;"-",Sheet2!B730&lt;&gt;Sheet2!B729)</f>
        <v>0</v>
      </c>
      <c r="C730" s="2" t="b">
        <f>AND(Sheet2!C730&lt;&gt;"-",Sheet2!C730&lt;&gt;Sheet2!C729)</f>
        <v>0</v>
      </c>
      <c r="D730" s="2" t="b">
        <f>AND(Sheet2!E730&lt;&gt;"-",Sheet2!E730&lt;&gt;Sheet2!E729)</f>
        <v>0</v>
      </c>
      <c r="E730" s="2" t="b">
        <f>AND(Sheet2!G730&lt;&gt;"-",Sheet2!G730&lt;&gt;Sheet2!G729)</f>
        <v>1</v>
      </c>
      <c r="F730" s="2" t="str">
        <f t="shared" si="47"/>
        <v>lesson</v>
      </c>
      <c r="G730" s="2" t="str">
        <f t="shared" si="45"/>
        <v>6</v>
      </c>
      <c r="H730" s="2" t="str">
        <f>SUBSTITUTE(IF(F730="grade",Sheet2!A730,IF(F730="subject",Sheet2!B730,IF(F730="unit",Sheet2!C730,IF(F730="topic",Sheet2!E730,IF(F730="lesson",Sheet2!G730))))),"'","\'")</f>
        <v>The Coordinate Plane</v>
      </c>
      <c r="I730" s="2" t="str">
        <f>Sheet2!I730</f>
        <v>MA08.02.02.01</v>
      </c>
      <c r="J730" s="4" t="str">
        <f>TRIM(IF(F730="grade","NONE",IF(F730="subject",Sheet2!A730,IF(F730="unit",CONCATENATE(Sheet2!A730,Sheet2!B730),IF(F730="topic",CONCATENATE(Sheet2!A730,Sheet2!B730,Sheet2!C730),IF(F730="lesson",CONCATENATE(Sheet2!A730,Sheet2!B730,Sheet2!C730,Sheet2!E730)))))))</f>
        <v>8MathExpressions and EquationsGraphing Linear Equations and Functions</v>
      </c>
      <c r="K730" s="4" t="str">
        <f>IF(J730="NONE","-",VLOOKUP(J730,Sheet3!$A$1:$B$822,2,FALSE))</f>
        <v>MA08.02.02.00</v>
      </c>
      <c r="L730" s="2">
        <v>730</v>
      </c>
      <c r="M730" s="2">
        <f t="shared" si="44"/>
        <v>729</v>
      </c>
      <c r="N730" s="3" t="str">
        <f t="shared" si="46"/>
        <v>insert into code (code_id, label, code, display_order, parent_id, taxonomy_level_type) values (730,'The Coordinate Plane','MA08.02.02.01',1,729,6);</v>
      </c>
    </row>
    <row r="731" spans="1:14">
      <c r="A731" s="2" t="b">
        <f>AND(Sheet2!A731&lt;&gt;"-",Sheet2!A731&lt;&gt;Sheet2!A730)</f>
        <v>0</v>
      </c>
      <c r="B731" s="2" t="b">
        <f>AND(Sheet2!B731&lt;&gt;"-",Sheet2!B731&lt;&gt;Sheet2!B730)</f>
        <v>0</v>
      </c>
      <c r="C731" s="2" t="b">
        <f>AND(Sheet2!C731&lt;&gt;"-",Sheet2!C731&lt;&gt;Sheet2!C730)</f>
        <v>0</v>
      </c>
      <c r="D731" s="2" t="b">
        <f>AND(Sheet2!E731&lt;&gt;"-",Sheet2!E731&lt;&gt;Sheet2!E730)</f>
        <v>0</v>
      </c>
      <c r="E731" s="2" t="b">
        <f>AND(Sheet2!G731&lt;&gt;"-",Sheet2!G731&lt;&gt;Sheet2!G730)</f>
        <v>1</v>
      </c>
      <c r="F731" s="2" t="str">
        <f t="shared" si="47"/>
        <v>lesson</v>
      </c>
      <c r="G731" s="2" t="str">
        <f t="shared" si="45"/>
        <v>6</v>
      </c>
      <c r="H731" s="2" t="str">
        <f>SUBSTITUTE(IF(F731="grade",Sheet2!A731,IF(F731="subject",Sheet2!B731,IF(F731="unit",Sheet2!C731,IF(F731="topic",Sheet2!E731,IF(F731="lesson",Sheet2!G731))))),"'","\'")</f>
        <v>Graphing Linear Equations</v>
      </c>
      <c r="I731" s="2" t="str">
        <f>Sheet2!I731</f>
        <v>MA08.02.02.02</v>
      </c>
      <c r="J731" s="4" t="str">
        <f>TRIM(IF(F731="grade","NONE",IF(F731="subject",Sheet2!A731,IF(F731="unit",CONCATENATE(Sheet2!A731,Sheet2!B731),IF(F731="topic",CONCATENATE(Sheet2!A731,Sheet2!B731,Sheet2!C731),IF(F731="lesson",CONCATENATE(Sheet2!A731,Sheet2!B731,Sheet2!C731,Sheet2!E731)))))))</f>
        <v>8MathExpressions and EquationsGraphing Linear Equations and Functions</v>
      </c>
      <c r="K731" s="4" t="str">
        <f>IF(J731="NONE","-",VLOOKUP(J731,Sheet3!$A$1:$B$822,2,FALSE))</f>
        <v>MA08.02.02.00</v>
      </c>
      <c r="L731" s="2">
        <v>731</v>
      </c>
      <c r="M731" s="2">
        <f t="shared" si="44"/>
        <v>729</v>
      </c>
      <c r="N731" s="3" t="str">
        <f t="shared" si="46"/>
        <v>insert into code (code_id, label, code, display_order, parent_id, taxonomy_level_type) values (731,'Graphing Linear Equations','MA08.02.02.02',1,729,6);</v>
      </c>
    </row>
    <row r="732" spans="1:14">
      <c r="A732" s="2" t="b">
        <f>AND(Sheet2!A732&lt;&gt;"-",Sheet2!A732&lt;&gt;Sheet2!A731)</f>
        <v>0</v>
      </c>
      <c r="B732" s="2" t="b">
        <f>AND(Sheet2!B732&lt;&gt;"-",Sheet2!B732&lt;&gt;Sheet2!B731)</f>
        <v>0</v>
      </c>
      <c r="C732" s="2" t="b">
        <f>AND(Sheet2!C732&lt;&gt;"-",Sheet2!C732&lt;&gt;Sheet2!C731)</f>
        <v>0</v>
      </c>
      <c r="D732" s="2" t="b">
        <f>AND(Sheet2!E732&lt;&gt;"-",Sheet2!E732&lt;&gt;Sheet2!E731)</f>
        <v>0</v>
      </c>
      <c r="E732" s="2" t="b">
        <f>AND(Sheet2!G732&lt;&gt;"-",Sheet2!G732&lt;&gt;Sheet2!G731)</f>
        <v>1</v>
      </c>
      <c r="F732" s="2" t="str">
        <f t="shared" si="47"/>
        <v>lesson</v>
      </c>
      <c r="G732" s="2" t="str">
        <f t="shared" si="45"/>
        <v>6</v>
      </c>
      <c r="H732" s="2" t="str">
        <f>SUBSTITUTE(IF(F732="grade",Sheet2!A732,IF(F732="subject",Sheet2!B732,IF(F732="unit",Sheet2!C732,IF(F732="topic",Sheet2!E732,IF(F732="lesson",Sheet2!G732))))),"'","\'")</f>
        <v>Graphing Horizontal and Vertical Lines</v>
      </c>
      <c r="I732" s="2" t="str">
        <f>Sheet2!I732</f>
        <v>MA08.02.02.03</v>
      </c>
      <c r="J732" s="4" t="str">
        <f>TRIM(IF(F732="grade","NONE",IF(F732="subject",Sheet2!A732,IF(F732="unit",CONCATENATE(Sheet2!A732,Sheet2!B732),IF(F732="topic",CONCATENATE(Sheet2!A732,Sheet2!B732,Sheet2!C732),IF(F732="lesson",CONCATENATE(Sheet2!A732,Sheet2!B732,Sheet2!C732,Sheet2!E732)))))))</f>
        <v>8MathExpressions and EquationsGraphing Linear Equations and Functions</v>
      </c>
      <c r="K732" s="4" t="str">
        <f>IF(J732="NONE","-",VLOOKUP(J732,Sheet3!$A$1:$B$822,2,FALSE))</f>
        <v>MA08.02.02.00</v>
      </c>
      <c r="L732" s="2">
        <v>732</v>
      </c>
      <c r="M732" s="2">
        <f t="shared" si="44"/>
        <v>729</v>
      </c>
      <c r="N732" s="3" t="str">
        <f t="shared" si="46"/>
        <v>insert into code (code_id, label, code, display_order, parent_id, taxonomy_level_type) values (732,'Graphing Horizontal and Vertical Lines','MA08.02.02.03',1,729,6);</v>
      </c>
    </row>
    <row r="733" spans="1:14">
      <c r="A733" s="2" t="b">
        <f>AND(Sheet2!A733&lt;&gt;"-",Sheet2!A733&lt;&gt;Sheet2!A732)</f>
        <v>0</v>
      </c>
      <c r="B733" s="2" t="b">
        <f>AND(Sheet2!B733&lt;&gt;"-",Sheet2!B733&lt;&gt;Sheet2!B732)</f>
        <v>0</v>
      </c>
      <c r="C733" s="2" t="b">
        <f>AND(Sheet2!C733&lt;&gt;"-",Sheet2!C733&lt;&gt;Sheet2!C732)</f>
        <v>0</v>
      </c>
      <c r="D733" s="2" t="b">
        <f>AND(Sheet2!E733&lt;&gt;"-",Sheet2!E733&lt;&gt;Sheet2!E732)</f>
        <v>0</v>
      </c>
      <c r="E733" s="2" t="b">
        <f>AND(Sheet2!G733&lt;&gt;"-",Sheet2!G733&lt;&gt;Sheet2!G732)</f>
        <v>1</v>
      </c>
      <c r="F733" s="2" t="str">
        <f t="shared" si="47"/>
        <v>lesson</v>
      </c>
      <c r="G733" s="2" t="str">
        <f t="shared" si="45"/>
        <v>6</v>
      </c>
      <c r="H733" s="2" t="str">
        <f>SUBSTITUTE(IF(F733="grade",Sheet2!A733,IF(F733="subject",Sheet2!B733,IF(F733="unit",Sheet2!C733,IF(F733="topic",Sheet2!E733,IF(F733="lesson",Sheet2!G733))))),"'","\'")</f>
        <v>Graphing Lines Using Intercepts</v>
      </c>
      <c r="I733" s="2" t="str">
        <f>Sheet2!I733</f>
        <v>MA08.02.02.04</v>
      </c>
      <c r="J733" s="4" t="str">
        <f>TRIM(IF(F733="grade","NONE",IF(F733="subject",Sheet2!A733,IF(F733="unit",CONCATENATE(Sheet2!A733,Sheet2!B733),IF(F733="topic",CONCATENATE(Sheet2!A733,Sheet2!B733,Sheet2!C733),IF(F733="lesson",CONCATENATE(Sheet2!A733,Sheet2!B733,Sheet2!C733,Sheet2!E733)))))))</f>
        <v>8MathExpressions and EquationsGraphing Linear Equations and Functions</v>
      </c>
      <c r="K733" s="4" t="str">
        <f>IF(J733="NONE","-",VLOOKUP(J733,Sheet3!$A$1:$B$822,2,FALSE))</f>
        <v>MA08.02.02.00</v>
      </c>
      <c r="L733" s="2">
        <v>733</v>
      </c>
      <c r="M733" s="2">
        <f t="shared" si="44"/>
        <v>729</v>
      </c>
      <c r="N733" s="3" t="str">
        <f t="shared" si="46"/>
        <v>insert into code (code_id, label, code, display_order, parent_id, taxonomy_level_type) values (733,'Graphing Lines Using Intercepts','MA08.02.02.04',1,729,6);</v>
      </c>
    </row>
    <row r="734" spans="1:14">
      <c r="A734" s="2" t="b">
        <f>AND(Sheet2!A734&lt;&gt;"-",Sheet2!A734&lt;&gt;Sheet2!A733)</f>
        <v>0</v>
      </c>
      <c r="B734" s="2" t="b">
        <f>AND(Sheet2!B734&lt;&gt;"-",Sheet2!B734&lt;&gt;Sheet2!B733)</f>
        <v>0</v>
      </c>
      <c r="C734" s="2" t="b">
        <f>AND(Sheet2!C734&lt;&gt;"-",Sheet2!C734&lt;&gt;Sheet2!C733)</f>
        <v>0</v>
      </c>
      <c r="D734" s="2" t="b">
        <f>AND(Sheet2!E734&lt;&gt;"-",Sheet2!E734&lt;&gt;Sheet2!E733)</f>
        <v>0</v>
      </c>
      <c r="E734" s="2" t="b">
        <f>AND(Sheet2!G734&lt;&gt;"-",Sheet2!G734&lt;&gt;Sheet2!G733)</f>
        <v>1</v>
      </c>
      <c r="F734" s="2" t="str">
        <f t="shared" si="47"/>
        <v>lesson</v>
      </c>
      <c r="G734" s="2" t="str">
        <f t="shared" si="45"/>
        <v>6</v>
      </c>
      <c r="H734" s="2" t="str">
        <f>SUBSTITUTE(IF(F734="grade",Sheet2!A734,IF(F734="subject",Sheet2!B734,IF(F734="unit",Sheet2!C734,IF(F734="topic",Sheet2!E734,IF(F734="lesson",Sheet2!G734))))),"'","\'")</f>
        <v>The Slope of a Line</v>
      </c>
      <c r="I734" s="2" t="str">
        <f>Sheet2!I734</f>
        <v>MA08.02.02.05</v>
      </c>
      <c r="J734" s="4" t="str">
        <f>TRIM(IF(F734="grade","NONE",IF(F734="subject",Sheet2!A734,IF(F734="unit",CONCATENATE(Sheet2!A734,Sheet2!B734),IF(F734="topic",CONCATENATE(Sheet2!A734,Sheet2!B734,Sheet2!C734),IF(F734="lesson",CONCATENATE(Sheet2!A734,Sheet2!B734,Sheet2!C734,Sheet2!E734)))))))</f>
        <v>8MathExpressions and EquationsGraphing Linear Equations and Functions</v>
      </c>
      <c r="K734" s="4" t="str">
        <f>IF(J734="NONE","-",VLOOKUP(J734,Sheet3!$A$1:$B$822,2,FALSE))</f>
        <v>MA08.02.02.00</v>
      </c>
      <c r="L734" s="2">
        <v>734</v>
      </c>
      <c r="M734" s="2">
        <f t="shared" si="44"/>
        <v>729</v>
      </c>
      <c r="N734" s="3" t="str">
        <f t="shared" si="46"/>
        <v>insert into code (code_id, label, code, display_order, parent_id, taxonomy_level_type) values (734,'The Slope of a Line','MA08.02.02.05',1,729,6);</v>
      </c>
    </row>
    <row r="735" spans="1:14">
      <c r="A735" s="2" t="b">
        <f>AND(Sheet2!A735&lt;&gt;"-",Sheet2!A735&lt;&gt;Sheet2!A734)</f>
        <v>0</v>
      </c>
      <c r="B735" s="2" t="b">
        <f>AND(Sheet2!B735&lt;&gt;"-",Sheet2!B735&lt;&gt;Sheet2!B734)</f>
        <v>0</v>
      </c>
      <c r="C735" s="2" t="b">
        <f>AND(Sheet2!C735&lt;&gt;"-",Sheet2!C735&lt;&gt;Sheet2!C734)</f>
        <v>0</v>
      </c>
      <c r="D735" s="2" t="b">
        <f>AND(Sheet2!E735&lt;&gt;"-",Sheet2!E735&lt;&gt;Sheet2!E734)</f>
        <v>0</v>
      </c>
      <c r="E735" s="2" t="b">
        <f>AND(Sheet2!G735&lt;&gt;"-",Sheet2!G735&lt;&gt;Sheet2!G734)</f>
        <v>1</v>
      </c>
      <c r="F735" s="2" t="str">
        <f t="shared" si="47"/>
        <v>lesson</v>
      </c>
      <c r="G735" s="2" t="str">
        <f t="shared" si="45"/>
        <v>6</v>
      </c>
      <c r="H735" s="2" t="str">
        <f>SUBSTITUTE(IF(F735="grade",Sheet2!A735,IF(F735="subject",Sheet2!B735,IF(F735="unit",Sheet2!C735,IF(F735="topic",Sheet2!E735,IF(F735="lesson",Sheet2!G735))))),"'","\'")</f>
        <v>Direct Variation</v>
      </c>
      <c r="I735" s="2" t="str">
        <f>Sheet2!I735</f>
        <v>MA08.02.02.06</v>
      </c>
      <c r="J735" s="4" t="str">
        <f>TRIM(IF(F735="grade","NONE",IF(F735="subject",Sheet2!A735,IF(F735="unit",CONCATENATE(Sheet2!A735,Sheet2!B735),IF(F735="topic",CONCATENATE(Sheet2!A735,Sheet2!B735,Sheet2!C735),IF(F735="lesson",CONCATENATE(Sheet2!A735,Sheet2!B735,Sheet2!C735,Sheet2!E735)))))))</f>
        <v>8MathExpressions and EquationsGraphing Linear Equations and Functions</v>
      </c>
      <c r="K735" s="4" t="str">
        <f>IF(J735="NONE","-",VLOOKUP(J735,Sheet3!$A$1:$B$822,2,FALSE))</f>
        <v>MA08.02.02.00</v>
      </c>
      <c r="L735" s="2">
        <v>735</v>
      </c>
      <c r="M735" s="2">
        <f t="shared" si="44"/>
        <v>729</v>
      </c>
      <c r="N735" s="3" t="str">
        <f t="shared" si="46"/>
        <v>insert into code (code_id, label, code, display_order, parent_id, taxonomy_level_type) values (735,'Direct Variation','MA08.02.02.06',1,729,6);</v>
      </c>
    </row>
    <row r="736" spans="1:14">
      <c r="A736" s="2" t="b">
        <f>AND(Sheet2!A736&lt;&gt;"-",Sheet2!A736&lt;&gt;Sheet2!A735)</f>
        <v>0</v>
      </c>
      <c r="B736" s="2" t="b">
        <f>AND(Sheet2!B736&lt;&gt;"-",Sheet2!B736&lt;&gt;Sheet2!B735)</f>
        <v>0</v>
      </c>
      <c r="C736" s="2" t="b">
        <f>AND(Sheet2!C736&lt;&gt;"-",Sheet2!C736&lt;&gt;Sheet2!C735)</f>
        <v>0</v>
      </c>
      <c r="D736" s="2" t="b">
        <f>AND(Sheet2!E736&lt;&gt;"-",Sheet2!E736&lt;&gt;Sheet2!E735)</f>
        <v>0</v>
      </c>
      <c r="E736" s="2" t="b">
        <f>AND(Sheet2!G736&lt;&gt;"-",Sheet2!G736&lt;&gt;Sheet2!G735)</f>
        <v>1</v>
      </c>
      <c r="F736" s="2" t="str">
        <f t="shared" si="47"/>
        <v>lesson</v>
      </c>
      <c r="G736" s="2" t="str">
        <f t="shared" si="45"/>
        <v>6</v>
      </c>
      <c r="H736" s="2" t="str">
        <f>SUBSTITUTE(IF(F736="grade",Sheet2!A736,IF(F736="subject",Sheet2!B736,IF(F736="unit",Sheet2!C736,IF(F736="topic",Sheet2!E736,IF(F736="lesson",Sheet2!G736))))),"'","\'")</f>
        <v>Graphing Lines Using Slope-Intercept Form</v>
      </c>
      <c r="I736" s="2" t="str">
        <f>Sheet2!I736</f>
        <v>MA08.02.02.07</v>
      </c>
      <c r="J736" s="4" t="str">
        <f>TRIM(IF(F736="grade","NONE",IF(F736="subject",Sheet2!A736,IF(F736="unit",CONCATENATE(Sheet2!A736,Sheet2!B736),IF(F736="topic",CONCATENATE(Sheet2!A736,Sheet2!B736,Sheet2!C736),IF(F736="lesson",CONCATENATE(Sheet2!A736,Sheet2!B736,Sheet2!C736,Sheet2!E736)))))))</f>
        <v>8MathExpressions and EquationsGraphing Linear Equations and Functions</v>
      </c>
      <c r="K736" s="4" t="str">
        <f>IF(J736="NONE","-",VLOOKUP(J736,Sheet3!$A$1:$B$822,2,FALSE))</f>
        <v>MA08.02.02.00</v>
      </c>
      <c r="L736" s="2">
        <v>736</v>
      </c>
      <c r="M736" s="2">
        <f t="shared" si="44"/>
        <v>729</v>
      </c>
      <c r="N736" s="3" t="str">
        <f t="shared" si="46"/>
        <v>insert into code (code_id, label, code, display_order, parent_id, taxonomy_level_type) values (736,'Graphing Lines Using Slope-Intercept Form','MA08.02.02.07',1,729,6);</v>
      </c>
    </row>
    <row r="737" spans="1:14">
      <c r="A737" s="2" t="b">
        <f>AND(Sheet2!A737&lt;&gt;"-",Sheet2!A737&lt;&gt;Sheet2!A736)</f>
        <v>0</v>
      </c>
      <c r="B737" s="2" t="b">
        <f>AND(Sheet2!B737&lt;&gt;"-",Sheet2!B737&lt;&gt;Sheet2!B736)</f>
        <v>0</v>
      </c>
      <c r="C737" s="2" t="b">
        <f>AND(Sheet2!C737&lt;&gt;"-",Sheet2!C737&lt;&gt;Sheet2!C736)</f>
        <v>0</v>
      </c>
      <c r="D737" s="2" t="b">
        <f>AND(Sheet2!E737&lt;&gt;"-",Sheet2!E737&lt;&gt;Sheet2!E736)</f>
        <v>0</v>
      </c>
      <c r="E737" s="2" t="b">
        <f>AND(Sheet2!G737&lt;&gt;"-",Sheet2!G737&lt;&gt;Sheet2!G736)</f>
        <v>1</v>
      </c>
      <c r="F737" s="2" t="str">
        <f t="shared" si="47"/>
        <v>lesson</v>
      </c>
      <c r="G737" s="2" t="str">
        <f t="shared" si="45"/>
        <v>6</v>
      </c>
      <c r="H737" s="2" t="str">
        <f>SUBSTITUTE(IF(F737="grade",Sheet2!A737,IF(F737="subject",Sheet2!B737,IF(F737="unit",Sheet2!C737,IF(F737="topic",Sheet2!E737,IF(F737="lesson",Sheet2!G737))))),"'","\'")</f>
        <v>Functions and Relations</v>
      </c>
      <c r="I737" s="2" t="str">
        <f>Sheet2!I737</f>
        <v>MA08.02.02.08</v>
      </c>
      <c r="J737" s="4" t="str">
        <f>TRIM(IF(F737="grade","NONE",IF(F737="subject",Sheet2!A737,IF(F737="unit",CONCATENATE(Sheet2!A737,Sheet2!B737),IF(F737="topic",CONCATENATE(Sheet2!A737,Sheet2!B737,Sheet2!C737),IF(F737="lesson",CONCATENATE(Sheet2!A737,Sheet2!B737,Sheet2!C737,Sheet2!E737)))))))</f>
        <v>8MathExpressions and EquationsGraphing Linear Equations and Functions</v>
      </c>
      <c r="K737" s="4" t="str">
        <f>IF(J737="NONE","-",VLOOKUP(J737,Sheet3!$A$1:$B$822,2,FALSE))</f>
        <v>MA08.02.02.00</v>
      </c>
      <c r="L737" s="2">
        <v>737</v>
      </c>
      <c r="M737" s="2">
        <f t="shared" si="44"/>
        <v>729</v>
      </c>
      <c r="N737" s="3" t="str">
        <f t="shared" si="46"/>
        <v>insert into code (code_id, label, code, display_order, parent_id, taxonomy_level_type) values (737,'Functions and Relations','MA08.02.02.08',1,729,6);</v>
      </c>
    </row>
    <row r="738" spans="1:14">
      <c r="A738" s="2" t="b">
        <f>AND(Sheet2!A738&lt;&gt;"-",Sheet2!A738&lt;&gt;Sheet2!A737)</f>
        <v>0</v>
      </c>
      <c r="B738" s="2" t="b">
        <f>AND(Sheet2!B738&lt;&gt;"-",Sheet2!B738&lt;&gt;Sheet2!B737)</f>
        <v>0</v>
      </c>
      <c r="C738" s="2" t="b">
        <f>AND(Sheet2!C738&lt;&gt;"-",Sheet2!C738&lt;&gt;Sheet2!C737)</f>
        <v>0</v>
      </c>
      <c r="D738" s="2" t="b">
        <f>AND(Sheet2!E738&lt;&gt;"-",Sheet2!E738&lt;&gt;Sheet2!E737)</f>
        <v>1</v>
      </c>
      <c r="E738" s="2" t="b">
        <f>AND(Sheet2!G738&lt;&gt;"-",Sheet2!G738&lt;&gt;Sheet2!G737)</f>
        <v>0</v>
      </c>
      <c r="F738" s="2" t="str">
        <f t="shared" si="47"/>
        <v>topic</v>
      </c>
      <c r="G738" s="2" t="str">
        <f t="shared" si="45"/>
        <v>5</v>
      </c>
      <c r="H738" s="2" t="str">
        <f>SUBSTITUTE(IF(F738="grade",Sheet2!A738,IF(F738="subject",Sheet2!B738,IF(F738="unit",Sheet2!C738,IF(F738="topic",Sheet2!E738,IF(F738="lesson",Sheet2!G738))))),"'","\'")</f>
        <v>Writing Linear Equations</v>
      </c>
      <c r="I738" s="2" t="str">
        <f>Sheet2!I738</f>
        <v>MA08.02.03.00</v>
      </c>
      <c r="J738" s="4" t="str">
        <f>TRIM(IF(F738="grade","NONE",IF(F738="subject",Sheet2!A738,IF(F738="unit",CONCATENATE(Sheet2!A738,Sheet2!B738),IF(F738="topic",CONCATENATE(Sheet2!A738,Sheet2!B738,Sheet2!C738),IF(F738="lesson",CONCATENATE(Sheet2!A738,Sheet2!B738,Sheet2!C738,Sheet2!E738)))))))</f>
        <v>8MathExpressions and Equations</v>
      </c>
      <c r="K738" s="4" t="str">
        <f>IF(J738="NONE","-",VLOOKUP(J738,Sheet3!$A$1:$B$822,2,FALSE))</f>
        <v>MA08.02.00.00</v>
      </c>
      <c r="L738" s="2">
        <v>738</v>
      </c>
      <c r="M738" s="2">
        <f t="shared" si="44"/>
        <v>719</v>
      </c>
      <c r="N738" s="3" t="str">
        <f t="shared" si="46"/>
        <v>insert into code (code_id, label, code, display_order, parent_id, taxonomy_level_type) values (738,'Writing Linear Equations','MA08.02.03.00',1,719,5);</v>
      </c>
    </row>
    <row r="739" spans="1:14">
      <c r="A739" s="2" t="b">
        <f>AND(Sheet2!A739&lt;&gt;"-",Sheet2!A739&lt;&gt;Sheet2!A738)</f>
        <v>0</v>
      </c>
      <c r="B739" s="2" t="b">
        <f>AND(Sheet2!B739&lt;&gt;"-",Sheet2!B739&lt;&gt;Sheet2!B738)</f>
        <v>0</v>
      </c>
      <c r="C739" s="2" t="b">
        <f>AND(Sheet2!C739&lt;&gt;"-",Sheet2!C739&lt;&gt;Sheet2!C738)</f>
        <v>0</v>
      </c>
      <c r="D739" s="2" t="b">
        <f>AND(Sheet2!E739&lt;&gt;"-",Sheet2!E739&lt;&gt;Sheet2!E738)</f>
        <v>0</v>
      </c>
      <c r="E739" s="2" t="b">
        <f>AND(Sheet2!G739&lt;&gt;"-",Sheet2!G739&lt;&gt;Sheet2!G738)</f>
        <v>1</v>
      </c>
      <c r="F739" s="2" t="str">
        <f t="shared" si="47"/>
        <v>lesson</v>
      </c>
      <c r="G739" s="2" t="str">
        <f t="shared" si="45"/>
        <v>6</v>
      </c>
      <c r="H739" s="2" t="str">
        <f>SUBSTITUTE(IF(F739="grade",Sheet2!A739,IF(F739="subject",Sheet2!B739,IF(F739="unit",Sheet2!C739,IF(F739="topic",Sheet2!E739,IF(F739="lesson",Sheet2!G739))))),"'","\'")</f>
        <v>Slope-Intercept Form</v>
      </c>
      <c r="I739" s="2" t="str">
        <f>Sheet2!I739</f>
        <v>MA08.02.03.01</v>
      </c>
      <c r="J739" s="4" t="str">
        <f>TRIM(IF(F739="grade","NONE",IF(F739="subject",Sheet2!A739,IF(F739="unit",CONCATENATE(Sheet2!A739,Sheet2!B739),IF(F739="topic",CONCATENATE(Sheet2!A739,Sheet2!B739,Sheet2!C739),IF(F739="lesson",CONCATENATE(Sheet2!A739,Sheet2!B739,Sheet2!C739,Sheet2!E739)))))))</f>
        <v>8MathExpressions and EquationsWriting Linear Equations</v>
      </c>
      <c r="K739" s="4" t="str">
        <f>IF(J739="NONE","-",VLOOKUP(J739,Sheet3!$A$1:$B$822,2,FALSE))</f>
        <v>MA08.02.03.00</v>
      </c>
      <c r="L739" s="2">
        <v>739</v>
      </c>
      <c r="M739" s="2">
        <f t="shared" si="44"/>
        <v>738</v>
      </c>
      <c r="N739" s="3" t="str">
        <f t="shared" si="46"/>
        <v>insert into code (code_id, label, code, display_order, parent_id, taxonomy_level_type) values (739,'Slope-Intercept Form','MA08.02.03.01',1,738,6);</v>
      </c>
    </row>
    <row r="740" spans="1:14">
      <c r="A740" s="2" t="b">
        <f>AND(Sheet2!A740&lt;&gt;"-",Sheet2!A740&lt;&gt;Sheet2!A739)</f>
        <v>0</v>
      </c>
      <c r="B740" s="2" t="b">
        <f>AND(Sheet2!B740&lt;&gt;"-",Sheet2!B740&lt;&gt;Sheet2!B739)</f>
        <v>0</v>
      </c>
      <c r="C740" s="2" t="b">
        <f>AND(Sheet2!C740&lt;&gt;"-",Sheet2!C740&lt;&gt;Sheet2!C739)</f>
        <v>0</v>
      </c>
      <c r="D740" s="2" t="b">
        <f>AND(Sheet2!E740&lt;&gt;"-",Sheet2!E740&lt;&gt;Sheet2!E739)</f>
        <v>0</v>
      </c>
      <c r="E740" s="2" t="b">
        <f>AND(Sheet2!G740&lt;&gt;"-",Sheet2!G740&lt;&gt;Sheet2!G739)</f>
        <v>1</v>
      </c>
      <c r="F740" s="2" t="str">
        <f t="shared" si="47"/>
        <v>lesson</v>
      </c>
      <c r="G740" s="2" t="str">
        <f t="shared" si="45"/>
        <v>6</v>
      </c>
      <c r="H740" s="2" t="str">
        <f>SUBSTITUTE(IF(F740="grade",Sheet2!A740,IF(F740="subject",Sheet2!B740,IF(F740="unit",Sheet2!C740,IF(F740="topic",Sheet2!E740,IF(F740="lesson",Sheet2!G740))))),"'","\'")</f>
        <v>Point-Slope Form</v>
      </c>
      <c r="I740" s="2" t="str">
        <f>Sheet2!I740</f>
        <v>MA08.02.03.02</v>
      </c>
      <c r="J740" s="4" t="str">
        <f>TRIM(IF(F740="grade","NONE",IF(F740="subject",Sheet2!A740,IF(F740="unit",CONCATENATE(Sheet2!A740,Sheet2!B740),IF(F740="topic",CONCATENATE(Sheet2!A740,Sheet2!B740,Sheet2!C740),IF(F740="lesson",CONCATENATE(Sheet2!A740,Sheet2!B740,Sheet2!C740,Sheet2!E740)))))))</f>
        <v>8MathExpressions and EquationsWriting Linear Equations</v>
      </c>
      <c r="K740" s="4" t="str">
        <f>IF(J740="NONE","-",VLOOKUP(J740,Sheet3!$A$1:$B$822,2,FALSE))</f>
        <v>MA08.02.03.00</v>
      </c>
      <c r="L740" s="2">
        <v>740</v>
      </c>
      <c r="M740" s="2">
        <f t="shared" si="44"/>
        <v>738</v>
      </c>
      <c r="N740" s="3" t="str">
        <f t="shared" si="46"/>
        <v>insert into code (code_id, label, code, display_order, parent_id, taxonomy_level_type) values (740,'Point-Slope Form','MA08.02.03.02',1,738,6);</v>
      </c>
    </row>
    <row r="741" spans="1:14">
      <c r="A741" s="2" t="b">
        <f>AND(Sheet2!A741&lt;&gt;"-",Sheet2!A741&lt;&gt;Sheet2!A740)</f>
        <v>0</v>
      </c>
      <c r="B741" s="2" t="b">
        <f>AND(Sheet2!B741&lt;&gt;"-",Sheet2!B741&lt;&gt;Sheet2!B740)</f>
        <v>0</v>
      </c>
      <c r="C741" s="2" t="b">
        <f>AND(Sheet2!C741&lt;&gt;"-",Sheet2!C741&lt;&gt;Sheet2!C740)</f>
        <v>0</v>
      </c>
      <c r="D741" s="2" t="b">
        <f>AND(Sheet2!E741&lt;&gt;"-",Sheet2!E741&lt;&gt;Sheet2!E740)</f>
        <v>0</v>
      </c>
      <c r="E741" s="2" t="b">
        <f>AND(Sheet2!G741&lt;&gt;"-",Sheet2!G741&lt;&gt;Sheet2!G740)</f>
        <v>1</v>
      </c>
      <c r="F741" s="2" t="str">
        <f t="shared" si="47"/>
        <v>lesson</v>
      </c>
      <c r="G741" s="2" t="str">
        <f t="shared" si="45"/>
        <v>6</v>
      </c>
      <c r="H741" s="2" t="str">
        <f>SUBSTITUTE(IF(F741="grade",Sheet2!A741,IF(F741="subject",Sheet2!B741,IF(F741="unit",Sheet2!C741,IF(F741="topic",Sheet2!E741,IF(F741="lesson",Sheet2!G741))))),"'","\'")</f>
        <v>Writing Linear Equations Given Two Points</v>
      </c>
      <c r="I741" s="2" t="str">
        <f>Sheet2!I741</f>
        <v>MA08.02.03.03</v>
      </c>
      <c r="J741" s="4" t="str">
        <f>TRIM(IF(F741="grade","NONE",IF(F741="subject",Sheet2!A741,IF(F741="unit",CONCATENATE(Sheet2!A741,Sheet2!B741),IF(F741="topic",CONCATENATE(Sheet2!A741,Sheet2!B741,Sheet2!C741),IF(F741="lesson",CONCATENATE(Sheet2!A741,Sheet2!B741,Sheet2!C741,Sheet2!E741)))))))</f>
        <v>8MathExpressions and EquationsWriting Linear Equations</v>
      </c>
      <c r="K741" s="4" t="str">
        <f>IF(J741="NONE","-",VLOOKUP(J741,Sheet3!$A$1:$B$822,2,FALSE))</f>
        <v>MA08.02.03.00</v>
      </c>
      <c r="L741" s="2">
        <v>741</v>
      </c>
      <c r="M741" s="2">
        <f t="shared" si="44"/>
        <v>738</v>
      </c>
      <c r="N741" s="3" t="str">
        <f t="shared" si="46"/>
        <v>insert into code (code_id, label, code, display_order, parent_id, taxonomy_level_type) values (741,'Writing Linear Equations Given Two Points','MA08.02.03.03',1,738,6);</v>
      </c>
    </row>
    <row r="742" spans="1:14">
      <c r="A742" s="2" t="b">
        <f>AND(Sheet2!A742&lt;&gt;"-",Sheet2!A742&lt;&gt;Sheet2!A741)</f>
        <v>0</v>
      </c>
      <c r="B742" s="2" t="b">
        <f>AND(Sheet2!B742&lt;&gt;"-",Sheet2!B742&lt;&gt;Sheet2!B741)</f>
        <v>0</v>
      </c>
      <c r="C742" s="2" t="b">
        <f>AND(Sheet2!C742&lt;&gt;"-",Sheet2!C742&lt;&gt;Sheet2!C741)</f>
        <v>0</v>
      </c>
      <c r="D742" s="2" t="b">
        <f>AND(Sheet2!E742&lt;&gt;"-",Sheet2!E742&lt;&gt;Sheet2!E741)</f>
        <v>0</v>
      </c>
      <c r="E742" s="2" t="b">
        <f>AND(Sheet2!G742&lt;&gt;"-",Sheet2!G742&lt;&gt;Sheet2!G741)</f>
        <v>1</v>
      </c>
      <c r="F742" s="2" t="str">
        <f t="shared" si="47"/>
        <v>lesson</v>
      </c>
      <c r="G742" s="2" t="str">
        <f t="shared" si="45"/>
        <v>6</v>
      </c>
      <c r="H742" s="2" t="str">
        <f>SUBSTITUTE(IF(F742="grade",Sheet2!A742,IF(F742="subject",Sheet2!B742,IF(F742="unit",Sheet2!C742,IF(F742="topic",Sheet2!E742,IF(F742="lesson",Sheet2!G742))))),"'","\'")</f>
        <v>Standard Form</v>
      </c>
      <c r="I742" s="2" t="str">
        <f>Sheet2!I742</f>
        <v>MA08.02.03.04</v>
      </c>
      <c r="J742" s="4" t="str">
        <f>TRIM(IF(F742="grade","NONE",IF(F742="subject",Sheet2!A742,IF(F742="unit",CONCATENATE(Sheet2!A742,Sheet2!B742),IF(F742="topic",CONCATENATE(Sheet2!A742,Sheet2!B742,Sheet2!C742),IF(F742="lesson",CONCATENATE(Sheet2!A742,Sheet2!B742,Sheet2!C742,Sheet2!E742)))))))</f>
        <v>8MathExpressions and EquationsWriting Linear Equations</v>
      </c>
      <c r="K742" s="4" t="str">
        <f>IF(J742="NONE","-",VLOOKUP(J742,Sheet3!$A$1:$B$822,2,FALSE))</f>
        <v>MA08.02.03.00</v>
      </c>
      <c r="L742" s="2">
        <v>742</v>
      </c>
      <c r="M742" s="2">
        <f t="shared" si="44"/>
        <v>738</v>
      </c>
      <c r="N742" s="3" t="str">
        <f t="shared" si="46"/>
        <v>insert into code (code_id, label, code, display_order, parent_id, taxonomy_level_type) values (742,'Standard Form','MA08.02.03.04',1,738,6);</v>
      </c>
    </row>
    <row r="743" spans="1:14">
      <c r="A743" s="2" t="b">
        <f>AND(Sheet2!A743&lt;&gt;"-",Sheet2!A743&lt;&gt;Sheet2!A742)</f>
        <v>0</v>
      </c>
      <c r="B743" s="2" t="b">
        <f>AND(Sheet2!B743&lt;&gt;"-",Sheet2!B743&lt;&gt;Sheet2!B742)</f>
        <v>0</v>
      </c>
      <c r="C743" s="2" t="b">
        <f>AND(Sheet2!C743&lt;&gt;"-",Sheet2!C743&lt;&gt;Sheet2!C742)</f>
        <v>0</v>
      </c>
      <c r="D743" s="2" t="b">
        <f>AND(Sheet2!E743&lt;&gt;"-",Sheet2!E743&lt;&gt;Sheet2!E742)</f>
        <v>0</v>
      </c>
      <c r="E743" s="2" t="b">
        <f>AND(Sheet2!G743&lt;&gt;"-",Sheet2!G743&lt;&gt;Sheet2!G742)</f>
        <v>1</v>
      </c>
      <c r="F743" s="2" t="str">
        <f t="shared" si="47"/>
        <v>lesson</v>
      </c>
      <c r="G743" s="2" t="str">
        <f t="shared" si="45"/>
        <v>6</v>
      </c>
      <c r="H743" s="2" t="str">
        <f>SUBSTITUTE(IF(F743="grade",Sheet2!A743,IF(F743="subject",Sheet2!B743,IF(F743="unit",Sheet2!C743,IF(F743="topic",Sheet2!E743,IF(F743="lesson",Sheet2!G743))))),"'","\'")</f>
        <v>Modeling with Linear Equations</v>
      </c>
      <c r="I743" s="2" t="str">
        <f>Sheet2!I743</f>
        <v>MA08.02.03.05</v>
      </c>
      <c r="J743" s="4" t="str">
        <f>TRIM(IF(F743="grade","NONE",IF(F743="subject",Sheet2!A743,IF(F743="unit",CONCATENATE(Sheet2!A743,Sheet2!B743),IF(F743="topic",CONCATENATE(Sheet2!A743,Sheet2!B743,Sheet2!C743),IF(F743="lesson",CONCATENATE(Sheet2!A743,Sheet2!B743,Sheet2!C743,Sheet2!E743)))))))</f>
        <v>8MathExpressions and EquationsWriting Linear Equations</v>
      </c>
      <c r="K743" s="4" t="str">
        <f>IF(J743="NONE","-",VLOOKUP(J743,Sheet3!$A$1:$B$822,2,FALSE))</f>
        <v>MA08.02.03.00</v>
      </c>
      <c r="L743" s="2">
        <v>743</v>
      </c>
      <c r="M743" s="2">
        <f t="shared" si="44"/>
        <v>738</v>
      </c>
      <c r="N743" s="3" t="str">
        <f t="shared" si="46"/>
        <v>insert into code (code_id, label, code, display_order, parent_id, taxonomy_level_type) values (743,'Modeling with Linear Equations','MA08.02.03.05',1,738,6);</v>
      </c>
    </row>
    <row r="744" spans="1:14">
      <c r="A744" s="2" t="b">
        <f>AND(Sheet2!A744&lt;&gt;"-",Sheet2!A744&lt;&gt;Sheet2!A743)</f>
        <v>0</v>
      </c>
      <c r="B744" s="2" t="b">
        <f>AND(Sheet2!B744&lt;&gt;"-",Sheet2!B744&lt;&gt;Sheet2!B743)</f>
        <v>0</v>
      </c>
      <c r="C744" s="2" t="b">
        <f>AND(Sheet2!C744&lt;&gt;"-",Sheet2!C744&lt;&gt;Sheet2!C743)</f>
        <v>0</v>
      </c>
      <c r="D744" s="2" t="b">
        <f>AND(Sheet2!E744&lt;&gt;"-",Sheet2!E744&lt;&gt;Sheet2!E743)</f>
        <v>0</v>
      </c>
      <c r="E744" s="2" t="b">
        <f>AND(Sheet2!G744&lt;&gt;"-",Sheet2!G744&lt;&gt;Sheet2!G743)</f>
        <v>1</v>
      </c>
      <c r="F744" s="2" t="str">
        <f t="shared" si="47"/>
        <v>lesson</v>
      </c>
      <c r="G744" s="2" t="str">
        <f t="shared" si="45"/>
        <v>6</v>
      </c>
      <c r="H744" s="2" t="str">
        <f>SUBSTITUTE(IF(F744="grade",Sheet2!A744,IF(F744="subject",Sheet2!B744,IF(F744="unit",Sheet2!C744,IF(F744="topic",Sheet2!E744,IF(F744="lesson",Sheet2!G744))))),"'","\'")</f>
        <v>Perpendicular Lines</v>
      </c>
      <c r="I744" s="2" t="str">
        <f>Sheet2!I744</f>
        <v>MA08.02.03.06</v>
      </c>
      <c r="J744" s="4" t="str">
        <f>TRIM(IF(F744="grade","NONE",IF(F744="subject",Sheet2!A744,IF(F744="unit",CONCATENATE(Sheet2!A744,Sheet2!B744),IF(F744="topic",CONCATENATE(Sheet2!A744,Sheet2!B744,Sheet2!C744),IF(F744="lesson",CONCATENATE(Sheet2!A744,Sheet2!B744,Sheet2!C744,Sheet2!E744)))))))</f>
        <v>8MathExpressions and EquationsWriting Linear Equations</v>
      </c>
      <c r="K744" s="4" t="str">
        <f>IF(J744="NONE","-",VLOOKUP(J744,Sheet3!$A$1:$B$822,2,FALSE))</f>
        <v>MA08.02.03.00</v>
      </c>
      <c r="L744" s="2">
        <v>744</v>
      </c>
      <c r="M744" s="2">
        <f t="shared" si="44"/>
        <v>738</v>
      </c>
      <c r="N744" s="3" t="str">
        <f t="shared" si="46"/>
        <v>insert into code (code_id, label, code, display_order, parent_id, taxonomy_level_type) values (744,'Perpendicular Lines','MA08.02.03.06',1,738,6);</v>
      </c>
    </row>
    <row r="745" spans="1:14">
      <c r="A745" s="2" t="b">
        <f>AND(Sheet2!A745&lt;&gt;"-",Sheet2!A745&lt;&gt;Sheet2!A744)</f>
        <v>0</v>
      </c>
      <c r="B745" s="2" t="b">
        <f>AND(Sheet2!B745&lt;&gt;"-",Sheet2!B745&lt;&gt;Sheet2!B744)</f>
        <v>0</v>
      </c>
      <c r="C745" s="2" t="b">
        <f>AND(Sheet2!C745&lt;&gt;"-",Sheet2!C745&lt;&gt;Sheet2!C744)</f>
        <v>0</v>
      </c>
      <c r="D745" s="2" t="b">
        <f>AND(Sheet2!E745&lt;&gt;"-",Sheet2!E745&lt;&gt;Sheet2!E744)</f>
        <v>1</v>
      </c>
      <c r="E745" s="2" t="b">
        <f>AND(Sheet2!G745&lt;&gt;"-",Sheet2!G745&lt;&gt;Sheet2!G744)</f>
        <v>0</v>
      </c>
      <c r="F745" s="2" t="str">
        <f t="shared" si="47"/>
        <v>topic</v>
      </c>
      <c r="G745" s="2" t="str">
        <f t="shared" si="45"/>
        <v>5</v>
      </c>
      <c r="H745" s="2" t="str">
        <f>SUBSTITUTE(IF(F745="grade",Sheet2!A745,IF(F745="subject",Sheet2!B745,IF(F745="unit",Sheet2!C745,IF(F745="topic",Sheet2!E745,IF(F745="lesson",Sheet2!G745))))),"'","\'")</f>
        <v>Solving and Graphing Linear Inequalities</v>
      </c>
      <c r="I745" s="2" t="str">
        <f>Sheet2!I745</f>
        <v>MA08.02.04.00</v>
      </c>
      <c r="J745" s="4" t="str">
        <f>TRIM(IF(F745="grade","NONE",IF(F745="subject",Sheet2!A745,IF(F745="unit",CONCATENATE(Sheet2!A745,Sheet2!B745),IF(F745="topic",CONCATENATE(Sheet2!A745,Sheet2!B745,Sheet2!C745),IF(F745="lesson",CONCATENATE(Sheet2!A745,Sheet2!B745,Sheet2!C745,Sheet2!E745)))))))</f>
        <v>8MathExpressions and Equations</v>
      </c>
      <c r="K745" s="4" t="str">
        <f>IF(J745="NONE","-",VLOOKUP(J745,Sheet3!$A$1:$B$822,2,FALSE))</f>
        <v>MA08.02.00.00</v>
      </c>
      <c r="L745" s="2">
        <v>745</v>
      </c>
      <c r="M745" s="2">
        <f t="shared" si="44"/>
        <v>719</v>
      </c>
      <c r="N745" s="3" t="str">
        <f t="shared" si="46"/>
        <v>insert into code (code_id, label, code, display_order, parent_id, taxonomy_level_type) values (745,'Solving and Graphing Linear Inequalities','MA08.02.04.00',1,719,5);</v>
      </c>
    </row>
    <row r="746" spans="1:14">
      <c r="A746" s="2" t="b">
        <f>AND(Sheet2!A746&lt;&gt;"-",Sheet2!A746&lt;&gt;Sheet2!A745)</f>
        <v>0</v>
      </c>
      <c r="B746" s="2" t="b">
        <f>AND(Sheet2!B746&lt;&gt;"-",Sheet2!B746&lt;&gt;Sheet2!B745)</f>
        <v>0</v>
      </c>
      <c r="C746" s="2" t="b">
        <f>AND(Sheet2!C746&lt;&gt;"-",Sheet2!C746&lt;&gt;Sheet2!C745)</f>
        <v>0</v>
      </c>
      <c r="D746" s="2" t="b">
        <f>AND(Sheet2!E746&lt;&gt;"-",Sheet2!E746&lt;&gt;Sheet2!E745)</f>
        <v>0</v>
      </c>
      <c r="E746" s="2" t="b">
        <f>AND(Sheet2!G746&lt;&gt;"-",Sheet2!G746&lt;&gt;Sheet2!G745)</f>
        <v>1</v>
      </c>
      <c r="F746" s="2" t="str">
        <f t="shared" si="47"/>
        <v>lesson</v>
      </c>
      <c r="G746" s="2" t="str">
        <f t="shared" si="45"/>
        <v>6</v>
      </c>
      <c r="H746" s="2" t="str">
        <f>SUBSTITUTE(IF(F746="grade",Sheet2!A746,IF(F746="subject",Sheet2!B746,IF(F746="unit",Sheet2!C746,IF(F746="topic",Sheet2!E746,IF(F746="lesson",Sheet2!G746))))),"'","\'")</f>
        <v>Solving Inequalities Using Addition or Subtraction</v>
      </c>
      <c r="I746" s="2" t="str">
        <f>Sheet2!I746</f>
        <v>MA08.02.04.01</v>
      </c>
      <c r="J746" s="4" t="str">
        <f>TRIM(IF(F746="grade","NONE",IF(F746="subject",Sheet2!A746,IF(F746="unit",CONCATENATE(Sheet2!A746,Sheet2!B746),IF(F746="topic",CONCATENATE(Sheet2!A746,Sheet2!B746,Sheet2!C746),IF(F746="lesson",CONCATENATE(Sheet2!A746,Sheet2!B746,Sheet2!C746,Sheet2!E746)))))))</f>
        <v>8MathExpressions and EquationsSolving and Graphing Linear Inequalities</v>
      </c>
      <c r="K746" s="4" t="str">
        <f>IF(J746="NONE","-",VLOOKUP(J746,Sheet3!$A$1:$B$822,2,FALSE))</f>
        <v>MA08.02.04.00</v>
      </c>
      <c r="L746" s="2">
        <v>746</v>
      </c>
      <c r="M746" s="2">
        <f t="shared" si="44"/>
        <v>745</v>
      </c>
      <c r="N746" s="3" t="str">
        <f t="shared" si="46"/>
        <v>insert into code (code_id, label, code, display_order, parent_id, taxonomy_level_type) values (746,'Solving Inequalities Using Addition or Subtraction','MA08.02.04.01',1,745,6);</v>
      </c>
    </row>
    <row r="747" spans="1:14">
      <c r="A747" s="2" t="b">
        <f>AND(Sheet2!A747&lt;&gt;"-",Sheet2!A747&lt;&gt;Sheet2!A746)</f>
        <v>0</v>
      </c>
      <c r="B747" s="2" t="b">
        <f>AND(Sheet2!B747&lt;&gt;"-",Sheet2!B747&lt;&gt;Sheet2!B746)</f>
        <v>0</v>
      </c>
      <c r="C747" s="2" t="b">
        <f>AND(Sheet2!C747&lt;&gt;"-",Sheet2!C747&lt;&gt;Sheet2!C746)</f>
        <v>0</v>
      </c>
      <c r="D747" s="2" t="b">
        <f>AND(Sheet2!E747&lt;&gt;"-",Sheet2!E747&lt;&gt;Sheet2!E746)</f>
        <v>0</v>
      </c>
      <c r="E747" s="2" t="b">
        <f>AND(Sheet2!G747&lt;&gt;"-",Sheet2!G747&lt;&gt;Sheet2!G746)</f>
        <v>1</v>
      </c>
      <c r="F747" s="2" t="str">
        <f t="shared" si="47"/>
        <v>lesson</v>
      </c>
      <c r="G747" s="2" t="str">
        <f t="shared" si="45"/>
        <v>6</v>
      </c>
      <c r="H747" s="2" t="str">
        <f>SUBSTITUTE(IF(F747="grade",Sheet2!A747,IF(F747="subject",Sheet2!B747,IF(F747="unit",Sheet2!C747,IF(F747="topic",Sheet2!E747,IF(F747="lesson",Sheet2!G747))))),"'","\'")</f>
        <v>Solving Inequalities Using Multiplication or Division</v>
      </c>
      <c r="I747" s="2" t="str">
        <f>Sheet2!I747</f>
        <v>MA08.02.04.02</v>
      </c>
      <c r="J747" s="4" t="str">
        <f>TRIM(IF(F747="grade","NONE",IF(F747="subject",Sheet2!A747,IF(F747="unit",CONCATENATE(Sheet2!A747,Sheet2!B747),IF(F747="topic",CONCATENATE(Sheet2!A747,Sheet2!B747,Sheet2!C747),IF(F747="lesson",CONCATENATE(Sheet2!A747,Sheet2!B747,Sheet2!C747,Sheet2!E747)))))))</f>
        <v>8MathExpressions and EquationsSolving and Graphing Linear Inequalities</v>
      </c>
      <c r="K747" s="4" t="str">
        <f>IF(J747="NONE","-",VLOOKUP(J747,Sheet3!$A$1:$B$822,2,FALSE))</f>
        <v>MA08.02.04.00</v>
      </c>
      <c r="L747" s="2">
        <v>747</v>
      </c>
      <c r="M747" s="2">
        <f t="shared" si="44"/>
        <v>745</v>
      </c>
      <c r="N747" s="3" t="str">
        <f t="shared" si="46"/>
        <v>insert into code (code_id, label, code, display_order, parent_id, taxonomy_level_type) values (747,'Solving Inequalities Using Multiplication or Division','MA08.02.04.02',1,745,6);</v>
      </c>
    </row>
    <row r="748" spans="1:14">
      <c r="A748" s="2" t="b">
        <f>AND(Sheet2!A748&lt;&gt;"-",Sheet2!A748&lt;&gt;Sheet2!A747)</f>
        <v>0</v>
      </c>
      <c r="B748" s="2" t="b">
        <f>AND(Sheet2!B748&lt;&gt;"-",Sheet2!B748&lt;&gt;Sheet2!B747)</f>
        <v>0</v>
      </c>
      <c r="C748" s="2" t="b">
        <f>AND(Sheet2!C748&lt;&gt;"-",Sheet2!C748&lt;&gt;Sheet2!C747)</f>
        <v>0</v>
      </c>
      <c r="D748" s="2" t="b">
        <f>AND(Sheet2!E748&lt;&gt;"-",Sheet2!E748&lt;&gt;Sheet2!E747)</f>
        <v>0</v>
      </c>
      <c r="E748" s="2" t="b">
        <f>AND(Sheet2!G748&lt;&gt;"-",Sheet2!G748&lt;&gt;Sheet2!G747)</f>
        <v>1</v>
      </c>
      <c r="F748" s="2" t="str">
        <f t="shared" si="47"/>
        <v>lesson</v>
      </c>
      <c r="G748" s="2" t="str">
        <f t="shared" si="45"/>
        <v>6</v>
      </c>
      <c r="H748" s="2" t="str">
        <f>SUBSTITUTE(IF(F748="grade",Sheet2!A748,IF(F748="subject",Sheet2!B748,IF(F748="unit",Sheet2!C748,IF(F748="topic",Sheet2!E748,IF(F748="lesson",Sheet2!G748))))),"'","\'")</f>
        <v>Solving Multi-Step Inequalities</v>
      </c>
      <c r="I748" s="2" t="str">
        <f>Sheet2!I748</f>
        <v>MA08.02.04.03</v>
      </c>
      <c r="J748" s="4" t="str">
        <f>TRIM(IF(F748="grade","NONE",IF(F748="subject",Sheet2!A748,IF(F748="unit",CONCATENATE(Sheet2!A748,Sheet2!B748),IF(F748="topic",CONCATENATE(Sheet2!A748,Sheet2!B748,Sheet2!C748),IF(F748="lesson",CONCATENATE(Sheet2!A748,Sheet2!B748,Sheet2!C748,Sheet2!E748)))))))</f>
        <v>8MathExpressions and EquationsSolving and Graphing Linear Inequalities</v>
      </c>
      <c r="K748" s="4" t="str">
        <f>IF(J748="NONE","-",VLOOKUP(J748,Sheet3!$A$1:$B$822,2,FALSE))</f>
        <v>MA08.02.04.00</v>
      </c>
      <c r="L748" s="2">
        <v>748</v>
      </c>
      <c r="M748" s="2">
        <f t="shared" si="44"/>
        <v>745</v>
      </c>
      <c r="N748" s="3" t="str">
        <f t="shared" si="46"/>
        <v>insert into code (code_id, label, code, display_order, parent_id, taxonomy_level_type) values (748,'Solving Multi-Step Inequalities','MA08.02.04.03',1,745,6);</v>
      </c>
    </row>
    <row r="749" spans="1:14">
      <c r="A749" s="2" t="b">
        <f>AND(Sheet2!A749&lt;&gt;"-",Sheet2!A749&lt;&gt;Sheet2!A748)</f>
        <v>0</v>
      </c>
      <c r="B749" s="2" t="b">
        <f>AND(Sheet2!B749&lt;&gt;"-",Sheet2!B749&lt;&gt;Sheet2!B748)</f>
        <v>0</v>
      </c>
      <c r="C749" s="2" t="b">
        <f>AND(Sheet2!C749&lt;&gt;"-",Sheet2!C749&lt;&gt;Sheet2!C748)</f>
        <v>0</v>
      </c>
      <c r="D749" s="2" t="b">
        <f>AND(Sheet2!E749&lt;&gt;"-",Sheet2!E749&lt;&gt;Sheet2!E748)</f>
        <v>0</v>
      </c>
      <c r="E749" s="2" t="b">
        <f>AND(Sheet2!G749&lt;&gt;"-",Sheet2!G749&lt;&gt;Sheet2!G748)</f>
        <v>1</v>
      </c>
      <c r="F749" s="2" t="str">
        <f t="shared" si="47"/>
        <v>lesson</v>
      </c>
      <c r="G749" s="2" t="str">
        <f t="shared" si="45"/>
        <v>6</v>
      </c>
      <c r="H749" s="2" t="str">
        <f>SUBSTITUTE(IF(F749="grade",Sheet2!A749,IF(F749="subject",Sheet2!B749,IF(F749="unit",Sheet2!C749,IF(F749="topic",Sheet2!E749,IF(F749="lesson",Sheet2!G749))))),"'","\'")</f>
        <v>Solving Compounds Inequalities Involving "And"</v>
      </c>
      <c r="I749" s="2" t="str">
        <f>Sheet2!I749</f>
        <v>MA08.02.04.04</v>
      </c>
      <c r="J749" s="4" t="str">
        <f>TRIM(IF(F749="grade","NONE",IF(F749="subject",Sheet2!A749,IF(F749="unit",CONCATENATE(Sheet2!A749,Sheet2!B749),IF(F749="topic",CONCATENATE(Sheet2!A749,Sheet2!B749,Sheet2!C749),IF(F749="lesson",CONCATENATE(Sheet2!A749,Sheet2!B749,Sheet2!C749,Sheet2!E749)))))))</f>
        <v>8MathExpressions and EquationsSolving and Graphing Linear Inequalities</v>
      </c>
      <c r="K749" s="4" t="str">
        <f>IF(J749="NONE","-",VLOOKUP(J749,Sheet3!$A$1:$B$822,2,FALSE))</f>
        <v>MA08.02.04.00</v>
      </c>
      <c r="L749" s="2">
        <v>749</v>
      </c>
      <c r="M749" s="2">
        <f t="shared" si="44"/>
        <v>745</v>
      </c>
      <c r="N749" s="3" t="str">
        <f t="shared" si="46"/>
        <v>insert into code (code_id, label, code, display_order, parent_id, taxonomy_level_type) values (749,'Solving Compounds Inequalities Involving "And"','MA08.02.04.04',1,745,6);</v>
      </c>
    </row>
    <row r="750" spans="1:14">
      <c r="A750" s="2" t="b">
        <f>AND(Sheet2!A750&lt;&gt;"-",Sheet2!A750&lt;&gt;Sheet2!A749)</f>
        <v>0</v>
      </c>
      <c r="B750" s="2" t="b">
        <f>AND(Sheet2!B750&lt;&gt;"-",Sheet2!B750&lt;&gt;Sheet2!B749)</f>
        <v>0</v>
      </c>
      <c r="C750" s="2" t="b">
        <f>AND(Sheet2!C750&lt;&gt;"-",Sheet2!C750&lt;&gt;Sheet2!C749)</f>
        <v>0</v>
      </c>
      <c r="D750" s="2" t="b">
        <f>AND(Sheet2!E750&lt;&gt;"-",Sheet2!E750&lt;&gt;Sheet2!E749)</f>
        <v>0</v>
      </c>
      <c r="E750" s="2" t="b">
        <f>AND(Sheet2!G750&lt;&gt;"-",Sheet2!G750&lt;&gt;Sheet2!G749)</f>
        <v>1</v>
      </c>
      <c r="F750" s="2" t="str">
        <f t="shared" si="47"/>
        <v>lesson</v>
      </c>
      <c r="G750" s="2" t="str">
        <f t="shared" si="45"/>
        <v>6</v>
      </c>
      <c r="H750" s="2" t="str">
        <f>SUBSTITUTE(IF(F750="grade",Sheet2!A750,IF(F750="subject",Sheet2!B750,IF(F750="unit",Sheet2!C750,IF(F750="topic",Sheet2!E750,IF(F750="lesson",Sheet2!G750))))),"'","\'")</f>
        <v>Solving Compounds Inequalities Involving "Or"</v>
      </c>
      <c r="I750" s="2" t="str">
        <f>Sheet2!I750</f>
        <v>MA08.02.04.05</v>
      </c>
      <c r="J750" s="4" t="str">
        <f>TRIM(IF(F750="grade","NONE",IF(F750="subject",Sheet2!A750,IF(F750="unit",CONCATENATE(Sheet2!A750,Sheet2!B750),IF(F750="topic",CONCATENATE(Sheet2!A750,Sheet2!B750,Sheet2!C750),IF(F750="lesson",CONCATENATE(Sheet2!A750,Sheet2!B750,Sheet2!C750,Sheet2!E750)))))))</f>
        <v>8MathExpressions and EquationsSolving and Graphing Linear Inequalities</v>
      </c>
      <c r="K750" s="4" t="str">
        <f>IF(J750="NONE","-",VLOOKUP(J750,Sheet3!$A$1:$B$822,2,FALSE))</f>
        <v>MA08.02.04.00</v>
      </c>
      <c r="L750" s="2">
        <v>750</v>
      </c>
      <c r="M750" s="2">
        <f t="shared" si="44"/>
        <v>745</v>
      </c>
      <c r="N750" s="3" t="str">
        <f t="shared" si="46"/>
        <v>insert into code (code_id, label, code, display_order, parent_id, taxonomy_level_type) values (750,'Solving Compounds Inequalities Involving "Or"','MA08.02.04.05',1,745,6);</v>
      </c>
    </row>
    <row r="751" spans="1:14">
      <c r="A751" s="2" t="b">
        <f>AND(Sheet2!A751&lt;&gt;"-",Sheet2!A751&lt;&gt;Sheet2!A750)</f>
        <v>0</v>
      </c>
      <c r="B751" s="2" t="b">
        <f>AND(Sheet2!B751&lt;&gt;"-",Sheet2!B751&lt;&gt;Sheet2!B750)</f>
        <v>0</v>
      </c>
      <c r="C751" s="2" t="b">
        <f>AND(Sheet2!C751&lt;&gt;"-",Sheet2!C751&lt;&gt;Sheet2!C750)</f>
        <v>0</v>
      </c>
      <c r="D751" s="2" t="b">
        <f>AND(Sheet2!E751&lt;&gt;"-",Sheet2!E751&lt;&gt;Sheet2!E750)</f>
        <v>0</v>
      </c>
      <c r="E751" s="2" t="b">
        <f>AND(Sheet2!G751&lt;&gt;"-",Sheet2!G751&lt;&gt;Sheet2!G750)</f>
        <v>1</v>
      </c>
      <c r="F751" s="2" t="str">
        <f t="shared" si="47"/>
        <v>lesson</v>
      </c>
      <c r="G751" s="2" t="str">
        <f t="shared" si="45"/>
        <v>6</v>
      </c>
      <c r="H751" s="2" t="str">
        <f>SUBSTITUTE(IF(F751="grade",Sheet2!A751,IF(F751="subject",Sheet2!B751,IF(F751="unit",Sheet2!C751,IF(F751="topic",Sheet2!E751,IF(F751="lesson",Sheet2!G751))))),"'","\'")</f>
        <v>Solving Absolute-Value Equations</v>
      </c>
      <c r="I751" s="2" t="str">
        <f>Sheet2!I751</f>
        <v>MA08.02.04.06</v>
      </c>
      <c r="J751" s="4" t="str">
        <f>TRIM(IF(F751="grade","NONE",IF(F751="subject",Sheet2!A751,IF(F751="unit",CONCATENATE(Sheet2!A751,Sheet2!B751),IF(F751="topic",CONCATENATE(Sheet2!A751,Sheet2!B751,Sheet2!C751),IF(F751="lesson",CONCATENATE(Sheet2!A751,Sheet2!B751,Sheet2!C751,Sheet2!E751)))))))</f>
        <v>8MathExpressions and EquationsSolving and Graphing Linear Inequalities</v>
      </c>
      <c r="K751" s="4" t="str">
        <f>IF(J751="NONE","-",VLOOKUP(J751,Sheet3!$A$1:$B$822,2,FALSE))</f>
        <v>MA08.02.04.00</v>
      </c>
      <c r="L751" s="2">
        <v>751</v>
      </c>
      <c r="M751" s="2">
        <f t="shared" si="44"/>
        <v>745</v>
      </c>
      <c r="N751" s="3" t="str">
        <f t="shared" si="46"/>
        <v>insert into code (code_id, label, code, display_order, parent_id, taxonomy_level_type) values (751,'Solving Absolute-Value Equations','MA08.02.04.06',1,745,6);</v>
      </c>
    </row>
    <row r="752" spans="1:14">
      <c r="A752" s="2" t="b">
        <f>AND(Sheet2!A752&lt;&gt;"-",Sheet2!A752&lt;&gt;Sheet2!A751)</f>
        <v>0</v>
      </c>
      <c r="B752" s="2" t="b">
        <f>AND(Sheet2!B752&lt;&gt;"-",Sheet2!B752&lt;&gt;Sheet2!B751)</f>
        <v>0</v>
      </c>
      <c r="C752" s="2" t="b">
        <f>AND(Sheet2!C752&lt;&gt;"-",Sheet2!C752&lt;&gt;Sheet2!C751)</f>
        <v>0</v>
      </c>
      <c r="D752" s="2" t="b">
        <f>AND(Sheet2!E752&lt;&gt;"-",Sheet2!E752&lt;&gt;Sheet2!E751)</f>
        <v>0</v>
      </c>
      <c r="E752" s="2" t="b">
        <f>AND(Sheet2!G752&lt;&gt;"-",Sheet2!G752&lt;&gt;Sheet2!G751)</f>
        <v>1</v>
      </c>
      <c r="F752" s="2" t="str">
        <f t="shared" si="47"/>
        <v>lesson</v>
      </c>
      <c r="G752" s="2" t="str">
        <f t="shared" si="45"/>
        <v>6</v>
      </c>
      <c r="H752" s="2" t="str">
        <f>SUBSTITUTE(IF(F752="grade",Sheet2!A752,IF(F752="subject",Sheet2!B752,IF(F752="unit",Sheet2!C752,IF(F752="topic",Sheet2!E752,IF(F752="lesson",Sheet2!G752))))),"'","\'")</f>
        <v>Solving Absolute-Value Inequalities</v>
      </c>
      <c r="I752" s="2" t="str">
        <f>Sheet2!I752</f>
        <v>MA08.02.04.07</v>
      </c>
      <c r="J752" s="4" t="str">
        <f>TRIM(IF(F752="grade","NONE",IF(F752="subject",Sheet2!A752,IF(F752="unit",CONCATENATE(Sheet2!A752,Sheet2!B752),IF(F752="topic",CONCATENATE(Sheet2!A752,Sheet2!B752,Sheet2!C752),IF(F752="lesson",CONCATENATE(Sheet2!A752,Sheet2!B752,Sheet2!C752,Sheet2!E752)))))))</f>
        <v>8MathExpressions and EquationsSolving and Graphing Linear Inequalities</v>
      </c>
      <c r="K752" s="4" t="str">
        <f>IF(J752="NONE","-",VLOOKUP(J752,Sheet3!$A$1:$B$822,2,FALSE))</f>
        <v>MA08.02.04.00</v>
      </c>
      <c r="L752" s="2">
        <v>752</v>
      </c>
      <c r="M752" s="2">
        <f t="shared" si="44"/>
        <v>745</v>
      </c>
      <c r="N752" s="3" t="str">
        <f t="shared" si="46"/>
        <v>insert into code (code_id, label, code, display_order, parent_id, taxonomy_level_type) values (752,'Solving Absolute-Value Inequalities','MA08.02.04.07',1,745,6);</v>
      </c>
    </row>
    <row r="753" spans="1:14">
      <c r="A753" s="2" t="b">
        <f>AND(Sheet2!A753&lt;&gt;"-",Sheet2!A753&lt;&gt;Sheet2!A752)</f>
        <v>0</v>
      </c>
      <c r="B753" s="2" t="b">
        <f>AND(Sheet2!B753&lt;&gt;"-",Sheet2!B753&lt;&gt;Sheet2!B752)</f>
        <v>0</v>
      </c>
      <c r="C753" s="2" t="b">
        <f>AND(Sheet2!C753&lt;&gt;"-",Sheet2!C753&lt;&gt;Sheet2!C752)</f>
        <v>0</v>
      </c>
      <c r="D753" s="2" t="b">
        <f>AND(Sheet2!E753&lt;&gt;"-",Sheet2!E753&lt;&gt;Sheet2!E752)</f>
        <v>0</v>
      </c>
      <c r="E753" s="2" t="b">
        <f>AND(Sheet2!G753&lt;&gt;"-",Sheet2!G753&lt;&gt;Sheet2!G752)</f>
        <v>1</v>
      </c>
      <c r="F753" s="2" t="str">
        <f t="shared" si="47"/>
        <v>lesson</v>
      </c>
      <c r="G753" s="2" t="str">
        <f t="shared" si="45"/>
        <v>6</v>
      </c>
      <c r="H753" s="2" t="str">
        <f>SUBSTITUTE(IF(F753="grade",Sheet2!A753,IF(F753="subject",Sheet2!B753,IF(F753="unit",Sheet2!C753,IF(F753="topic",Sheet2!E753,IF(F753="lesson",Sheet2!G753))))),"'","\'")</f>
        <v>Graphing Linear Inequalities in Two Variables</v>
      </c>
      <c r="I753" s="2" t="str">
        <f>Sheet2!I753</f>
        <v>MA08.02.04.08</v>
      </c>
      <c r="J753" s="4" t="str">
        <f>TRIM(IF(F753="grade","NONE",IF(F753="subject",Sheet2!A753,IF(F753="unit",CONCATENATE(Sheet2!A753,Sheet2!B753),IF(F753="topic",CONCATENATE(Sheet2!A753,Sheet2!B753,Sheet2!C753),IF(F753="lesson",CONCATENATE(Sheet2!A753,Sheet2!B753,Sheet2!C753,Sheet2!E753)))))))</f>
        <v>8MathExpressions and EquationsSolving and Graphing Linear Inequalities</v>
      </c>
      <c r="K753" s="4" t="str">
        <f>IF(J753="NONE","-",VLOOKUP(J753,Sheet3!$A$1:$B$822,2,FALSE))</f>
        <v>MA08.02.04.00</v>
      </c>
      <c r="L753" s="2">
        <v>753</v>
      </c>
      <c r="M753" s="2">
        <f t="shared" si="44"/>
        <v>745</v>
      </c>
      <c r="N753" s="3" t="str">
        <f t="shared" si="46"/>
        <v>insert into code (code_id, label, code, display_order, parent_id, taxonomy_level_type) values (753,'Graphing Linear Inequalities in Two Variables','MA08.02.04.08',1,745,6);</v>
      </c>
    </row>
    <row r="754" spans="1:14">
      <c r="A754" s="2" t="b">
        <f>AND(Sheet2!A754&lt;&gt;"-",Sheet2!A754&lt;&gt;Sheet2!A753)</f>
        <v>0</v>
      </c>
      <c r="B754" s="2" t="b">
        <f>AND(Sheet2!B754&lt;&gt;"-",Sheet2!B754&lt;&gt;Sheet2!B753)</f>
        <v>0</v>
      </c>
      <c r="C754" s="2" t="b">
        <f>AND(Sheet2!C754&lt;&gt;"-",Sheet2!C754&lt;&gt;Sheet2!C753)</f>
        <v>0</v>
      </c>
      <c r="D754" s="2" t="b">
        <f>AND(Sheet2!E754&lt;&gt;"-",Sheet2!E754&lt;&gt;Sheet2!E753)</f>
        <v>1</v>
      </c>
      <c r="E754" s="2" t="b">
        <f>AND(Sheet2!G754&lt;&gt;"-",Sheet2!G754&lt;&gt;Sheet2!G753)</f>
        <v>0</v>
      </c>
      <c r="F754" s="2" t="str">
        <f t="shared" si="47"/>
        <v>topic</v>
      </c>
      <c r="G754" s="2" t="str">
        <f t="shared" si="45"/>
        <v>5</v>
      </c>
      <c r="H754" s="2" t="str">
        <f>SUBSTITUTE(IF(F754="grade",Sheet2!A754,IF(F754="subject",Sheet2!B754,IF(F754="unit",Sheet2!C754,IF(F754="topic",Sheet2!E754,IF(F754="lesson",Sheet2!G754))))),"'","\'")</f>
        <v>Systems of Linear Equations and Inequalities</v>
      </c>
      <c r="I754" s="2" t="str">
        <f>Sheet2!I754</f>
        <v>MA08.02.05.00</v>
      </c>
      <c r="J754" s="4" t="str">
        <f>TRIM(IF(F754="grade","NONE",IF(F754="subject",Sheet2!A754,IF(F754="unit",CONCATENATE(Sheet2!A754,Sheet2!B754),IF(F754="topic",CONCATENATE(Sheet2!A754,Sheet2!B754,Sheet2!C754),IF(F754="lesson",CONCATENATE(Sheet2!A754,Sheet2!B754,Sheet2!C754,Sheet2!E754)))))))</f>
        <v>8MathExpressions and Equations</v>
      </c>
      <c r="K754" s="4" t="str">
        <f>IF(J754="NONE","-",VLOOKUP(J754,Sheet3!$A$1:$B$822,2,FALSE))</f>
        <v>MA08.02.00.00</v>
      </c>
      <c r="L754" s="2">
        <v>754</v>
      </c>
      <c r="M754" s="2">
        <f t="shared" si="44"/>
        <v>719</v>
      </c>
      <c r="N754" s="3" t="str">
        <f t="shared" si="46"/>
        <v>insert into code (code_id, label, code, display_order, parent_id, taxonomy_level_type) values (754,'Systems of Linear Equations and Inequalities','MA08.02.05.00',1,719,5);</v>
      </c>
    </row>
    <row r="755" spans="1:14">
      <c r="A755" s="2" t="b">
        <f>AND(Sheet2!A755&lt;&gt;"-",Sheet2!A755&lt;&gt;Sheet2!A754)</f>
        <v>0</v>
      </c>
      <c r="B755" s="2" t="b">
        <f>AND(Sheet2!B755&lt;&gt;"-",Sheet2!B755&lt;&gt;Sheet2!B754)</f>
        <v>0</v>
      </c>
      <c r="C755" s="2" t="b">
        <f>AND(Sheet2!C755&lt;&gt;"-",Sheet2!C755&lt;&gt;Sheet2!C754)</f>
        <v>0</v>
      </c>
      <c r="D755" s="2" t="b">
        <f>AND(Sheet2!E755&lt;&gt;"-",Sheet2!E755&lt;&gt;Sheet2!E754)</f>
        <v>0</v>
      </c>
      <c r="E755" s="2" t="b">
        <f>AND(Sheet2!G755&lt;&gt;"-",Sheet2!G755&lt;&gt;Sheet2!G754)</f>
        <v>1</v>
      </c>
      <c r="F755" s="2" t="str">
        <f t="shared" si="47"/>
        <v>lesson</v>
      </c>
      <c r="G755" s="2" t="str">
        <f t="shared" si="45"/>
        <v>6</v>
      </c>
      <c r="H755" s="2" t="str">
        <f>SUBSTITUTE(IF(F755="grade",Sheet2!A755,IF(F755="subject",Sheet2!B755,IF(F755="unit",Sheet2!C755,IF(F755="topic",Sheet2!E755,IF(F755="lesson",Sheet2!G755))))),"'","\'")</f>
        <v>Graphing Linear Systems</v>
      </c>
      <c r="I755" s="2" t="str">
        <f>Sheet2!I755</f>
        <v>MA08.02.05.01</v>
      </c>
      <c r="J755" s="4" t="str">
        <f>TRIM(IF(F755="grade","NONE",IF(F755="subject",Sheet2!A755,IF(F755="unit",CONCATENATE(Sheet2!A755,Sheet2!B755),IF(F755="topic",CONCATENATE(Sheet2!A755,Sheet2!B755,Sheet2!C755),IF(F755="lesson",CONCATENATE(Sheet2!A755,Sheet2!B755,Sheet2!C755,Sheet2!E755)))))))</f>
        <v>8MathExpressions and EquationsSystems of Linear Equations and Inequalities</v>
      </c>
      <c r="K755" s="4" t="str">
        <f>IF(J755="NONE","-",VLOOKUP(J755,Sheet3!$A$1:$B$822,2,FALSE))</f>
        <v>MA08.02.05.00</v>
      </c>
      <c r="L755" s="2">
        <v>755</v>
      </c>
      <c r="M755" s="2">
        <f t="shared" si="44"/>
        <v>754</v>
      </c>
      <c r="N755" s="3" t="str">
        <f t="shared" si="46"/>
        <v>insert into code (code_id, label, code, display_order, parent_id, taxonomy_level_type) values (755,'Graphing Linear Systems','MA08.02.05.01',1,754,6);</v>
      </c>
    </row>
    <row r="756" spans="1:14">
      <c r="A756" s="2" t="b">
        <f>AND(Sheet2!A756&lt;&gt;"-",Sheet2!A756&lt;&gt;Sheet2!A755)</f>
        <v>0</v>
      </c>
      <c r="B756" s="2" t="b">
        <f>AND(Sheet2!B756&lt;&gt;"-",Sheet2!B756&lt;&gt;Sheet2!B755)</f>
        <v>0</v>
      </c>
      <c r="C756" s="2" t="b">
        <f>AND(Sheet2!C756&lt;&gt;"-",Sheet2!C756&lt;&gt;Sheet2!C755)</f>
        <v>0</v>
      </c>
      <c r="D756" s="2" t="b">
        <f>AND(Sheet2!E756&lt;&gt;"-",Sheet2!E756&lt;&gt;Sheet2!E755)</f>
        <v>0</v>
      </c>
      <c r="E756" s="2" t="b">
        <f>AND(Sheet2!G756&lt;&gt;"-",Sheet2!G756&lt;&gt;Sheet2!G755)</f>
        <v>1</v>
      </c>
      <c r="F756" s="2" t="str">
        <f t="shared" si="47"/>
        <v>lesson</v>
      </c>
      <c r="G756" s="2" t="str">
        <f t="shared" si="45"/>
        <v>6</v>
      </c>
      <c r="H756" s="2" t="str">
        <f>SUBSTITUTE(IF(F756="grade",Sheet2!A756,IF(F756="subject",Sheet2!B756,IF(F756="unit",Sheet2!C756,IF(F756="topic",Sheet2!E756,IF(F756="lesson",Sheet2!G756))))),"'","\'")</f>
        <v>Solving Linear Systems by Substitution</v>
      </c>
      <c r="I756" s="2" t="str">
        <f>Sheet2!I756</f>
        <v>MA08.02.05.02</v>
      </c>
      <c r="J756" s="4" t="str">
        <f>TRIM(IF(F756="grade","NONE",IF(F756="subject",Sheet2!A756,IF(F756="unit",CONCATENATE(Sheet2!A756,Sheet2!B756),IF(F756="topic",CONCATENATE(Sheet2!A756,Sheet2!B756,Sheet2!C756),IF(F756="lesson",CONCATENATE(Sheet2!A756,Sheet2!B756,Sheet2!C756,Sheet2!E756)))))))</f>
        <v>8MathExpressions and EquationsSystems of Linear Equations and Inequalities</v>
      </c>
      <c r="K756" s="4" t="str">
        <f>IF(J756="NONE","-",VLOOKUP(J756,Sheet3!$A$1:$B$822,2,FALSE))</f>
        <v>MA08.02.05.00</v>
      </c>
      <c r="L756" s="2">
        <v>756</v>
      </c>
      <c r="M756" s="2">
        <f t="shared" si="44"/>
        <v>754</v>
      </c>
      <c r="N756" s="3" t="str">
        <f t="shared" si="46"/>
        <v>insert into code (code_id, label, code, display_order, parent_id, taxonomy_level_type) values (756,'Solving Linear Systems by Substitution','MA08.02.05.02',1,754,6);</v>
      </c>
    </row>
    <row r="757" spans="1:14">
      <c r="A757" s="2" t="b">
        <f>AND(Sheet2!A757&lt;&gt;"-",Sheet2!A757&lt;&gt;Sheet2!A756)</f>
        <v>0</v>
      </c>
      <c r="B757" s="2" t="b">
        <f>AND(Sheet2!B757&lt;&gt;"-",Sheet2!B757&lt;&gt;Sheet2!B756)</f>
        <v>0</v>
      </c>
      <c r="C757" s="2" t="b">
        <f>AND(Sheet2!C757&lt;&gt;"-",Sheet2!C757&lt;&gt;Sheet2!C756)</f>
        <v>0</v>
      </c>
      <c r="D757" s="2" t="b">
        <f>AND(Sheet2!E757&lt;&gt;"-",Sheet2!E757&lt;&gt;Sheet2!E756)</f>
        <v>0</v>
      </c>
      <c r="E757" s="2" t="b">
        <f>AND(Sheet2!G757&lt;&gt;"-",Sheet2!G757&lt;&gt;Sheet2!G756)</f>
        <v>1</v>
      </c>
      <c r="F757" s="2" t="str">
        <f t="shared" si="47"/>
        <v>lesson</v>
      </c>
      <c r="G757" s="2" t="str">
        <f t="shared" si="45"/>
        <v>6</v>
      </c>
      <c r="H757" s="2" t="str">
        <f>SUBSTITUTE(IF(F757="grade",Sheet2!A757,IF(F757="subject",Sheet2!B757,IF(F757="unit",Sheet2!C757,IF(F757="topic",Sheet2!E757,IF(F757="lesson",Sheet2!G757))))),"'","\'")</f>
        <v>Solving Linear Systems by Linear Combinations</v>
      </c>
      <c r="I757" s="2" t="str">
        <f>Sheet2!I757</f>
        <v>MA08.02.05.03</v>
      </c>
      <c r="J757" s="4" t="str">
        <f>TRIM(IF(F757="grade","NONE",IF(F757="subject",Sheet2!A757,IF(F757="unit",CONCATENATE(Sheet2!A757,Sheet2!B757),IF(F757="topic",CONCATENATE(Sheet2!A757,Sheet2!B757,Sheet2!C757),IF(F757="lesson",CONCATENATE(Sheet2!A757,Sheet2!B757,Sheet2!C757,Sheet2!E757)))))))</f>
        <v>8MathExpressions and EquationsSystems of Linear Equations and Inequalities</v>
      </c>
      <c r="K757" s="4" t="str">
        <f>IF(J757="NONE","-",VLOOKUP(J757,Sheet3!$A$1:$B$822,2,FALSE))</f>
        <v>MA08.02.05.00</v>
      </c>
      <c r="L757" s="2">
        <v>757</v>
      </c>
      <c r="M757" s="2">
        <f t="shared" si="44"/>
        <v>754</v>
      </c>
      <c r="N757" s="3" t="str">
        <f t="shared" si="46"/>
        <v>insert into code (code_id, label, code, display_order, parent_id, taxonomy_level_type) values (757,'Solving Linear Systems by Linear Combinations','MA08.02.05.03',1,754,6);</v>
      </c>
    </row>
    <row r="758" spans="1:14">
      <c r="A758" s="2" t="b">
        <f>AND(Sheet2!A758&lt;&gt;"-",Sheet2!A758&lt;&gt;Sheet2!A757)</f>
        <v>0</v>
      </c>
      <c r="B758" s="2" t="b">
        <f>AND(Sheet2!B758&lt;&gt;"-",Sheet2!B758&lt;&gt;Sheet2!B757)</f>
        <v>0</v>
      </c>
      <c r="C758" s="2" t="b">
        <f>AND(Sheet2!C758&lt;&gt;"-",Sheet2!C758&lt;&gt;Sheet2!C757)</f>
        <v>0</v>
      </c>
      <c r="D758" s="2" t="b">
        <f>AND(Sheet2!E758&lt;&gt;"-",Sheet2!E758&lt;&gt;Sheet2!E757)</f>
        <v>0</v>
      </c>
      <c r="E758" s="2" t="b">
        <f>AND(Sheet2!G758&lt;&gt;"-",Sheet2!G758&lt;&gt;Sheet2!G757)</f>
        <v>1</v>
      </c>
      <c r="F758" s="2" t="str">
        <f t="shared" si="47"/>
        <v>lesson</v>
      </c>
      <c r="G758" s="2" t="str">
        <f t="shared" si="45"/>
        <v>6</v>
      </c>
      <c r="H758" s="2" t="str">
        <f>SUBSTITUTE(IF(F758="grade",Sheet2!A758,IF(F758="subject",Sheet2!B758,IF(F758="unit",Sheet2!C758,IF(F758="topic",Sheet2!E758,IF(F758="lesson",Sheet2!G758))))),"'","\'")</f>
        <v>Linear Systems and Problem Solving</v>
      </c>
      <c r="I758" s="2" t="str">
        <f>Sheet2!I758</f>
        <v>MA08.02.05.04</v>
      </c>
      <c r="J758" s="4" t="str">
        <f>TRIM(IF(F758="grade","NONE",IF(F758="subject",Sheet2!A758,IF(F758="unit",CONCATENATE(Sheet2!A758,Sheet2!B758),IF(F758="topic",CONCATENATE(Sheet2!A758,Sheet2!B758,Sheet2!C758),IF(F758="lesson",CONCATENATE(Sheet2!A758,Sheet2!B758,Sheet2!C758,Sheet2!E758)))))))</f>
        <v>8MathExpressions and EquationsSystems of Linear Equations and Inequalities</v>
      </c>
      <c r="K758" s="4" t="str">
        <f>IF(J758="NONE","-",VLOOKUP(J758,Sheet3!$A$1:$B$822,2,FALSE))</f>
        <v>MA08.02.05.00</v>
      </c>
      <c r="L758" s="2">
        <v>758</v>
      </c>
      <c r="M758" s="2">
        <f t="shared" si="44"/>
        <v>754</v>
      </c>
      <c r="N758" s="3" t="str">
        <f t="shared" si="46"/>
        <v>insert into code (code_id, label, code, display_order, parent_id, taxonomy_level_type) values (758,'Linear Systems and Problem Solving','MA08.02.05.04',1,754,6);</v>
      </c>
    </row>
    <row r="759" spans="1:14">
      <c r="A759" s="2" t="b">
        <f>AND(Sheet2!A759&lt;&gt;"-",Sheet2!A759&lt;&gt;Sheet2!A758)</f>
        <v>0</v>
      </c>
      <c r="B759" s="2" t="b">
        <f>AND(Sheet2!B759&lt;&gt;"-",Sheet2!B759&lt;&gt;Sheet2!B758)</f>
        <v>0</v>
      </c>
      <c r="C759" s="2" t="b">
        <f>AND(Sheet2!C759&lt;&gt;"-",Sheet2!C759&lt;&gt;Sheet2!C758)</f>
        <v>0</v>
      </c>
      <c r="D759" s="2" t="b">
        <f>AND(Sheet2!E759&lt;&gt;"-",Sheet2!E759&lt;&gt;Sheet2!E758)</f>
        <v>0</v>
      </c>
      <c r="E759" s="2" t="b">
        <f>AND(Sheet2!G759&lt;&gt;"-",Sheet2!G759&lt;&gt;Sheet2!G758)</f>
        <v>1</v>
      </c>
      <c r="F759" s="2" t="str">
        <f t="shared" si="47"/>
        <v>lesson</v>
      </c>
      <c r="G759" s="2" t="str">
        <f t="shared" si="45"/>
        <v>6</v>
      </c>
      <c r="H759" s="2" t="str">
        <f>SUBSTITUTE(IF(F759="grade",Sheet2!A759,IF(F759="subject",Sheet2!B759,IF(F759="unit",Sheet2!C759,IF(F759="topic",Sheet2!E759,IF(F759="lesson",Sheet2!G759))))),"'","\'")</f>
        <v>Special Types of Linear Systems</v>
      </c>
      <c r="I759" s="2" t="str">
        <f>Sheet2!I759</f>
        <v>MA08.02.05.05</v>
      </c>
      <c r="J759" s="4" t="str">
        <f>TRIM(IF(F759="grade","NONE",IF(F759="subject",Sheet2!A759,IF(F759="unit",CONCATENATE(Sheet2!A759,Sheet2!B759),IF(F759="topic",CONCATENATE(Sheet2!A759,Sheet2!B759,Sheet2!C759),IF(F759="lesson",CONCATENATE(Sheet2!A759,Sheet2!B759,Sheet2!C759,Sheet2!E759)))))))</f>
        <v>8MathExpressions and EquationsSystems of Linear Equations and Inequalities</v>
      </c>
      <c r="K759" s="4" t="str">
        <f>IF(J759="NONE","-",VLOOKUP(J759,Sheet3!$A$1:$B$822,2,FALSE))</f>
        <v>MA08.02.05.00</v>
      </c>
      <c r="L759" s="2">
        <v>759</v>
      </c>
      <c r="M759" s="2">
        <f t="shared" si="44"/>
        <v>754</v>
      </c>
      <c r="N759" s="3" t="str">
        <f t="shared" si="46"/>
        <v>insert into code (code_id, label, code, display_order, parent_id, taxonomy_level_type) values (759,'Special Types of Linear Systems','MA08.02.05.05',1,754,6);</v>
      </c>
    </row>
    <row r="760" spans="1:14">
      <c r="A760" s="2" t="b">
        <f>AND(Sheet2!A760&lt;&gt;"-",Sheet2!A760&lt;&gt;Sheet2!A759)</f>
        <v>0</v>
      </c>
      <c r="B760" s="2" t="b">
        <f>AND(Sheet2!B760&lt;&gt;"-",Sheet2!B760&lt;&gt;Sheet2!B759)</f>
        <v>0</v>
      </c>
      <c r="C760" s="2" t="b">
        <f>AND(Sheet2!C760&lt;&gt;"-",Sheet2!C760&lt;&gt;Sheet2!C759)</f>
        <v>0</v>
      </c>
      <c r="D760" s="2" t="b">
        <f>AND(Sheet2!E760&lt;&gt;"-",Sheet2!E760&lt;&gt;Sheet2!E759)</f>
        <v>0</v>
      </c>
      <c r="E760" s="2" t="b">
        <f>AND(Sheet2!G760&lt;&gt;"-",Sheet2!G760&lt;&gt;Sheet2!G759)</f>
        <v>1</v>
      </c>
      <c r="F760" s="2" t="str">
        <f t="shared" si="47"/>
        <v>lesson</v>
      </c>
      <c r="G760" s="2" t="str">
        <f t="shared" si="45"/>
        <v>6</v>
      </c>
      <c r="H760" s="2" t="str">
        <f>SUBSTITUTE(IF(F760="grade",Sheet2!A760,IF(F760="subject",Sheet2!B760,IF(F760="unit",Sheet2!C760,IF(F760="topic",Sheet2!E760,IF(F760="lesson",Sheet2!G760))))),"'","\'")</f>
        <v>Systems of Linear Inequalities</v>
      </c>
      <c r="I760" s="2" t="str">
        <f>Sheet2!I760</f>
        <v>MA08.02.05.06</v>
      </c>
      <c r="J760" s="4" t="str">
        <f>TRIM(IF(F760="grade","NONE",IF(F760="subject",Sheet2!A760,IF(F760="unit",CONCATENATE(Sheet2!A760,Sheet2!B760),IF(F760="topic",CONCATENATE(Sheet2!A760,Sheet2!B760,Sheet2!C760),IF(F760="lesson",CONCATENATE(Sheet2!A760,Sheet2!B760,Sheet2!C760,Sheet2!E760)))))))</f>
        <v>8MathExpressions and EquationsSystems of Linear Equations and Inequalities</v>
      </c>
      <c r="K760" s="4" t="str">
        <f>IF(J760="NONE","-",VLOOKUP(J760,Sheet3!$A$1:$B$822,2,FALSE))</f>
        <v>MA08.02.05.00</v>
      </c>
      <c r="L760" s="2">
        <v>760</v>
      </c>
      <c r="M760" s="2">
        <f t="shared" si="44"/>
        <v>754</v>
      </c>
      <c r="N760" s="3" t="str">
        <f t="shared" si="46"/>
        <v>insert into code (code_id, label, code, display_order, parent_id, taxonomy_level_type) values (760,'Systems of Linear Inequalities','MA08.02.05.06',1,754,6);</v>
      </c>
    </row>
    <row r="761" spans="1:14">
      <c r="A761" s="2" t="b">
        <f>AND(Sheet2!A761&lt;&gt;"-",Sheet2!A761&lt;&gt;Sheet2!A760)</f>
        <v>0</v>
      </c>
      <c r="B761" s="2" t="b">
        <f>AND(Sheet2!B761&lt;&gt;"-",Sheet2!B761&lt;&gt;Sheet2!B760)</f>
        <v>0</v>
      </c>
      <c r="C761" s="2" t="b">
        <f>AND(Sheet2!C761&lt;&gt;"-",Sheet2!C761&lt;&gt;Sheet2!C760)</f>
        <v>0</v>
      </c>
      <c r="D761" s="2" t="b">
        <f>AND(Sheet2!E761&lt;&gt;"-",Sheet2!E761&lt;&gt;Sheet2!E760)</f>
        <v>1</v>
      </c>
      <c r="E761" s="2" t="b">
        <f>AND(Sheet2!G761&lt;&gt;"-",Sheet2!G761&lt;&gt;Sheet2!G760)</f>
        <v>0</v>
      </c>
      <c r="F761" s="2" t="str">
        <f t="shared" si="47"/>
        <v>topic</v>
      </c>
      <c r="G761" s="2" t="str">
        <f t="shared" si="45"/>
        <v>5</v>
      </c>
      <c r="H761" s="2" t="str">
        <f>SUBSTITUTE(IF(F761="grade",Sheet2!A761,IF(F761="subject",Sheet2!B761,IF(F761="unit",Sheet2!C761,IF(F761="topic",Sheet2!E761,IF(F761="lesson",Sheet2!G761))))),"'","\'")</f>
        <v>Exponents and Exponential Functions</v>
      </c>
      <c r="I761" s="2" t="str">
        <f>Sheet2!I761</f>
        <v>MA08.02.06.00</v>
      </c>
      <c r="J761" s="4" t="str">
        <f>TRIM(IF(F761="grade","NONE",IF(F761="subject",Sheet2!A761,IF(F761="unit",CONCATENATE(Sheet2!A761,Sheet2!B761),IF(F761="topic",CONCATENATE(Sheet2!A761,Sheet2!B761,Sheet2!C761),IF(F761="lesson",CONCATENATE(Sheet2!A761,Sheet2!B761,Sheet2!C761,Sheet2!E761)))))))</f>
        <v>8MathExpressions and Equations</v>
      </c>
      <c r="K761" s="4" t="str">
        <f>IF(J761="NONE","-",VLOOKUP(J761,Sheet3!$A$1:$B$822,2,FALSE))</f>
        <v>MA08.02.00.00</v>
      </c>
      <c r="L761" s="2">
        <v>761</v>
      </c>
      <c r="M761" s="2">
        <f t="shared" si="44"/>
        <v>719</v>
      </c>
      <c r="N761" s="3" t="str">
        <f t="shared" si="46"/>
        <v>insert into code (code_id, label, code, display_order, parent_id, taxonomy_level_type) values (761,'Exponents and Exponential Functions','MA08.02.06.00',1,719,5);</v>
      </c>
    </row>
    <row r="762" spans="1:14">
      <c r="A762" s="2" t="b">
        <f>AND(Sheet2!A762&lt;&gt;"-",Sheet2!A762&lt;&gt;Sheet2!A761)</f>
        <v>0</v>
      </c>
      <c r="B762" s="2" t="b">
        <f>AND(Sheet2!B762&lt;&gt;"-",Sheet2!B762&lt;&gt;Sheet2!B761)</f>
        <v>0</v>
      </c>
      <c r="C762" s="2" t="b">
        <f>AND(Sheet2!C762&lt;&gt;"-",Sheet2!C762&lt;&gt;Sheet2!C761)</f>
        <v>0</v>
      </c>
      <c r="D762" s="2" t="b">
        <f>AND(Sheet2!E762&lt;&gt;"-",Sheet2!E762&lt;&gt;Sheet2!E761)</f>
        <v>0</v>
      </c>
      <c r="E762" s="2" t="b">
        <f>AND(Sheet2!G762&lt;&gt;"-",Sheet2!G762&lt;&gt;Sheet2!G761)</f>
        <v>1</v>
      </c>
      <c r="F762" s="2" t="str">
        <f t="shared" si="47"/>
        <v>lesson</v>
      </c>
      <c r="G762" s="2" t="str">
        <f t="shared" si="45"/>
        <v>6</v>
      </c>
      <c r="H762" s="2" t="str">
        <f>SUBSTITUTE(IF(F762="grade",Sheet2!A762,IF(F762="subject",Sheet2!B762,IF(F762="unit",Sheet2!C762,IF(F762="topic",Sheet2!E762,IF(F762="lesson",Sheet2!G762))))),"'","\'")</f>
        <v>Multiplication Properties of Exponents</v>
      </c>
      <c r="I762" s="2" t="str">
        <f>Sheet2!I762</f>
        <v>MA08.02.06.01</v>
      </c>
      <c r="J762" s="4" t="str">
        <f>TRIM(IF(F762="grade","NONE",IF(F762="subject",Sheet2!A762,IF(F762="unit",CONCATENATE(Sheet2!A762,Sheet2!B762),IF(F762="topic",CONCATENATE(Sheet2!A762,Sheet2!B762,Sheet2!C762),IF(F762="lesson",CONCATENATE(Sheet2!A762,Sheet2!B762,Sheet2!C762,Sheet2!E762)))))))</f>
        <v>8MathExpressions and EquationsExponents and Exponential Functions</v>
      </c>
      <c r="K762" s="4" t="str">
        <f>IF(J762="NONE","-",VLOOKUP(J762,Sheet3!$A$1:$B$822,2,FALSE))</f>
        <v>MA08.02.06.00</v>
      </c>
      <c r="L762" s="2">
        <v>762</v>
      </c>
      <c r="M762" s="2">
        <f t="shared" si="44"/>
        <v>761</v>
      </c>
      <c r="N762" s="3" t="str">
        <f t="shared" si="46"/>
        <v>insert into code (code_id, label, code, display_order, parent_id, taxonomy_level_type) values (762,'Multiplication Properties of Exponents','MA08.02.06.01',1,761,6);</v>
      </c>
    </row>
    <row r="763" spans="1:14">
      <c r="A763" s="2" t="b">
        <f>AND(Sheet2!A763&lt;&gt;"-",Sheet2!A763&lt;&gt;Sheet2!A762)</f>
        <v>0</v>
      </c>
      <c r="B763" s="2" t="b">
        <f>AND(Sheet2!B763&lt;&gt;"-",Sheet2!B763&lt;&gt;Sheet2!B762)</f>
        <v>0</v>
      </c>
      <c r="C763" s="2" t="b">
        <f>AND(Sheet2!C763&lt;&gt;"-",Sheet2!C763&lt;&gt;Sheet2!C762)</f>
        <v>0</v>
      </c>
      <c r="D763" s="2" t="b">
        <f>AND(Sheet2!E763&lt;&gt;"-",Sheet2!E763&lt;&gt;Sheet2!E762)</f>
        <v>0</v>
      </c>
      <c r="E763" s="2" t="b">
        <f>AND(Sheet2!G763&lt;&gt;"-",Sheet2!G763&lt;&gt;Sheet2!G762)</f>
        <v>1</v>
      </c>
      <c r="F763" s="2" t="str">
        <f t="shared" si="47"/>
        <v>lesson</v>
      </c>
      <c r="G763" s="2" t="str">
        <f t="shared" si="45"/>
        <v>6</v>
      </c>
      <c r="H763" s="2" t="str">
        <f>SUBSTITUTE(IF(F763="grade",Sheet2!A763,IF(F763="subject",Sheet2!B763,IF(F763="unit",Sheet2!C763,IF(F763="topic",Sheet2!E763,IF(F763="lesson",Sheet2!G763))))),"'","\'")</f>
        <v>Zero and Negative Exponents</v>
      </c>
      <c r="I763" s="2" t="str">
        <f>Sheet2!I763</f>
        <v>MA08.02.06.02</v>
      </c>
      <c r="J763" s="4" t="str">
        <f>TRIM(IF(F763="grade","NONE",IF(F763="subject",Sheet2!A763,IF(F763="unit",CONCATENATE(Sheet2!A763,Sheet2!B763),IF(F763="topic",CONCATENATE(Sheet2!A763,Sheet2!B763,Sheet2!C763),IF(F763="lesson",CONCATENATE(Sheet2!A763,Sheet2!B763,Sheet2!C763,Sheet2!E763)))))))</f>
        <v>8MathExpressions and EquationsExponents and Exponential Functions</v>
      </c>
      <c r="K763" s="4" t="str">
        <f>IF(J763="NONE","-",VLOOKUP(J763,Sheet3!$A$1:$B$822,2,FALSE))</f>
        <v>MA08.02.06.00</v>
      </c>
      <c r="L763" s="2">
        <v>763</v>
      </c>
      <c r="M763" s="2">
        <f t="shared" si="44"/>
        <v>761</v>
      </c>
      <c r="N763" s="3" t="str">
        <f t="shared" si="46"/>
        <v>insert into code (code_id, label, code, display_order, parent_id, taxonomy_level_type) values (763,'Zero and Negative Exponents','MA08.02.06.02',1,761,6);</v>
      </c>
    </row>
    <row r="764" spans="1:14">
      <c r="A764" s="2" t="b">
        <f>AND(Sheet2!A764&lt;&gt;"-",Sheet2!A764&lt;&gt;Sheet2!A763)</f>
        <v>0</v>
      </c>
      <c r="B764" s="2" t="b">
        <f>AND(Sheet2!B764&lt;&gt;"-",Sheet2!B764&lt;&gt;Sheet2!B763)</f>
        <v>0</v>
      </c>
      <c r="C764" s="2" t="b">
        <f>AND(Sheet2!C764&lt;&gt;"-",Sheet2!C764&lt;&gt;Sheet2!C763)</f>
        <v>0</v>
      </c>
      <c r="D764" s="2" t="b">
        <f>AND(Sheet2!E764&lt;&gt;"-",Sheet2!E764&lt;&gt;Sheet2!E763)</f>
        <v>0</v>
      </c>
      <c r="E764" s="2" t="b">
        <f>AND(Sheet2!G764&lt;&gt;"-",Sheet2!G764&lt;&gt;Sheet2!G763)</f>
        <v>1</v>
      </c>
      <c r="F764" s="2" t="str">
        <f t="shared" si="47"/>
        <v>lesson</v>
      </c>
      <c r="G764" s="2" t="str">
        <f t="shared" si="45"/>
        <v>6</v>
      </c>
      <c r="H764" s="2" t="str">
        <f>SUBSTITUTE(IF(F764="grade",Sheet2!A764,IF(F764="subject",Sheet2!B764,IF(F764="unit",Sheet2!C764,IF(F764="topic",Sheet2!E764,IF(F764="lesson",Sheet2!G764))))),"'","\'")</f>
        <v>Graphs of Exponential Functions</v>
      </c>
      <c r="I764" s="2" t="str">
        <f>Sheet2!I764</f>
        <v>MA08.02.06.03</v>
      </c>
      <c r="J764" s="4" t="str">
        <f>TRIM(IF(F764="grade","NONE",IF(F764="subject",Sheet2!A764,IF(F764="unit",CONCATENATE(Sheet2!A764,Sheet2!B764),IF(F764="topic",CONCATENATE(Sheet2!A764,Sheet2!B764,Sheet2!C764),IF(F764="lesson",CONCATENATE(Sheet2!A764,Sheet2!B764,Sheet2!C764,Sheet2!E764)))))))</f>
        <v>8MathExpressions and EquationsExponents and Exponential Functions</v>
      </c>
      <c r="K764" s="4" t="str">
        <f>IF(J764="NONE","-",VLOOKUP(J764,Sheet3!$A$1:$B$822,2,FALSE))</f>
        <v>MA08.02.06.00</v>
      </c>
      <c r="L764" s="2">
        <v>764</v>
      </c>
      <c r="M764" s="2">
        <f t="shared" si="44"/>
        <v>761</v>
      </c>
      <c r="N764" s="3" t="str">
        <f t="shared" si="46"/>
        <v>insert into code (code_id, label, code, display_order, parent_id, taxonomy_level_type) values (764,'Graphs of Exponential Functions','MA08.02.06.03',1,761,6);</v>
      </c>
    </row>
    <row r="765" spans="1:14">
      <c r="A765" s="2" t="b">
        <f>AND(Sheet2!A765&lt;&gt;"-",Sheet2!A765&lt;&gt;Sheet2!A764)</f>
        <v>0</v>
      </c>
      <c r="B765" s="2" t="b">
        <f>AND(Sheet2!B765&lt;&gt;"-",Sheet2!B765&lt;&gt;Sheet2!B764)</f>
        <v>0</v>
      </c>
      <c r="C765" s="2" t="b">
        <f>AND(Sheet2!C765&lt;&gt;"-",Sheet2!C765&lt;&gt;Sheet2!C764)</f>
        <v>0</v>
      </c>
      <c r="D765" s="2" t="b">
        <f>AND(Sheet2!E765&lt;&gt;"-",Sheet2!E765&lt;&gt;Sheet2!E764)</f>
        <v>0</v>
      </c>
      <c r="E765" s="2" t="b">
        <f>AND(Sheet2!G765&lt;&gt;"-",Sheet2!G765&lt;&gt;Sheet2!G764)</f>
        <v>1</v>
      </c>
      <c r="F765" s="2" t="str">
        <f t="shared" si="47"/>
        <v>lesson</v>
      </c>
      <c r="G765" s="2" t="str">
        <f t="shared" si="45"/>
        <v>6</v>
      </c>
      <c r="H765" s="2" t="str">
        <f>SUBSTITUTE(IF(F765="grade",Sheet2!A765,IF(F765="subject",Sheet2!B765,IF(F765="unit",Sheet2!C765,IF(F765="topic",Sheet2!E765,IF(F765="lesson",Sheet2!G765))))),"'","\'")</f>
        <v>Division Properties of Exponents</v>
      </c>
      <c r="I765" s="2" t="str">
        <f>Sheet2!I765</f>
        <v>MA08.02.06.04</v>
      </c>
      <c r="J765" s="4" t="str">
        <f>TRIM(IF(F765="grade","NONE",IF(F765="subject",Sheet2!A765,IF(F765="unit",CONCATENATE(Sheet2!A765,Sheet2!B765),IF(F765="topic",CONCATENATE(Sheet2!A765,Sheet2!B765,Sheet2!C765),IF(F765="lesson",CONCATENATE(Sheet2!A765,Sheet2!B765,Sheet2!C765,Sheet2!E765)))))))</f>
        <v>8MathExpressions and EquationsExponents and Exponential Functions</v>
      </c>
      <c r="K765" s="4" t="str">
        <f>IF(J765="NONE","-",VLOOKUP(J765,Sheet3!$A$1:$B$822,2,FALSE))</f>
        <v>MA08.02.06.00</v>
      </c>
      <c r="L765" s="2">
        <v>765</v>
      </c>
      <c r="M765" s="2">
        <f t="shared" si="44"/>
        <v>761</v>
      </c>
      <c r="N765" s="3" t="str">
        <f t="shared" si="46"/>
        <v>insert into code (code_id, label, code, display_order, parent_id, taxonomy_level_type) values (765,'Division Properties of Exponents','MA08.02.06.04',1,761,6);</v>
      </c>
    </row>
    <row r="766" spans="1:14">
      <c r="A766" s="2" t="b">
        <f>AND(Sheet2!A766&lt;&gt;"-",Sheet2!A766&lt;&gt;Sheet2!A765)</f>
        <v>0</v>
      </c>
      <c r="B766" s="2" t="b">
        <f>AND(Sheet2!B766&lt;&gt;"-",Sheet2!B766&lt;&gt;Sheet2!B765)</f>
        <v>0</v>
      </c>
      <c r="C766" s="2" t="b">
        <f>AND(Sheet2!C766&lt;&gt;"-",Sheet2!C766&lt;&gt;Sheet2!C765)</f>
        <v>0</v>
      </c>
      <c r="D766" s="2" t="b">
        <f>AND(Sheet2!E766&lt;&gt;"-",Sheet2!E766&lt;&gt;Sheet2!E765)</f>
        <v>0</v>
      </c>
      <c r="E766" s="2" t="b">
        <f>AND(Sheet2!G766&lt;&gt;"-",Sheet2!G766&lt;&gt;Sheet2!G765)</f>
        <v>1</v>
      </c>
      <c r="F766" s="2" t="str">
        <f t="shared" si="47"/>
        <v>lesson</v>
      </c>
      <c r="G766" s="2" t="str">
        <f t="shared" si="45"/>
        <v>6</v>
      </c>
      <c r="H766" s="2" t="str">
        <f>SUBSTITUTE(IF(F766="grade",Sheet2!A766,IF(F766="subject",Sheet2!B766,IF(F766="unit",Sheet2!C766,IF(F766="topic",Sheet2!E766,IF(F766="lesson",Sheet2!G766))))),"'","\'")</f>
        <v>Scientific Notation</v>
      </c>
      <c r="I766" s="2" t="str">
        <f>Sheet2!I766</f>
        <v>MA08.02.06.05</v>
      </c>
      <c r="J766" s="4" t="str">
        <f>TRIM(IF(F766="grade","NONE",IF(F766="subject",Sheet2!A766,IF(F766="unit",CONCATENATE(Sheet2!A766,Sheet2!B766),IF(F766="topic",CONCATENATE(Sheet2!A766,Sheet2!B766,Sheet2!C766),IF(F766="lesson",CONCATENATE(Sheet2!A766,Sheet2!B766,Sheet2!C766,Sheet2!E766)))))))</f>
        <v>8MathExpressions and EquationsExponents and Exponential Functions</v>
      </c>
      <c r="K766" s="4" t="str">
        <f>IF(J766="NONE","-",VLOOKUP(J766,Sheet3!$A$1:$B$822,2,FALSE))</f>
        <v>MA08.02.06.00</v>
      </c>
      <c r="L766" s="2">
        <v>766</v>
      </c>
      <c r="M766" s="2">
        <f t="shared" si="44"/>
        <v>761</v>
      </c>
      <c r="N766" s="3" t="str">
        <f t="shared" si="46"/>
        <v>insert into code (code_id, label, code, display_order, parent_id, taxonomy_level_type) values (766,'Scientific Notation','MA08.02.06.05',1,761,6);</v>
      </c>
    </row>
    <row r="767" spans="1:14">
      <c r="A767" s="2" t="b">
        <f>AND(Sheet2!A767&lt;&gt;"-",Sheet2!A767&lt;&gt;Sheet2!A766)</f>
        <v>0</v>
      </c>
      <c r="B767" s="2" t="b">
        <f>AND(Sheet2!B767&lt;&gt;"-",Sheet2!B767&lt;&gt;Sheet2!B766)</f>
        <v>0</v>
      </c>
      <c r="C767" s="2" t="b">
        <f>AND(Sheet2!C767&lt;&gt;"-",Sheet2!C767&lt;&gt;Sheet2!C766)</f>
        <v>0</v>
      </c>
      <c r="D767" s="2" t="b">
        <f>AND(Sheet2!E767&lt;&gt;"-",Sheet2!E767&lt;&gt;Sheet2!E766)</f>
        <v>0</v>
      </c>
      <c r="E767" s="2" t="b">
        <f>AND(Sheet2!G767&lt;&gt;"-",Sheet2!G767&lt;&gt;Sheet2!G766)</f>
        <v>1</v>
      </c>
      <c r="F767" s="2" t="str">
        <f t="shared" si="47"/>
        <v>lesson</v>
      </c>
      <c r="G767" s="2" t="str">
        <f t="shared" si="45"/>
        <v>6</v>
      </c>
      <c r="H767" s="2" t="str">
        <f>SUBSTITUTE(IF(F767="grade",Sheet2!A767,IF(F767="subject",Sheet2!B767,IF(F767="unit",Sheet2!C767,IF(F767="topic",Sheet2!E767,IF(F767="lesson",Sheet2!G767))))),"'","\'")</f>
        <v>Exponential Growth Functions</v>
      </c>
      <c r="I767" s="2" t="str">
        <f>Sheet2!I767</f>
        <v>MA08.02.06.06</v>
      </c>
      <c r="J767" s="4" t="str">
        <f>TRIM(IF(F767="grade","NONE",IF(F767="subject",Sheet2!A767,IF(F767="unit",CONCATENATE(Sheet2!A767,Sheet2!B767),IF(F767="topic",CONCATENATE(Sheet2!A767,Sheet2!B767,Sheet2!C767),IF(F767="lesson",CONCATENATE(Sheet2!A767,Sheet2!B767,Sheet2!C767,Sheet2!E767)))))))</f>
        <v>8MathExpressions and EquationsExponents and Exponential Functions</v>
      </c>
      <c r="K767" s="4" t="str">
        <f>IF(J767="NONE","-",VLOOKUP(J767,Sheet3!$A$1:$B$822,2,FALSE))</f>
        <v>MA08.02.06.00</v>
      </c>
      <c r="L767" s="2">
        <v>767</v>
      </c>
      <c r="M767" s="2">
        <f t="shared" si="44"/>
        <v>761</v>
      </c>
      <c r="N767" s="3" t="str">
        <f t="shared" si="46"/>
        <v>insert into code (code_id, label, code, display_order, parent_id, taxonomy_level_type) values (767,'Exponential Growth Functions','MA08.02.06.06',1,761,6);</v>
      </c>
    </row>
    <row r="768" spans="1:14">
      <c r="A768" s="2" t="b">
        <f>AND(Sheet2!A768&lt;&gt;"-",Sheet2!A768&lt;&gt;Sheet2!A767)</f>
        <v>0</v>
      </c>
      <c r="B768" s="2" t="b">
        <f>AND(Sheet2!B768&lt;&gt;"-",Sheet2!B768&lt;&gt;Sheet2!B767)</f>
        <v>0</v>
      </c>
      <c r="C768" s="2" t="b">
        <f>AND(Sheet2!C768&lt;&gt;"-",Sheet2!C768&lt;&gt;Sheet2!C767)</f>
        <v>0</v>
      </c>
      <c r="D768" s="2" t="b">
        <f>AND(Sheet2!E768&lt;&gt;"-",Sheet2!E768&lt;&gt;Sheet2!E767)</f>
        <v>0</v>
      </c>
      <c r="E768" s="2" t="b">
        <f>AND(Sheet2!G768&lt;&gt;"-",Sheet2!G768&lt;&gt;Sheet2!G767)</f>
        <v>1</v>
      </c>
      <c r="F768" s="2" t="str">
        <f t="shared" si="47"/>
        <v>lesson</v>
      </c>
      <c r="G768" s="2" t="str">
        <f t="shared" si="45"/>
        <v>6</v>
      </c>
      <c r="H768" s="2" t="str">
        <f>SUBSTITUTE(IF(F768="grade",Sheet2!A768,IF(F768="subject",Sheet2!B768,IF(F768="unit",Sheet2!C768,IF(F768="topic",Sheet2!E768,IF(F768="lesson",Sheet2!G768))))),"'","\'")</f>
        <v>Exponential Decay Functions</v>
      </c>
      <c r="I768" s="2" t="str">
        <f>Sheet2!I768</f>
        <v>MA08.02.06.07</v>
      </c>
      <c r="J768" s="4" t="str">
        <f>TRIM(IF(F768="grade","NONE",IF(F768="subject",Sheet2!A768,IF(F768="unit",CONCATENATE(Sheet2!A768,Sheet2!B768),IF(F768="topic",CONCATENATE(Sheet2!A768,Sheet2!B768,Sheet2!C768),IF(F768="lesson",CONCATENATE(Sheet2!A768,Sheet2!B768,Sheet2!C768,Sheet2!E768)))))))</f>
        <v>8MathExpressions and EquationsExponents and Exponential Functions</v>
      </c>
      <c r="K768" s="4" t="str">
        <f>IF(J768="NONE","-",VLOOKUP(J768,Sheet3!$A$1:$B$822,2,FALSE))</f>
        <v>MA08.02.06.00</v>
      </c>
      <c r="L768" s="2">
        <v>768</v>
      </c>
      <c r="M768" s="2">
        <f t="shared" si="44"/>
        <v>761</v>
      </c>
      <c r="N768" s="3" t="str">
        <f t="shared" si="46"/>
        <v>insert into code (code_id, label, code, display_order, parent_id, taxonomy_level_type) values (768,'Exponential Decay Functions','MA08.02.06.07',1,761,6);</v>
      </c>
    </row>
    <row r="769" spans="1:14">
      <c r="A769" s="2" t="b">
        <f>AND(Sheet2!A769&lt;&gt;"-",Sheet2!A769&lt;&gt;Sheet2!A768)</f>
        <v>0</v>
      </c>
      <c r="B769" s="2" t="b">
        <f>AND(Sheet2!B769&lt;&gt;"-",Sheet2!B769&lt;&gt;Sheet2!B768)</f>
        <v>0</v>
      </c>
      <c r="C769" s="2" t="b">
        <f>AND(Sheet2!C769&lt;&gt;"-",Sheet2!C769&lt;&gt;Sheet2!C768)</f>
        <v>0</v>
      </c>
      <c r="D769" s="2" t="b">
        <f>AND(Sheet2!E769&lt;&gt;"-",Sheet2!E769&lt;&gt;Sheet2!E768)</f>
        <v>1</v>
      </c>
      <c r="E769" s="2" t="b">
        <f>AND(Sheet2!G769&lt;&gt;"-",Sheet2!G769&lt;&gt;Sheet2!G768)</f>
        <v>0</v>
      </c>
      <c r="F769" s="2" t="str">
        <f t="shared" si="47"/>
        <v>topic</v>
      </c>
      <c r="G769" s="2" t="str">
        <f t="shared" si="45"/>
        <v>5</v>
      </c>
      <c r="H769" s="2" t="str">
        <f>SUBSTITUTE(IF(F769="grade",Sheet2!A769,IF(F769="subject",Sheet2!B769,IF(F769="unit",Sheet2!C769,IF(F769="topic",Sheet2!E769,IF(F769="lesson",Sheet2!G769))))),"'","\'")</f>
        <v>Quadratic Equations and Functions</v>
      </c>
      <c r="I769" s="2" t="str">
        <f>Sheet2!I769</f>
        <v>MA08.02.07.00</v>
      </c>
      <c r="J769" s="4" t="str">
        <f>TRIM(IF(F769="grade","NONE",IF(F769="subject",Sheet2!A769,IF(F769="unit",CONCATENATE(Sheet2!A769,Sheet2!B769),IF(F769="topic",CONCATENATE(Sheet2!A769,Sheet2!B769,Sheet2!C769),IF(F769="lesson",CONCATENATE(Sheet2!A769,Sheet2!B769,Sheet2!C769,Sheet2!E769)))))))</f>
        <v>8MathExpressions and Equations</v>
      </c>
      <c r="K769" s="4" t="str">
        <f>IF(J769="NONE","-",VLOOKUP(J769,Sheet3!$A$1:$B$822,2,FALSE))</f>
        <v>MA08.02.00.00</v>
      </c>
      <c r="L769" s="2">
        <v>769</v>
      </c>
      <c r="M769" s="2">
        <f t="shared" si="44"/>
        <v>719</v>
      </c>
      <c r="N769" s="3" t="str">
        <f t="shared" si="46"/>
        <v>insert into code (code_id, label, code, display_order, parent_id, taxonomy_level_type) values (769,'Quadratic Equations and Functions','MA08.02.07.00',1,719,5);</v>
      </c>
    </row>
    <row r="770" spans="1:14">
      <c r="A770" s="2" t="b">
        <f>AND(Sheet2!A770&lt;&gt;"-",Sheet2!A770&lt;&gt;Sheet2!A769)</f>
        <v>0</v>
      </c>
      <c r="B770" s="2" t="b">
        <f>AND(Sheet2!B770&lt;&gt;"-",Sheet2!B770&lt;&gt;Sheet2!B769)</f>
        <v>0</v>
      </c>
      <c r="C770" s="2" t="b">
        <f>AND(Sheet2!C770&lt;&gt;"-",Sheet2!C770&lt;&gt;Sheet2!C769)</f>
        <v>0</v>
      </c>
      <c r="D770" s="2" t="b">
        <f>AND(Sheet2!E770&lt;&gt;"-",Sheet2!E770&lt;&gt;Sheet2!E769)</f>
        <v>0</v>
      </c>
      <c r="E770" s="2" t="b">
        <f>AND(Sheet2!G770&lt;&gt;"-",Sheet2!G770&lt;&gt;Sheet2!G769)</f>
        <v>1</v>
      </c>
      <c r="F770" s="2" t="str">
        <f t="shared" si="47"/>
        <v>lesson</v>
      </c>
      <c r="G770" s="2" t="str">
        <f t="shared" si="45"/>
        <v>6</v>
      </c>
      <c r="H770" s="2" t="str">
        <f>SUBSTITUTE(IF(F770="grade",Sheet2!A770,IF(F770="subject",Sheet2!B770,IF(F770="unit",Sheet2!C770,IF(F770="topic",Sheet2!E770,IF(F770="lesson",Sheet2!G770))))),"'","\'")</f>
        <v>Square Roots</v>
      </c>
      <c r="I770" s="2" t="str">
        <f>Sheet2!I770</f>
        <v>MA08.02.07.01</v>
      </c>
      <c r="J770" s="4" t="str">
        <f>TRIM(IF(F770="grade","NONE",IF(F770="subject",Sheet2!A770,IF(F770="unit",CONCATENATE(Sheet2!A770,Sheet2!B770),IF(F770="topic",CONCATENATE(Sheet2!A770,Sheet2!B770,Sheet2!C770),IF(F770="lesson",CONCATENATE(Sheet2!A770,Sheet2!B770,Sheet2!C770,Sheet2!E770)))))))</f>
        <v>8MathExpressions and EquationsQuadratic Equations and Functions</v>
      </c>
      <c r="K770" s="4" t="str">
        <f>IF(J770="NONE","-",VLOOKUP(J770,Sheet3!$A$1:$B$822,2,FALSE))</f>
        <v>MA08.02.07.00</v>
      </c>
      <c r="L770" s="2">
        <v>770</v>
      </c>
      <c r="M770" s="2">
        <f t="shared" si="44"/>
        <v>769</v>
      </c>
      <c r="N770" s="3" t="str">
        <f t="shared" si="46"/>
        <v>insert into code (code_id, label, code, display_order, parent_id, taxonomy_level_type) values (770,'Square Roots','MA08.02.07.01',1,769,6);</v>
      </c>
    </row>
    <row r="771" spans="1:14">
      <c r="A771" s="2" t="b">
        <f>AND(Sheet2!A771&lt;&gt;"-",Sheet2!A771&lt;&gt;Sheet2!A770)</f>
        <v>0</v>
      </c>
      <c r="B771" s="2" t="b">
        <f>AND(Sheet2!B771&lt;&gt;"-",Sheet2!B771&lt;&gt;Sheet2!B770)</f>
        <v>0</v>
      </c>
      <c r="C771" s="2" t="b">
        <f>AND(Sheet2!C771&lt;&gt;"-",Sheet2!C771&lt;&gt;Sheet2!C770)</f>
        <v>0</v>
      </c>
      <c r="D771" s="2" t="b">
        <f>AND(Sheet2!E771&lt;&gt;"-",Sheet2!E771&lt;&gt;Sheet2!E770)</f>
        <v>0</v>
      </c>
      <c r="E771" s="2" t="b">
        <f>AND(Sheet2!G771&lt;&gt;"-",Sheet2!G771&lt;&gt;Sheet2!G770)</f>
        <v>1</v>
      </c>
      <c r="F771" s="2" t="str">
        <f t="shared" si="47"/>
        <v>lesson</v>
      </c>
      <c r="G771" s="2" t="str">
        <f t="shared" si="45"/>
        <v>6</v>
      </c>
      <c r="H771" s="2" t="str">
        <f>SUBSTITUTE(IF(F771="grade",Sheet2!A771,IF(F771="subject",Sheet2!B771,IF(F771="unit",Sheet2!C771,IF(F771="topic",Sheet2!E771,IF(F771="lesson",Sheet2!G771))))),"'","\'")</f>
        <v>Solving Quadratic Equations by Finding Square Roots</v>
      </c>
      <c r="I771" s="2" t="str">
        <f>Sheet2!I771</f>
        <v>MA08.02.07.02</v>
      </c>
      <c r="J771" s="4" t="str">
        <f>TRIM(IF(F771="grade","NONE",IF(F771="subject",Sheet2!A771,IF(F771="unit",CONCATENATE(Sheet2!A771,Sheet2!B771),IF(F771="topic",CONCATENATE(Sheet2!A771,Sheet2!B771,Sheet2!C771),IF(F771="lesson",CONCATENATE(Sheet2!A771,Sheet2!B771,Sheet2!C771,Sheet2!E771)))))))</f>
        <v>8MathExpressions and EquationsQuadratic Equations and Functions</v>
      </c>
      <c r="K771" s="4" t="str">
        <f>IF(J771="NONE","-",VLOOKUP(J771,Sheet3!$A$1:$B$822,2,FALSE))</f>
        <v>MA08.02.07.00</v>
      </c>
      <c r="L771" s="2">
        <v>771</v>
      </c>
      <c r="M771" s="2">
        <f t="shared" si="44"/>
        <v>769</v>
      </c>
      <c r="N771" s="3" t="str">
        <f t="shared" si="46"/>
        <v>insert into code (code_id, label, code, display_order, parent_id, taxonomy_level_type) values (771,'Solving Quadratic Equations by Finding Square Roots','MA08.02.07.02',1,769,6);</v>
      </c>
    </row>
    <row r="772" spans="1:14">
      <c r="A772" s="2" t="b">
        <f>AND(Sheet2!A772&lt;&gt;"-",Sheet2!A772&lt;&gt;Sheet2!A771)</f>
        <v>0</v>
      </c>
      <c r="B772" s="2" t="b">
        <f>AND(Sheet2!B772&lt;&gt;"-",Sheet2!B772&lt;&gt;Sheet2!B771)</f>
        <v>0</v>
      </c>
      <c r="C772" s="2" t="b">
        <f>AND(Sheet2!C772&lt;&gt;"-",Sheet2!C772&lt;&gt;Sheet2!C771)</f>
        <v>0</v>
      </c>
      <c r="D772" s="2" t="b">
        <f>AND(Sheet2!E772&lt;&gt;"-",Sheet2!E772&lt;&gt;Sheet2!E771)</f>
        <v>0</v>
      </c>
      <c r="E772" s="2" t="b">
        <f>AND(Sheet2!G772&lt;&gt;"-",Sheet2!G772&lt;&gt;Sheet2!G771)</f>
        <v>1</v>
      </c>
      <c r="F772" s="2" t="str">
        <f t="shared" si="47"/>
        <v>lesson</v>
      </c>
      <c r="G772" s="2" t="str">
        <f t="shared" si="45"/>
        <v>6</v>
      </c>
      <c r="H772" s="2" t="str">
        <f>SUBSTITUTE(IF(F772="grade",Sheet2!A772,IF(F772="subject",Sheet2!B772,IF(F772="unit",Sheet2!C772,IF(F772="topic",Sheet2!E772,IF(F772="lesson",Sheet2!G772))))),"'","\'")</f>
        <v>Simplifying Radicals</v>
      </c>
      <c r="I772" s="2" t="str">
        <f>Sheet2!I772</f>
        <v>MA08.02.07.03</v>
      </c>
      <c r="J772" s="4" t="str">
        <f>TRIM(IF(F772="grade","NONE",IF(F772="subject",Sheet2!A772,IF(F772="unit",CONCATENATE(Sheet2!A772,Sheet2!B772),IF(F772="topic",CONCATENATE(Sheet2!A772,Sheet2!B772,Sheet2!C772),IF(F772="lesson",CONCATENATE(Sheet2!A772,Sheet2!B772,Sheet2!C772,Sheet2!E772)))))))</f>
        <v>8MathExpressions and EquationsQuadratic Equations and Functions</v>
      </c>
      <c r="K772" s="4" t="str">
        <f>IF(J772="NONE","-",VLOOKUP(J772,Sheet3!$A$1:$B$822,2,FALSE))</f>
        <v>MA08.02.07.00</v>
      </c>
      <c r="L772" s="2">
        <v>772</v>
      </c>
      <c r="M772" s="2">
        <f t="shared" ref="M772:M807" si="48">IF(K772="-",1,VLOOKUP(K772,$I$2:$M$1122,4,FALSE))</f>
        <v>769</v>
      </c>
      <c r="N772" s="3" t="str">
        <f t="shared" si="46"/>
        <v>insert into code (code_id, label, code, display_order, parent_id, taxonomy_level_type) values (772,'Simplifying Radicals','MA08.02.07.03',1,769,6);</v>
      </c>
    </row>
    <row r="773" spans="1:14">
      <c r="A773" s="2" t="b">
        <f>AND(Sheet2!A773&lt;&gt;"-",Sheet2!A773&lt;&gt;Sheet2!A772)</f>
        <v>0</v>
      </c>
      <c r="B773" s="2" t="b">
        <f>AND(Sheet2!B773&lt;&gt;"-",Sheet2!B773&lt;&gt;Sheet2!B772)</f>
        <v>0</v>
      </c>
      <c r="C773" s="2" t="b">
        <f>AND(Sheet2!C773&lt;&gt;"-",Sheet2!C773&lt;&gt;Sheet2!C772)</f>
        <v>0</v>
      </c>
      <c r="D773" s="2" t="b">
        <f>AND(Sheet2!E773&lt;&gt;"-",Sheet2!E773&lt;&gt;Sheet2!E772)</f>
        <v>0</v>
      </c>
      <c r="E773" s="2" t="b">
        <f>AND(Sheet2!G773&lt;&gt;"-",Sheet2!G773&lt;&gt;Sheet2!G772)</f>
        <v>1</v>
      </c>
      <c r="F773" s="2" t="str">
        <f t="shared" si="47"/>
        <v>lesson</v>
      </c>
      <c r="G773" s="2" t="str">
        <f t="shared" ref="G773:G807" si="49">IF(A773=TRUE,"2",IF(B773=TRUE,"3",IF(C773=TRUE,"4",IF(D773=TRUE,"5",IF(E773=TRUE,"6")))))</f>
        <v>6</v>
      </c>
      <c r="H773" s="2" t="str">
        <f>SUBSTITUTE(IF(F773="grade",Sheet2!A773,IF(F773="subject",Sheet2!B773,IF(F773="unit",Sheet2!C773,IF(F773="topic",Sheet2!E773,IF(F773="lesson",Sheet2!G773))))),"'","\'")</f>
        <v>Graphing Quadratic Functions</v>
      </c>
      <c r="I773" s="2" t="str">
        <f>Sheet2!I773</f>
        <v>MA08.02.07.04</v>
      </c>
      <c r="J773" s="4" t="str">
        <f>TRIM(IF(F773="grade","NONE",IF(F773="subject",Sheet2!A773,IF(F773="unit",CONCATENATE(Sheet2!A773,Sheet2!B773),IF(F773="topic",CONCATENATE(Sheet2!A773,Sheet2!B773,Sheet2!C773),IF(F773="lesson",CONCATENATE(Sheet2!A773,Sheet2!B773,Sheet2!C773,Sheet2!E773)))))))</f>
        <v>8MathExpressions and EquationsQuadratic Equations and Functions</v>
      </c>
      <c r="K773" s="4" t="str">
        <f>IF(J773="NONE","-",VLOOKUP(J773,Sheet3!$A$1:$B$822,2,FALSE))</f>
        <v>MA08.02.07.00</v>
      </c>
      <c r="L773" s="2">
        <v>773</v>
      </c>
      <c r="M773" s="2">
        <f t="shared" si="48"/>
        <v>769</v>
      </c>
      <c r="N773" s="3" t="str">
        <f t="shared" ref="N773:N807" si="50">CONCATENATE("insert into code (code_id, label, code, display_order, parent_id, taxonomy_level_type) values (",L773,",'",H773,"','",I773,"',1,",M773,",",G773,");")</f>
        <v>insert into code (code_id, label, code, display_order, parent_id, taxonomy_level_type) values (773,'Graphing Quadratic Functions','MA08.02.07.04',1,769,6);</v>
      </c>
    </row>
    <row r="774" spans="1:14">
      <c r="A774" s="2" t="b">
        <f>AND(Sheet2!A774&lt;&gt;"-",Sheet2!A774&lt;&gt;Sheet2!A773)</f>
        <v>0</v>
      </c>
      <c r="B774" s="2" t="b">
        <f>AND(Sheet2!B774&lt;&gt;"-",Sheet2!B774&lt;&gt;Sheet2!B773)</f>
        <v>0</v>
      </c>
      <c r="C774" s="2" t="b">
        <f>AND(Sheet2!C774&lt;&gt;"-",Sheet2!C774&lt;&gt;Sheet2!C773)</f>
        <v>0</v>
      </c>
      <c r="D774" s="2" t="b">
        <f>AND(Sheet2!E774&lt;&gt;"-",Sheet2!E774&lt;&gt;Sheet2!E773)</f>
        <v>0</v>
      </c>
      <c r="E774" s="2" t="b">
        <f>AND(Sheet2!G774&lt;&gt;"-",Sheet2!G774&lt;&gt;Sheet2!G773)</f>
        <v>1</v>
      </c>
      <c r="F774" s="2" t="str">
        <f t="shared" ref="F774:F807" si="51">IF(A774=TRUE,"grade",IF(B774=TRUE,"subject",IF(C774=TRUE,"unit",IF(D774=TRUE,"topic",IF(E774=TRUE,"lesson")))))</f>
        <v>lesson</v>
      </c>
      <c r="G774" s="2" t="str">
        <f t="shared" si="49"/>
        <v>6</v>
      </c>
      <c r="H774" s="2" t="str">
        <f>SUBSTITUTE(IF(F774="grade",Sheet2!A774,IF(F774="subject",Sheet2!B774,IF(F774="unit",Sheet2!C774,IF(F774="topic",Sheet2!E774,IF(F774="lesson",Sheet2!G774))))),"'","\'")</f>
        <v>Solving Quadratic Equations by Graphing</v>
      </c>
      <c r="I774" s="2" t="str">
        <f>Sheet2!I774</f>
        <v>MA08.02.07.05</v>
      </c>
      <c r="J774" s="4" t="str">
        <f>TRIM(IF(F774="grade","NONE",IF(F774="subject",Sheet2!A774,IF(F774="unit",CONCATENATE(Sheet2!A774,Sheet2!B774),IF(F774="topic",CONCATENATE(Sheet2!A774,Sheet2!B774,Sheet2!C774),IF(F774="lesson",CONCATENATE(Sheet2!A774,Sheet2!B774,Sheet2!C774,Sheet2!E774)))))))</f>
        <v>8MathExpressions and EquationsQuadratic Equations and Functions</v>
      </c>
      <c r="K774" s="4" t="str">
        <f>IF(J774="NONE","-",VLOOKUP(J774,Sheet3!$A$1:$B$822,2,FALSE))</f>
        <v>MA08.02.07.00</v>
      </c>
      <c r="L774" s="2">
        <v>774</v>
      </c>
      <c r="M774" s="2">
        <f t="shared" si="48"/>
        <v>769</v>
      </c>
      <c r="N774" s="3" t="str">
        <f t="shared" si="50"/>
        <v>insert into code (code_id, label, code, display_order, parent_id, taxonomy_level_type) values (774,'Solving Quadratic Equations by Graphing','MA08.02.07.05',1,769,6);</v>
      </c>
    </row>
    <row r="775" spans="1:14">
      <c r="A775" s="2" t="b">
        <f>AND(Sheet2!A775&lt;&gt;"-",Sheet2!A775&lt;&gt;Sheet2!A774)</f>
        <v>0</v>
      </c>
      <c r="B775" s="2" t="b">
        <f>AND(Sheet2!B775&lt;&gt;"-",Sheet2!B775&lt;&gt;Sheet2!B774)</f>
        <v>0</v>
      </c>
      <c r="C775" s="2" t="b">
        <f>AND(Sheet2!C775&lt;&gt;"-",Sheet2!C775&lt;&gt;Sheet2!C774)</f>
        <v>0</v>
      </c>
      <c r="D775" s="2" t="b">
        <f>AND(Sheet2!E775&lt;&gt;"-",Sheet2!E775&lt;&gt;Sheet2!E774)</f>
        <v>0</v>
      </c>
      <c r="E775" s="2" t="b">
        <f>AND(Sheet2!G775&lt;&gt;"-",Sheet2!G775&lt;&gt;Sheet2!G774)</f>
        <v>1</v>
      </c>
      <c r="F775" s="2" t="str">
        <f t="shared" si="51"/>
        <v>lesson</v>
      </c>
      <c r="G775" s="2" t="str">
        <f t="shared" si="49"/>
        <v>6</v>
      </c>
      <c r="H775" s="2" t="str">
        <f>SUBSTITUTE(IF(F775="grade",Sheet2!A775,IF(F775="subject",Sheet2!B775,IF(F775="unit",Sheet2!C775,IF(F775="topic",Sheet2!E775,IF(F775="lesson",Sheet2!G775))))),"'","\'")</f>
        <v>Solving Quadratic Equations by the Quadratic Formula</v>
      </c>
      <c r="I775" s="2" t="str">
        <f>Sheet2!I775</f>
        <v>MA08.02.07.06</v>
      </c>
      <c r="J775" s="4" t="str">
        <f>TRIM(IF(F775="grade","NONE",IF(F775="subject",Sheet2!A775,IF(F775="unit",CONCATENATE(Sheet2!A775,Sheet2!B775),IF(F775="topic",CONCATENATE(Sheet2!A775,Sheet2!B775,Sheet2!C775),IF(F775="lesson",CONCATENATE(Sheet2!A775,Sheet2!B775,Sheet2!C775,Sheet2!E775)))))))</f>
        <v>8MathExpressions and EquationsQuadratic Equations and Functions</v>
      </c>
      <c r="K775" s="4" t="str">
        <f>IF(J775="NONE","-",VLOOKUP(J775,Sheet3!$A$1:$B$822,2,FALSE))</f>
        <v>MA08.02.07.00</v>
      </c>
      <c r="L775" s="2">
        <v>775</v>
      </c>
      <c r="M775" s="2">
        <f t="shared" si="48"/>
        <v>769</v>
      </c>
      <c r="N775" s="3" t="str">
        <f t="shared" si="50"/>
        <v>insert into code (code_id, label, code, display_order, parent_id, taxonomy_level_type) values (775,'Solving Quadratic Equations by the Quadratic Formula','MA08.02.07.06',1,769,6);</v>
      </c>
    </row>
    <row r="776" spans="1:14">
      <c r="A776" s="2" t="b">
        <f>AND(Sheet2!A776&lt;&gt;"-",Sheet2!A776&lt;&gt;Sheet2!A775)</f>
        <v>0</v>
      </c>
      <c r="B776" s="2" t="b">
        <f>AND(Sheet2!B776&lt;&gt;"-",Sheet2!B776&lt;&gt;Sheet2!B775)</f>
        <v>0</v>
      </c>
      <c r="C776" s="2" t="b">
        <f>AND(Sheet2!C776&lt;&gt;"-",Sheet2!C776&lt;&gt;Sheet2!C775)</f>
        <v>0</v>
      </c>
      <c r="D776" s="2" t="b">
        <f>AND(Sheet2!E776&lt;&gt;"-",Sheet2!E776&lt;&gt;Sheet2!E775)</f>
        <v>0</v>
      </c>
      <c r="E776" s="2" t="b">
        <f>AND(Sheet2!G776&lt;&gt;"-",Sheet2!G776&lt;&gt;Sheet2!G775)</f>
        <v>1</v>
      </c>
      <c r="F776" s="2" t="str">
        <f t="shared" si="51"/>
        <v>lesson</v>
      </c>
      <c r="G776" s="2" t="str">
        <f t="shared" si="49"/>
        <v>6</v>
      </c>
      <c r="H776" s="2" t="str">
        <f>SUBSTITUTE(IF(F776="grade",Sheet2!A776,IF(F776="subject",Sheet2!B776,IF(F776="unit",Sheet2!C776,IF(F776="topic",Sheet2!E776,IF(F776="lesson",Sheet2!G776))))),"'","\'")</f>
        <v>Using the Discriminant</v>
      </c>
      <c r="I776" s="2" t="str">
        <f>Sheet2!I776</f>
        <v>MA08.02.07.07</v>
      </c>
      <c r="J776" s="4" t="str">
        <f>TRIM(IF(F776="grade","NONE",IF(F776="subject",Sheet2!A776,IF(F776="unit",CONCATENATE(Sheet2!A776,Sheet2!B776),IF(F776="topic",CONCATENATE(Sheet2!A776,Sheet2!B776,Sheet2!C776),IF(F776="lesson",CONCATENATE(Sheet2!A776,Sheet2!B776,Sheet2!C776,Sheet2!E776)))))))</f>
        <v>8MathExpressions and EquationsQuadratic Equations and Functions</v>
      </c>
      <c r="K776" s="4" t="str">
        <f>IF(J776="NONE","-",VLOOKUP(J776,Sheet3!$A$1:$B$822,2,FALSE))</f>
        <v>MA08.02.07.00</v>
      </c>
      <c r="L776" s="2">
        <v>776</v>
      </c>
      <c r="M776" s="2">
        <f t="shared" si="48"/>
        <v>769</v>
      </c>
      <c r="N776" s="3" t="str">
        <f t="shared" si="50"/>
        <v>insert into code (code_id, label, code, display_order, parent_id, taxonomy_level_type) values (776,'Using the Discriminant','MA08.02.07.07',1,769,6);</v>
      </c>
    </row>
    <row r="777" spans="1:14">
      <c r="A777" s="2" t="b">
        <f>AND(Sheet2!A777&lt;&gt;"-",Sheet2!A777&lt;&gt;Sheet2!A776)</f>
        <v>0</v>
      </c>
      <c r="B777" s="2" t="b">
        <f>AND(Sheet2!B777&lt;&gt;"-",Sheet2!B777&lt;&gt;Sheet2!B776)</f>
        <v>0</v>
      </c>
      <c r="C777" s="2" t="b">
        <f>AND(Sheet2!C777&lt;&gt;"-",Sheet2!C777&lt;&gt;Sheet2!C776)</f>
        <v>0</v>
      </c>
      <c r="D777" s="2" t="b">
        <f>AND(Sheet2!E777&lt;&gt;"-",Sheet2!E777&lt;&gt;Sheet2!E776)</f>
        <v>0</v>
      </c>
      <c r="E777" s="2" t="b">
        <f>AND(Sheet2!G777&lt;&gt;"-",Sheet2!G777&lt;&gt;Sheet2!G776)</f>
        <v>1</v>
      </c>
      <c r="F777" s="2" t="str">
        <f t="shared" si="51"/>
        <v>lesson</v>
      </c>
      <c r="G777" s="2" t="str">
        <f t="shared" si="49"/>
        <v>6</v>
      </c>
      <c r="H777" s="2" t="str">
        <f>SUBSTITUTE(IF(F777="grade",Sheet2!A777,IF(F777="subject",Sheet2!B777,IF(F777="unit",Sheet2!C777,IF(F777="topic",Sheet2!E777,IF(F777="lesson",Sheet2!G777))))),"'","\'")</f>
        <v>Graphing Quadratic Inequalities</v>
      </c>
      <c r="I777" s="2" t="str">
        <f>Sheet2!I777</f>
        <v>MA08.02.07.08</v>
      </c>
      <c r="J777" s="4" t="str">
        <f>TRIM(IF(F777="grade","NONE",IF(F777="subject",Sheet2!A777,IF(F777="unit",CONCATENATE(Sheet2!A777,Sheet2!B777),IF(F777="topic",CONCATENATE(Sheet2!A777,Sheet2!B777,Sheet2!C777),IF(F777="lesson",CONCATENATE(Sheet2!A777,Sheet2!B777,Sheet2!C777,Sheet2!E777)))))))</f>
        <v>8MathExpressions and EquationsQuadratic Equations and Functions</v>
      </c>
      <c r="K777" s="4" t="str">
        <f>IF(J777="NONE","-",VLOOKUP(J777,Sheet3!$A$1:$B$822,2,FALSE))</f>
        <v>MA08.02.07.00</v>
      </c>
      <c r="L777" s="2">
        <v>777</v>
      </c>
      <c r="M777" s="2">
        <f t="shared" si="48"/>
        <v>769</v>
      </c>
      <c r="N777" s="3" t="str">
        <f t="shared" si="50"/>
        <v>insert into code (code_id, label, code, display_order, parent_id, taxonomy_level_type) values (777,'Graphing Quadratic Inequalities','MA08.02.07.08',1,769,6);</v>
      </c>
    </row>
    <row r="778" spans="1:14">
      <c r="A778" s="2" t="b">
        <f>AND(Sheet2!A778&lt;&gt;"-",Sheet2!A778&lt;&gt;Sheet2!A777)</f>
        <v>0</v>
      </c>
      <c r="B778" s="2" t="b">
        <f>AND(Sheet2!B778&lt;&gt;"-",Sheet2!B778&lt;&gt;Sheet2!B777)</f>
        <v>0</v>
      </c>
      <c r="C778" s="2" t="b">
        <f>AND(Sheet2!C778&lt;&gt;"-",Sheet2!C778&lt;&gt;Sheet2!C777)</f>
        <v>1</v>
      </c>
      <c r="D778" s="2" t="b">
        <f>AND(Sheet2!E778&lt;&gt;"-",Sheet2!E778&lt;&gt;Sheet2!E777)</f>
        <v>0</v>
      </c>
      <c r="E778" s="2" t="b">
        <f>AND(Sheet2!G778&lt;&gt;"-",Sheet2!G778&lt;&gt;Sheet2!G777)</f>
        <v>0</v>
      </c>
      <c r="F778" s="2" t="str">
        <f t="shared" si="51"/>
        <v>unit</v>
      </c>
      <c r="G778" s="2" t="str">
        <f t="shared" si="49"/>
        <v>4</v>
      </c>
      <c r="H778" s="2" t="str">
        <f>SUBSTITUTE(IF(F778="grade",Sheet2!A778,IF(F778="subject",Sheet2!B778,IF(F778="unit",Sheet2!C778,IF(F778="topic",Sheet2!E778,IF(F778="lesson",Sheet2!G778))))),"'","\'")</f>
        <v>Arithmetic with Polynomials and Rational Expressions</v>
      </c>
      <c r="I778" s="2" t="str">
        <f>Sheet2!I778</f>
        <v>MA08.03.00.00</v>
      </c>
      <c r="J778" s="4" t="str">
        <f>TRIM(IF(F778="grade","NONE",IF(F778="subject",Sheet2!A778,IF(F778="unit",CONCATENATE(Sheet2!A778,Sheet2!B778),IF(F778="topic",CONCATENATE(Sheet2!A778,Sheet2!B778,Sheet2!C778),IF(F778="lesson",CONCATENATE(Sheet2!A778,Sheet2!B778,Sheet2!C778,Sheet2!E778)))))))</f>
        <v>8Math</v>
      </c>
      <c r="K778" s="4" t="str">
        <f>IF(J778="NONE","-",VLOOKUP(J778,Sheet3!$A$1:$B$822,2,FALSE))</f>
        <v>MA08.00.00.00</v>
      </c>
      <c r="L778" s="2">
        <v>778</v>
      </c>
      <c r="M778" s="2">
        <f t="shared" si="48"/>
        <v>699</v>
      </c>
      <c r="N778" s="3" t="str">
        <f t="shared" si="50"/>
        <v>insert into code (code_id, label, code, display_order, parent_id, taxonomy_level_type) values (778,'Arithmetic with Polynomials and Rational Expressions','MA08.03.00.00',1,699,4);</v>
      </c>
    </row>
    <row r="779" spans="1:14">
      <c r="A779" s="2" t="b">
        <f>AND(Sheet2!A779&lt;&gt;"-",Sheet2!A779&lt;&gt;Sheet2!A778)</f>
        <v>0</v>
      </c>
      <c r="B779" s="2" t="b">
        <f>AND(Sheet2!B779&lt;&gt;"-",Sheet2!B779&lt;&gt;Sheet2!B778)</f>
        <v>0</v>
      </c>
      <c r="C779" s="2" t="b">
        <f>AND(Sheet2!C779&lt;&gt;"-",Sheet2!C779&lt;&gt;Sheet2!C778)</f>
        <v>0</v>
      </c>
      <c r="D779" s="2" t="b">
        <f>AND(Sheet2!E779&lt;&gt;"-",Sheet2!E779&lt;&gt;Sheet2!E778)</f>
        <v>1</v>
      </c>
      <c r="E779" s="2" t="b">
        <f>AND(Sheet2!G779&lt;&gt;"-",Sheet2!G779&lt;&gt;Sheet2!G778)</f>
        <v>0</v>
      </c>
      <c r="F779" s="2" t="str">
        <f t="shared" si="51"/>
        <v>topic</v>
      </c>
      <c r="G779" s="2" t="str">
        <f t="shared" si="49"/>
        <v>5</v>
      </c>
      <c r="H779" s="2" t="str">
        <f>SUBSTITUTE(IF(F779="grade",Sheet2!A779,IF(F779="subject",Sheet2!B779,IF(F779="unit",Sheet2!C779,IF(F779="topic",Sheet2!E779,IF(F779="lesson",Sheet2!G779))))),"'","\'")</f>
        <v>Polynomials and Factoring</v>
      </c>
      <c r="I779" s="2" t="str">
        <f>Sheet2!I779</f>
        <v>MA08.03.01.00</v>
      </c>
      <c r="J779" s="4" t="str">
        <f>TRIM(IF(F779="grade","NONE",IF(F779="subject",Sheet2!A779,IF(F779="unit",CONCATENATE(Sheet2!A779,Sheet2!B779),IF(F779="topic",CONCATENATE(Sheet2!A779,Sheet2!B779,Sheet2!C779),IF(F779="lesson",CONCATENATE(Sheet2!A779,Sheet2!B779,Sheet2!C779,Sheet2!E779)))))))</f>
        <v>8MathArithmetic with Polynomials and Rational Expressions</v>
      </c>
      <c r="K779" s="4" t="str">
        <f>IF(J779="NONE","-",VLOOKUP(J779,Sheet3!$A$1:$B$822,2,FALSE))</f>
        <v>MA08.03.00.00</v>
      </c>
      <c r="L779" s="2">
        <v>779</v>
      </c>
      <c r="M779" s="2">
        <f t="shared" si="48"/>
        <v>778</v>
      </c>
      <c r="N779" s="3" t="str">
        <f t="shared" si="50"/>
        <v>insert into code (code_id, label, code, display_order, parent_id, taxonomy_level_type) values (779,'Polynomials and Factoring','MA08.03.01.00',1,778,5);</v>
      </c>
    </row>
    <row r="780" spans="1:14">
      <c r="A780" s="2" t="b">
        <f>AND(Sheet2!A780&lt;&gt;"-",Sheet2!A780&lt;&gt;Sheet2!A779)</f>
        <v>0</v>
      </c>
      <c r="B780" s="2" t="b">
        <f>AND(Sheet2!B780&lt;&gt;"-",Sheet2!B780&lt;&gt;Sheet2!B779)</f>
        <v>0</v>
      </c>
      <c r="C780" s="2" t="b">
        <f>AND(Sheet2!C780&lt;&gt;"-",Sheet2!C780&lt;&gt;Sheet2!C779)</f>
        <v>0</v>
      </c>
      <c r="D780" s="2" t="b">
        <f>AND(Sheet2!E780&lt;&gt;"-",Sheet2!E780&lt;&gt;Sheet2!E779)</f>
        <v>0</v>
      </c>
      <c r="E780" s="2" t="b">
        <f>AND(Sheet2!G780&lt;&gt;"-",Sheet2!G780&lt;&gt;Sheet2!G779)</f>
        <v>1</v>
      </c>
      <c r="F780" s="2" t="str">
        <f t="shared" si="51"/>
        <v>lesson</v>
      </c>
      <c r="G780" s="2" t="str">
        <f t="shared" si="49"/>
        <v>6</v>
      </c>
      <c r="H780" s="2" t="str">
        <f>SUBSTITUTE(IF(F780="grade",Sheet2!A780,IF(F780="subject",Sheet2!B780,IF(F780="unit",Sheet2!C780,IF(F780="topic",Sheet2!E780,IF(F780="lesson",Sheet2!G780))))),"'","\'")</f>
        <v>Adding and Subtracting Polynomials</v>
      </c>
      <c r="I780" s="2" t="str">
        <f>Sheet2!I780</f>
        <v>MA08.03.01.01</v>
      </c>
      <c r="J780" s="4" t="str">
        <f>TRIM(IF(F780="grade","NONE",IF(F780="subject",Sheet2!A780,IF(F780="unit",CONCATENATE(Sheet2!A780,Sheet2!B780),IF(F780="topic",CONCATENATE(Sheet2!A780,Sheet2!B780,Sheet2!C780),IF(F780="lesson",CONCATENATE(Sheet2!A780,Sheet2!B780,Sheet2!C780,Sheet2!E780)))))))</f>
        <v>8MathArithmetic with Polynomials and Rational ExpressionsPolynomials and Factoring</v>
      </c>
      <c r="K780" s="4" t="str">
        <f>IF(J780="NONE","-",VLOOKUP(J780,Sheet3!$A$1:$B$822,2,FALSE))</f>
        <v>MA08.03.01.00</v>
      </c>
      <c r="L780" s="2">
        <v>780</v>
      </c>
      <c r="M780" s="2">
        <f t="shared" si="48"/>
        <v>779</v>
      </c>
      <c r="N780" s="3" t="str">
        <f t="shared" si="50"/>
        <v>insert into code (code_id, label, code, display_order, parent_id, taxonomy_level_type) values (780,'Adding and Subtracting Polynomials','MA08.03.01.01',1,779,6);</v>
      </c>
    </row>
    <row r="781" spans="1:14">
      <c r="A781" s="2" t="b">
        <f>AND(Sheet2!A781&lt;&gt;"-",Sheet2!A781&lt;&gt;Sheet2!A780)</f>
        <v>0</v>
      </c>
      <c r="B781" s="2" t="b">
        <f>AND(Sheet2!B781&lt;&gt;"-",Sheet2!B781&lt;&gt;Sheet2!B780)</f>
        <v>0</v>
      </c>
      <c r="C781" s="2" t="b">
        <f>AND(Sheet2!C781&lt;&gt;"-",Sheet2!C781&lt;&gt;Sheet2!C780)</f>
        <v>0</v>
      </c>
      <c r="D781" s="2" t="b">
        <f>AND(Sheet2!E781&lt;&gt;"-",Sheet2!E781&lt;&gt;Sheet2!E780)</f>
        <v>0</v>
      </c>
      <c r="E781" s="2" t="b">
        <f>AND(Sheet2!G781&lt;&gt;"-",Sheet2!G781&lt;&gt;Sheet2!G780)</f>
        <v>1</v>
      </c>
      <c r="F781" s="2" t="str">
        <f t="shared" si="51"/>
        <v>lesson</v>
      </c>
      <c r="G781" s="2" t="str">
        <f t="shared" si="49"/>
        <v>6</v>
      </c>
      <c r="H781" s="2" t="str">
        <f>SUBSTITUTE(IF(F781="grade",Sheet2!A781,IF(F781="subject",Sheet2!B781,IF(F781="unit",Sheet2!C781,IF(F781="topic",Sheet2!E781,IF(F781="lesson",Sheet2!G781))))),"'","\'")</f>
        <v>Multiplying Polynomials</v>
      </c>
      <c r="I781" s="2" t="str">
        <f>Sheet2!I781</f>
        <v>MA08.03.01.02</v>
      </c>
      <c r="J781" s="4" t="str">
        <f>TRIM(IF(F781="grade","NONE",IF(F781="subject",Sheet2!A781,IF(F781="unit",CONCATENATE(Sheet2!A781,Sheet2!B781),IF(F781="topic",CONCATENATE(Sheet2!A781,Sheet2!B781,Sheet2!C781),IF(F781="lesson",CONCATENATE(Sheet2!A781,Sheet2!B781,Sheet2!C781,Sheet2!E781)))))))</f>
        <v>8MathArithmetic with Polynomials and Rational ExpressionsPolynomials and Factoring</v>
      </c>
      <c r="K781" s="4" t="str">
        <f>IF(J781="NONE","-",VLOOKUP(J781,Sheet3!$A$1:$B$822,2,FALSE))</f>
        <v>MA08.03.01.00</v>
      </c>
      <c r="L781" s="2">
        <v>781</v>
      </c>
      <c r="M781" s="2">
        <f t="shared" si="48"/>
        <v>779</v>
      </c>
      <c r="N781" s="3" t="str">
        <f t="shared" si="50"/>
        <v>insert into code (code_id, label, code, display_order, parent_id, taxonomy_level_type) values (781,'Multiplying Polynomials','MA08.03.01.02',1,779,6);</v>
      </c>
    </row>
    <row r="782" spans="1:14">
      <c r="A782" s="2" t="b">
        <f>AND(Sheet2!A782&lt;&gt;"-",Sheet2!A782&lt;&gt;Sheet2!A781)</f>
        <v>0</v>
      </c>
      <c r="B782" s="2" t="b">
        <f>AND(Sheet2!B782&lt;&gt;"-",Sheet2!B782&lt;&gt;Sheet2!B781)</f>
        <v>0</v>
      </c>
      <c r="C782" s="2" t="b">
        <f>AND(Sheet2!C782&lt;&gt;"-",Sheet2!C782&lt;&gt;Sheet2!C781)</f>
        <v>0</v>
      </c>
      <c r="D782" s="2" t="b">
        <f>AND(Sheet2!E782&lt;&gt;"-",Sheet2!E782&lt;&gt;Sheet2!E781)</f>
        <v>0</v>
      </c>
      <c r="E782" s="2" t="b">
        <f>AND(Sheet2!G782&lt;&gt;"-",Sheet2!G782&lt;&gt;Sheet2!G781)</f>
        <v>1</v>
      </c>
      <c r="F782" s="2" t="str">
        <f t="shared" si="51"/>
        <v>lesson</v>
      </c>
      <c r="G782" s="2" t="str">
        <f t="shared" si="49"/>
        <v>6</v>
      </c>
      <c r="H782" s="2" t="str">
        <f>SUBSTITUTE(IF(F782="grade",Sheet2!A782,IF(F782="subject",Sheet2!B782,IF(F782="unit",Sheet2!C782,IF(F782="topic",Sheet2!E782,IF(F782="lesson",Sheet2!G782))))),"'","\'")</f>
        <v>Special Products of Polynomials</v>
      </c>
      <c r="I782" s="2" t="str">
        <f>Sheet2!I782</f>
        <v>MA08.03.01.03</v>
      </c>
      <c r="J782" s="4" t="str">
        <f>TRIM(IF(F782="grade","NONE",IF(F782="subject",Sheet2!A782,IF(F782="unit",CONCATENATE(Sheet2!A782,Sheet2!B782),IF(F782="topic",CONCATENATE(Sheet2!A782,Sheet2!B782,Sheet2!C782),IF(F782="lesson",CONCATENATE(Sheet2!A782,Sheet2!B782,Sheet2!C782,Sheet2!E782)))))))</f>
        <v>8MathArithmetic with Polynomials and Rational ExpressionsPolynomials and Factoring</v>
      </c>
      <c r="K782" s="4" t="str">
        <f>IF(J782="NONE","-",VLOOKUP(J782,Sheet3!$A$1:$B$822,2,FALSE))</f>
        <v>MA08.03.01.00</v>
      </c>
      <c r="L782" s="2">
        <v>782</v>
      </c>
      <c r="M782" s="2">
        <f t="shared" si="48"/>
        <v>779</v>
      </c>
      <c r="N782" s="3" t="str">
        <f t="shared" si="50"/>
        <v>insert into code (code_id, label, code, display_order, parent_id, taxonomy_level_type) values (782,'Special Products of Polynomials','MA08.03.01.03',1,779,6);</v>
      </c>
    </row>
    <row r="783" spans="1:14">
      <c r="A783" s="2" t="b">
        <f>AND(Sheet2!A783&lt;&gt;"-",Sheet2!A783&lt;&gt;Sheet2!A782)</f>
        <v>0</v>
      </c>
      <c r="B783" s="2" t="b">
        <f>AND(Sheet2!B783&lt;&gt;"-",Sheet2!B783&lt;&gt;Sheet2!B782)</f>
        <v>0</v>
      </c>
      <c r="C783" s="2" t="b">
        <f>AND(Sheet2!C783&lt;&gt;"-",Sheet2!C783&lt;&gt;Sheet2!C782)</f>
        <v>0</v>
      </c>
      <c r="D783" s="2" t="b">
        <f>AND(Sheet2!E783&lt;&gt;"-",Sheet2!E783&lt;&gt;Sheet2!E782)</f>
        <v>0</v>
      </c>
      <c r="E783" s="2" t="b">
        <f>AND(Sheet2!G783&lt;&gt;"-",Sheet2!G783&lt;&gt;Sheet2!G782)</f>
        <v>1</v>
      </c>
      <c r="F783" s="2" t="str">
        <f t="shared" si="51"/>
        <v>lesson</v>
      </c>
      <c r="G783" s="2" t="str">
        <f t="shared" si="49"/>
        <v>6</v>
      </c>
      <c r="H783" s="2" t="str">
        <f>SUBSTITUTE(IF(F783="grade",Sheet2!A783,IF(F783="subject",Sheet2!B783,IF(F783="unit",Sheet2!C783,IF(F783="topic",Sheet2!E783,IF(F783="lesson",Sheet2!G783))))),"'","\'")</f>
        <v>Solving Quadratic Equations in Factored Form</v>
      </c>
      <c r="I783" s="2" t="str">
        <f>Sheet2!I783</f>
        <v>MA08.03.01.04</v>
      </c>
      <c r="J783" s="4" t="str">
        <f>TRIM(IF(F783="grade","NONE",IF(F783="subject",Sheet2!A783,IF(F783="unit",CONCATENATE(Sheet2!A783,Sheet2!B783),IF(F783="topic",CONCATENATE(Sheet2!A783,Sheet2!B783,Sheet2!C783),IF(F783="lesson",CONCATENATE(Sheet2!A783,Sheet2!B783,Sheet2!C783,Sheet2!E783)))))))</f>
        <v>8MathArithmetic with Polynomials and Rational ExpressionsPolynomials and Factoring</v>
      </c>
      <c r="K783" s="4" t="str">
        <f>IF(J783="NONE","-",VLOOKUP(J783,Sheet3!$A$1:$B$822,2,FALSE))</f>
        <v>MA08.03.01.00</v>
      </c>
      <c r="L783" s="2">
        <v>783</v>
      </c>
      <c r="M783" s="2">
        <f t="shared" si="48"/>
        <v>779</v>
      </c>
      <c r="N783" s="3" t="str">
        <f t="shared" si="50"/>
        <v>insert into code (code_id, label, code, display_order, parent_id, taxonomy_level_type) values (783,'Solving Quadratic Equations in Factored Form','MA08.03.01.04',1,779,6);</v>
      </c>
    </row>
    <row r="784" spans="1:14">
      <c r="A784" s="2" t="b">
        <f>AND(Sheet2!A784&lt;&gt;"-",Sheet2!A784&lt;&gt;Sheet2!A783)</f>
        <v>0</v>
      </c>
      <c r="B784" s="2" t="b">
        <f>AND(Sheet2!B784&lt;&gt;"-",Sheet2!B784&lt;&gt;Sheet2!B783)</f>
        <v>0</v>
      </c>
      <c r="C784" s="2" t="b">
        <f>AND(Sheet2!C784&lt;&gt;"-",Sheet2!C784&lt;&gt;Sheet2!C783)</f>
        <v>0</v>
      </c>
      <c r="D784" s="2" t="b">
        <f>AND(Sheet2!E784&lt;&gt;"-",Sheet2!E784&lt;&gt;Sheet2!E783)</f>
        <v>0</v>
      </c>
      <c r="E784" s="2" t="b">
        <f>AND(Sheet2!G784&lt;&gt;"-",Sheet2!G784&lt;&gt;Sheet2!G783)</f>
        <v>1</v>
      </c>
      <c r="F784" s="2" t="str">
        <f t="shared" si="51"/>
        <v>lesson</v>
      </c>
      <c r="G784" s="2" t="str">
        <f t="shared" si="49"/>
        <v>6</v>
      </c>
      <c r="H784" s="2" t="str">
        <f>SUBSTITUTE(IF(F784="grade",Sheet2!A784,IF(F784="subject",Sheet2!B784,IF(F784="unit",Sheet2!C784,IF(F784="topic",Sheet2!E784,IF(F784="lesson",Sheet2!G784))))),"'","\'")</f>
        <v>Factoring x2+bx+c</v>
      </c>
      <c r="I784" s="2" t="str">
        <f>Sheet2!I784</f>
        <v>MA08.03.01.05</v>
      </c>
      <c r="J784" s="4" t="str">
        <f>TRIM(IF(F784="grade","NONE",IF(F784="subject",Sheet2!A784,IF(F784="unit",CONCATENATE(Sheet2!A784,Sheet2!B784),IF(F784="topic",CONCATENATE(Sheet2!A784,Sheet2!B784,Sheet2!C784),IF(F784="lesson",CONCATENATE(Sheet2!A784,Sheet2!B784,Sheet2!C784,Sheet2!E784)))))))</f>
        <v>8MathArithmetic with Polynomials and Rational ExpressionsPolynomials and Factoring</v>
      </c>
      <c r="K784" s="4" t="str">
        <f>IF(J784="NONE","-",VLOOKUP(J784,Sheet3!$A$1:$B$822,2,FALSE))</f>
        <v>MA08.03.01.00</v>
      </c>
      <c r="L784" s="2">
        <v>784</v>
      </c>
      <c r="M784" s="2">
        <f t="shared" si="48"/>
        <v>779</v>
      </c>
      <c r="N784" s="3" t="str">
        <f t="shared" si="50"/>
        <v>insert into code (code_id, label, code, display_order, parent_id, taxonomy_level_type) values (784,'Factoring x2+bx+c','MA08.03.01.05',1,779,6);</v>
      </c>
    </row>
    <row r="785" spans="1:14">
      <c r="A785" s="2" t="b">
        <f>AND(Sheet2!A785&lt;&gt;"-",Sheet2!A785&lt;&gt;Sheet2!A784)</f>
        <v>0</v>
      </c>
      <c r="B785" s="2" t="b">
        <f>AND(Sheet2!B785&lt;&gt;"-",Sheet2!B785&lt;&gt;Sheet2!B784)</f>
        <v>0</v>
      </c>
      <c r="C785" s="2" t="b">
        <f>AND(Sheet2!C785&lt;&gt;"-",Sheet2!C785&lt;&gt;Sheet2!C784)</f>
        <v>0</v>
      </c>
      <c r="D785" s="2" t="b">
        <f>AND(Sheet2!E785&lt;&gt;"-",Sheet2!E785&lt;&gt;Sheet2!E784)</f>
        <v>0</v>
      </c>
      <c r="E785" s="2" t="b">
        <f>AND(Sheet2!G785&lt;&gt;"-",Sheet2!G785&lt;&gt;Sheet2!G784)</f>
        <v>1</v>
      </c>
      <c r="F785" s="2" t="str">
        <f t="shared" si="51"/>
        <v>lesson</v>
      </c>
      <c r="G785" s="2" t="str">
        <f t="shared" si="49"/>
        <v>6</v>
      </c>
      <c r="H785" s="2" t="str">
        <f>SUBSTITUTE(IF(F785="grade",Sheet2!A785,IF(F785="subject",Sheet2!B785,IF(F785="unit",Sheet2!C785,IF(F785="topic",Sheet2!E785,IF(F785="lesson",Sheet2!G785))))),"'","\'")</f>
        <v>Factoring ax2+bx+c</v>
      </c>
      <c r="I785" s="2" t="str">
        <f>Sheet2!I785</f>
        <v>MA08.03.01.06</v>
      </c>
      <c r="J785" s="4" t="str">
        <f>TRIM(IF(F785="grade","NONE",IF(F785="subject",Sheet2!A785,IF(F785="unit",CONCATENATE(Sheet2!A785,Sheet2!B785),IF(F785="topic",CONCATENATE(Sheet2!A785,Sheet2!B785,Sheet2!C785),IF(F785="lesson",CONCATENATE(Sheet2!A785,Sheet2!B785,Sheet2!C785,Sheet2!E785)))))))</f>
        <v>8MathArithmetic with Polynomials and Rational ExpressionsPolynomials and Factoring</v>
      </c>
      <c r="K785" s="4" t="str">
        <f>IF(J785="NONE","-",VLOOKUP(J785,Sheet3!$A$1:$B$822,2,FALSE))</f>
        <v>MA08.03.01.00</v>
      </c>
      <c r="L785" s="2">
        <v>785</v>
      </c>
      <c r="M785" s="2">
        <f t="shared" si="48"/>
        <v>779</v>
      </c>
      <c r="N785" s="3" t="str">
        <f t="shared" si="50"/>
        <v>insert into code (code_id, label, code, display_order, parent_id, taxonomy_level_type) values (785,'Factoring ax2+bx+c','MA08.03.01.06',1,779,6);</v>
      </c>
    </row>
    <row r="786" spans="1:14">
      <c r="A786" s="2" t="b">
        <f>AND(Sheet2!A786&lt;&gt;"-",Sheet2!A786&lt;&gt;Sheet2!A785)</f>
        <v>0</v>
      </c>
      <c r="B786" s="2" t="b">
        <f>AND(Sheet2!B786&lt;&gt;"-",Sheet2!B786&lt;&gt;Sheet2!B785)</f>
        <v>0</v>
      </c>
      <c r="C786" s="2" t="b">
        <f>AND(Sheet2!C786&lt;&gt;"-",Sheet2!C786&lt;&gt;Sheet2!C785)</f>
        <v>0</v>
      </c>
      <c r="D786" s="2" t="b">
        <f>AND(Sheet2!E786&lt;&gt;"-",Sheet2!E786&lt;&gt;Sheet2!E785)</f>
        <v>0</v>
      </c>
      <c r="E786" s="2" t="b">
        <f>AND(Sheet2!G786&lt;&gt;"-",Sheet2!G786&lt;&gt;Sheet2!G785)</f>
        <v>1</v>
      </c>
      <c r="F786" s="2" t="str">
        <f t="shared" si="51"/>
        <v>lesson</v>
      </c>
      <c r="G786" s="2" t="str">
        <f t="shared" si="49"/>
        <v>6</v>
      </c>
      <c r="H786" s="2" t="str">
        <f>SUBSTITUTE(IF(F786="grade",Sheet2!A786,IF(F786="subject",Sheet2!B786,IF(F786="unit",Sheet2!C786,IF(F786="topic",Sheet2!E786,IF(F786="lesson",Sheet2!G786))))),"'","\'")</f>
        <v>Factoring Special Products</v>
      </c>
      <c r="I786" s="2" t="str">
        <f>Sheet2!I786</f>
        <v>MA08.03.01.07</v>
      </c>
      <c r="J786" s="4" t="str">
        <f>TRIM(IF(F786="grade","NONE",IF(F786="subject",Sheet2!A786,IF(F786="unit",CONCATENATE(Sheet2!A786,Sheet2!B786),IF(F786="topic",CONCATENATE(Sheet2!A786,Sheet2!B786,Sheet2!C786),IF(F786="lesson",CONCATENATE(Sheet2!A786,Sheet2!B786,Sheet2!C786,Sheet2!E786)))))))</f>
        <v>8MathArithmetic with Polynomials and Rational ExpressionsPolynomials and Factoring</v>
      </c>
      <c r="K786" s="4" t="str">
        <f>IF(J786="NONE","-",VLOOKUP(J786,Sheet3!$A$1:$B$822,2,FALSE))</f>
        <v>MA08.03.01.00</v>
      </c>
      <c r="L786" s="2">
        <v>786</v>
      </c>
      <c r="M786" s="2">
        <f t="shared" si="48"/>
        <v>779</v>
      </c>
      <c r="N786" s="3" t="str">
        <f t="shared" si="50"/>
        <v>insert into code (code_id, label, code, display_order, parent_id, taxonomy_level_type) values (786,'Factoring Special Products','MA08.03.01.07',1,779,6);</v>
      </c>
    </row>
    <row r="787" spans="1:14">
      <c r="A787" s="2" t="b">
        <f>AND(Sheet2!A787&lt;&gt;"-",Sheet2!A787&lt;&gt;Sheet2!A786)</f>
        <v>0</v>
      </c>
      <c r="B787" s="2" t="b">
        <f>AND(Sheet2!B787&lt;&gt;"-",Sheet2!B787&lt;&gt;Sheet2!B786)</f>
        <v>0</v>
      </c>
      <c r="C787" s="2" t="b">
        <f>AND(Sheet2!C787&lt;&gt;"-",Sheet2!C787&lt;&gt;Sheet2!C786)</f>
        <v>0</v>
      </c>
      <c r="D787" s="2" t="b">
        <f>AND(Sheet2!E787&lt;&gt;"-",Sheet2!E787&lt;&gt;Sheet2!E786)</f>
        <v>0</v>
      </c>
      <c r="E787" s="2" t="b">
        <f>AND(Sheet2!G787&lt;&gt;"-",Sheet2!G787&lt;&gt;Sheet2!G786)</f>
        <v>1</v>
      </c>
      <c r="F787" s="2" t="str">
        <f t="shared" si="51"/>
        <v>lesson</v>
      </c>
      <c r="G787" s="2" t="str">
        <f t="shared" si="49"/>
        <v>6</v>
      </c>
      <c r="H787" s="2" t="str">
        <f>SUBSTITUTE(IF(F787="grade",Sheet2!A787,IF(F787="subject",Sheet2!B787,IF(F787="unit",Sheet2!C787,IF(F787="topic",Sheet2!E787,IF(F787="lesson",Sheet2!G787))))),"'","\'")</f>
        <v>Factoring Cubic Polynomials</v>
      </c>
      <c r="I787" s="2" t="str">
        <f>Sheet2!I787</f>
        <v>MA08.03.01.08</v>
      </c>
      <c r="J787" s="4" t="str">
        <f>TRIM(IF(F787="grade","NONE",IF(F787="subject",Sheet2!A787,IF(F787="unit",CONCATENATE(Sheet2!A787,Sheet2!B787),IF(F787="topic",CONCATENATE(Sheet2!A787,Sheet2!B787,Sheet2!C787),IF(F787="lesson",CONCATENATE(Sheet2!A787,Sheet2!B787,Sheet2!C787,Sheet2!E787)))))))</f>
        <v>8MathArithmetic with Polynomials and Rational ExpressionsPolynomials and Factoring</v>
      </c>
      <c r="K787" s="4" t="str">
        <f>IF(J787="NONE","-",VLOOKUP(J787,Sheet3!$A$1:$B$822,2,FALSE))</f>
        <v>MA08.03.01.00</v>
      </c>
      <c r="L787" s="2">
        <v>787</v>
      </c>
      <c r="M787" s="2">
        <f t="shared" si="48"/>
        <v>779</v>
      </c>
      <c r="N787" s="3" t="str">
        <f t="shared" si="50"/>
        <v>insert into code (code_id, label, code, display_order, parent_id, taxonomy_level_type) values (787,'Factoring Cubic Polynomials','MA08.03.01.08',1,779,6);</v>
      </c>
    </row>
    <row r="788" spans="1:14">
      <c r="A788" s="2" t="b">
        <f>AND(Sheet2!A788&lt;&gt;"-",Sheet2!A788&lt;&gt;Sheet2!A787)</f>
        <v>0</v>
      </c>
      <c r="B788" s="2" t="b">
        <f>AND(Sheet2!B788&lt;&gt;"-",Sheet2!B788&lt;&gt;Sheet2!B787)</f>
        <v>0</v>
      </c>
      <c r="C788" s="2" t="b">
        <f>AND(Sheet2!C788&lt;&gt;"-",Sheet2!C788&lt;&gt;Sheet2!C787)</f>
        <v>0</v>
      </c>
      <c r="D788" s="2" t="b">
        <f>AND(Sheet2!E788&lt;&gt;"-",Sheet2!E788&lt;&gt;Sheet2!E787)</f>
        <v>1</v>
      </c>
      <c r="E788" s="2" t="b">
        <f>AND(Sheet2!G788&lt;&gt;"-",Sheet2!G788&lt;&gt;Sheet2!G787)</f>
        <v>0</v>
      </c>
      <c r="F788" s="2" t="str">
        <f t="shared" si="51"/>
        <v>topic</v>
      </c>
      <c r="G788" s="2" t="str">
        <f t="shared" si="49"/>
        <v>5</v>
      </c>
      <c r="H788" s="2" t="str">
        <f>SUBSTITUTE(IF(F788="grade",Sheet2!A788,IF(F788="subject",Sheet2!B788,IF(F788="unit",Sheet2!C788,IF(F788="topic",Sheet2!E788,IF(F788="lesson",Sheet2!G788))))),"'","\'")</f>
        <v>Rational Expressions and Equations</v>
      </c>
      <c r="I788" s="2" t="str">
        <f>Sheet2!I788</f>
        <v>MA08.03.02.00</v>
      </c>
      <c r="J788" s="4" t="str">
        <f>TRIM(IF(F788="grade","NONE",IF(F788="subject",Sheet2!A788,IF(F788="unit",CONCATENATE(Sheet2!A788,Sheet2!B788),IF(F788="topic",CONCATENATE(Sheet2!A788,Sheet2!B788,Sheet2!C788),IF(F788="lesson",CONCATENATE(Sheet2!A788,Sheet2!B788,Sheet2!C788,Sheet2!E788)))))))</f>
        <v>8MathArithmetic with Polynomials and Rational Expressions</v>
      </c>
      <c r="K788" s="4" t="str">
        <f>IF(J788="NONE","-",VLOOKUP(J788,Sheet3!$A$1:$B$822,2,FALSE))</f>
        <v>MA08.03.00.00</v>
      </c>
      <c r="L788" s="2">
        <v>788</v>
      </c>
      <c r="M788" s="2">
        <f t="shared" si="48"/>
        <v>778</v>
      </c>
      <c r="N788" s="3" t="str">
        <f t="shared" si="50"/>
        <v>insert into code (code_id, label, code, display_order, parent_id, taxonomy_level_type) values (788,'Rational Expressions and Equations','MA08.03.02.00',1,778,5);</v>
      </c>
    </row>
    <row r="789" spans="1:14">
      <c r="A789" s="2" t="b">
        <f>AND(Sheet2!A789&lt;&gt;"-",Sheet2!A789&lt;&gt;Sheet2!A788)</f>
        <v>0</v>
      </c>
      <c r="B789" s="2" t="b">
        <f>AND(Sheet2!B789&lt;&gt;"-",Sheet2!B789&lt;&gt;Sheet2!B788)</f>
        <v>0</v>
      </c>
      <c r="C789" s="2" t="b">
        <f>AND(Sheet2!C789&lt;&gt;"-",Sheet2!C789&lt;&gt;Sheet2!C788)</f>
        <v>0</v>
      </c>
      <c r="D789" s="2" t="b">
        <f>AND(Sheet2!E789&lt;&gt;"-",Sheet2!E789&lt;&gt;Sheet2!E788)</f>
        <v>0</v>
      </c>
      <c r="E789" s="2" t="b">
        <f>AND(Sheet2!G789&lt;&gt;"-",Sheet2!G789&lt;&gt;Sheet2!G788)</f>
        <v>1</v>
      </c>
      <c r="F789" s="2" t="str">
        <f t="shared" si="51"/>
        <v>lesson</v>
      </c>
      <c r="G789" s="2" t="str">
        <f t="shared" si="49"/>
        <v>6</v>
      </c>
      <c r="H789" s="2" t="str">
        <f>SUBSTITUTE(IF(F789="grade",Sheet2!A789,IF(F789="subject",Sheet2!B789,IF(F789="unit",Sheet2!C789,IF(F789="topic",Sheet2!E789,IF(F789="lesson",Sheet2!G789))))),"'","\'")</f>
        <v>Proportions</v>
      </c>
      <c r="I789" s="2" t="str">
        <f>Sheet2!I789</f>
        <v>MA08.03.02.01</v>
      </c>
      <c r="J789" s="4" t="str">
        <f>TRIM(IF(F789="grade","NONE",IF(F789="subject",Sheet2!A789,IF(F789="unit",CONCATENATE(Sheet2!A789,Sheet2!B789),IF(F789="topic",CONCATENATE(Sheet2!A789,Sheet2!B789,Sheet2!C789),IF(F789="lesson",CONCATENATE(Sheet2!A789,Sheet2!B789,Sheet2!C789,Sheet2!E789)))))))</f>
        <v>8MathArithmetic with Polynomials and Rational ExpressionsRational Expressions and Equations</v>
      </c>
      <c r="K789" s="4" t="str">
        <f>IF(J789="NONE","-",VLOOKUP(J789,Sheet3!$A$1:$B$822,2,FALSE))</f>
        <v>MA08.03.02.00</v>
      </c>
      <c r="L789" s="2">
        <v>789</v>
      </c>
      <c r="M789" s="2">
        <f t="shared" si="48"/>
        <v>788</v>
      </c>
      <c r="N789" s="3" t="str">
        <f t="shared" si="50"/>
        <v>insert into code (code_id, label, code, display_order, parent_id, taxonomy_level_type) values (789,'Proportions','MA08.03.02.01',1,788,6);</v>
      </c>
    </row>
    <row r="790" spans="1:14">
      <c r="A790" s="2" t="b">
        <f>AND(Sheet2!A790&lt;&gt;"-",Sheet2!A790&lt;&gt;Sheet2!A789)</f>
        <v>0</v>
      </c>
      <c r="B790" s="2" t="b">
        <f>AND(Sheet2!B790&lt;&gt;"-",Sheet2!B790&lt;&gt;Sheet2!B789)</f>
        <v>0</v>
      </c>
      <c r="C790" s="2" t="b">
        <f>AND(Sheet2!C790&lt;&gt;"-",Sheet2!C790&lt;&gt;Sheet2!C789)</f>
        <v>0</v>
      </c>
      <c r="D790" s="2" t="b">
        <f>AND(Sheet2!E790&lt;&gt;"-",Sheet2!E790&lt;&gt;Sheet2!E789)</f>
        <v>0</v>
      </c>
      <c r="E790" s="2" t="b">
        <f>AND(Sheet2!G790&lt;&gt;"-",Sheet2!G790&lt;&gt;Sheet2!G789)</f>
        <v>1</v>
      </c>
      <c r="F790" s="2" t="str">
        <f t="shared" si="51"/>
        <v>lesson</v>
      </c>
      <c r="G790" s="2" t="str">
        <f t="shared" si="49"/>
        <v>6</v>
      </c>
      <c r="H790" s="2" t="str">
        <f>SUBSTITUTE(IF(F790="grade",Sheet2!A790,IF(F790="subject",Sheet2!B790,IF(F790="unit",Sheet2!C790,IF(F790="topic",Sheet2!E790,IF(F790="lesson",Sheet2!G790))))),"'","\'")</f>
        <v>Direct and Inverse Functions</v>
      </c>
      <c r="I790" s="2" t="str">
        <f>Sheet2!I790</f>
        <v>MA08.03.02.02</v>
      </c>
      <c r="J790" s="4" t="str">
        <f>TRIM(IF(F790="grade","NONE",IF(F790="subject",Sheet2!A790,IF(F790="unit",CONCATENATE(Sheet2!A790,Sheet2!B790),IF(F790="topic",CONCATENATE(Sheet2!A790,Sheet2!B790,Sheet2!C790),IF(F790="lesson",CONCATENATE(Sheet2!A790,Sheet2!B790,Sheet2!C790,Sheet2!E790)))))))</f>
        <v>8MathArithmetic with Polynomials and Rational ExpressionsRational Expressions and Equations</v>
      </c>
      <c r="K790" s="4" t="str">
        <f>IF(J790="NONE","-",VLOOKUP(J790,Sheet3!$A$1:$B$822,2,FALSE))</f>
        <v>MA08.03.02.00</v>
      </c>
      <c r="L790" s="2">
        <v>790</v>
      </c>
      <c r="M790" s="2">
        <f t="shared" si="48"/>
        <v>788</v>
      </c>
      <c r="N790" s="3" t="str">
        <f t="shared" si="50"/>
        <v>insert into code (code_id, label, code, display_order, parent_id, taxonomy_level_type) values (790,'Direct and Inverse Functions','MA08.03.02.02',1,788,6);</v>
      </c>
    </row>
    <row r="791" spans="1:14">
      <c r="A791" s="2" t="b">
        <f>AND(Sheet2!A791&lt;&gt;"-",Sheet2!A791&lt;&gt;Sheet2!A790)</f>
        <v>0</v>
      </c>
      <c r="B791" s="2" t="b">
        <f>AND(Sheet2!B791&lt;&gt;"-",Sheet2!B791&lt;&gt;Sheet2!B790)</f>
        <v>0</v>
      </c>
      <c r="C791" s="2" t="b">
        <f>AND(Sheet2!C791&lt;&gt;"-",Sheet2!C791&lt;&gt;Sheet2!C790)</f>
        <v>0</v>
      </c>
      <c r="D791" s="2" t="b">
        <f>AND(Sheet2!E791&lt;&gt;"-",Sheet2!E791&lt;&gt;Sheet2!E790)</f>
        <v>0</v>
      </c>
      <c r="E791" s="2" t="b">
        <f>AND(Sheet2!G791&lt;&gt;"-",Sheet2!G791&lt;&gt;Sheet2!G790)</f>
        <v>1</v>
      </c>
      <c r="F791" s="2" t="str">
        <f t="shared" si="51"/>
        <v>lesson</v>
      </c>
      <c r="G791" s="2" t="str">
        <f t="shared" si="49"/>
        <v>6</v>
      </c>
      <c r="H791" s="2" t="str">
        <f>SUBSTITUTE(IF(F791="grade",Sheet2!A791,IF(F791="subject",Sheet2!B791,IF(F791="unit",Sheet2!C791,IF(F791="topic",Sheet2!E791,IF(F791="lesson",Sheet2!G791))))),"'","\'")</f>
        <v>Simplifying Rational Expressions</v>
      </c>
      <c r="I791" s="2" t="str">
        <f>Sheet2!I791</f>
        <v>MA08.03.02.03</v>
      </c>
      <c r="J791" s="4" t="str">
        <f>TRIM(IF(F791="grade","NONE",IF(F791="subject",Sheet2!A791,IF(F791="unit",CONCATENATE(Sheet2!A791,Sheet2!B791),IF(F791="topic",CONCATENATE(Sheet2!A791,Sheet2!B791,Sheet2!C791),IF(F791="lesson",CONCATENATE(Sheet2!A791,Sheet2!B791,Sheet2!C791,Sheet2!E791)))))))</f>
        <v>8MathArithmetic with Polynomials and Rational ExpressionsRational Expressions and Equations</v>
      </c>
      <c r="K791" s="4" t="str">
        <f>IF(J791="NONE","-",VLOOKUP(J791,Sheet3!$A$1:$B$822,2,FALSE))</f>
        <v>MA08.03.02.00</v>
      </c>
      <c r="L791" s="2">
        <v>791</v>
      </c>
      <c r="M791" s="2">
        <f t="shared" si="48"/>
        <v>788</v>
      </c>
      <c r="N791" s="3" t="str">
        <f t="shared" si="50"/>
        <v>insert into code (code_id, label, code, display_order, parent_id, taxonomy_level_type) values (791,'Simplifying Rational Expressions','MA08.03.02.03',1,788,6);</v>
      </c>
    </row>
    <row r="792" spans="1:14">
      <c r="A792" s="2" t="b">
        <f>AND(Sheet2!A792&lt;&gt;"-",Sheet2!A792&lt;&gt;Sheet2!A791)</f>
        <v>0</v>
      </c>
      <c r="B792" s="2" t="b">
        <f>AND(Sheet2!B792&lt;&gt;"-",Sheet2!B792&lt;&gt;Sheet2!B791)</f>
        <v>0</v>
      </c>
      <c r="C792" s="2" t="b">
        <f>AND(Sheet2!C792&lt;&gt;"-",Sheet2!C792&lt;&gt;Sheet2!C791)</f>
        <v>0</v>
      </c>
      <c r="D792" s="2" t="b">
        <f>AND(Sheet2!E792&lt;&gt;"-",Sheet2!E792&lt;&gt;Sheet2!E791)</f>
        <v>0</v>
      </c>
      <c r="E792" s="2" t="b">
        <f>AND(Sheet2!G792&lt;&gt;"-",Sheet2!G792&lt;&gt;Sheet2!G791)</f>
        <v>1</v>
      </c>
      <c r="F792" s="2" t="str">
        <f t="shared" si="51"/>
        <v>lesson</v>
      </c>
      <c r="G792" s="2" t="str">
        <f t="shared" si="49"/>
        <v>6</v>
      </c>
      <c r="H792" s="2" t="str">
        <f>SUBSTITUTE(IF(F792="grade",Sheet2!A792,IF(F792="subject",Sheet2!B792,IF(F792="unit",Sheet2!C792,IF(F792="topic",Sheet2!E792,IF(F792="lesson",Sheet2!G792))))),"'","\'")</f>
        <v>Multiplying and Dividing Rational Expressions</v>
      </c>
      <c r="I792" s="2" t="str">
        <f>Sheet2!I792</f>
        <v>MA08.03.02.04</v>
      </c>
      <c r="J792" s="4" t="str">
        <f>TRIM(IF(F792="grade","NONE",IF(F792="subject",Sheet2!A792,IF(F792="unit",CONCATENATE(Sheet2!A792,Sheet2!B792),IF(F792="topic",CONCATENATE(Sheet2!A792,Sheet2!B792,Sheet2!C792),IF(F792="lesson",CONCATENATE(Sheet2!A792,Sheet2!B792,Sheet2!C792,Sheet2!E792)))))))</f>
        <v>8MathArithmetic with Polynomials and Rational ExpressionsRational Expressions and Equations</v>
      </c>
      <c r="K792" s="4" t="str">
        <f>IF(J792="NONE","-",VLOOKUP(J792,Sheet3!$A$1:$B$822,2,FALSE))</f>
        <v>MA08.03.02.00</v>
      </c>
      <c r="L792" s="2">
        <v>792</v>
      </c>
      <c r="M792" s="2">
        <f t="shared" si="48"/>
        <v>788</v>
      </c>
      <c r="N792" s="3" t="str">
        <f t="shared" si="50"/>
        <v>insert into code (code_id, label, code, display_order, parent_id, taxonomy_level_type) values (792,'Multiplying and Dividing Rational Expressions','MA08.03.02.04',1,788,6);</v>
      </c>
    </row>
    <row r="793" spans="1:14">
      <c r="A793" s="2" t="b">
        <f>AND(Sheet2!A793&lt;&gt;"-",Sheet2!A793&lt;&gt;Sheet2!A792)</f>
        <v>0</v>
      </c>
      <c r="B793" s="2" t="b">
        <f>AND(Sheet2!B793&lt;&gt;"-",Sheet2!B793&lt;&gt;Sheet2!B792)</f>
        <v>0</v>
      </c>
      <c r="C793" s="2" t="b">
        <f>AND(Sheet2!C793&lt;&gt;"-",Sheet2!C793&lt;&gt;Sheet2!C792)</f>
        <v>0</v>
      </c>
      <c r="D793" s="2" t="b">
        <f>AND(Sheet2!E793&lt;&gt;"-",Sheet2!E793&lt;&gt;Sheet2!E792)</f>
        <v>0</v>
      </c>
      <c r="E793" s="2" t="b">
        <f>AND(Sheet2!G793&lt;&gt;"-",Sheet2!G793&lt;&gt;Sheet2!G792)</f>
        <v>1</v>
      </c>
      <c r="F793" s="2" t="str">
        <f t="shared" si="51"/>
        <v>lesson</v>
      </c>
      <c r="G793" s="2" t="str">
        <f t="shared" si="49"/>
        <v>6</v>
      </c>
      <c r="H793" s="2" t="str">
        <f>SUBSTITUTE(IF(F793="grade",Sheet2!A793,IF(F793="subject",Sheet2!B793,IF(F793="unit",Sheet2!C793,IF(F793="topic",Sheet2!E793,IF(F793="lesson",Sheet2!G793))))),"'","\'")</f>
        <v>Adding and Subtracting with Like Denominators</v>
      </c>
      <c r="I793" s="2" t="str">
        <f>Sheet2!I793</f>
        <v>MA08.03.02.05</v>
      </c>
      <c r="J793" s="4" t="str">
        <f>TRIM(IF(F793="grade","NONE",IF(F793="subject",Sheet2!A793,IF(F793="unit",CONCATENATE(Sheet2!A793,Sheet2!B793),IF(F793="topic",CONCATENATE(Sheet2!A793,Sheet2!B793,Sheet2!C793),IF(F793="lesson",CONCATENATE(Sheet2!A793,Sheet2!B793,Sheet2!C793,Sheet2!E793)))))))</f>
        <v>8MathArithmetic with Polynomials and Rational ExpressionsRational Expressions and Equations</v>
      </c>
      <c r="K793" s="4" t="str">
        <f>IF(J793="NONE","-",VLOOKUP(J793,Sheet3!$A$1:$B$822,2,FALSE))</f>
        <v>MA08.03.02.00</v>
      </c>
      <c r="L793" s="2">
        <v>793</v>
      </c>
      <c r="M793" s="2">
        <f t="shared" si="48"/>
        <v>788</v>
      </c>
      <c r="N793" s="3" t="str">
        <f t="shared" si="50"/>
        <v>insert into code (code_id, label, code, display_order, parent_id, taxonomy_level_type) values (793,'Adding and Subtracting with Like Denominators','MA08.03.02.05',1,788,6);</v>
      </c>
    </row>
    <row r="794" spans="1:14">
      <c r="A794" s="2" t="b">
        <f>AND(Sheet2!A794&lt;&gt;"-",Sheet2!A794&lt;&gt;Sheet2!A793)</f>
        <v>0</v>
      </c>
      <c r="B794" s="2" t="b">
        <f>AND(Sheet2!B794&lt;&gt;"-",Sheet2!B794&lt;&gt;Sheet2!B793)</f>
        <v>0</v>
      </c>
      <c r="C794" s="2" t="b">
        <f>AND(Sheet2!C794&lt;&gt;"-",Sheet2!C794&lt;&gt;Sheet2!C793)</f>
        <v>0</v>
      </c>
      <c r="D794" s="2" t="b">
        <f>AND(Sheet2!E794&lt;&gt;"-",Sheet2!E794&lt;&gt;Sheet2!E793)</f>
        <v>0</v>
      </c>
      <c r="E794" s="2" t="b">
        <f>AND(Sheet2!G794&lt;&gt;"-",Sheet2!G794&lt;&gt;Sheet2!G793)</f>
        <v>1</v>
      </c>
      <c r="F794" s="2" t="str">
        <f t="shared" si="51"/>
        <v>lesson</v>
      </c>
      <c r="G794" s="2" t="str">
        <f t="shared" si="49"/>
        <v>6</v>
      </c>
      <c r="H794" s="2" t="str">
        <f>SUBSTITUTE(IF(F794="grade",Sheet2!A794,IF(F794="subject",Sheet2!B794,IF(F794="unit",Sheet2!C794,IF(F794="topic",Sheet2!E794,IF(F794="lesson",Sheet2!G794))))),"'","\'")</f>
        <v>Adding and Subtracting with Unlike Denominators</v>
      </c>
      <c r="I794" s="2" t="str">
        <f>Sheet2!I794</f>
        <v>MA08.03.02.06</v>
      </c>
      <c r="J794" s="4" t="str">
        <f>TRIM(IF(F794="grade","NONE",IF(F794="subject",Sheet2!A794,IF(F794="unit",CONCATENATE(Sheet2!A794,Sheet2!B794),IF(F794="topic",CONCATENATE(Sheet2!A794,Sheet2!B794,Sheet2!C794),IF(F794="lesson",CONCATENATE(Sheet2!A794,Sheet2!B794,Sheet2!C794,Sheet2!E794)))))))</f>
        <v>8MathArithmetic with Polynomials and Rational ExpressionsRational Expressions and Equations</v>
      </c>
      <c r="K794" s="4" t="str">
        <f>IF(J794="NONE","-",VLOOKUP(J794,Sheet3!$A$1:$B$822,2,FALSE))</f>
        <v>MA08.03.02.00</v>
      </c>
      <c r="L794" s="2">
        <v>794</v>
      </c>
      <c r="M794" s="2">
        <f t="shared" si="48"/>
        <v>788</v>
      </c>
      <c r="N794" s="3" t="str">
        <f t="shared" si="50"/>
        <v>insert into code (code_id, label, code, display_order, parent_id, taxonomy_level_type) values (794,'Adding and Subtracting with Unlike Denominators','MA08.03.02.06',1,788,6);</v>
      </c>
    </row>
    <row r="795" spans="1:14">
      <c r="A795" s="2" t="b">
        <f>AND(Sheet2!A795&lt;&gt;"-",Sheet2!A795&lt;&gt;Sheet2!A794)</f>
        <v>0</v>
      </c>
      <c r="B795" s="2" t="b">
        <f>AND(Sheet2!B795&lt;&gt;"-",Sheet2!B795&lt;&gt;Sheet2!B794)</f>
        <v>0</v>
      </c>
      <c r="C795" s="2" t="b">
        <f>AND(Sheet2!C795&lt;&gt;"-",Sheet2!C795&lt;&gt;Sheet2!C794)</f>
        <v>0</v>
      </c>
      <c r="D795" s="2" t="b">
        <f>AND(Sheet2!E795&lt;&gt;"-",Sheet2!E795&lt;&gt;Sheet2!E794)</f>
        <v>0</v>
      </c>
      <c r="E795" s="2" t="b">
        <f>AND(Sheet2!G795&lt;&gt;"-",Sheet2!G795&lt;&gt;Sheet2!G794)</f>
        <v>1</v>
      </c>
      <c r="F795" s="2" t="str">
        <f t="shared" si="51"/>
        <v>lesson</v>
      </c>
      <c r="G795" s="2" t="str">
        <f t="shared" si="49"/>
        <v>6</v>
      </c>
      <c r="H795" s="2" t="str">
        <f>SUBSTITUTE(IF(F795="grade",Sheet2!A795,IF(F795="subject",Sheet2!B795,IF(F795="unit",Sheet2!C795,IF(F795="topic",Sheet2!E795,IF(F795="lesson",Sheet2!G795))))),"'","\'")</f>
        <v>Rational Equations</v>
      </c>
      <c r="I795" s="2" t="str">
        <f>Sheet2!I795</f>
        <v>MA08.03.02.07</v>
      </c>
      <c r="J795" s="4" t="str">
        <f>TRIM(IF(F795="grade","NONE",IF(F795="subject",Sheet2!A795,IF(F795="unit",CONCATENATE(Sheet2!A795,Sheet2!B795),IF(F795="topic",CONCATENATE(Sheet2!A795,Sheet2!B795,Sheet2!C795),IF(F795="lesson",CONCATENATE(Sheet2!A795,Sheet2!B795,Sheet2!C795,Sheet2!E795)))))))</f>
        <v>8MathArithmetic with Polynomials and Rational ExpressionsRational Expressions and Equations</v>
      </c>
      <c r="K795" s="4" t="str">
        <f>IF(J795="NONE","-",VLOOKUP(J795,Sheet3!$A$1:$B$822,2,FALSE))</f>
        <v>MA08.03.02.00</v>
      </c>
      <c r="L795" s="2">
        <v>795</v>
      </c>
      <c r="M795" s="2">
        <f t="shared" si="48"/>
        <v>788</v>
      </c>
      <c r="N795" s="3" t="str">
        <f t="shared" si="50"/>
        <v>insert into code (code_id, label, code, display_order, parent_id, taxonomy_level_type) values (795,'Rational Equations','MA08.03.02.07',1,788,6);</v>
      </c>
    </row>
    <row r="796" spans="1:14">
      <c r="A796" s="2" t="b">
        <f>AND(Sheet2!A796&lt;&gt;"-",Sheet2!A796&lt;&gt;Sheet2!A795)</f>
        <v>0</v>
      </c>
      <c r="B796" s="2" t="b">
        <f>AND(Sheet2!B796&lt;&gt;"-",Sheet2!B796&lt;&gt;Sheet2!B795)</f>
        <v>0</v>
      </c>
      <c r="C796" s="2" t="b">
        <f>AND(Sheet2!C796&lt;&gt;"-",Sheet2!C796&lt;&gt;Sheet2!C795)</f>
        <v>1</v>
      </c>
      <c r="D796" s="2" t="b">
        <f>AND(Sheet2!E796&lt;&gt;"-",Sheet2!E796&lt;&gt;Sheet2!E795)</f>
        <v>0</v>
      </c>
      <c r="E796" s="2" t="b">
        <f>AND(Sheet2!G796&lt;&gt;"-",Sheet2!G796&lt;&gt;Sheet2!G795)</f>
        <v>0</v>
      </c>
      <c r="F796" s="2" t="str">
        <f t="shared" si="51"/>
        <v>unit</v>
      </c>
      <c r="G796" s="2" t="str">
        <f t="shared" si="49"/>
        <v>4</v>
      </c>
      <c r="H796" s="2" t="str">
        <f>SUBSTITUTE(IF(F796="grade",Sheet2!A796,IF(F796="subject",Sheet2!B796,IF(F796="unit",Sheet2!C796,IF(F796="topic",Sheet2!E796,IF(F796="lesson",Sheet2!G796))))),"'","\'")</f>
        <v>Geometry</v>
      </c>
      <c r="I796" s="2" t="str">
        <f>Sheet2!I796</f>
        <v>MA08.04.00.00</v>
      </c>
      <c r="J796" s="4" t="str">
        <f>TRIM(IF(F796="grade","NONE",IF(F796="subject",Sheet2!A796,IF(F796="unit",CONCATENATE(Sheet2!A796,Sheet2!B796),IF(F796="topic",CONCATENATE(Sheet2!A796,Sheet2!B796,Sheet2!C796),IF(F796="lesson",CONCATENATE(Sheet2!A796,Sheet2!B796,Sheet2!C796,Sheet2!E796)))))))</f>
        <v>8Math</v>
      </c>
      <c r="K796" s="4" t="str">
        <f>IF(J796="NONE","-",VLOOKUP(J796,Sheet3!$A$1:$B$822,2,FALSE))</f>
        <v>MA08.00.00.00</v>
      </c>
      <c r="L796" s="2">
        <v>796</v>
      </c>
      <c r="M796" s="2">
        <f t="shared" si="48"/>
        <v>699</v>
      </c>
      <c r="N796" s="3" t="str">
        <f t="shared" si="50"/>
        <v>insert into code (code_id, label, code, display_order, parent_id, taxonomy_level_type) values (796,'Geometry','MA08.04.00.00',1,699,4);</v>
      </c>
    </row>
    <row r="797" spans="1:14">
      <c r="A797" s="2" t="b">
        <f>AND(Sheet2!A797&lt;&gt;"-",Sheet2!A797&lt;&gt;Sheet2!A796)</f>
        <v>0</v>
      </c>
      <c r="B797" s="2" t="b">
        <f>AND(Sheet2!B797&lt;&gt;"-",Sheet2!B797&lt;&gt;Sheet2!B796)</f>
        <v>0</v>
      </c>
      <c r="C797" s="2" t="b">
        <f>AND(Sheet2!C797&lt;&gt;"-",Sheet2!C797&lt;&gt;Sheet2!C796)</f>
        <v>0</v>
      </c>
      <c r="D797" s="2" t="b">
        <f>AND(Sheet2!E797&lt;&gt;"-",Sheet2!E797&lt;&gt;Sheet2!E796)</f>
        <v>1</v>
      </c>
      <c r="E797" s="2" t="b">
        <f>AND(Sheet2!G797&lt;&gt;"-",Sheet2!G797&lt;&gt;Sheet2!G796)</f>
        <v>0</v>
      </c>
      <c r="F797" s="2" t="str">
        <f t="shared" si="51"/>
        <v>topic</v>
      </c>
      <c r="G797" s="2" t="str">
        <f t="shared" si="49"/>
        <v>5</v>
      </c>
      <c r="H797" s="2" t="str">
        <f>SUBSTITUTE(IF(F797="grade",Sheet2!A797,IF(F797="subject",Sheet2!B797,IF(F797="unit",Sheet2!C797,IF(F797="topic",Sheet2!E797,IF(F797="lesson",Sheet2!G797))))),"'","\'")</f>
        <v>Radicals and More Connections to Geometry</v>
      </c>
      <c r="I797" s="2" t="str">
        <f>Sheet2!I797</f>
        <v>MA08.04.01.00</v>
      </c>
      <c r="J797" s="4" t="str">
        <f>TRIM(IF(F797="grade","NONE",IF(F797="subject",Sheet2!A797,IF(F797="unit",CONCATENATE(Sheet2!A797,Sheet2!B797),IF(F797="topic",CONCATENATE(Sheet2!A797,Sheet2!B797,Sheet2!C797),IF(F797="lesson",CONCATENATE(Sheet2!A797,Sheet2!B797,Sheet2!C797,Sheet2!E797)))))))</f>
        <v>8MathGeometry</v>
      </c>
      <c r="K797" s="4" t="str">
        <f>IF(J797="NONE","-",VLOOKUP(J797,Sheet3!$A$1:$B$822,2,FALSE))</f>
        <v>MA08.04.00.00</v>
      </c>
      <c r="L797" s="2">
        <v>797</v>
      </c>
      <c r="M797" s="2">
        <f t="shared" si="48"/>
        <v>796</v>
      </c>
      <c r="N797" s="3" t="str">
        <f t="shared" si="50"/>
        <v>insert into code (code_id, label, code, display_order, parent_id, taxonomy_level_type) values (797,'Radicals and More Connections to Geometry','MA08.04.01.00',1,796,5);</v>
      </c>
    </row>
    <row r="798" spans="1:14">
      <c r="A798" s="2" t="b">
        <f>AND(Sheet2!A798&lt;&gt;"-",Sheet2!A798&lt;&gt;Sheet2!A797)</f>
        <v>0</v>
      </c>
      <c r="B798" s="2" t="b">
        <f>AND(Sheet2!B798&lt;&gt;"-",Sheet2!B798&lt;&gt;Sheet2!B797)</f>
        <v>0</v>
      </c>
      <c r="C798" s="2" t="b">
        <f>AND(Sheet2!C798&lt;&gt;"-",Sheet2!C798&lt;&gt;Sheet2!C797)</f>
        <v>0</v>
      </c>
      <c r="D798" s="2" t="b">
        <f>AND(Sheet2!E798&lt;&gt;"-",Sheet2!E798&lt;&gt;Sheet2!E797)</f>
        <v>0</v>
      </c>
      <c r="E798" s="2" t="b">
        <f>AND(Sheet2!G798&lt;&gt;"-",Sheet2!G798&lt;&gt;Sheet2!G797)</f>
        <v>1</v>
      </c>
      <c r="F798" s="2" t="str">
        <f t="shared" si="51"/>
        <v>lesson</v>
      </c>
      <c r="G798" s="2" t="str">
        <f t="shared" si="49"/>
        <v>6</v>
      </c>
      <c r="H798" s="2" t="str">
        <f>SUBSTITUTE(IF(F798="grade",Sheet2!A798,IF(F798="subject",Sheet2!B798,IF(F798="unit",Sheet2!C798,IF(F798="topic",Sheet2!E798,IF(F798="lesson",Sheet2!G798))))),"'","\'")</f>
        <v>Functions Involving Square Roots</v>
      </c>
      <c r="I798" s="2" t="str">
        <f>Sheet2!I798</f>
        <v>MA08.04.01.01</v>
      </c>
      <c r="J798" s="4" t="str">
        <f>TRIM(IF(F798="grade","NONE",IF(F798="subject",Sheet2!A798,IF(F798="unit",CONCATENATE(Sheet2!A798,Sheet2!B798),IF(F798="topic",CONCATENATE(Sheet2!A798,Sheet2!B798,Sheet2!C798),IF(F798="lesson",CONCATENATE(Sheet2!A798,Sheet2!B798,Sheet2!C798,Sheet2!E798)))))))</f>
        <v>8MathGeometryRadicals and More Connections to Geometry</v>
      </c>
      <c r="K798" s="4" t="str">
        <f>IF(J798="NONE","-",VLOOKUP(J798,Sheet3!$A$1:$B$822,2,FALSE))</f>
        <v>MA08.04.01.00</v>
      </c>
      <c r="L798" s="2">
        <v>798</v>
      </c>
      <c r="M798" s="2">
        <f t="shared" si="48"/>
        <v>797</v>
      </c>
      <c r="N798" s="3" t="str">
        <f t="shared" si="50"/>
        <v>insert into code (code_id, label, code, display_order, parent_id, taxonomy_level_type) values (798,'Functions Involving Square Roots','MA08.04.01.01',1,797,6);</v>
      </c>
    </row>
    <row r="799" spans="1:14">
      <c r="A799" s="2" t="b">
        <f>AND(Sheet2!A799&lt;&gt;"-",Sheet2!A799&lt;&gt;Sheet2!A798)</f>
        <v>0</v>
      </c>
      <c r="B799" s="2" t="b">
        <f>AND(Sheet2!B799&lt;&gt;"-",Sheet2!B799&lt;&gt;Sheet2!B798)</f>
        <v>0</v>
      </c>
      <c r="C799" s="2" t="b">
        <f>AND(Sheet2!C799&lt;&gt;"-",Sheet2!C799&lt;&gt;Sheet2!C798)</f>
        <v>0</v>
      </c>
      <c r="D799" s="2" t="b">
        <f>AND(Sheet2!E799&lt;&gt;"-",Sheet2!E799&lt;&gt;Sheet2!E798)</f>
        <v>0</v>
      </c>
      <c r="E799" s="2" t="b">
        <f>AND(Sheet2!G799&lt;&gt;"-",Sheet2!G799&lt;&gt;Sheet2!G798)</f>
        <v>1</v>
      </c>
      <c r="F799" s="2" t="str">
        <f t="shared" si="51"/>
        <v>lesson</v>
      </c>
      <c r="G799" s="2" t="str">
        <f t="shared" si="49"/>
        <v>6</v>
      </c>
      <c r="H799" s="2" t="str">
        <f>SUBSTITUTE(IF(F799="grade",Sheet2!A799,IF(F799="subject",Sheet2!B799,IF(F799="unit",Sheet2!C799,IF(F799="topic",Sheet2!E799,IF(F799="lesson",Sheet2!G799))))),"'","\'")</f>
        <v>Operations with Radical Expressions</v>
      </c>
      <c r="I799" s="2" t="str">
        <f>Sheet2!I799</f>
        <v>MA08.04.01.02</v>
      </c>
      <c r="J799" s="4" t="str">
        <f>TRIM(IF(F799="grade","NONE",IF(F799="subject",Sheet2!A799,IF(F799="unit",CONCATENATE(Sheet2!A799,Sheet2!B799),IF(F799="topic",CONCATENATE(Sheet2!A799,Sheet2!B799,Sheet2!C799),IF(F799="lesson",CONCATENATE(Sheet2!A799,Sheet2!B799,Sheet2!C799,Sheet2!E799)))))))</f>
        <v>8MathGeometryRadicals and More Connections to Geometry</v>
      </c>
      <c r="K799" s="4" t="str">
        <f>IF(J799="NONE","-",VLOOKUP(J799,Sheet3!$A$1:$B$822,2,FALSE))</f>
        <v>MA08.04.01.00</v>
      </c>
      <c r="L799" s="2">
        <v>799</v>
      </c>
      <c r="M799" s="2">
        <f t="shared" si="48"/>
        <v>797</v>
      </c>
      <c r="N799" s="3" t="str">
        <f t="shared" si="50"/>
        <v>insert into code (code_id, label, code, display_order, parent_id, taxonomy_level_type) values (799,'Operations with Radical Expressions','MA08.04.01.02',1,797,6);</v>
      </c>
    </row>
    <row r="800" spans="1:14">
      <c r="A800" s="2" t="b">
        <f>AND(Sheet2!A800&lt;&gt;"-",Sheet2!A800&lt;&gt;Sheet2!A799)</f>
        <v>0</v>
      </c>
      <c r="B800" s="2" t="b">
        <f>AND(Sheet2!B800&lt;&gt;"-",Sheet2!B800&lt;&gt;Sheet2!B799)</f>
        <v>0</v>
      </c>
      <c r="C800" s="2" t="b">
        <f>AND(Sheet2!C800&lt;&gt;"-",Sheet2!C800&lt;&gt;Sheet2!C799)</f>
        <v>0</v>
      </c>
      <c r="D800" s="2" t="b">
        <f>AND(Sheet2!E800&lt;&gt;"-",Sheet2!E800&lt;&gt;Sheet2!E799)</f>
        <v>0</v>
      </c>
      <c r="E800" s="2" t="b">
        <f>AND(Sheet2!G800&lt;&gt;"-",Sheet2!G800&lt;&gt;Sheet2!G799)</f>
        <v>1</v>
      </c>
      <c r="F800" s="2" t="str">
        <f t="shared" si="51"/>
        <v>lesson</v>
      </c>
      <c r="G800" s="2" t="str">
        <f t="shared" si="49"/>
        <v>6</v>
      </c>
      <c r="H800" s="2" t="str">
        <f>SUBSTITUTE(IF(F800="grade",Sheet2!A800,IF(F800="subject",Sheet2!B800,IF(F800="unit",Sheet2!C800,IF(F800="topic",Sheet2!E800,IF(F800="lesson",Sheet2!G800))))),"'","\'")</f>
        <v>Solving Radical Equations</v>
      </c>
      <c r="I800" s="2" t="str">
        <f>Sheet2!I800</f>
        <v>MA08.04.01.03</v>
      </c>
      <c r="J800" s="4" t="str">
        <f>TRIM(IF(F800="grade","NONE",IF(F800="subject",Sheet2!A800,IF(F800="unit",CONCATENATE(Sheet2!A800,Sheet2!B800),IF(F800="topic",CONCATENATE(Sheet2!A800,Sheet2!B800,Sheet2!C800),IF(F800="lesson",CONCATENATE(Sheet2!A800,Sheet2!B800,Sheet2!C800,Sheet2!E800)))))))</f>
        <v>8MathGeometryRadicals and More Connections to Geometry</v>
      </c>
      <c r="K800" s="4" t="str">
        <f>IF(J800="NONE","-",VLOOKUP(J800,Sheet3!$A$1:$B$822,2,FALSE))</f>
        <v>MA08.04.01.00</v>
      </c>
      <c r="L800" s="2">
        <v>800</v>
      </c>
      <c r="M800" s="2">
        <f t="shared" si="48"/>
        <v>797</v>
      </c>
      <c r="N800" s="3" t="str">
        <f t="shared" si="50"/>
        <v>insert into code (code_id, label, code, display_order, parent_id, taxonomy_level_type) values (800,'Solving Radical Equations','MA08.04.01.03',1,797,6);</v>
      </c>
    </row>
    <row r="801" spans="1:14">
      <c r="A801" s="2" t="b">
        <f>AND(Sheet2!A801&lt;&gt;"-",Sheet2!A801&lt;&gt;Sheet2!A800)</f>
        <v>0</v>
      </c>
      <c r="B801" s="2" t="b">
        <f>AND(Sheet2!B801&lt;&gt;"-",Sheet2!B801&lt;&gt;Sheet2!B800)</f>
        <v>0</v>
      </c>
      <c r="C801" s="2" t="b">
        <f>AND(Sheet2!C801&lt;&gt;"-",Sheet2!C801&lt;&gt;Sheet2!C800)</f>
        <v>0</v>
      </c>
      <c r="D801" s="2" t="b">
        <f>AND(Sheet2!E801&lt;&gt;"-",Sheet2!E801&lt;&gt;Sheet2!E800)</f>
        <v>0</v>
      </c>
      <c r="E801" s="2" t="b">
        <f>AND(Sheet2!G801&lt;&gt;"-",Sheet2!G801&lt;&gt;Sheet2!G800)</f>
        <v>1</v>
      </c>
      <c r="F801" s="2" t="str">
        <f t="shared" si="51"/>
        <v>lesson</v>
      </c>
      <c r="G801" s="2" t="str">
        <f t="shared" si="49"/>
        <v>6</v>
      </c>
      <c r="H801" s="2" t="str">
        <f>SUBSTITUTE(IF(F801="grade",Sheet2!A801,IF(F801="subject",Sheet2!B801,IF(F801="unit",Sheet2!C801,IF(F801="topic",Sheet2!E801,IF(F801="lesson",Sheet2!G801))))),"'","\'")</f>
        <v>Rational Exponents</v>
      </c>
      <c r="I801" s="2" t="str">
        <f>Sheet2!I801</f>
        <v>MA08.04.01.04</v>
      </c>
      <c r="J801" s="4" t="str">
        <f>TRIM(IF(F801="grade","NONE",IF(F801="subject",Sheet2!A801,IF(F801="unit",CONCATENATE(Sheet2!A801,Sheet2!B801),IF(F801="topic",CONCATENATE(Sheet2!A801,Sheet2!B801,Sheet2!C801),IF(F801="lesson",CONCATENATE(Sheet2!A801,Sheet2!B801,Sheet2!C801,Sheet2!E801)))))))</f>
        <v>8MathGeometryRadicals and More Connections to Geometry</v>
      </c>
      <c r="K801" s="4" t="str">
        <f>IF(J801="NONE","-",VLOOKUP(J801,Sheet3!$A$1:$B$822,2,FALSE))</f>
        <v>MA08.04.01.00</v>
      </c>
      <c r="L801" s="2">
        <v>801</v>
      </c>
      <c r="M801" s="2">
        <f t="shared" si="48"/>
        <v>797</v>
      </c>
      <c r="N801" s="3" t="str">
        <f t="shared" si="50"/>
        <v>insert into code (code_id, label, code, display_order, parent_id, taxonomy_level_type) values (801,'Rational Exponents','MA08.04.01.04',1,797,6);</v>
      </c>
    </row>
    <row r="802" spans="1:14">
      <c r="A802" s="2" t="b">
        <f>AND(Sheet2!A802&lt;&gt;"-",Sheet2!A802&lt;&gt;Sheet2!A801)</f>
        <v>0</v>
      </c>
      <c r="B802" s="2" t="b">
        <f>AND(Sheet2!B802&lt;&gt;"-",Sheet2!B802&lt;&gt;Sheet2!B801)</f>
        <v>0</v>
      </c>
      <c r="C802" s="2" t="b">
        <f>AND(Sheet2!C802&lt;&gt;"-",Sheet2!C802&lt;&gt;Sheet2!C801)</f>
        <v>0</v>
      </c>
      <c r="D802" s="2" t="b">
        <f>AND(Sheet2!E802&lt;&gt;"-",Sheet2!E802&lt;&gt;Sheet2!E801)</f>
        <v>0</v>
      </c>
      <c r="E802" s="2" t="b">
        <f>AND(Sheet2!G802&lt;&gt;"-",Sheet2!G802&lt;&gt;Sheet2!G801)</f>
        <v>1</v>
      </c>
      <c r="F802" s="2" t="str">
        <f t="shared" si="51"/>
        <v>lesson</v>
      </c>
      <c r="G802" s="2" t="str">
        <f t="shared" si="49"/>
        <v>6</v>
      </c>
      <c r="H802" s="2" t="str">
        <f>SUBSTITUTE(IF(F802="grade",Sheet2!A802,IF(F802="subject",Sheet2!B802,IF(F802="unit",Sheet2!C802,IF(F802="topic",Sheet2!E802,IF(F802="lesson",Sheet2!G802))))),"'","\'")</f>
        <v>Completing the Square</v>
      </c>
      <c r="I802" s="2" t="str">
        <f>Sheet2!I802</f>
        <v>MA08.04.01.05</v>
      </c>
      <c r="J802" s="4" t="str">
        <f>TRIM(IF(F802="grade","NONE",IF(F802="subject",Sheet2!A802,IF(F802="unit",CONCATENATE(Sheet2!A802,Sheet2!B802),IF(F802="topic",CONCATENATE(Sheet2!A802,Sheet2!B802,Sheet2!C802),IF(F802="lesson",CONCATENATE(Sheet2!A802,Sheet2!B802,Sheet2!C802,Sheet2!E802)))))))</f>
        <v>8MathGeometryRadicals and More Connections to Geometry</v>
      </c>
      <c r="K802" s="4" t="str">
        <f>IF(J802="NONE","-",VLOOKUP(J802,Sheet3!$A$1:$B$822,2,FALSE))</f>
        <v>MA08.04.01.00</v>
      </c>
      <c r="L802" s="2">
        <v>802</v>
      </c>
      <c r="M802" s="2">
        <f t="shared" si="48"/>
        <v>797</v>
      </c>
      <c r="N802" s="3" t="str">
        <f t="shared" si="50"/>
        <v>insert into code (code_id, label, code, display_order, parent_id, taxonomy_level_type) values (802,'Completing the Square','MA08.04.01.05',1,797,6);</v>
      </c>
    </row>
    <row r="803" spans="1:14">
      <c r="A803" s="2" t="b">
        <f>AND(Sheet2!A803&lt;&gt;"-",Sheet2!A803&lt;&gt;Sheet2!A802)</f>
        <v>0</v>
      </c>
      <c r="B803" s="2" t="b">
        <f>AND(Sheet2!B803&lt;&gt;"-",Sheet2!B803&lt;&gt;Sheet2!B802)</f>
        <v>0</v>
      </c>
      <c r="C803" s="2" t="b">
        <f>AND(Sheet2!C803&lt;&gt;"-",Sheet2!C803&lt;&gt;Sheet2!C802)</f>
        <v>0</v>
      </c>
      <c r="D803" s="2" t="b">
        <f>AND(Sheet2!E803&lt;&gt;"-",Sheet2!E803&lt;&gt;Sheet2!E802)</f>
        <v>0</v>
      </c>
      <c r="E803" s="2" t="b">
        <f>AND(Sheet2!G803&lt;&gt;"-",Sheet2!G803&lt;&gt;Sheet2!G802)</f>
        <v>1</v>
      </c>
      <c r="F803" s="2" t="str">
        <f t="shared" si="51"/>
        <v>lesson</v>
      </c>
      <c r="G803" s="2" t="str">
        <f t="shared" si="49"/>
        <v>6</v>
      </c>
      <c r="H803" s="2" t="str">
        <f>SUBSTITUTE(IF(F803="grade",Sheet2!A803,IF(F803="subject",Sheet2!B803,IF(F803="unit",Sheet2!C803,IF(F803="topic",Sheet2!E803,IF(F803="lesson",Sheet2!G803))))),"'","\'")</f>
        <v>The Pythagorean Theorem</v>
      </c>
      <c r="I803" s="2" t="str">
        <f>Sheet2!I803</f>
        <v>MA08.04.01.06</v>
      </c>
      <c r="J803" s="4" t="str">
        <f>TRIM(IF(F803="grade","NONE",IF(F803="subject",Sheet2!A803,IF(F803="unit",CONCATENATE(Sheet2!A803,Sheet2!B803),IF(F803="topic",CONCATENATE(Sheet2!A803,Sheet2!B803,Sheet2!C803),IF(F803="lesson",CONCATENATE(Sheet2!A803,Sheet2!B803,Sheet2!C803,Sheet2!E803)))))))</f>
        <v>8MathGeometryRadicals and More Connections to Geometry</v>
      </c>
      <c r="K803" s="4" t="str">
        <f>IF(J803="NONE","-",VLOOKUP(J803,Sheet3!$A$1:$B$822,2,FALSE))</f>
        <v>MA08.04.01.00</v>
      </c>
      <c r="L803" s="2">
        <v>803</v>
      </c>
      <c r="M803" s="2">
        <f t="shared" si="48"/>
        <v>797</v>
      </c>
      <c r="N803" s="3" t="str">
        <f t="shared" si="50"/>
        <v>insert into code (code_id, label, code, display_order, parent_id, taxonomy_level_type) values (803,'The Pythagorean Theorem','MA08.04.01.06',1,797,6);</v>
      </c>
    </row>
    <row r="804" spans="1:14">
      <c r="A804" s="2" t="b">
        <f>AND(Sheet2!A804&lt;&gt;"-",Sheet2!A804&lt;&gt;Sheet2!A803)</f>
        <v>0</v>
      </c>
      <c r="B804" s="2" t="b">
        <f>AND(Sheet2!B804&lt;&gt;"-",Sheet2!B804&lt;&gt;Sheet2!B803)</f>
        <v>0</v>
      </c>
      <c r="C804" s="2" t="b">
        <f>AND(Sheet2!C804&lt;&gt;"-",Sheet2!C804&lt;&gt;Sheet2!C803)</f>
        <v>0</v>
      </c>
      <c r="D804" s="2" t="b">
        <f>AND(Sheet2!E804&lt;&gt;"-",Sheet2!E804&lt;&gt;Sheet2!E803)</f>
        <v>0</v>
      </c>
      <c r="E804" s="2" t="b">
        <f>AND(Sheet2!G804&lt;&gt;"-",Sheet2!G804&lt;&gt;Sheet2!G803)</f>
        <v>1</v>
      </c>
      <c r="F804" s="2" t="str">
        <f t="shared" si="51"/>
        <v>lesson</v>
      </c>
      <c r="G804" s="2" t="str">
        <f t="shared" si="49"/>
        <v>6</v>
      </c>
      <c r="H804" s="2" t="str">
        <f>SUBSTITUTE(IF(F804="grade",Sheet2!A804,IF(F804="subject",Sheet2!B804,IF(F804="unit",Sheet2!C804,IF(F804="topic",Sheet2!E804,IF(F804="lesson",Sheet2!G804))))),"'","\'")</f>
        <v>The Converse of the Pythagorean Theorem</v>
      </c>
      <c r="I804" s="2" t="str">
        <f>Sheet2!I804</f>
        <v>MA08.04.01.07</v>
      </c>
      <c r="J804" s="4" t="str">
        <f>TRIM(IF(F804="grade","NONE",IF(F804="subject",Sheet2!A804,IF(F804="unit",CONCATENATE(Sheet2!A804,Sheet2!B804),IF(F804="topic",CONCATENATE(Sheet2!A804,Sheet2!B804,Sheet2!C804),IF(F804="lesson",CONCATENATE(Sheet2!A804,Sheet2!B804,Sheet2!C804,Sheet2!E804)))))))</f>
        <v>8MathGeometryRadicals and More Connections to Geometry</v>
      </c>
      <c r="K804" s="4" t="str">
        <f>IF(J804="NONE","-",VLOOKUP(J804,Sheet3!$A$1:$B$822,2,FALSE))</f>
        <v>MA08.04.01.00</v>
      </c>
      <c r="L804" s="2">
        <v>804</v>
      </c>
      <c r="M804" s="2">
        <f t="shared" si="48"/>
        <v>797</v>
      </c>
      <c r="N804" s="3" t="str">
        <f t="shared" si="50"/>
        <v>insert into code (code_id, label, code, display_order, parent_id, taxonomy_level_type) values (804,'The Converse of the Pythagorean Theorem','MA08.04.01.07',1,797,6);</v>
      </c>
    </row>
    <row r="805" spans="1:14">
      <c r="A805" s="2" t="b">
        <f>AND(Sheet2!A805&lt;&gt;"-",Sheet2!A805&lt;&gt;Sheet2!A804)</f>
        <v>0</v>
      </c>
      <c r="B805" s="2" t="b">
        <f>AND(Sheet2!B805&lt;&gt;"-",Sheet2!B805&lt;&gt;Sheet2!B804)</f>
        <v>0</v>
      </c>
      <c r="C805" s="2" t="b">
        <f>AND(Sheet2!C805&lt;&gt;"-",Sheet2!C805&lt;&gt;Sheet2!C804)</f>
        <v>0</v>
      </c>
      <c r="D805" s="2" t="b">
        <f>AND(Sheet2!E805&lt;&gt;"-",Sheet2!E805&lt;&gt;Sheet2!E804)</f>
        <v>0</v>
      </c>
      <c r="E805" s="2" t="b">
        <f>AND(Sheet2!G805&lt;&gt;"-",Sheet2!G805&lt;&gt;Sheet2!G804)</f>
        <v>1</v>
      </c>
      <c r="F805" s="2" t="str">
        <f t="shared" si="51"/>
        <v>lesson</v>
      </c>
      <c r="G805" s="2" t="str">
        <f t="shared" si="49"/>
        <v>6</v>
      </c>
      <c r="H805" s="2" t="str">
        <f>SUBSTITUTE(IF(F805="grade",Sheet2!A805,IF(F805="subject",Sheet2!B805,IF(F805="unit",Sheet2!C805,IF(F805="topic",Sheet2!E805,IF(F805="lesson",Sheet2!G805))))),"'","\'")</f>
        <v>The Distance Formula</v>
      </c>
      <c r="I805" s="2" t="str">
        <f>Sheet2!I805</f>
        <v>MA08.04.01.08</v>
      </c>
      <c r="J805" s="4" t="str">
        <f>TRIM(IF(F805="grade","NONE",IF(F805="subject",Sheet2!A805,IF(F805="unit",CONCATENATE(Sheet2!A805,Sheet2!B805),IF(F805="topic",CONCATENATE(Sheet2!A805,Sheet2!B805,Sheet2!C805),IF(F805="lesson",CONCATENATE(Sheet2!A805,Sheet2!B805,Sheet2!C805,Sheet2!E805)))))))</f>
        <v>8MathGeometryRadicals and More Connections to Geometry</v>
      </c>
      <c r="K805" s="4" t="str">
        <f>IF(J805="NONE","-",VLOOKUP(J805,Sheet3!$A$1:$B$822,2,FALSE))</f>
        <v>MA08.04.01.00</v>
      </c>
      <c r="L805" s="2">
        <v>805</v>
      </c>
      <c r="M805" s="2">
        <f t="shared" si="48"/>
        <v>797</v>
      </c>
      <c r="N805" s="3" t="str">
        <f t="shared" si="50"/>
        <v>insert into code (code_id, label, code, display_order, parent_id, taxonomy_level_type) values (805,'The Distance Formula','MA08.04.01.08',1,797,6);</v>
      </c>
    </row>
    <row r="806" spans="1:14">
      <c r="A806" s="2" t="b">
        <f>AND(Sheet2!A806&lt;&gt;"-",Sheet2!A806&lt;&gt;Sheet2!A805)</f>
        <v>0</v>
      </c>
      <c r="B806" s="2" t="b">
        <f>AND(Sheet2!B806&lt;&gt;"-",Sheet2!B806&lt;&gt;Sheet2!B805)</f>
        <v>0</v>
      </c>
      <c r="C806" s="2" t="b">
        <f>AND(Sheet2!C806&lt;&gt;"-",Sheet2!C806&lt;&gt;Sheet2!C805)</f>
        <v>0</v>
      </c>
      <c r="D806" s="2" t="b">
        <f>AND(Sheet2!E806&lt;&gt;"-",Sheet2!E806&lt;&gt;Sheet2!E805)</f>
        <v>0</v>
      </c>
      <c r="E806" s="2" t="b">
        <f>AND(Sheet2!G806&lt;&gt;"-",Sheet2!G806&lt;&gt;Sheet2!G805)</f>
        <v>1</v>
      </c>
      <c r="F806" s="2" t="str">
        <f t="shared" si="51"/>
        <v>lesson</v>
      </c>
      <c r="G806" s="2" t="str">
        <f t="shared" si="49"/>
        <v>6</v>
      </c>
      <c r="H806" s="2" t="str">
        <f>SUBSTITUTE(IF(F806="grade",Sheet2!A806,IF(F806="subject",Sheet2!B806,IF(F806="unit",Sheet2!C806,IF(F806="topic",Sheet2!E806,IF(F806="lesson",Sheet2!G806))))),"'","\'")</f>
        <v>The Midpoint Formula</v>
      </c>
      <c r="I806" s="2" t="str">
        <f>Sheet2!I806</f>
        <v>MA08.04.01.09</v>
      </c>
      <c r="J806" s="4" t="str">
        <f>TRIM(IF(F806="grade","NONE",IF(F806="subject",Sheet2!A806,IF(F806="unit",CONCATENATE(Sheet2!A806,Sheet2!B806),IF(F806="topic",CONCATENATE(Sheet2!A806,Sheet2!B806,Sheet2!C806),IF(F806="lesson",CONCATENATE(Sheet2!A806,Sheet2!B806,Sheet2!C806,Sheet2!E806)))))))</f>
        <v>8MathGeometryRadicals and More Connections to Geometry</v>
      </c>
      <c r="K806" s="4" t="str">
        <f>IF(J806="NONE","-",VLOOKUP(J806,Sheet3!$A$1:$B$822,2,FALSE))</f>
        <v>MA08.04.01.00</v>
      </c>
      <c r="L806" s="2">
        <v>806</v>
      </c>
      <c r="M806" s="2">
        <f t="shared" si="48"/>
        <v>797</v>
      </c>
      <c r="N806" s="3" t="str">
        <f t="shared" si="50"/>
        <v>insert into code (code_id, label, code, display_order, parent_id, taxonomy_level_type) values (806,'The Midpoint Formula','MA08.04.01.09',1,797,6);</v>
      </c>
    </row>
    <row r="807" spans="1:14">
      <c r="A807" s="2" t="b">
        <f>AND(Sheet2!A807&lt;&gt;"-",Sheet2!A807&lt;&gt;Sheet2!A806)</f>
        <v>0</v>
      </c>
      <c r="B807" s="2" t="b">
        <f>AND(Sheet2!B807&lt;&gt;"-",Sheet2!B807&lt;&gt;Sheet2!B806)</f>
        <v>0</v>
      </c>
      <c r="C807" s="2" t="b">
        <f>AND(Sheet2!C807&lt;&gt;"-",Sheet2!C807&lt;&gt;Sheet2!C806)</f>
        <v>0</v>
      </c>
      <c r="D807" s="2" t="b">
        <f>AND(Sheet2!E807&lt;&gt;"-",Sheet2!E807&lt;&gt;Sheet2!E806)</f>
        <v>0</v>
      </c>
      <c r="E807" s="2" t="b">
        <f>AND(Sheet2!G807&lt;&gt;"-",Sheet2!G807&lt;&gt;Sheet2!G806)</f>
        <v>1</v>
      </c>
      <c r="F807" s="2" t="str">
        <f t="shared" si="51"/>
        <v>lesson</v>
      </c>
      <c r="G807" s="2" t="str">
        <f t="shared" si="49"/>
        <v>6</v>
      </c>
      <c r="H807" s="2" t="str">
        <f>SUBSTITUTE(IF(F807="grade",Sheet2!A807,IF(F807="subject",Sheet2!B807,IF(F807="unit",Sheet2!C807,IF(F807="topic",Sheet2!E807,IF(F807="lesson",Sheet2!G807))))),"'","\'")</f>
        <v>Logical Reasoning: Proof</v>
      </c>
      <c r="I807" s="2" t="str">
        <f>Sheet2!I807</f>
        <v>MA08.04.01.10</v>
      </c>
      <c r="J807" s="4" t="str">
        <f>TRIM(IF(F807="grade","NONE",IF(F807="subject",Sheet2!A807,IF(F807="unit",CONCATENATE(Sheet2!A807,Sheet2!B807),IF(F807="topic",CONCATENATE(Sheet2!A807,Sheet2!B807,Sheet2!C807),IF(F807="lesson",CONCATENATE(Sheet2!A807,Sheet2!B807,Sheet2!C807,Sheet2!E807)))))))</f>
        <v>8MathGeometryRadicals and More Connections to Geometry</v>
      </c>
      <c r="K807" s="4" t="str">
        <f>IF(J807="NONE","-",VLOOKUP(J807,Sheet3!$A$1:$B$822,2,FALSE))</f>
        <v>MA08.04.01.00</v>
      </c>
      <c r="L807" s="2">
        <v>807</v>
      </c>
      <c r="M807" s="2">
        <f t="shared" si="48"/>
        <v>797</v>
      </c>
      <c r="N807" s="3" t="str">
        <f t="shared" si="50"/>
        <v>insert into code (code_id, label, code, display_order, parent_id, taxonomy_level_type) values (807,'Logical Reasoning: Proof','MA08.04.01.10',1,797,6);</v>
      </c>
    </row>
  </sheetData>
  <autoFilter ref="A1:N807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822"/>
  <sheetViews>
    <sheetView workbookViewId="0">
      <selection activeCell="A2" sqref="A2"/>
    </sheetView>
  </sheetViews>
  <sheetFormatPr defaultColWidth="8.85546875" defaultRowHeight="15"/>
  <cols>
    <col min="1" max="1" width="104.42578125" style="5" customWidth="1"/>
    <col min="2" max="2" width="16.7109375" style="5" bestFit="1" customWidth="1"/>
  </cols>
  <sheetData>
    <row r="1" spans="1:2">
      <c r="A1" s="5" t="s">
        <v>306</v>
      </c>
      <c r="B1" s="5" t="s">
        <v>1617</v>
      </c>
    </row>
    <row r="2" spans="1:2">
      <c r="A2" s="1" t="str">
        <f>Sheet2!H2</f>
        <v>5</v>
      </c>
      <c r="B2" s="5" t="str">
        <f>Sheet2!I2</f>
        <v>05.00.00.00</v>
      </c>
    </row>
    <row r="3" spans="1:2">
      <c r="A3" s="1" t="str">
        <f>Sheet2!H3</f>
        <v>5Science</v>
      </c>
      <c r="B3" s="5" t="str">
        <f>Sheet2!I3</f>
        <v>SC05.00.00.00</v>
      </c>
    </row>
    <row r="4" spans="1:2">
      <c r="A4" s="1" t="str">
        <f>Sheet2!H4</f>
        <v>5ScienceEarth Sciences</v>
      </c>
      <c r="B4" s="5" t="str">
        <f>Sheet2!I4</f>
        <v>SC05.01.00.00</v>
      </c>
    </row>
    <row r="5" spans="1:2">
      <c r="A5" s="1" t="str">
        <f>Sheet2!H5</f>
        <v>5ScienceEarth SciencesEarth's Water</v>
      </c>
      <c r="B5" s="5" t="str">
        <f>Sheet2!I5</f>
        <v>SC05.01.01.00</v>
      </c>
    </row>
    <row r="6" spans="1:2">
      <c r="A6" s="1" t="str">
        <f>Sheet2!H6</f>
        <v>5ScienceEarth SciencesEarth's WaterOceans</v>
      </c>
      <c r="B6" s="5" t="str">
        <f>Sheet2!I6</f>
        <v>SC05.01.01.01</v>
      </c>
    </row>
    <row r="7" spans="1:2">
      <c r="A7" s="1" t="str">
        <f>Sheet2!H7</f>
        <v>5ScienceEarth SciencesEarth's WaterWater Cycle</v>
      </c>
      <c r="B7" s="5" t="str">
        <f>Sheet2!I7</f>
        <v>SC05.01.01.02</v>
      </c>
    </row>
    <row r="8" spans="1:2">
      <c r="A8" s="1" t="str">
        <f>Sheet2!H8</f>
        <v>5ScienceEarth SciencesEarth's WaterWater Conservation</v>
      </c>
      <c r="B8" s="5" t="str">
        <f>Sheet2!I8</f>
        <v>SC05.01.01.03</v>
      </c>
    </row>
    <row r="9" spans="1:2">
      <c r="A9" s="1" t="e">
        <f>Sheet2!H9</f>
        <v>#REF!</v>
      </c>
      <c r="B9" s="5" t="e">
        <f>Sheet2!I9</f>
        <v>#REF!</v>
      </c>
    </row>
    <row r="10" spans="1:2">
      <c r="A10" s="1" t="str">
        <f>Sheet2!H10</f>
        <v>5ScienceEarth SciencesEarth's WaterLocal Water Supply</v>
      </c>
      <c r="B10" s="5" t="str">
        <f>Sheet2!I10</f>
        <v>SC05.01.01.05</v>
      </c>
    </row>
    <row r="11" spans="1:2">
      <c r="A11" s="1" t="str">
        <f>Sheet2!H11</f>
        <v>5ScienceEarth SciencesEarth's Weather</v>
      </c>
      <c r="B11" s="5" t="str">
        <f>Sheet2!I11</f>
        <v>SC05.01.02.00</v>
      </c>
    </row>
    <row r="12" spans="1:2">
      <c r="A12" s="1" t="str">
        <f>Sheet2!H12</f>
        <v>5ScienceEarth SciencesEarth's WeatherUses of Air Pressure</v>
      </c>
      <c r="B12" s="5" t="str">
        <f>Sheet2!I12</f>
        <v>SC05.01.02.01</v>
      </c>
    </row>
    <row r="13" spans="1:2">
      <c r="A13" s="1" t="str">
        <f>Sheet2!H13</f>
        <v>5ScienceEarth SciencesEarth's WeatherComposition of Air</v>
      </c>
      <c r="B13" s="5" t="str">
        <f>Sheet2!I13</f>
        <v>SC05.01.02.02</v>
      </c>
    </row>
    <row r="14" spans="1:2">
      <c r="A14" s="1" t="str">
        <f>Sheet2!H14</f>
        <v>5ScienceEarth SciencesEarth's WeatherAir Pressure</v>
      </c>
      <c r="B14" s="5" t="str">
        <f>Sheet2!I14</f>
        <v>SC05.01.02.03</v>
      </c>
    </row>
    <row r="15" spans="1:2">
      <c r="A15" s="1" t="str">
        <f>Sheet2!H15</f>
        <v>5ScienceEarth SciencesEarth's WeatherWind</v>
      </c>
      <c r="B15" s="5" t="str">
        <f>Sheet2!I15</f>
        <v>SC05.01.02.04</v>
      </c>
    </row>
    <row r="16" spans="1:2">
      <c r="A16" s="1" t="str">
        <f>Sheet2!H16</f>
        <v>5ScienceEarth SciencesEarth's WeatherWeather and Climate</v>
      </c>
      <c r="B16" s="5" t="str">
        <f>Sheet2!I16</f>
        <v>SC05.01.02.05</v>
      </c>
    </row>
    <row r="17" spans="1:2">
      <c r="A17" s="1" t="str">
        <f>Sheet2!H17</f>
        <v>5ScienceEarth SciencesEarth's WeatherSevere Weather Patterns</v>
      </c>
      <c r="B17" s="5" t="str">
        <f>Sheet2!I17</f>
        <v>SC05.01.02.06</v>
      </c>
    </row>
    <row r="18" spans="1:2">
      <c r="A18" s="1" t="str">
        <f>Sheet2!H18</f>
        <v>5ScienceEarth SciencesEarth's WeatherWeather Forecasting</v>
      </c>
      <c r="B18" s="5" t="str">
        <f>Sheet2!I18</f>
        <v>SC05.01.02.07</v>
      </c>
    </row>
    <row r="19" spans="1:2">
      <c r="A19" s="1" t="str">
        <f>Sheet2!H19</f>
        <v>5ScienceEarth SciencesThe Solar System</v>
      </c>
      <c r="B19" s="5" t="str">
        <f>Sheet2!I19</f>
        <v>SC05.01.03.00</v>
      </c>
    </row>
    <row r="20" spans="1:2">
      <c r="A20" s="1" t="str">
        <f>Sheet2!H20</f>
        <v>5ScienceEarth SciencesThe Solar SystemThe Sun</v>
      </c>
      <c r="B20" s="5" t="str">
        <f>Sheet2!I20</f>
        <v>SC05.01.03.01</v>
      </c>
    </row>
    <row r="21" spans="1:2">
      <c r="A21" s="1" t="str">
        <f>Sheet2!H21</f>
        <v>5ScienceEarth SciencesThe Solar SystemThe Solar System</v>
      </c>
      <c r="B21" s="5" t="str">
        <f>Sheet2!I21</f>
        <v>SC05.01.03.02</v>
      </c>
    </row>
    <row r="22" spans="1:2">
      <c r="A22" s="1" t="str">
        <f>Sheet2!H22</f>
        <v>5ScienceEarth SciencesThe Solar SystemPlanetary Gravitation</v>
      </c>
      <c r="B22" s="5" t="str">
        <f>Sheet2!I22</f>
        <v>SC05.01.03.03</v>
      </c>
    </row>
    <row r="23" spans="1:2">
      <c r="A23" s="1" t="str">
        <f>Sheet2!H23</f>
        <v>5SciencePhysical Sciences</v>
      </c>
      <c r="B23" s="5" t="str">
        <f>Sheet2!I23</f>
        <v>SC05.02.00.00</v>
      </c>
    </row>
    <row r="24" spans="1:2">
      <c r="A24" s="1" t="str">
        <f>Sheet2!H24</f>
        <v>5SciencePhysical SciencesTypes of Matter</v>
      </c>
      <c r="B24" s="5" t="str">
        <f>Sheet2!I24</f>
        <v>SC05.02.01.00</v>
      </c>
    </row>
    <row r="25" spans="1:2">
      <c r="A25" s="1" t="str">
        <f>Sheet2!H25</f>
        <v>5SciencePhysical SciencesTypes of MatterAtoms and Molecules</v>
      </c>
      <c r="B25" s="5" t="str">
        <f>Sheet2!I25</f>
        <v>SC05.02.01.01</v>
      </c>
    </row>
    <row r="26" spans="1:2">
      <c r="A26" s="1" t="str">
        <f>Sheet2!H26</f>
        <v>5SciencePhysical SciencesTypes of MatterChemical and Physical Properties</v>
      </c>
      <c r="B26" s="5" t="str">
        <f>Sheet2!I26</f>
        <v>SC05.02.01.02</v>
      </c>
    </row>
    <row r="27" spans="1:2">
      <c r="A27" s="1" t="str">
        <f>Sheet2!H27</f>
        <v>5SciencePhysical SciencesTypes of MatterStates of Matter</v>
      </c>
      <c r="B27" s="5" t="str">
        <f>Sheet2!I27</f>
        <v>SC05.02.01.03</v>
      </c>
    </row>
    <row r="28" spans="1:2">
      <c r="A28" s="1" t="str">
        <f>Sheet2!H28</f>
        <v>5SciencePhysical SciencesTypes of MatterProperties of Common Substances</v>
      </c>
      <c r="B28" s="5" t="str">
        <f>Sheet2!I28</f>
        <v>SC05.02.01.04</v>
      </c>
    </row>
    <row r="29" spans="1:2">
      <c r="A29" s="1" t="str">
        <f>Sheet2!H29</f>
        <v>5SciencePhysical SciencesTypes of MatterElements and the Periodic Table</v>
      </c>
      <c r="B29" s="5" t="str">
        <f>Sheet2!I29</f>
        <v>SC05.02.01.05</v>
      </c>
    </row>
    <row r="30" spans="1:2">
      <c r="A30" s="1" t="str">
        <f>Sheet2!H30</f>
        <v>5SciencePhysical SciencesTypes of MatterMakeup of Living Organisms</v>
      </c>
      <c r="B30" s="5" t="str">
        <f>Sheet2!I30</f>
        <v>SC05.02.01.06</v>
      </c>
    </row>
    <row r="31" spans="1:2">
      <c r="A31" s="1" t="str">
        <f>Sheet2!H31</f>
        <v>5SciencePhysical SciencesTypes of MatterScientific Instruments and Atoms</v>
      </c>
      <c r="B31" s="5" t="str">
        <f>Sheet2!I31</f>
        <v>SC05.02.01.07</v>
      </c>
    </row>
    <row r="32" spans="1:2">
      <c r="A32" s="1" t="str">
        <f>Sheet2!H32</f>
        <v>5SciencePhysical SciencesTypes of MatterMixtures</v>
      </c>
      <c r="B32" s="5" t="str">
        <f>Sheet2!I32</f>
        <v>SC05.02.01.08</v>
      </c>
    </row>
    <row r="33" spans="1:2">
      <c r="A33" s="1" t="str">
        <f>Sheet2!H33</f>
        <v>5SciencePhysical SciencesTypes of MatterCompounds</v>
      </c>
      <c r="B33" s="5" t="str">
        <f>Sheet2!I33</f>
        <v>SC05.02.01.09</v>
      </c>
    </row>
    <row r="34" spans="1:2">
      <c r="A34" s="1" t="str">
        <f>Sheet2!H34</f>
        <v>5SciencePhysical SciencesTypes of MatterVolume and Mass</v>
      </c>
      <c r="B34" s="5" t="str">
        <f>Sheet2!I34</f>
        <v>SC05.02.01.10</v>
      </c>
    </row>
    <row r="35" spans="1:2">
      <c r="A35" s="1" t="str">
        <f>Sheet2!H35</f>
        <v>5SciencePhysical SciencesTypes of MatterWater Buoyancy</v>
      </c>
      <c r="B35" s="5" t="str">
        <f>Sheet2!I35</f>
        <v>SC05.02.01.12</v>
      </c>
    </row>
    <row r="36" spans="1:2">
      <c r="A36" s="1" t="str">
        <f>Sheet2!H36</f>
        <v>5SciencePhysical SciencesChanges in Matter</v>
      </c>
      <c r="B36" s="5" t="str">
        <f>Sheet2!I36</f>
        <v>SC05.02.02.00</v>
      </c>
    </row>
    <row r="37" spans="1:2">
      <c r="A37" s="1" t="str">
        <f>Sheet2!H37</f>
        <v>5SciencePhysical SciencesChanges in MatterChemical Reactions</v>
      </c>
      <c r="B37" s="5" t="str">
        <f>Sheet2!I37</f>
        <v>SC05.02.02.01</v>
      </c>
    </row>
    <row r="38" spans="1:2">
      <c r="A38" s="1" t="str">
        <f>Sheet2!H38</f>
        <v>5SciencePhysical SciencesChanges in MatterMetals</v>
      </c>
      <c r="B38" s="5" t="str">
        <f>Sheet2!I38</f>
        <v>SC05.02.02.02</v>
      </c>
    </row>
    <row r="39" spans="1:2">
      <c r="A39" s="1" t="str">
        <f>Sheet2!H39</f>
        <v>5SciencePhysical SciencesChanges in MatterSalt</v>
      </c>
      <c r="B39" s="5" t="str">
        <f>Sheet2!I39</f>
        <v>SC05.02.02.03</v>
      </c>
    </row>
    <row r="40" spans="1:2">
      <c r="A40" s="1" t="str">
        <f>Sheet2!H40</f>
        <v>5SciencePhysical SciencesSimple Machines</v>
      </c>
      <c r="B40" s="5" t="str">
        <f>Sheet2!I40</f>
        <v>SC05.03.01.00</v>
      </c>
    </row>
    <row r="41" spans="1:2">
      <c r="A41" s="1" t="str">
        <f>Sheet2!H41</f>
        <v>5SciencePhysical SciencesSimple MachinesInclined Plane, Lever and Screw</v>
      </c>
      <c r="B41" s="5" t="str">
        <f>Sheet2!I41</f>
        <v>SC05.03.01.01</v>
      </c>
    </row>
    <row r="42" spans="1:2">
      <c r="A42" s="1" t="str">
        <f>Sheet2!H42</f>
        <v>5SciencePhysical SciencesSimple MachinesWedge, Axle and Pulley</v>
      </c>
      <c r="B42" s="5" t="str">
        <f>Sheet2!I42</f>
        <v>SC05.03.01.02</v>
      </c>
    </row>
    <row r="43" spans="1:2">
      <c r="A43" s="1" t="str">
        <f>Sheet2!H43</f>
        <v>5ScienceLife Sciences</v>
      </c>
      <c r="B43" s="5" t="str">
        <f>Sheet2!I43</f>
        <v>SC05.04.00.00</v>
      </c>
    </row>
    <row r="44" spans="1:2">
      <c r="A44" s="1" t="str">
        <f>Sheet2!H44</f>
        <v>5ScienceLife SciencesHuman Body Systems</v>
      </c>
      <c r="B44" s="5" t="str">
        <f>Sheet2!I44</f>
        <v>SC05.04.01.00</v>
      </c>
    </row>
    <row r="45" spans="1:2">
      <c r="A45" s="1" t="str">
        <f>Sheet2!H45</f>
        <v>5ScienceLife SciencesHuman Body SystemsDigestion</v>
      </c>
      <c r="B45" s="5" t="str">
        <f>Sheet2!I45</f>
        <v>SC05.04.01.01</v>
      </c>
    </row>
    <row r="46" spans="1:2">
      <c r="A46" s="1" t="e">
        <f>Sheet2!H46</f>
        <v>#REF!</v>
      </c>
      <c r="B46" s="5" t="e">
        <f>Sheet2!I46</f>
        <v>#REF!</v>
      </c>
    </row>
    <row r="47" spans="1:2">
      <c r="A47" s="1" t="str">
        <f>Sheet2!H47</f>
        <v>5ScienceLife SciencesHuman Body SystemsBlood Circulation</v>
      </c>
      <c r="B47" s="5" t="str">
        <f>Sheet2!I47</f>
        <v>SC05.04.01.03</v>
      </c>
    </row>
    <row r="48" spans="1:2">
      <c r="A48" s="1" t="str">
        <f>Sheet2!H48</f>
        <v>5ScienceLife SciencesHuman Body SystemsKidneys</v>
      </c>
      <c r="B48" s="5" t="str">
        <f>Sheet2!I48</f>
        <v>SC05.04.01.04</v>
      </c>
    </row>
    <row r="49" spans="1:2">
      <c r="A49" s="1" t="str">
        <f>Sheet2!H49</f>
        <v>5ScienceLife SciencesPlant Life</v>
      </c>
      <c r="B49" s="5" t="str">
        <f>Sheet2!I49</f>
        <v>SC05.04.02.00</v>
      </c>
    </row>
    <row r="50" spans="1:2">
      <c r="A50" s="1" t="str">
        <f>Sheet2!H50</f>
        <v>5ScienceLife SciencesPlant LifeParts of a Plant</v>
      </c>
      <c r="B50" s="5" t="str">
        <f>Sheet2!I50</f>
        <v>SC05.04.02.01</v>
      </c>
    </row>
    <row r="51" spans="1:2">
      <c r="A51" s="1" t="str">
        <f>Sheet2!H51</f>
        <v>5ScienceLife SciencesPlant LifeSeeds, Seed Parts, Germination</v>
      </c>
      <c r="B51" s="5" t="str">
        <f>Sheet2!I51</f>
        <v>SC05.04.02.02</v>
      </c>
    </row>
    <row r="52" spans="1:2">
      <c r="A52" s="1" t="str">
        <f>Sheet2!H52</f>
        <v>5ScienceLife SciencesPlant LifeTypes of Seed Dispersal</v>
      </c>
      <c r="B52" s="5" t="str">
        <f>Sheet2!I52</f>
        <v>SC05.04.02.03</v>
      </c>
    </row>
    <row r="53" spans="1:2">
      <c r="A53" s="1" t="str">
        <f>Sheet2!H53</f>
        <v>5ScienceLife SciencesPlant LifeSeedless Plant Reproduction</v>
      </c>
      <c r="B53" s="5" t="str">
        <f>Sheet2!I53</f>
        <v>SC05.04.02.04</v>
      </c>
    </row>
    <row r="54" spans="1:2">
      <c r="A54" s="1" t="str">
        <f>Sheet2!H54</f>
        <v>5ScienceLife SciencesPlant LifeVegetable Agriculture</v>
      </c>
      <c r="B54" s="5" t="str">
        <f>Sheet2!I54</f>
        <v>SC05.04.02.05</v>
      </c>
    </row>
    <row r="55" spans="1:2">
      <c r="A55" s="1" t="str">
        <f>Sheet2!H55</f>
        <v>5ScienceLife SciencesPlant LifeTypes of Agriculture</v>
      </c>
      <c r="B55" s="5" t="str">
        <f>Sheet2!I55</f>
        <v>SC05.04.02.06</v>
      </c>
    </row>
    <row r="56" spans="1:2">
      <c r="A56" s="1" t="str">
        <f>Sheet2!H56</f>
        <v>5ScienceLife SciencesPlant LifeVascular Plants</v>
      </c>
      <c r="B56" s="5" t="str">
        <f>Sheet2!I56</f>
        <v>SC05.04.02.07</v>
      </c>
    </row>
    <row r="57" spans="1:2">
      <c r="A57" s="1" t="str">
        <f>Sheet2!H57</f>
        <v>5ScienceLife SciencesPlant LifePlant Transport Systems</v>
      </c>
      <c r="B57" s="5" t="str">
        <f>Sheet2!I57</f>
        <v>SC05.04.02.08</v>
      </c>
    </row>
    <row r="58" spans="1:2">
      <c r="A58" s="1" t="str">
        <f>Sheet2!H58</f>
        <v>5ScienceLife SciencesPlant LifePhotosynthesis</v>
      </c>
      <c r="B58" s="5" t="str">
        <f>Sheet2!I58</f>
        <v>SC05.04.02.09</v>
      </c>
    </row>
    <row r="59" spans="1:2">
      <c r="A59" s="1" t="str">
        <f>Sheet2!H59</f>
        <v>5ScienceLife SciencesAmazing Animals</v>
      </c>
      <c r="B59" s="5" t="str">
        <f>Sheet2!I59</f>
        <v>SC05.04.03.00</v>
      </c>
    </row>
    <row r="60" spans="1:2">
      <c r="A60" s="1" t="str">
        <f>Sheet2!H60</f>
        <v>5ScienceLife SciencesAmazing AnimalsAnimal Classifications</v>
      </c>
      <c r="B60" s="5" t="str">
        <f>Sheet2!I60</f>
        <v>SC05.04.03.01</v>
      </c>
    </row>
    <row r="61" spans="1:2">
      <c r="A61" s="1" t="str">
        <f>Sheet2!H61</f>
        <v>5ScienceLife SciencesAmazing AnimalsHabitats and Adaptations</v>
      </c>
      <c r="B61" s="5" t="str">
        <f>Sheet2!I61</f>
        <v>SC05.04.03.02</v>
      </c>
    </row>
    <row r="62" spans="1:2">
      <c r="A62" s="1" t="str">
        <f>Sheet2!H62</f>
        <v>5ScienceLife SciencesAmazing AnimalsMoving and Finding Food</v>
      </c>
      <c r="B62" s="5" t="str">
        <f>Sheet2!I62</f>
        <v>SC05.04.03.03</v>
      </c>
    </row>
    <row r="63" spans="1:2">
      <c r="A63" s="1" t="str">
        <f>Sheet2!H63</f>
        <v>5ScienceLife SciencesAmazing AnimalsMammals</v>
      </c>
      <c r="B63" s="5" t="str">
        <f>Sheet2!I63</f>
        <v>SC05.04.03.04</v>
      </c>
    </row>
    <row r="64" spans="1:2">
      <c r="A64" s="1" t="str">
        <f>Sheet2!H64</f>
        <v>5ScienceLife SciencesAmazing AnimalsBirds and Migration</v>
      </c>
      <c r="B64" s="5" t="str">
        <f>Sheet2!I64</f>
        <v>SC05.04.03.05</v>
      </c>
    </row>
    <row r="65" spans="1:2">
      <c r="A65" s="1" t="str">
        <f>Sheet2!H65</f>
        <v>5ScienceLife SciencesAmazing AnimalsReptiles and Amphibians</v>
      </c>
      <c r="B65" s="5" t="str">
        <f>Sheet2!I65</f>
        <v>SC05.04.03.06</v>
      </c>
    </row>
    <row r="66" spans="1:2">
      <c r="A66" s="1" t="str">
        <f>Sheet2!H66</f>
        <v>5ScienceLife SciencesAmazing AnimalsFish</v>
      </c>
      <c r="B66" s="5" t="str">
        <f>Sheet2!I66</f>
        <v>SC05.04.03.07</v>
      </c>
    </row>
    <row r="67" spans="1:2">
      <c r="A67" s="1" t="str">
        <f>Sheet2!H67</f>
        <v>5ScienceLife SciencesAmazing AnimalsVenomous and Non-Venomous Snakes</v>
      </c>
      <c r="B67" s="5" t="str">
        <f>Sheet2!I67</f>
        <v>SC05.04.03.08</v>
      </c>
    </row>
    <row r="68" spans="1:2">
      <c r="A68" s="1" t="str">
        <f>Sheet2!H68</f>
        <v>5ScienceLife SciencesAmazing AnimalsDiversity of Organisms</v>
      </c>
      <c r="B68" s="5" t="str">
        <f>Sheet2!I68</f>
        <v>SC05.04.03.09</v>
      </c>
    </row>
    <row r="69" spans="1:2">
      <c r="A69" s="1" t="str">
        <f>Sheet2!H69</f>
        <v>5ScienceLife SciencesHealth and Hygiene</v>
      </c>
      <c r="B69" s="5" t="str">
        <f>Sheet2!I69</f>
        <v>SC05.04.04.00</v>
      </c>
    </row>
    <row r="70" spans="1:2">
      <c r="A70" s="1" t="str">
        <f>Sheet2!H70</f>
        <v>5ScienceLife SciencesHealth and HygieneFood Properties and Spoilage</v>
      </c>
      <c r="B70" s="5" t="str">
        <f>Sheet2!I70</f>
        <v>SC05.04.04.01</v>
      </c>
    </row>
    <row r="71" spans="1:2">
      <c r="A71" s="1" t="str">
        <f>Sheet2!H71</f>
        <v>5ScienceLife SciencesHealth and HygieneBalanced Diet</v>
      </c>
      <c r="B71" s="5" t="str">
        <f>Sheet2!I71</f>
        <v>SC05.04.04.02</v>
      </c>
    </row>
    <row r="72" spans="1:2">
      <c r="A72" s="1" t="str">
        <f>Sheet2!H72</f>
        <v>5ScienceLife SciencesHealth and HygieneFirst Aid</v>
      </c>
      <c r="B72" s="5" t="str">
        <f>Sheet2!I72</f>
        <v>SC05.04.04.03</v>
      </c>
    </row>
    <row r="73" spans="1:2">
      <c r="A73" s="1" t="str">
        <f>Sheet2!H73</f>
        <v>5ScienceLife SciencesHealth and HygienePrevention of Diseases</v>
      </c>
      <c r="B73" s="5" t="str">
        <f>Sheet2!I73</f>
        <v>SC05.04.04.04</v>
      </c>
    </row>
    <row r="74" spans="1:2">
      <c r="A74" s="1" t="str">
        <f>Sheet2!H74</f>
        <v>5Math</v>
      </c>
      <c r="B74" s="5" t="str">
        <f>Sheet2!I74</f>
        <v>MA05.00.00.00</v>
      </c>
    </row>
    <row r="75" spans="1:2">
      <c r="A75" s="1" t="str">
        <f>Sheet2!H75</f>
        <v>5MathOperations and Algebraic Thinking</v>
      </c>
      <c r="B75" s="5" t="str">
        <f>Sheet2!I75</f>
        <v>MA05.01.00.00</v>
      </c>
    </row>
    <row r="76" spans="1:2">
      <c r="A76" s="1" t="str">
        <f>Sheet2!H76</f>
        <v>5MathOperations and Algebraic ThinkingAddition and Subtraction Number Sense</v>
      </c>
      <c r="B76" s="5" t="str">
        <f>Sheet2!I76</f>
        <v>MA05.01.01.00</v>
      </c>
    </row>
    <row r="77" spans="1:2">
      <c r="A77" s="1" t="str">
        <f>Sheet2!H77</f>
        <v>5MathOperations and Algebraic ThinkingAddition and Subtraction Number SenseSolving Equations with Mental Math</v>
      </c>
      <c r="B77" s="5" t="str">
        <f>Sheet2!I77</f>
        <v>MA05.01.01.01</v>
      </c>
    </row>
    <row r="78" spans="1:2">
      <c r="A78" s="1" t="str">
        <f>Sheet2!H78</f>
        <v>5MathOperations and Algebraic ThinkingAddition and Subtraction Number SenseRounding Whole Numbers and Decimals</v>
      </c>
      <c r="B78" s="5" t="str">
        <f>Sheet2!I78</f>
        <v>MA05.01.01.02</v>
      </c>
    </row>
    <row r="79" spans="1:2">
      <c r="A79" s="1" t="str">
        <f>Sheet2!H79</f>
        <v>5MathOperations and Algebraic ThinkingAddition and Subtraction Number SenseEstimating Sums and Differences</v>
      </c>
      <c r="B79" s="5" t="str">
        <f>Sheet2!I79</f>
        <v>MA05.01.01.03</v>
      </c>
    </row>
    <row r="80" spans="1:2">
      <c r="A80" s="1" t="str">
        <f>Sheet2!H80</f>
        <v>5MathOperations and Algebraic ThinkingAddition and Subtraction Number SenseAdding and Subtracting</v>
      </c>
      <c r="B80" s="5" t="str">
        <f>Sheet2!I80</f>
        <v>MA05.01.01.04</v>
      </c>
    </row>
    <row r="81" spans="1:2">
      <c r="A81" s="1" t="str">
        <f>Sheet2!H81</f>
        <v>5MathOperations and Algebraic ThinkingAddition and Subtraction Number SenseAdding Decimals</v>
      </c>
      <c r="B81" s="5" t="str">
        <f>Sheet2!I81</f>
        <v>MA05.01.01.05</v>
      </c>
    </row>
    <row r="82" spans="1:2">
      <c r="A82" s="1" t="str">
        <f>Sheet2!H82</f>
        <v>5MathOperations and Algebraic ThinkingAddition and Subtraction Number SenseSubtracting Decimals</v>
      </c>
      <c r="B82" s="5" t="str">
        <f>Sheet2!I82</f>
        <v>MA05.01.01.06</v>
      </c>
    </row>
    <row r="83" spans="1:2">
      <c r="A83" s="1" t="str">
        <f>Sheet2!H83</f>
        <v>5MathOperations and Algebraic ThinkingReviewing Multiplication of Whole Numbers</v>
      </c>
      <c r="B83" s="5" t="str">
        <f>Sheet2!I83</f>
        <v>MA05.01.02.00</v>
      </c>
    </row>
    <row r="84" spans="1:2">
      <c r="A84" s="1" t="str">
        <f>Sheet2!H84</f>
        <v>5MathOperations and Algebraic ThinkingReviewing Multiplication of Whole NumbersMultiplication Properties</v>
      </c>
      <c r="B84" s="5" t="str">
        <f>Sheet2!I84</f>
        <v>MA05.01.02.01</v>
      </c>
    </row>
    <row r="85" spans="1:2">
      <c r="A85" s="1" t="str">
        <f>Sheet2!H85</f>
        <v>5MathOperations and Algebraic ThinkingReviewing Multiplication of Whole NumbersEstimating Products</v>
      </c>
      <c r="B85" s="5" t="str">
        <f>Sheet2!I85</f>
        <v>MA05.01.02.02</v>
      </c>
    </row>
    <row r="86" spans="1:2">
      <c r="A86" s="1" t="str">
        <f>Sheet2!H86</f>
        <v>5MathOperations and Algebraic ThinkingReviewing Multiplication of Whole NumbersMultiplying by 1-Digit Numbers</v>
      </c>
      <c r="B86" s="5" t="str">
        <f>Sheet2!I86</f>
        <v>MA05.01.02.03</v>
      </c>
    </row>
    <row r="87" spans="1:2">
      <c r="A87" s="1" t="str">
        <f>Sheet2!H87</f>
        <v>5MathOperations and Algebraic ThinkingReviewing Multiplication of Whole NumbersMultiplying by 2-Digit Numbers</v>
      </c>
      <c r="B87" s="5" t="str">
        <f>Sheet2!I87</f>
        <v>MA05.01.02.04</v>
      </c>
    </row>
    <row r="88" spans="1:2">
      <c r="A88" s="1" t="str">
        <f>Sheet2!H88</f>
        <v>5MathOperations and Algebraic ThinkingReviewing Multiplication of Whole NumbersEstimating and Multiplying with Greater Numbers</v>
      </c>
      <c r="B88" s="5" t="str">
        <f>Sheet2!I88</f>
        <v>MA05.01.02.05</v>
      </c>
    </row>
    <row r="89" spans="1:2">
      <c r="A89" s="1" t="str">
        <f>Sheet2!H89</f>
        <v>5MathOperations and Algebraic ThinkingReviewing Multiplication of Whole NumbersExponents</v>
      </c>
      <c r="B89" s="5" t="str">
        <f>Sheet2!I89</f>
        <v>MA05.01.02.06</v>
      </c>
    </row>
    <row r="90" spans="1:2">
      <c r="A90" s="1" t="str">
        <f>Sheet2!H90</f>
        <v>5MathOperations and Algebraic ThinkingDivision of Whole Numbers</v>
      </c>
      <c r="B90" s="5" t="str">
        <f>Sheet2!I90</f>
        <v>MA05.01.03.00</v>
      </c>
    </row>
    <row r="91" spans="1:2">
      <c r="A91" s="1" t="str">
        <f>Sheet2!H91</f>
        <v>5MathOperations and Algebraic ThinkingDivision of Whole NumbersUsing Patterns to Divide</v>
      </c>
      <c r="B91" s="5" t="str">
        <f>Sheet2!I91</f>
        <v>MA05.01.03.01</v>
      </c>
    </row>
    <row r="92" spans="1:2">
      <c r="A92" s="1" t="str">
        <f>Sheet2!H92</f>
        <v>5MathOperations and Algebraic ThinkingDivision of Whole NumbersEstimating Quotients</v>
      </c>
      <c r="B92" s="5" t="str">
        <f>Sheet2!I92</f>
        <v>MA05.01.03.02</v>
      </c>
    </row>
    <row r="93" spans="1:2">
      <c r="A93" s="1" t="str">
        <f>Sheet2!H93</f>
        <v>5MathOperations and Algebraic ThinkingDivision of Whole NumbersConnecting Models and Symbols</v>
      </c>
      <c r="B93" s="5" t="str">
        <f>Sheet2!I93</f>
        <v>MA05.01.03.03</v>
      </c>
    </row>
    <row r="94" spans="1:2">
      <c r="A94" s="1" t="str">
        <f>Sheet2!H94</f>
        <v>5MathOperations and Algebraic ThinkingDivision of Whole NumbersDividing by 1-Digit Divisor</v>
      </c>
      <c r="B94" s="5" t="str">
        <f>Sheet2!I94</f>
        <v>MA05.01.03.04</v>
      </c>
    </row>
    <row r="95" spans="1:2">
      <c r="A95" s="1" t="str">
        <f>Sheet2!H95</f>
        <v>5MathOperations and Algebraic ThinkingDivision of Whole NumbersZeros in the Quotient</v>
      </c>
      <c r="B95" s="5" t="str">
        <f>Sheet2!I95</f>
        <v>MA05.01.03.05</v>
      </c>
    </row>
    <row r="96" spans="1:2">
      <c r="A96" s="1" t="str">
        <f>Sheet2!H96</f>
        <v>5MathOperations and Algebraic ThinkingDivision of Whole NumbersDividing by 2-Digit Divisor</v>
      </c>
      <c r="B96" s="5" t="str">
        <f>Sheet2!I96</f>
        <v>MA05.01.03.06</v>
      </c>
    </row>
    <row r="97" spans="1:2">
      <c r="A97" s="1" t="e">
        <f>Sheet2!H97</f>
        <v>#REF!</v>
      </c>
      <c r="B97" s="5" t="e">
        <f>Sheet2!I97</f>
        <v>#REF!</v>
      </c>
    </row>
    <row r="98" spans="1:2">
      <c r="A98" s="1" t="str">
        <f>Sheet2!H98</f>
        <v>5MathOperations and Algebraic ThinkingDivision of Whole NumbersEstimating and Dividing With Greater Numbers</v>
      </c>
      <c r="B98" s="5" t="str">
        <f>Sheet2!I98</f>
        <v>MA05.01.03.08</v>
      </c>
    </row>
    <row r="99" spans="1:2">
      <c r="A99" s="1" t="str">
        <f>Sheet2!H99</f>
        <v>5MathOperations and Algebraic ThinkingVariables and Expressions</v>
      </c>
      <c r="B99" s="5" t="str">
        <f>Sheet2!I99</f>
        <v>MA05.01.04.00</v>
      </c>
    </row>
    <row r="100" spans="1:2">
      <c r="A100" s="1" t="str">
        <f>Sheet2!H100</f>
        <v>5MathOperations and Algebraic ThinkingVariables and ExpressionsVariables and Expressions</v>
      </c>
      <c r="B100" s="5" t="str">
        <f>Sheet2!I100</f>
        <v>MA05.01.04.01</v>
      </c>
    </row>
    <row r="101" spans="1:2">
      <c r="A101" s="1" t="str">
        <f>Sheet2!H101</f>
        <v>5MathOperations and Algebraic ThinkingVariables and ExpressionsPatterns and Expressions</v>
      </c>
      <c r="B101" s="5" t="str">
        <f>Sheet2!I101</f>
        <v>MA05.01.04.02</v>
      </c>
    </row>
    <row r="102" spans="1:2">
      <c r="A102" s="1" t="str">
        <f>Sheet2!H102</f>
        <v>5MathOperations and Algebraic ThinkingVariables and ExpressionsMore Patterns and Expressions</v>
      </c>
      <c r="B102" s="5" t="str">
        <f>Sheet2!I102</f>
        <v>MA05.01.04.03</v>
      </c>
    </row>
    <row r="103" spans="1:2">
      <c r="A103" s="1" t="str">
        <f>Sheet2!H103</f>
        <v>5MathOperations and Algebraic ThinkingVariables and ExpressionsDistributive Property</v>
      </c>
      <c r="B103" s="5" t="str">
        <f>Sheet2!I103</f>
        <v>MA05.01.04.04</v>
      </c>
    </row>
    <row r="104" spans="1:2">
      <c r="A104" s="1" t="str">
        <f>Sheet2!H104</f>
        <v>5MathOperations and Algebraic ThinkingVariables and ExpressionsOrder of Operations</v>
      </c>
      <c r="B104" s="5" t="str">
        <f>Sheet2!I104</f>
        <v>MA05.01.04.05</v>
      </c>
    </row>
    <row r="105" spans="1:2">
      <c r="A105" s="1" t="str">
        <f>Sheet2!H105</f>
        <v>5MathOperations and Algebraic ThinkingIntegers</v>
      </c>
      <c r="B105" s="5" t="str">
        <f>Sheet2!I105</f>
        <v>MA05.01.05.00</v>
      </c>
    </row>
    <row r="106" spans="1:2">
      <c r="A106" s="1" t="str">
        <f>Sheet2!H106</f>
        <v>5MathOperations and Algebraic ThinkingIntegersUnderstanding Integers</v>
      </c>
      <c r="B106" s="5" t="str">
        <f>Sheet2!I106</f>
        <v>MA05.01.05.01</v>
      </c>
    </row>
    <row r="107" spans="1:2">
      <c r="A107" s="1" t="str">
        <f>Sheet2!H107</f>
        <v>5MathOperations and Algebraic ThinkingIntegersOrdering Integers on a Number Line</v>
      </c>
      <c r="B107" s="5" t="str">
        <f>Sheet2!I107</f>
        <v>MA05.01.05.02</v>
      </c>
    </row>
    <row r="108" spans="1:2">
      <c r="A108" s="1" t="str">
        <f>Sheet2!H108</f>
        <v>5MathOperations and Algebraic ThinkingIntegersAdding Integers</v>
      </c>
      <c r="B108" s="5" t="str">
        <f>Sheet2!I108</f>
        <v>MA05.01.05.03</v>
      </c>
    </row>
    <row r="109" spans="1:2">
      <c r="A109" s="1" t="str">
        <f>Sheet2!H109</f>
        <v>5MathOperations and Algebraic ThinkingIntegersSubtracting Integers</v>
      </c>
      <c r="B109" s="5" t="str">
        <f>Sheet2!I109</f>
        <v>MA05.01.05.04</v>
      </c>
    </row>
    <row r="110" spans="1:2">
      <c r="A110" s="1" t="str">
        <f>Sheet2!H110</f>
        <v>5MathOperations and Algebraic ThinkingFactors and Multiples</v>
      </c>
      <c r="B110" s="5" t="str">
        <f>Sheet2!I110</f>
        <v>MA05.01.06.00</v>
      </c>
    </row>
    <row r="111" spans="1:2">
      <c r="A111" s="1" t="e">
        <f>Sheet2!H111</f>
        <v>#REF!</v>
      </c>
      <c r="B111" s="5" t="e">
        <f>Sheet2!I111</f>
        <v>#REF!</v>
      </c>
    </row>
    <row r="112" spans="1:2">
      <c r="A112" s="1" t="str">
        <f>Sheet2!H112</f>
        <v>5MathOperations and Algebraic ThinkingFactors and MultiplesPrime and Composite Numbers</v>
      </c>
      <c r="B112" s="5" t="str">
        <f>Sheet2!I112</f>
        <v>MA05.01.06.02</v>
      </c>
    </row>
    <row r="113" spans="1:2">
      <c r="A113" s="1" t="str">
        <f>Sheet2!H113</f>
        <v>5MathOperations and Algebraic ThinkingFactors and MultiplesPrime Factorization</v>
      </c>
      <c r="B113" s="5" t="str">
        <f>Sheet2!I113</f>
        <v>MA05.01.06.03</v>
      </c>
    </row>
    <row r="114" spans="1:2">
      <c r="A114" s="1" t="str">
        <f>Sheet2!H114</f>
        <v>5MathOperations and Algebraic ThinkingFactors and MultiplesGreatest Common Factor</v>
      </c>
      <c r="B114" s="5" t="str">
        <f>Sheet2!I114</f>
        <v>MA05.01.06.04</v>
      </c>
    </row>
    <row r="115" spans="1:2">
      <c r="A115" s="1" t="str">
        <f>Sheet2!H115</f>
        <v>5MathOperations and Algebraic ThinkingFactors and MultiplesLeast Common Multiple</v>
      </c>
      <c r="B115" s="5" t="str">
        <f>Sheet2!I115</f>
        <v>MA05.01.06.05</v>
      </c>
    </row>
    <row r="116" spans="1:2">
      <c r="A116" s="1" t="str">
        <f>Sheet2!H116</f>
        <v>5MathOperations and Algebraic ThinkingSolving and Writing Equations</v>
      </c>
      <c r="B116" s="5" t="str">
        <f>Sheet2!I116</f>
        <v>MA05.01.07.00</v>
      </c>
    </row>
    <row r="117" spans="1:2">
      <c r="A117" s="1" t="str">
        <f>Sheet2!H117</f>
        <v>5MathOperations and Algebraic ThinkingSolving and Writing EquationsSolving Addition and Subtraction Equations</v>
      </c>
      <c r="B117" s="5" t="str">
        <f>Sheet2!I117</f>
        <v>MA05.01.07.01</v>
      </c>
    </row>
    <row r="118" spans="1:2">
      <c r="A118" s="1" t="str">
        <f>Sheet2!H118</f>
        <v>5MathOperations and Algebraic ThinkingSolving and Writing EquationsSolving Multiplication and Division Equations</v>
      </c>
      <c r="B118" s="5" t="str">
        <f>Sheet2!I118</f>
        <v>MA05.01.07.02</v>
      </c>
    </row>
    <row r="119" spans="1:2">
      <c r="A119" s="1" t="str">
        <f>Sheet2!H119</f>
        <v>5MathOperations and Algebraic ThinkingSolving and Writing EquationsPatterns and Equations</v>
      </c>
      <c r="B119" s="5" t="str">
        <f>Sheet2!I119</f>
        <v>MA05.01.07.03</v>
      </c>
    </row>
    <row r="120" spans="1:2">
      <c r="A120" s="1" t="str">
        <f>Sheet2!H120</f>
        <v>5MathNumber and Operations in Base 10</v>
      </c>
      <c r="B120" s="5" t="str">
        <f>Sheet2!I120</f>
        <v>MA05.02.00.00</v>
      </c>
    </row>
    <row r="121" spans="1:2">
      <c r="A121" s="1" t="str">
        <f>Sheet2!H121</f>
        <v>5MathNumber and Operations in Base 10Numeration</v>
      </c>
      <c r="B121" s="5" t="str">
        <f>Sheet2!I121</f>
        <v>MA05.02.01.00</v>
      </c>
    </row>
    <row r="122" spans="1:2">
      <c r="A122" s="1" t="str">
        <f>Sheet2!H122</f>
        <v>5MathNumber and Operations in Base 10NumerationPlace Value</v>
      </c>
      <c r="B122" s="5" t="str">
        <f>Sheet2!I122</f>
        <v>MA05.02.01.01</v>
      </c>
    </row>
    <row r="123" spans="1:2">
      <c r="A123" s="1" t="str">
        <f>Sheet2!H123</f>
        <v>5MathNumber and Operations in Base 10NumerationComparing and Ordering Whole Numbers</v>
      </c>
      <c r="B123" s="5" t="str">
        <f>Sheet2!I123</f>
        <v>MA05.02.01.02</v>
      </c>
    </row>
    <row r="124" spans="1:2">
      <c r="A124" s="1" t="str">
        <f>Sheet2!H124</f>
        <v>5MathNumber and Operations in Base 10NumerationDecimal Place Value</v>
      </c>
      <c r="B124" s="5" t="str">
        <f>Sheet2!I124</f>
        <v>MA05.02.01.03</v>
      </c>
    </row>
    <row r="125" spans="1:2">
      <c r="A125" s="1" t="str">
        <f>Sheet2!H125</f>
        <v>5MathNumber and Operations in Base 10NumerationComparing and Ordering Decimals</v>
      </c>
      <c r="B125" s="5" t="str">
        <f>Sheet2!I125</f>
        <v>MA05.02.01.04</v>
      </c>
    </row>
    <row r="126" spans="1:2">
      <c r="A126" s="1" t="str">
        <f>Sheet2!H126</f>
        <v>5MathNumber and Operations in Base 10Multiplying Decimals</v>
      </c>
      <c r="B126" s="5" t="str">
        <f>Sheet2!I126</f>
        <v>MA05.02.02.00</v>
      </c>
    </row>
    <row r="127" spans="1:2">
      <c r="A127" s="1" t="str">
        <f>Sheet2!H127</f>
        <v>5MathNumber and Operations in Base 10Multiplying DecimalsMultiplying Decimals by 10, 100, or 1000</v>
      </c>
      <c r="B127" s="5" t="str">
        <f>Sheet2!I127</f>
        <v>MA05.02.02.01</v>
      </c>
    </row>
    <row r="128" spans="1:2">
      <c r="A128" s="1" t="str">
        <f>Sheet2!H128</f>
        <v>5MathNumber and Operations in Base 10Multiplying DecimalsMultiplying a Whole Number and a Decimal</v>
      </c>
      <c r="B128" s="5" t="str">
        <f>Sheet2!I128</f>
        <v>MA05.02.02.02</v>
      </c>
    </row>
    <row r="129" spans="1:2">
      <c r="A129" s="1" t="str">
        <f>Sheet2!H129</f>
        <v>5MathNumber and Operations in Base 10Multiplying DecimalsEstimating the product of a Whole number and a Decimal</v>
      </c>
      <c r="B129" s="5" t="str">
        <f>Sheet2!I129</f>
        <v>MA05.02.02.03</v>
      </c>
    </row>
    <row r="130" spans="1:2">
      <c r="A130" s="1" t="str">
        <f>Sheet2!H130</f>
        <v>5MathNumber and Operations in Base 10Multiplying DecimalsMultiplying two Decimals</v>
      </c>
      <c r="B130" s="5" t="str">
        <f>Sheet2!I130</f>
        <v>MA05.02.02.04</v>
      </c>
    </row>
    <row r="131" spans="1:2">
      <c r="A131" s="1" t="str">
        <f>Sheet2!H131</f>
        <v>5MathNumber and Operations in Base 10Multiplying DecimalsMultiplying with zeros in the Product</v>
      </c>
      <c r="B131" s="5" t="str">
        <f>Sheet2!I131</f>
        <v>MA05.02.02.05</v>
      </c>
    </row>
    <row r="132" spans="1:2">
      <c r="A132" s="1" t="str">
        <f>Sheet2!H132</f>
        <v>5MathNumber and Operations in Base 10Dividing Decimals</v>
      </c>
      <c r="B132" s="5" t="str">
        <f>Sheet2!I132</f>
        <v>MA05.02.03.00</v>
      </c>
    </row>
    <row r="133" spans="1:2">
      <c r="A133" s="1" t="str">
        <f>Sheet2!H133</f>
        <v>5MathNumber and Operations in Base 10Dividing DecimalsDividing Decimals by 10, 100, or 1000</v>
      </c>
      <c r="B133" s="5" t="str">
        <f>Sheet2!I133</f>
        <v>MA05.02.03.01</v>
      </c>
    </row>
    <row r="134" spans="1:2">
      <c r="A134" s="1" t="str">
        <f>Sheet2!H134</f>
        <v>5MathNumber and Operations in Base 10Dividing DecimalsDividing Decimal by a Whole Number</v>
      </c>
      <c r="B134" s="5" t="str">
        <f>Sheet2!I134</f>
        <v>MA05.02.03.02</v>
      </c>
    </row>
    <row r="135" spans="1:2">
      <c r="A135" s="1" t="str">
        <f>Sheet2!H135</f>
        <v>5MathNumber and Operations in Base 10Dividing DecimalsEstimation: Decimals Divided by Whole Number</v>
      </c>
      <c r="B135" s="5" t="str">
        <f>Sheet2!I135</f>
        <v>MA05.02.03.03</v>
      </c>
    </row>
    <row r="136" spans="1:2">
      <c r="A136" s="1" t="str">
        <f>Sheet2!H136</f>
        <v>5MathNumber and Operations in Base 10Dividing DecimalsDividing a Decimal by a Decimal</v>
      </c>
      <c r="B136" s="5" t="str">
        <f>Sheet2!I136</f>
        <v>MA05.02.03.04</v>
      </c>
    </row>
    <row r="137" spans="1:2">
      <c r="A137" s="1" t="str">
        <f>Sheet2!H137</f>
        <v>5MathNumber and Operations in Base 10Percent</v>
      </c>
      <c r="B137" s="5" t="str">
        <f>Sheet2!I137</f>
        <v>MA05.02.04.00</v>
      </c>
    </row>
    <row r="138" spans="1:2">
      <c r="A138" s="1" t="str">
        <f>Sheet2!H138</f>
        <v>5MathNumber and Operations in Base 10PercentRatios and Rates</v>
      </c>
      <c r="B138" s="5" t="str">
        <f>Sheet2!I138</f>
        <v>MA05.02.04.01</v>
      </c>
    </row>
    <row r="139" spans="1:2">
      <c r="A139" s="1" t="str">
        <f>Sheet2!H139</f>
        <v>5MathNumber and Operations in Base 10PercentPercent and Fractions</v>
      </c>
      <c r="B139" s="5" t="str">
        <f>Sheet2!I139</f>
        <v>MA05.02.04.02</v>
      </c>
    </row>
    <row r="140" spans="1:2">
      <c r="A140" s="1" t="str">
        <f>Sheet2!H140</f>
        <v>5MathNumber and Operations in Base 10PercentPercent and Decimals</v>
      </c>
      <c r="B140" s="5" t="str">
        <f>Sheet2!I140</f>
        <v>MA05.02.04.03</v>
      </c>
    </row>
    <row r="141" spans="1:2">
      <c r="A141" s="1" t="str">
        <f>Sheet2!H141</f>
        <v>5MathNumber and Operations - Fractions</v>
      </c>
      <c r="B141" s="5" t="str">
        <f>Sheet2!I141</f>
        <v>MA05.03.00.00</v>
      </c>
    </row>
    <row r="142" spans="1:2">
      <c r="A142" s="1" t="str">
        <f>Sheet2!H142</f>
        <v>5MathNumber and Operations - FractionsFractions, Mixed Numbers, and Decimals</v>
      </c>
      <c r="B142" s="5" t="str">
        <f>Sheet2!I142</f>
        <v>MA05.03.01.00</v>
      </c>
    </row>
    <row r="143" spans="1:2">
      <c r="A143" s="1" t="str">
        <f>Sheet2!H143</f>
        <v>5MathNumber and Operations - FractionsFractions, Mixed Numbers, and DecimalsFractions and Division</v>
      </c>
      <c r="B143" s="5" t="str">
        <f>Sheet2!I143</f>
        <v>MA05.03.01.01</v>
      </c>
    </row>
    <row r="144" spans="1:2">
      <c r="A144" s="1" t="str">
        <f>Sheet2!H144</f>
        <v>5MathNumber and Operations - FractionsFractions, Mixed Numbers, and DecimalsMixed Numbers and Improper Fractions</v>
      </c>
      <c r="B144" s="5" t="str">
        <f>Sheet2!I144</f>
        <v>MA05.03.01.02</v>
      </c>
    </row>
    <row r="145" spans="1:2">
      <c r="A145" s="1" t="str">
        <f>Sheet2!H145</f>
        <v>5MathNumber and Operations - FractionsFractions, Mixed Numbers, and DecimalsEquivalent Fractions</v>
      </c>
      <c r="B145" s="5" t="str">
        <f>Sheet2!I145</f>
        <v>MA05.03.01.03</v>
      </c>
    </row>
    <row r="146" spans="1:2">
      <c r="A146" s="1" t="str">
        <f>Sheet2!H146</f>
        <v>5MathNumber and Operations - FractionsFractions, Mixed Numbers, and DecimalsFractions in Simplest Form</v>
      </c>
      <c r="B146" s="5" t="str">
        <f>Sheet2!I146</f>
        <v>MA05.03.01.04</v>
      </c>
    </row>
    <row r="147" spans="1:2">
      <c r="A147" s="1" t="str">
        <f>Sheet2!H147</f>
        <v>5MathNumber and Operations - FractionsFractions, Mixed Numbers, and DecimalsTenths and Hundredths</v>
      </c>
      <c r="B147" s="5" t="str">
        <f>Sheet2!I147</f>
        <v>MA05.03.01.05</v>
      </c>
    </row>
    <row r="148" spans="1:2">
      <c r="A148" s="1" t="str">
        <f>Sheet2!H148</f>
        <v>5MathNumber and Operations - FractionsFractions, Mixed Numbers, and DecimalsThousandths</v>
      </c>
      <c r="B148" s="5" t="str">
        <f>Sheet2!I148</f>
        <v>MA05.03.01.06</v>
      </c>
    </row>
    <row r="149" spans="1:2">
      <c r="A149" s="1" t="str">
        <f>Sheet2!H149</f>
        <v>5MathNumber and Operations - FractionsFractions, Mixed Numbers, and DecimalsComparing and Ordering Fractions</v>
      </c>
      <c r="B149" s="5" t="str">
        <f>Sheet2!I149</f>
        <v>MA05.03.01.07</v>
      </c>
    </row>
    <row r="150" spans="1:2">
      <c r="A150" s="1" t="str">
        <f>Sheet2!H150</f>
        <v>5MathNumber and Operations - FractionsAdding and Subtracting Fractions and Mixed Fractions</v>
      </c>
      <c r="B150" s="5" t="str">
        <f>Sheet2!I150</f>
        <v>MA05.03.02.00</v>
      </c>
    </row>
    <row r="151" spans="1:2">
      <c r="A151" s="1" t="str">
        <f>Sheet2!H151</f>
        <v>5MathNumber and Operations - FractionsAdding and Subtracting Fractions and Mixed FractionsAdding and Subtracting Fractions with Like Denominators</v>
      </c>
      <c r="B151" s="5" t="str">
        <f>Sheet2!I151</f>
        <v>MA05.03.02.01</v>
      </c>
    </row>
    <row r="152" spans="1:2">
      <c r="A152" s="1" t="str">
        <f>Sheet2!H152</f>
        <v>5MathNumber and Operations - FractionsAdding and Subtracting Fractions and Mixed FractionsAdding Fractions with Unlike Denominators</v>
      </c>
      <c r="B152" s="5" t="str">
        <f>Sheet2!I152</f>
        <v>MA05.03.02.02</v>
      </c>
    </row>
    <row r="153" spans="1:2">
      <c r="A153" s="1" t="str">
        <f>Sheet2!H153</f>
        <v>5MathNumber and Operations - FractionsAdding and Subtracting Fractions and Mixed FractionsAdding and Subtracting Mixed Numbers</v>
      </c>
      <c r="B153" s="5" t="str">
        <f>Sheet2!I153</f>
        <v>MA05.03.02.03</v>
      </c>
    </row>
    <row r="154" spans="1:2">
      <c r="A154" s="1" t="str">
        <f>Sheet2!H154</f>
        <v>5MathNumber and Operations - FractionsAdding and Subtracting Fractions and Mixed FractionsAdding Mixed Numbers</v>
      </c>
      <c r="B154" s="5" t="str">
        <f>Sheet2!I154</f>
        <v>MA05.03.02.04</v>
      </c>
    </row>
    <row r="155" spans="1:2">
      <c r="A155" s="1" t="str">
        <f>Sheet2!H155</f>
        <v>5MathNumber and Operations - FractionsAdding and Subtracting Fractions and Mixed FractionsSubtracting Mixed Numbers</v>
      </c>
      <c r="B155" s="5" t="str">
        <f>Sheet2!I155</f>
        <v>MA05.03.02.05</v>
      </c>
    </row>
    <row r="156" spans="1:2">
      <c r="A156" s="1" t="str">
        <f>Sheet2!H156</f>
        <v>5MathNumber and Operations - FractionsMultiplying and Dividing Fractions and Mixed Numbers</v>
      </c>
      <c r="B156" s="5" t="str">
        <f>Sheet2!I156</f>
        <v>MA05.03.03.00</v>
      </c>
    </row>
    <row r="157" spans="1:2">
      <c r="A157" s="1" t="str">
        <f>Sheet2!H157</f>
        <v>5MathNumber and Operations - FractionsMultiplying and Dividing Fractions and Mixed NumbersMultiplying Fractions and Whole Numbers</v>
      </c>
      <c r="B157" s="5" t="str">
        <f>Sheet2!I157</f>
        <v>MA05.03.03.01</v>
      </c>
    </row>
    <row r="158" spans="1:2">
      <c r="A158" s="1" t="str">
        <f>Sheet2!H158</f>
        <v>5MathNumber and Operations - FractionsMultiplying and Dividing Fractions and Mixed NumbersMultiplying Two Fractions</v>
      </c>
      <c r="B158" s="5" t="str">
        <f>Sheet2!I158</f>
        <v>MA05.03.03.02</v>
      </c>
    </row>
    <row r="159" spans="1:2">
      <c r="A159" s="1" t="str">
        <f>Sheet2!H159</f>
        <v>5MathNumber and Operations - FractionsMultiplying and Dividing Fractions and Mixed NumbersDividing a Whole Number by a Fraction</v>
      </c>
      <c r="B159" s="5" t="str">
        <f>Sheet2!I159</f>
        <v>MA05.03.03.03</v>
      </c>
    </row>
    <row r="160" spans="1:2">
      <c r="A160" s="1" t="str">
        <f>Sheet2!H160</f>
        <v>5MathNumber and Operations - FractionsMultiplying and Dividing Fractions and Mixed NumbersDividing Two Fractions</v>
      </c>
      <c r="B160" s="5" t="str">
        <f>Sheet2!I160</f>
        <v>MA05.03.03.04</v>
      </c>
    </row>
    <row r="161" spans="1:2">
      <c r="A161" s="1" t="str">
        <f>Sheet2!H161</f>
        <v>5MathNumber and Operations - FractionsMultiplying and Dividing Fractions and Mixed NumbersMultiplying Mixed Numbers</v>
      </c>
      <c r="B161" s="5" t="str">
        <f>Sheet2!I161</f>
        <v>MA05.03.03.05</v>
      </c>
    </row>
    <row r="162" spans="1:2">
      <c r="A162" s="1" t="str">
        <f>Sheet2!H162</f>
        <v>5MathNumber and Operations - FractionsMultiplying and Dividing Fractions and Mixed NumbersDividing Mixed Numbers</v>
      </c>
      <c r="B162" s="5" t="str">
        <f>Sheet2!I162</f>
        <v>MA05.03.03.06</v>
      </c>
    </row>
    <row r="163" spans="1:2">
      <c r="A163" s="1" t="str">
        <f>Sheet2!H163</f>
        <v>5MathGeometry</v>
      </c>
      <c r="B163" s="5" t="str">
        <f>Sheet2!I163</f>
        <v>MA05.04.00.00</v>
      </c>
    </row>
    <row r="164" spans="1:2">
      <c r="A164" s="1" t="str">
        <f>Sheet2!H164</f>
        <v>5MathGeometryLength, Perimeter, and Area</v>
      </c>
      <c r="B164" s="5" t="str">
        <f>Sheet2!I164</f>
        <v>MA05.04.01.00</v>
      </c>
    </row>
    <row r="165" spans="1:2">
      <c r="A165" s="1" t="str">
        <f>Sheet2!H165</f>
        <v>5MathGeometryLength, Perimeter, and AreaUsing Customary Units of Length</v>
      </c>
      <c r="B165" s="5" t="str">
        <f>Sheet2!I165</f>
        <v>MA05.04.01.01</v>
      </c>
    </row>
    <row r="166" spans="1:2">
      <c r="A166" s="1" t="str">
        <f>Sheet2!H166</f>
        <v>5MathGeometryLength, Perimeter, and AreaUsing Metric Units of Length</v>
      </c>
      <c r="B166" s="5" t="str">
        <f>Sheet2!I166</f>
        <v>MA05.04.01.02</v>
      </c>
    </row>
    <row r="167" spans="1:2">
      <c r="A167" s="1" t="str">
        <f>Sheet2!H167</f>
        <v>5MathGeometryLength, Perimeter, and AreaPerimeter</v>
      </c>
      <c r="B167" s="5" t="str">
        <f>Sheet2!I167</f>
        <v>MA05.04.01.03</v>
      </c>
    </row>
    <row r="168" spans="1:2">
      <c r="A168" s="1" t="str">
        <f>Sheet2!H168</f>
        <v>5MathGeometryLength, Perimeter, and AreaArea of Squares and Rectangles</v>
      </c>
      <c r="B168" s="5" t="str">
        <f>Sheet2!I168</f>
        <v>MA05.04.01.04</v>
      </c>
    </row>
    <row r="169" spans="1:2">
      <c r="A169" s="1" t="str">
        <f>Sheet2!H169</f>
        <v>5MathGeometryLength, Perimeter, and AreaArea of Parallelograms</v>
      </c>
      <c r="B169" s="5" t="str">
        <f>Sheet2!I169</f>
        <v>MA05.04.01.05</v>
      </c>
    </row>
    <row r="170" spans="1:2">
      <c r="A170" s="1" t="str">
        <f>Sheet2!H170</f>
        <v>5MathGeometryLength, Perimeter, and AreaArea of Triangles and Trapezoids</v>
      </c>
      <c r="B170" s="5" t="str">
        <f>Sheet2!I170</f>
        <v>MA05.04.01.06</v>
      </c>
    </row>
    <row r="171" spans="1:2">
      <c r="A171" s="1" t="str">
        <f>Sheet2!H171</f>
        <v>5MathGeometryConstructions</v>
      </c>
      <c r="B171" s="5" t="str">
        <f>Sheet2!I171</f>
        <v>MA05.04.02.00</v>
      </c>
    </row>
    <row r="172" spans="1:2">
      <c r="A172" s="1" t="str">
        <f>Sheet2!H172</f>
        <v>5MathGeometryConstructionsNaming, Measuring and Drawing Angles</v>
      </c>
      <c r="B172" s="5" t="str">
        <f>Sheet2!I172</f>
        <v>MA05.04.02.01</v>
      </c>
    </row>
    <row r="173" spans="1:2">
      <c r="A173" s="1" t="str">
        <f>Sheet2!H173</f>
        <v>5MathGeometryConstructionsConstructing Lines</v>
      </c>
      <c r="B173" s="5" t="str">
        <f>Sheet2!I173</f>
        <v>MA05.04.02.02</v>
      </c>
    </row>
    <row r="174" spans="1:2">
      <c r="A174" s="1" t="str">
        <f>Sheet2!H174</f>
        <v>5MathGeometryConstructionsConstructing Shapes</v>
      </c>
      <c r="B174" s="5" t="str">
        <f>Sheet2!I174</f>
        <v>MA05.04.02.03</v>
      </c>
    </row>
    <row r="175" spans="1:2">
      <c r="A175" s="1" t="str">
        <f>Sheet2!H175</f>
        <v>5MathGeometryShapes</v>
      </c>
      <c r="B175" s="5" t="str">
        <f>Sheet2!I175</f>
        <v>MA05.04.03.00</v>
      </c>
    </row>
    <row r="176" spans="1:2">
      <c r="A176" s="1" t="str">
        <f>Sheet2!H176</f>
        <v>5MathGeometryShapesBasic Geometric Ideas</v>
      </c>
      <c r="B176" s="5" t="str">
        <f>Sheet2!I176</f>
        <v>MA05.04.03.01</v>
      </c>
    </row>
    <row r="177" spans="1:2">
      <c r="A177" s="1" t="str">
        <f>Sheet2!H177</f>
        <v>5MathGeometryShapesQuadrilaterals and Other Polygons</v>
      </c>
      <c r="B177" s="5" t="str">
        <f>Sheet2!I177</f>
        <v>MA05.04.03.02</v>
      </c>
    </row>
    <row r="178" spans="1:2">
      <c r="A178" s="1" t="str">
        <f>Sheet2!H178</f>
        <v>5MathGeometryShapesTriangles</v>
      </c>
      <c r="B178" s="5" t="str">
        <f>Sheet2!I178</f>
        <v>MA05.04.03.03</v>
      </c>
    </row>
    <row r="179" spans="1:2">
      <c r="A179" s="1" t="str">
        <f>Sheet2!H179</f>
        <v>5MathGeometrySolids</v>
      </c>
      <c r="B179" s="5" t="str">
        <f>Sheet2!I179</f>
        <v>MA05.04.04.00</v>
      </c>
    </row>
    <row r="180" spans="1:2">
      <c r="A180" s="1" t="str">
        <f>Sheet2!H180</f>
        <v>5MathGeometrySolidsSolids</v>
      </c>
      <c r="B180" s="5" t="str">
        <f>Sheet2!I180</f>
        <v>MA05.04.04.01</v>
      </c>
    </row>
    <row r="181" spans="1:2">
      <c r="A181" s="1" t="str">
        <f>Sheet2!H181</f>
        <v>5MathGeometrySolidsRelating Shapes and Solids</v>
      </c>
      <c r="B181" s="5" t="str">
        <f>Sheet2!I181</f>
        <v>MA05.04.04.02</v>
      </c>
    </row>
    <row r="182" spans="1:2">
      <c r="A182" s="1" t="str">
        <f>Sheet2!H182</f>
        <v>5MathGeometrySolidsSurface Area</v>
      </c>
      <c r="B182" s="5" t="str">
        <f>Sheet2!I182</f>
        <v>MA05.04.04.03</v>
      </c>
    </row>
    <row r="183" spans="1:2">
      <c r="A183" s="1" t="str">
        <f>Sheet2!H183</f>
        <v>5MathGeometrySolidsViews of Solids</v>
      </c>
      <c r="B183" s="5" t="str">
        <f>Sheet2!I183</f>
        <v>MA05.04.04.04</v>
      </c>
    </row>
    <row r="184" spans="1:2">
      <c r="A184" s="1" t="str">
        <f>Sheet2!H184</f>
        <v>5MathGeometrySolidsVolume</v>
      </c>
      <c r="B184" s="5" t="str">
        <f>Sheet2!I184</f>
        <v>MA05.04.04.05</v>
      </c>
    </row>
    <row r="185" spans="1:2">
      <c r="A185" s="1" t="str">
        <f>Sheet2!H185</f>
        <v>5MathMeasurement and Data</v>
      </c>
      <c r="B185" s="5" t="str">
        <f>Sheet2!I185</f>
        <v>MA05.05.00.00</v>
      </c>
    </row>
    <row r="186" spans="1:2">
      <c r="A186" s="1" t="str">
        <f>Sheet2!H186</f>
        <v>5MathMeasurement and DataEquations and Graphs</v>
      </c>
      <c r="B186" s="5" t="str">
        <f>Sheet2!I186</f>
        <v>MA05.05.01.00</v>
      </c>
    </row>
    <row r="187" spans="1:2">
      <c r="A187" s="1" t="str">
        <f>Sheet2!H187</f>
        <v>5MathMeasurement and DataEquations and GraphsOrdered Pairs</v>
      </c>
      <c r="B187" s="5" t="str">
        <f>Sheet2!I187</f>
        <v>MA05.05.01.01</v>
      </c>
    </row>
    <row r="188" spans="1:2">
      <c r="A188" s="1" t="str">
        <f>Sheet2!H188</f>
        <v>5MathMeasurement and DataEquations and GraphsLine Graphs</v>
      </c>
      <c r="B188" s="5" t="str">
        <f>Sheet2!I188</f>
        <v>MA05.05.01.02</v>
      </c>
    </row>
    <row r="189" spans="1:2">
      <c r="A189" s="1" t="str">
        <f>Sheet2!H189</f>
        <v>5MathMeasurement and DataEquations and GraphsGraphing Equations</v>
      </c>
      <c r="B189" s="5" t="str">
        <f>Sheet2!I189</f>
        <v>MA05.05.01.03</v>
      </c>
    </row>
    <row r="190" spans="1:2">
      <c r="A190" s="1" t="str">
        <f>Sheet2!H190</f>
        <v>5MathMeasurement and DataGraphs and Data</v>
      </c>
      <c r="B190" s="5" t="str">
        <f>Sheet2!I190</f>
        <v>MA05.05.02.00</v>
      </c>
    </row>
    <row r="191" spans="1:2">
      <c r="A191" s="1" t="str">
        <f>Sheet2!H191</f>
        <v>5MathMeasurement and DataGraphs and DataBar Graphs and Picture Graphs</v>
      </c>
      <c r="B191" s="5" t="str">
        <f>Sheet2!I191</f>
        <v>MA05.05.02.01</v>
      </c>
    </row>
    <row r="192" spans="1:2">
      <c r="A192" s="1" t="str">
        <f>Sheet2!H192</f>
        <v>5MathMeasurement and DataGraphs and DataHistograms</v>
      </c>
      <c r="B192" s="5" t="str">
        <f>Sheet2!I192</f>
        <v>MA05.05.02.02</v>
      </c>
    </row>
    <row r="193" spans="1:2">
      <c r="A193" s="1" t="str">
        <f>Sheet2!H193</f>
        <v>5MathMeasurement and DataGraphs and DataCircle Graphs</v>
      </c>
      <c r="B193" s="5" t="str">
        <f>Sheet2!I193</f>
        <v>MA05.05.02.03</v>
      </c>
    </row>
    <row r="194" spans="1:2">
      <c r="A194" s="1" t="str">
        <f>Sheet2!H194</f>
        <v>5MathMeasurement and DataGraphs and DataMean, Median and Mode</v>
      </c>
      <c r="B194" s="5" t="str">
        <f>Sheet2!I194</f>
        <v>MA05.05.02.04</v>
      </c>
    </row>
    <row r="195" spans="1:2">
      <c r="A195" s="1" t="str">
        <f>Sheet2!H195</f>
        <v>5MathMeasurement and DataGraphs and DataRange and Outliers</v>
      </c>
      <c r="B195" s="5" t="str">
        <f>Sheet2!I195</f>
        <v>MA05.05.02.05</v>
      </c>
    </row>
    <row r="196" spans="1:2">
      <c r="A196" s="1" t="str">
        <f>Sheet2!H196</f>
        <v>5MathMeasurement and DataGraphs and DataOutcomes</v>
      </c>
      <c r="B196" s="5" t="str">
        <f>Sheet2!I196</f>
        <v>MA05.05.02.06</v>
      </c>
    </row>
    <row r="197" spans="1:2">
      <c r="A197" s="1" t="str">
        <f>Sheet2!H197</f>
        <v>5MathMeasurement and DataGraphs and DataWriting Probability as a Fraction</v>
      </c>
      <c r="B197" s="5" t="str">
        <f>Sheet2!I197</f>
        <v>MA05.05.02.07</v>
      </c>
    </row>
    <row r="198" spans="1:2">
      <c r="A198" s="1" t="str">
        <f>Sheet2!H198</f>
        <v>6</v>
      </c>
      <c r="B198" s="5" t="str">
        <f>Sheet2!I198</f>
        <v>06.00.00.00</v>
      </c>
    </row>
    <row r="199" spans="1:2">
      <c r="A199" s="1" t="str">
        <f>Sheet2!H199</f>
        <v>6Science</v>
      </c>
      <c r="B199" s="5" t="str">
        <f>Sheet2!I199</f>
        <v>SC06.00.00.00</v>
      </c>
    </row>
    <row r="200" spans="1:2">
      <c r="A200" s="1" t="str">
        <f>Sheet2!H200</f>
        <v>6SciencePlate Tectonics and Earth's Structure</v>
      </c>
      <c r="B200" s="5" t="str">
        <f>Sheet2!I200</f>
        <v>SC06.01.00.00</v>
      </c>
    </row>
    <row r="201" spans="1:2">
      <c r="A201" s="1" t="str">
        <f>Sheet2!H201</f>
        <v>6SciencePlate Tectonics and Earth's StructureEarth's StructureEarth's Layers</v>
      </c>
      <c r="B201" s="5" t="str">
        <f>Sheet2!I201</f>
        <v>SC06.01.01.09</v>
      </c>
    </row>
    <row r="202" spans="1:2">
      <c r="A202" s="1" t="str">
        <f>Sheet2!H202</f>
        <v>6SciencePlate Tectonics and Earth's StructureEarth's StructureLithospheric Plates</v>
      </c>
      <c r="B202" s="5" t="str">
        <f>Sheet2!I202</f>
        <v>SC06.01.01.01</v>
      </c>
    </row>
    <row r="203" spans="1:2">
      <c r="A203" s="1" t="str">
        <f>Sheet2!H203</f>
        <v>6SciencePlate Tectonics and Earth's StructureEarth's StructureFossil Evidence for Plate Tectonics</v>
      </c>
      <c r="B203" s="5" t="str">
        <f>Sheet2!I203</f>
        <v>SC06.01.01.02</v>
      </c>
    </row>
    <row r="204" spans="1:2">
      <c r="A204" s="1" t="str">
        <f>Sheet2!H204</f>
        <v>6SciencePlate Tectonics and Earth's StructureEarth's StructureCalifornia Geology</v>
      </c>
      <c r="B204" s="5" t="str">
        <f>Sheet2!I204</f>
        <v>SC06.01.01.03</v>
      </c>
    </row>
    <row r="205" spans="1:2">
      <c r="A205" s="1" t="str">
        <f>Sheet2!H205</f>
        <v>6SciencePlate Tectonics and Earth's StructureEarth's StructureTectonic Plates and the Fit of the Continents</v>
      </c>
      <c r="B205" s="5" t="str">
        <f>Sheet2!I205</f>
        <v>SC06.01.01.04</v>
      </c>
    </row>
    <row r="206" spans="1:2">
      <c r="A206" s="1" t="str">
        <f>Sheet2!H206</f>
        <v>6SciencePlate Tectonics and Earth's StructureEarth's StructureTectonic Plates and Earthquakes</v>
      </c>
      <c r="B206" s="5" t="str">
        <f>Sheet2!I206</f>
        <v>SC06.01.01.05</v>
      </c>
    </row>
    <row r="207" spans="1:2">
      <c r="A207" s="1" t="str">
        <f>Sheet2!H207</f>
        <v>6SciencePlate Tectonics and Earth's StructureEarth's StructureVolcanoes and Ocean Ridges</v>
      </c>
      <c r="B207" s="5" t="str">
        <f>Sheet2!I207</f>
        <v>SC06.01.01.06</v>
      </c>
    </row>
    <row r="208" spans="1:2">
      <c r="A208" s="1" t="str">
        <f>Sheet2!H208</f>
        <v>6SciencePlate Tectonics and Earth's StructureEarth's StructureEarthquakes and Volcanoes</v>
      </c>
      <c r="B208" s="5" t="str">
        <f>Sheet2!I208</f>
        <v>SC06.01.01.07</v>
      </c>
    </row>
    <row r="209" spans="1:2">
      <c r="A209" s="1" t="e">
        <f>Sheet2!H209</f>
        <v>#REF!</v>
      </c>
      <c r="B209" s="5" t="e">
        <f>Sheet2!I209</f>
        <v>#REF!</v>
      </c>
    </row>
    <row r="210" spans="1:2">
      <c r="A210" s="1" t="str">
        <f>Sheet2!H210</f>
        <v>6SciencePhysical Sciences</v>
      </c>
      <c r="B210" s="5" t="str">
        <f>Sheet2!I210</f>
        <v>SC06.02.00.00</v>
      </c>
    </row>
    <row r="211" spans="1:2">
      <c r="A211" s="1" t="str">
        <f>Sheet2!H211</f>
        <v>6SciencePhysical SciencesThermal Energy</v>
      </c>
      <c r="B211" s="5" t="str">
        <f>Sheet2!I211</f>
        <v>SC06.02.01.00</v>
      </c>
    </row>
    <row r="212" spans="1:2">
      <c r="A212" s="1" t="str">
        <f>Sheet2!H212</f>
        <v>6SciencePhysical SciencesThermal EnergyEnergy Transfer</v>
      </c>
      <c r="B212" s="5" t="str">
        <f>Sheet2!I212</f>
        <v>SC06.02.01.01</v>
      </c>
    </row>
    <row r="213" spans="1:2">
      <c r="A213" s="1" t="str">
        <f>Sheet2!H213</f>
        <v>6SciencePhysical SciencesThermal EnergyCombustion</v>
      </c>
      <c r="B213" s="5" t="str">
        <f>Sheet2!I213</f>
        <v>SC06.02.01.02</v>
      </c>
    </row>
    <row r="214" spans="1:2">
      <c r="A214" s="1" t="str">
        <f>Sheet2!H214</f>
        <v>6SciencePhysical SciencesThermal EnergyConduction and Convection</v>
      </c>
      <c r="B214" s="5" t="str">
        <f>Sheet2!I214</f>
        <v>SC06.02.01.03</v>
      </c>
    </row>
    <row r="215" spans="1:2">
      <c r="A215" s="1" t="str">
        <f>Sheet2!H215</f>
        <v>6SciencePhysical SciencesThermal EnergyRadiation</v>
      </c>
      <c r="B215" s="5" t="str">
        <f>Sheet2!I215</f>
        <v>SC06.02.01.04</v>
      </c>
    </row>
    <row r="216" spans="1:2">
      <c r="A216" s="1" t="str">
        <f>Sheet2!H216</f>
        <v>6SciencePhysical SciencesThermal EnergySolar Energy</v>
      </c>
      <c r="B216" s="5" t="str">
        <f>Sheet2!I216</f>
        <v>SC06.02.01.05</v>
      </c>
    </row>
    <row r="217" spans="1:2">
      <c r="A217" s="1" t="str">
        <f>Sheet2!H217</f>
        <v>6SciencePhysical SciencesThermal EnergyConvection on Earth's Surface</v>
      </c>
      <c r="B217" s="5" t="str">
        <f>Sheet2!I217</f>
        <v>SC06.02.01.06</v>
      </c>
    </row>
    <row r="218" spans="1:2">
      <c r="A218" s="1" t="str">
        <f>Sheet2!H218</f>
        <v>6ScienceShaping Earth's Surface</v>
      </c>
      <c r="B218" s="5" t="str">
        <f>Sheet2!I218</f>
        <v>SC06.03.00.00</v>
      </c>
    </row>
    <row r="219" spans="1:2">
      <c r="A219" s="1" t="str">
        <f>Sheet2!H219</f>
        <v>6ScienceShaping Earth's SurfaceErosion and Deposition</v>
      </c>
      <c r="B219" s="5" t="str">
        <f>Sheet2!I219</f>
        <v>SC06.03.01.00</v>
      </c>
    </row>
    <row r="220" spans="1:2">
      <c r="A220" s="1" t="str">
        <f>Sheet2!H220</f>
        <v>6ScienceShaping Earth's SurfaceErosion and DepositionChanging Earth's Surface</v>
      </c>
      <c r="B220" s="5" t="str">
        <f>Sheet2!I220</f>
        <v>SC06.03.01.01</v>
      </c>
    </row>
    <row r="221" spans="1:2">
      <c r="A221" s="1" t="str">
        <f>Sheet2!H221</f>
        <v>6ScienceShaping Earth's SurfaceErosion and DepositionMapping Earth's Surface</v>
      </c>
      <c r="B221" s="5" t="str">
        <f>Sheet2!I221</f>
        <v>SC06.03.01.02</v>
      </c>
    </row>
    <row r="222" spans="1:2">
      <c r="A222" s="1" t="str">
        <f>Sheet2!H222</f>
        <v>6ScienceShaping Earth's SurfaceErosion and DepositionWater Erosion</v>
      </c>
      <c r="B222" s="5" t="str">
        <f>Sheet2!I222</f>
        <v>SC06.03.01.03</v>
      </c>
    </row>
    <row r="223" spans="1:2">
      <c r="A223" s="1" t="str">
        <f>Sheet2!H223</f>
        <v>6ScienceShaping Earth's SurfaceErosion and DepositionThe Force of Moving Water</v>
      </c>
      <c r="B223" s="5" t="str">
        <f>Sheet2!I223</f>
        <v>SC06.03.01.04</v>
      </c>
    </row>
    <row r="224" spans="1:2">
      <c r="A224" s="1" t="str">
        <f>Sheet2!H224</f>
        <v>6ScienceShaping Earth's SurfaceErosion and DepositionGlaciers</v>
      </c>
      <c r="B224" s="5" t="str">
        <f>Sheet2!I224</f>
        <v>SC06.03.01.05</v>
      </c>
    </row>
    <row r="225" spans="1:2">
      <c r="A225" s="1" t="str">
        <f>Sheet2!H225</f>
        <v>6ScienceShaping Earth's SurfaceErosion and DepositionWaves</v>
      </c>
      <c r="B225" s="5" t="str">
        <f>Sheet2!I225</f>
        <v>SC06.03.01.06</v>
      </c>
    </row>
    <row r="226" spans="1:2">
      <c r="A226" s="1" t="str">
        <f>Sheet2!H226</f>
        <v>6ScienceShaping Earth's SurfaceErosion and DepositionWind</v>
      </c>
      <c r="B226" s="5" t="str">
        <f>Sheet2!I226</f>
        <v>SC06.03.01.07</v>
      </c>
    </row>
    <row r="227" spans="1:2">
      <c r="A227" s="1" t="str">
        <f>Sheet2!H227</f>
        <v>6ScienceShaping Earth's SurfaceErosion and DepositionBeach Formation</v>
      </c>
      <c r="B227" s="5" t="str">
        <f>Sheet2!I227</f>
        <v>SC06.03.01.08</v>
      </c>
    </row>
    <row r="228" spans="1:2">
      <c r="A228" s="1" t="str">
        <f>Sheet2!H228</f>
        <v>6ScienceShaping Earth's SurfaceErosion and DepositionNatural Habitat Destruction</v>
      </c>
      <c r="B228" s="5" t="str">
        <f>Sheet2!I228</f>
        <v>SC06.03.01.09</v>
      </c>
    </row>
    <row r="229" spans="1:2">
      <c r="A229" s="1" t="str">
        <f>Sheet2!H229</f>
        <v>6ScienceShaping Earth's SurfaceWeathering and Formation of Soil</v>
      </c>
      <c r="B229" s="5" t="str">
        <f>Sheet2!I229</f>
        <v>SC06.03.02.00</v>
      </c>
    </row>
    <row r="230" spans="1:2">
      <c r="A230" s="1" t="str">
        <f>Sheet2!H230</f>
        <v>6ScienceShaping Earth's SurfaceWeathering and Formation of SoilSoil Formation</v>
      </c>
      <c r="B230" s="5" t="str">
        <f>Sheet2!I230</f>
        <v>SC06.03.02.01</v>
      </c>
    </row>
    <row r="231" spans="1:2">
      <c r="A231" s="1" t="str">
        <f>Sheet2!H231</f>
        <v>6ScienceShaping Earth's SurfaceWeathering and Formation of SoilSoil Conservation</v>
      </c>
      <c r="B231" s="5" t="str">
        <f>Sheet2!I231</f>
        <v>SC06.03.02.02</v>
      </c>
    </row>
    <row r="232" spans="1:2">
      <c r="A232" s="1" t="str">
        <f>Sheet2!H232</f>
        <v>6ScienceShaping Earth's SurfaceWeathering and Formation of SoilSoil Functions</v>
      </c>
      <c r="B232" s="5" t="str">
        <f>Sheet2!I232</f>
        <v>SC06.03.02.03</v>
      </c>
    </row>
    <row r="233" spans="1:2">
      <c r="A233" s="1" t="str">
        <f>Sheet2!H233</f>
        <v>6ScienceShaping Earth's SurfaceWeathering and Formation of SoilNatural Erosion</v>
      </c>
      <c r="B233" s="5" t="str">
        <f>Sheet2!I233</f>
        <v>SC06.03.02.04</v>
      </c>
    </row>
    <row r="234" spans="1:2">
      <c r="A234" s="1" t="str">
        <f>Sheet2!H234</f>
        <v>6ScienceShaping Earth's SurfaceMapping Earth's Surface</v>
      </c>
      <c r="B234" s="5" t="str">
        <f>Sheet2!I234</f>
        <v>SC06.03.04.00</v>
      </c>
    </row>
    <row r="235" spans="1:2">
      <c r="A235" s="1" t="str">
        <f>Sheet2!H235</f>
        <v>6ScienceShaping Earth's SurfaceRocks and Minerals</v>
      </c>
      <c r="B235" s="5" t="str">
        <f>Sheet2!I235</f>
        <v>SC06.03.03.00</v>
      </c>
    </row>
    <row r="236" spans="1:2">
      <c r="A236" s="1" t="str">
        <f>Sheet2!H236</f>
        <v>6ScienceShaping Earth's SurfaceRocks and MineralsHow Minerals Form</v>
      </c>
      <c r="B236" s="5" t="str">
        <f>Sheet2!I236</f>
        <v>SC06.03.03.01</v>
      </c>
    </row>
    <row r="237" spans="1:2">
      <c r="A237" s="1" t="str">
        <f>Sheet2!H237</f>
        <v>6ScienceShaping Earth's SurfaceRocks and MineralsMineral Resources</v>
      </c>
      <c r="B237" s="5" t="str">
        <f>Sheet2!I237</f>
        <v>SC06.03.03.02</v>
      </c>
    </row>
    <row r="238" spans="1:2">
      <c r="A238" s="1" t="str">
        <f>Sheet2!H238</f>
        <v>6ScienceShaping Earth's SurfaceRocks and MineralsClassifying Rocks</v>
      </c>
      <c r="B238" s="5" t="str">
        <f>Sheet2!I238</f>
        <v>SC06.03.03.03</v>
      </c>
    </row>
    <row r="239" spans="1:2">
      <c r="A239" s="1" t="str">
        <f>Sheet2!H239</f>
        <v>6ScienceShaping Earth's SurfaceRocks and MineralsIgneous Rocks</v>
      </c>
      <c r="B239" s="5" t="str">
        <f>Sheet2!I239</f>
        <v>SC06.03.03.04</v>
      </c>
    </row>
    <row r="240" spans="1:2">
      <c r="A240" s="1" t="str">
        <f>Sheet2!H240</f>
        <v>6ScienceShaping Earth's SurfaceRocks and MineralsSedimentary Rocks</v>
      </c>
      <c r="B240" s="5" t="str">
        <f>Sheet2!I240</f>
        <v>SC06.03.03.05</v>
      </c>
    </row>
    <row r="241" spans="1:2">
      <c r="A241" s="1" t="str">
        <f>Sheet2!H241</f>
        <v>6ScienceShaping Earth's SurfaceRocks and MineralsRocks From Reefs</v>
      </c>
      <c r="B241" s="5" t="str">
        <f>Sheet2!I241</f>
        <v>SC06.03.03.06</v>
      </c>
    </row>
    <row r="242" spans="1:2">
      <c r="A242" s="1" t="str">
        <f>Sheet2!H242</f>
        <v>6ScienceShaping Earth's SurfaceRocks and MineralsMetamorphic Rocks</v>
      </c>
      <c r="B242" s="5" t="str">
        <f>Sheet2!I242</f>
        <v>SC06.03.03.07</v>
      </c>
    </row>
    <row r="243" spans="1:2">
      <c r="A243" s="1" t="str">
        <f>Sheet2!H243</f>
        <v>6ScienceShaping Earth's SurfaceRocks and MineralsThe Rock Cycle</v>
      </c>
      <c r="B243" s="5" t="str">
        <f>Sheet2!I243</f>
        <v>SC06.03.03.08</v>
      </c>
    </row>
    <row r="244" spans="1:2">
      <c r="A244" s="1" t="str">
        <f>Sheet2!H244</f>
        <v>6ScienceEcology</v>
      </c>
      <c r="B244" s="5" t="str">
        <f>Sheet2!I244</f>
        <v>SC06.04.00.00</v>
      </c>
    </row>
    <row r="245" spans="1:2">
      <c r="A245" s="1" t="str">
        <f>Sheet2!H245</f>
        <v>6ScienceEcologyPopulations and Communities</v>
      </c>
      <c r="B245" s="5" t="str">
        <f>Sheet2!I245</f>
        <v>SC06.04.01.00</v>
      </c>
    </row>
    <row r="246" spans="1:2">
      <c r="A246" s="1" t="str">
        <f>Sheet2!H246</f>
        <v>6ScienceEcologyPopulations and CommunitiesLiving Things and the Environment</v>
      </c>
      <c r="B246" s="5" t="str">
        <f>Sheet2!I246</f>
        <v>SC06.04.01.01</v>
      </c>
    </row>
    <row r="247" spans="1:2">
      <c r="A247" s="1" t="str">
        <f>Sheet2!H247</f>
        <v>6ScienceEcologyPopulations and CommunitiesStudying Populations</v>
      </c>
      <c r="B247" s="5" t="str">
        <f>Sheet2!I247</f>
        <v>SC06.04.01.02</v>
      </c>
    </row>
    <row r="248" spans="1:2">
      <c r="A248" s="1" t="str">
        <f>Sheet2!H248</f>
        <v>6ScienceEcologyPopulations and CommunitiesInteractions Among Living Things</v>
      </c>
      <c r="B248" s="5" t="str">
        <f>Sheet2!I248</f>
        <v>SC06.04.01.03</v>
      </c>
    </row>
    <row r="249" spans="1:2">
      <c r="A249" s="1" t="str">
        <f>Sheet2!H249</f>
        <v>6ScienceEcologyEcosystems and Biomes</v>
      </c>
      <c r="B249" s="5" t="str">
        <f>Sheet2!I249</f>
        <v>SC06.04.02.00</v>
      </c>
    </row>
    <row r="250" spans="1:2">
      <c r="A250" s="1" t="str">
        <f>Sheet2!H250</f>
        <v>6ScienceEcologyEcosystems and BiomesEnergy Flow in Ecosystem</v>
      </c>
      <c r="B250" s="5" t="str">
        <f>Sheet2!I250</f>
        <v>SC06.04.02.01</v>
      </c>
    </row>
    <row r="251" spans="1:2">
      <c r="A251" s="1" t="str">
        <f>Sheet2!H251</f>
        <v>6ScienceEcologyEcosystems and BiomesCycles of Matter</v>
      </c>
      <c r="B251" s="5" t="str">
        <f>Sheet2!I251</f>
        <v>SC06.04.02.02</v>
      </c>
    </row>
    <row r="252" spans="1:2">
      <c r="A252" s="1" t="str">
        <f>Sheet2!H252</f>
        <v>6ScienceEcologyEcosystems and BiomesBiogeography</v>
      </c>
      <c r="B252" s="5" t="str">
        <f>Sheet2!I252</f>
        <v>SC06.04.02.03</v>
      </c>
    </row>
    <row r="253" spans="1:2">
      <c r="A253" s="1" t="str">
        <f>Sheet2!H253</f>
        <v>6ScienceEcologyEcosystems and BiomesEarth's Biomes</v>
      </c>
      <c r="B253" s="5" t="str">
        <f>Sheet2!I253</f>
        <v>SC06.04.02.04</v>
      </c>
    </row>
    <row r="254" spans="1:2">
      <c r="A254" s="1" t="str">
        <f>Sheet2!H254</f>
        <v>6ScienceEcologyEcosystems and BiomesSuccession</v>
      </c>
      <c r="B254" s="5" t="str">
        <f>Sheet2!I254</f>
        <v>SC06.04.02.05</v>
      </c>
    </row>
    <row r="255" spans="1:2">
      <c r="A255" s="1" t="str">
        <f>Sheet2!H255</f>
        <v>6ScienceEcologyEcosystems and BiomesEquatorial Forests</v>
      </c>
      <c r="B255" s="5" t="str">
        <f>Sheet2!I255</f>
        <v>SC06.04.02.06</v>
      </c>
    </row>
    <row r="256" spans="1:2">
      <c r="A256" s="1" t="str">
        <f>Sheet2!H256</f>
        <v>6ScienceEcologyEcosystems and BiomesDeserts</v>
      </c>
      <c r="B256" s="5" t="str">
        <f>Sheet2!I256</f>
        <v>SC06.04.02.07</v>
      </c>
    </row>
    <row r="257" spans="1:2">
      <c r="A257" s="1" t="str">
        <f>Sheet2!H257</f>
        <v>6ScienceEcologyEcosystems and BiomesNiche</v>
      </c>
      <c r="B257" s="5" t="str">
        <f>Sheet2!I257</f>
        <v>SC06.04.02.08</v>
      </c>
    </row>
    <row r="258" spans="1:2">
      <c r="A258" s="1" t="str">
        <f>Sheet2!H258</f>
        <v>6ScienceEcologyLiving Resources</v>
      </c>
      <c r="B258" s="5" t="str">
        <f>Sheet2!I258</f>
        <v>SC06.04.03.00</v>
      </c>
    </row>
    <row r="259" spans="1:2">
      <c r="A259" s="1" t="str">
        <f>Sheet2!H259</f>
        <v>6ScienceEcologyLiving ResourcesEnvironmental Issues</v>
      </c>
      <c r="B259" s="5" t="str">
        <f>Sheet2!I259</f>
        <v>SC06.04.03.01</v>
      </c>
    </row>
    <row r="260" spans="1:2">
      <c r="A260" s="1" t="str">
        <f>Sheet2!H260</f>
        <v>6ScienceEcologyLiving ResourcesForests and Fisheries</v>
      </c>
      <c r="B260" s="5" t="str">
        <f>Sheet2!I260</f>
        <v>SC06.04.03.02</v>
      </c>
    </row>
    <row r="261" spans="1:2">
      <c r="A261" s="1" t="str">
        <f>Sheet2!H261</f>
        <v>6ScienceEcologyLiving ResourcesBiodiversity</v>
      </c>
      <c r="B261" s="5" t="str">
        <f>Sheet2!I261</f>
        <v>SC06.04.03.03</v>
      </c>
    </row>
    <row r="262" spans="1:2">
      <c r="A262" s="1" t="str">
        <f>Sheet2!H262</f>
        <v>6ScienceEcologyLiving ResourcesMedicines</v>
      </c>
      <c r="B262" s="5" t="str">
        <f>Sheet2!I262</f>
        <v>SC06.04.03.04</v>
      </c>
    </row>
    <row r="263" spans="1:2">
      <c r="A263" s="1" t="str">
        <f>Sheet2!H263</f>
        <v>6ScienceEcologyEnergy Resources</v>
      </c>
      <c r="B263" s="5" t="str">
        <f>Sheet2!I263</f>
        <v>SC06.04.04.00</v>
      </c>
    </row>
    <row r="264" spans="1:2">
      <c r="A264" s="1" t="str">
        <f>Sheet2!H264</f>
        <v>6ScienceEcologyEnergy ResourcesEnergy Conversion in the Environment</v>
      </c>
      <c r="B264" s="5" t="str">
        <f>Sheet2!I264</f>
        <v>SC06.04.04.01</v>
      </c>
    </row>
    <row r="265" spans="1:2">
      <c r="A265" s="1" t="str">
        <f>Sheet2!H265</f>
        <v>6ScienceEcologyEnergy ResourcesRenewable and Non-renewable Resources</v>
      </c>
      <c r="B265" s="5" t="str">
        <f>Sheet2!I265</f>
        <v>SC06.04.04.02</v>
      </c>
    </row>
    <row r="266" spans="1:2">
      <c r="A266" s="1" t="str">
        <f>Sheet2!H266</f>
        <v>6ScienceEcologyEnergy ResourcesOrigin of Common Resources</v>
      </c>
      <c r="B266" s="5" t="str">
        <f>Sheet2!I266</f>
        <v>SC06.04.04.03</v>
      </c>
    </row>
    <row r="267" spans="1:2">
      <c r="A267" s="1" t="str">
        <f>Sheet2!H267</f>
        <v>6ScienceEcologyEnergy ResourcesEnergy Conservation</v>
      </c>
      <c r="B267" s="5" t="str">
        <f>Sheet2!I267</f>
        <v>SC06.04.04.04</v>
      </c>
    </row>
    <row r="268" spans="1:2">
      <c r="A268" s="1" t="str">
        <f>Sheet2!H268</f>
        <v>6ScienceEcologyEnergy ResourcesFossil Fuels</v>
      </c>
      <c r="B268" s="5" t="str">
        <f>Sheet2!I268</f>
        <v>SC06.04.04.05</v>
      </c>
    </row>
    <row r="269" spans="1:2">
      <c r="A269" s="1" t="str">
        <f>Sheet2!H269</f>
        <v>6ScienceEnergy in the Earth System</v>
      </c>
      <c r="B269" s="5" t="str">
        <f>Sheet2!I269</f>
        <v>SC06.05.00.00</v>
      </c>
    </row>
    <row r="270" spans="1:2">
      <c r="A270" s="1" t="str">
        <f>Sheet2!H270</f>
        <v>6ScienceEnergy in the Earth SystemThe Water Planet</v>
      </c>
      <c r="B270" s="5" t="str">
        <f>Sheet2!I270</f>
        <v>SC06.05.01.00</v>
      </c>
    </row>
    <row r="271" spans="1:2">
      <c r="A271" s="1" t="str">
        <f>Sheet2!H271</f>
        <v>6ScienceEnergy in the Earth SystemThe Water PlanetProperties of Water</v>
      </c>
      <c r="B271" s="5" t="str">
        <f>Sheet2!I271</f>
        <v>SC06.05.01.01</v>
      </c>
    </row>
    <row r="272" spans="1:2">
      <c r="A272" s="1" t="str">
        <f>Sheet2!H272</f>
        <v>6ScienceEnergy in the Earth SystemThe Water PlanetThe Water Cycle</v>
      </c>
      <c r="B272" s="5" t="str">
        <f>Sheet2!I272</f>
        <v>SC06.05.01.02</v>
      </c>
    </row>
    <row r="273" spans="1:2">
      <c r="A273" s="1" t="str">
        <f>Sheet2!H273</f>
        <v>6ScienceEnergy in the Earth SystemThe Water PlanetStreams and Rivers</v>
      </c>
      <c r="B273" s="5" t="str">
        <f>Sheet2!I273</f>
        <v>SC06.05.01.03</v>
      </c>
    </row>
    <row r="274" spans="1:2">
      <c r="A274" s="1" t="str">
        <f>Sheet2!H274</f>
        <v>6ScienceEnergy in the Earth SystemThe Water PlanetPonds and Lakes</v>
      </c>
      <c r="B274" s="5" t="str">
        <f>Sheet2!I274</f>
        <v>SC06.05.01.04</v>
      </c>
    </row>
    <row r="275" spans="1:2">
      <c r="A275" s="1" t="str">
        <f>Sheet2!H275</f>
        <v>6ScienceEnergy in the Earth SystemThe Water PlanetWetland Environments</v>
      </c>
      <c r="B275" s="5" t="str">
        <f>Sheet2!I275</f>
        <v>SC06.05.01.05</v>
      </c>
    </row>
    <row r="276" spans="1:2">
      <c r="A276" s="1" t="str">
        <f>Sheet2!H276</f>
        <v>6ScienceEnergy in the Earth SystemThe Water PlanetGlaciers and Icebergs</v>
      </c>
      <c r="B276" s="5" t="str">
        <f>Sheet2!I276</f>
        <v>SC06.05.01.06</v>
      </c>
    </row>
    <row r="277" spans="1:2">
      <c r="A277" s="1" t="str">
        <f>Sheet2!H277</f>
        <v>6ScienceEnergy in the Earth SystemThe Water PlanetWater Underground</v>
      </c>
      <c r="B277" s="5" t="str">
        <f>Sheet2!I277</f>
        <v>SC06.05.01.07</v>
      </c>
    </row>
    <row r="278" spans="1:2">
      <c r="A278" s="1" t="str">
        <f>Sheet2!H278</f>
        <v>6ScienceEnergy in the Earth SystemThe Water PlanetWater to Drink</v>
      </c>
      <c r="B278" s="5" t="str">
        <f>Sheet2!I278</f>
        <v>SC06.05.01.08</v>
      </c>
    </row>
    <row r="279" spans="1:2">
      <c r="A279" s="1" t="str">
        <f>Sheet2!H279</f>
        <v>6ScienceEnergy in the Earth SystemThe Water PlanetFreshwater Pollution</v>
      </c>
      <c r="B279" s="5" t="str">
        <f>Sheet2!I279</f>
        <v>SC06.05.01.09</v>
      </c>
    </row>
    <row r="280" spans="1:2">
      <c r="A280" s="1" t="str">
        <f>Sheet2!H280</f>
        <v>6ScienceEnergy in the Earth SystemOcean Motions</v>
      </c>
      <c r="B280" s="5" t="str">
        <f>Sheet2!I280</f>
        <v>SC06.05.02.00</v>
      </c>
    </row>
    <row r="281" spans="1:2">
      <c r="A281" s="1" t="str">
        <f>Sheet2!H281</f>
        <v>6ScienceEnergy in the Earth SystemOcean MotionsWave Action</v>
      </c>
      <c r="B281" s="5" t="str">
        <f>Sheet2!I281</f>
        <v>SC06.05.02.01</v>
      </c>
    </row>
    <row r="282" spans="1:2">
      <c r="A282" s="1" t="str">
        <f>Sheet2!H282</f>
        <v>6ScienceEnergy in the Earth SystemOcean MotionsTides</v>
      </c>
      <c r="B282" s="5" t="str">
        <f>Sheet2!I282</f>
        <v>SC06.05.02.02</v>
      </c>
    </row>
    <row r="283" spans="1:2">
      <c r="A283" s="1" t="str">
        <f>Sheet2!H283</f>
        <v>6ScienceEnergy in the Earth SystemOcean MotionsOcean Water Chemistry</v>
      </c>
      <c r="B283" s="5" t="str">
        <f>Sheet2!I283</f>
        <v>SC06.05.02.03</v>
      </c>
    </row>
    <row r="284" spans="1:2">
      <c r="A284" s="1" t="str">
        <f>Sheet2!H284</f>
        <v>6ScienceEnergy in the Earth SystemOcean MotionsCurrents and Climates</v>
      </c>
      <c r="B284" s="5" t="str">
        <f>Sheet2!I284</f>
        <v>SC06.05.02.04</v>
      </c>
    </row>
    <row r="285" spans="1:2">
      <c r="A285" s="1" t="str">
        <f>Sheet2!H285</f>
        <v>6ScienceEnergy in the Earth SystemOcean MotionsExploring the Ocean</v>
      </c>
      <c r="B285" s="5" t="str">
        <f>Sheet2!I285</f>
        <v>SC06.05.02.05</v>
      </c>
    </row>
    <row r="286" spans="1:2">
      <c r="A286" s="1" t="str">
        <f>Sheet2!H286</f>
        <v>6ScienceEnergy in the Earth SystemOcean MotionsThe Ocean Edge</v>
      </c>
      <c r="B286" s="5" t="str">
        <f>Sheet2!I286</f>
        <v>SC06.05.02.06</v>
      </c>
    </row>
    <row r="287" spans="1:2">
      <c r="A287" s="1" t="str">
        <f>Sheet2!H287</f>
        <v>6ScienceEnergy in the Earth SystemOcean MotionsThe Neritic Zone and the Open Ocean</v>
      </c>
      <c r="B287" s="5" t="str">
        <f>Sheet2!I287</f>
        <v>SC06.05.02.07</v>
      </c>
    </row>
    <row r="288" spans="1:2">
      <c r="A288" s="1" t="str">
        <f>Sheet2!H288</f>
        <v>6ScienceEnergy in the Earth SystemOcean MotionsResources From the Ocean</v>
      </c>
      <c r="B288" s="5" t="str">
        <f>Sheet2!I288</f>
        <v>SC06.05.02.08</v>
      </c>
    </row>
    <row r="289" spans="1:2">
      <c r="A289" s="1" t="str">
        <f>Sheet2!H289</f>
        <v>6ScienceEnergy in the Earth SystemThe Atmosphere</v>
      </c>
      <c r="B289" s="5" t="str">
        <f>Sheet2!I289</f>
        <v>SC06.05.03.00</v>
      </c>
    </row>
    <row r="290" spans="1:2">
      <c r="A290" s="1" t="str">
        <f>Sheet2!H290</f>
        <v>6ScienceEnergy in the Earth SystemThe AtmosphereAir Around Us</v>
      </c>
      <c r="B290" s="5" t="str">
        <f>Sheet2!I290</f>
        <v>SC06.05.03.01</v>
      </c>
    </row>
    <row r="291" spans="1:2">
      <c r="A291" s="1" t="str">
        <f>Sheet2!H291</f>
        <v>6ScienceEnergy in the Earth SystemThe AtmosphereAir Quality</v>
      </c>
      <c r="B291" s="5" t="str">
        <f>Sheet2!I291</f>
        <v>SC06.05.03.02</v>
      </c>
    </row>
    <row r="292" spans="1:2">
      <c r="A292" s="1" t="str">
        <f>Sheet2!H292</f>
        <v>6ScienceEnergy in the Earth SystemThe AtmosphereAir Pressure</v>
      </c>
      <c r="B292" s="5" t="str">
        <f>Sheet2!I292</f>
        <v>SC06.05.03.03</v>
      </c>
    </row>
    <row r="293" spans="1:2">
      <c r="A293" s="1" t="str">
        <f>Sheet2!H293</f>
        <v>6ScienceEnergy in the Earth SystemThe AtmosphereLayers of the Atmosphere</v>
      </c>
      <c r="B293" s="5" t="str">
        <f>Sheet2!I293</f>
        <v>SC06.05.03.04</v>
      </c>
    </row>
    <row r="294" spans="1:2">
      <c r="A294" s="1" t="str">
        <f>Sheet2!H294</f>
        <v>6ScienceEnergy in the Earth SystemWeather Factors</v>
      </c>
      <c r="B294" s="5" t="str">
        <f>Sheet2!I294</f>
        <v>SC06.05.04.00</v>
      </c>
    </row>
    <row r="295" spans="1:2">
      <c r="A295" s="1" t="str">
        <f>Sheet2!H295</f>
        <v>6ScienceEnergy in the Earth SystemWeather FactorsEnergy in the Atmosphere</v>
      </c>
      <c r="B295" s="5" t="str">
        <f>Sheet2!I295</f>
        <v>SC06.05.04.01</v>
      </c>
    </row>
    <row r="296" spans="1:2">
      <c r="A296" s="1" t="str">
        <f>Sheet2!H296</f>
        <v>6ScienceEnergy in the Earth SystemWeather FactorsHeat Transfer</v>
      </c>
      <c r="B296" s="5" t="str">
        <f>Sheet2!I296</f>
        <v>SC06.05.04.02</v>
      </c>
    </row>
    <row r="297" spans="1:2">
      <c r="A297" s="1" t="str">
        <f>Sheet2!H297</f>
        <v>6ScienceEnergy in the Earth SystemWeather FactorsWinds</v>
      </c>
      <c r="B297" s="5" t="str">
        <f>Sheet2!I297</f>
        <v>SC06.05.04.03</v>
      </c>
    </row>
    <row r="298" spans="1:2">
      <c r="A298" s="1" t="str">
        <f>Sheet2!H298</f>
        <v>6ScienceEnergy in the Earth SystemWeather FactorsWater in the Atmosphere</v>
      </c>
      <c r="B298" s="5" t="str">
        <f>Sheet2!I298</f>
        <v>SC06.05.04.04</v>
      </c>
    </row>
    <row r="299" spans="1:2">
      <c r="A299" s="1" t="e">
        <f>Sheet2!H299</f>
        <v>#REF!</v>
      </c>
      <c r="B299" s="5" t="e">
        <f>Sheet2!I299</f>
        <v>#REF!</v>
      </c>
    </row>
    <row r="300" spans="1:2">
      <c r="A300" s="1" t="str">
        <f>Sheet2!H300</f>
        <v>6ScienceEnergy in the Earth SystemWeather FactorsAir Masses and Fronts</v>
      </c>
      <c r="B300" s="5" t="str">
        <f>Sheet2!I300</f>
        <v>SC06.05.04.06</v>
      </c>
    </row>
    <row r="301" spans="1:2">
      <c r="A301" s="1" t="str">
        <f>Sheet2!H301</f>
        <v>6ScienceEnergy in the Earth SystemWeather FactorsStorms</v>
      </c>
      <c r="B301" s="5" t="str">
        <f>Sheet2!I301</f>
        <v>SC06.05.04.07</v>
      </c>
    </row>
    <row r="302" spans="1:2">
      <c r="A302" s="1" t="str">
        <f>Sheet2!H302</f>
        <v>6ScienceEnergy in the Earth SystemWeather FactorsFloods</v>
      </c>
      <c r="B302" s="5" t="str">
        <f>Sheet2!I302</f>
        <v>SC06.05.04.08</v>
      </c>
    </row>
    <row r="303" spans="1:2">
      <c r="A303" s="1" t="str">
        <f>Sheet2!H303</f>
        <v>6ScienceEnergy in the Earth SystemWeather FactorsPredicting the Weather</v>
      </c>
      <c r="B303" s="5" t="str">
        <f>Sheet2!I303</f>
        <v>SC06.05.04.09</v>
      </c>
    </row>
    <row r="304" spans="1:2">
      <c r="A304" s="1" t="str">
        <f>Sheet2!H304</f>
        <v>6ScienceEnergy in the Earth SystemClimate and Climate Change</v>
      </c>
      <c r="B304" s="5" t="str">
        <f>Sheet2!I304</f>
        <v>SC06.05.05.00</v>
      </c>
    </row>
    <row r="305" spans="1:2">
      <c r="A305" s="1" t="str">
        <f>Sheet2!H305</f>
        <v>6ScienceEnergy in the Earth SystemClimate and Climate ChangeClimate Regions</v>
      </c>
      <c r="B305" s="5" t="str">
        <f>Sheet2!I305</f>
        <v>SC06.05.05.01</v>
      </c>
    </row>
    <row r="306" spans="1:2">
      <c r="A306" s="1" t="str">
        <f>Sheet2!H306</f>
        <v>6ScienceEnergy in the Earth SystemClimate and Climate ChangeLong-Term Changes in Climates</v>
      </c>
      <c r="B306" s="5" t="str">
        <f>Sheet2!I306</f>
        <v>SC06.05.05.02</v>
      </c>
    </row>
    <row r="307" spans="1:2">
      <c r="A307" s="1" t="str">
        <f>Sheet2!H307</f>
        <v>6ScienceEnergy in the Earth SystemClimate and Climate ChangeGlobal Changes in the Atmosphere</v>
      </c>
      <c r="B307" s="5" t="str">
        <f>Sheet2!I307</f>
        <v>SC06.05.05.03</v>
      </c>
    </row>
    <row r="308" spans="1:2">
      <c r="A308" s="1" t="str">
        <f>Sheet2!H308</f>
        <v>6Math</v>
      </c>
      <c r="B308" s="5" t="str">
        <f>Sheet2!I308</f>
        <v>MA06.00.00.00</v>
      </c>
    </row>
    <row r="309" spans="1:2">
      <c r="A309" s="1" t="str">
        <f>Sheet2!H309</f>
        <v>6MathThe Number System</v>
      </c>
      <c r="B309" s="5" t="str">
        <f>Sheet2!I309</f>
        <v>MA06.01.00.00</v>
      </c>
    </row>
    <row r="310" spans="1:2">
      <c r="A310" s="1" t="str">
        <f>Sheet2!H310</f>
        <v>6MathThe Number SystemNumber Patterns and Fractions</v>
      </c>
      <c r="B310" s="5" t="str">
        <f>Sheet2!I310</f>
        <v>MA06.01.01.00</v>
      </c>
    </row>
    <row r="311" spans="1:2">
      <c r="A311" s="1" t="str">
        <f>Sheet2!H311</f>
        <v>6MathThe Number SystemNumber Patterns and FractionsPrime Factorization</v>
      </c>
      <c r="B311" s="5" t="str">
        <f>Sheet2!I311</f>
        <v>MA06.01.01.01</v>
      </c>
    </row>
    <row r="312" spans="1:2">
      <c r="A312" s="1" t="str">
        <f>Sheet2!H312</f>
        <v>6MathThe Number SystemNumber Patterns and FractionsGreatest Common Factor</v>
      </c>
      <c r="B312" s="5" t="str">
        <f>Sheet2!I312</f>
        <v>MA06.01.01.02</v>
      </c>
    </row>
    <row r="313" spans="1:2">
      <c r="A313" s="1" t="str">
        <f>Sheet2!H313</f>
        <v>6MathThe Number SystemNumber Patterns and FractionsEquivalent Fractions</v>
      </c>
      <c r="B313" s="5" t="str">
        <f>Sheet2!I313</f>
        <v>MA06.01.01.03</v>
      </c>
    </row>
    <row r="314" spans="1:2">
      <c r="A314" s="1" t="str">
        <f>Sheet2!H314</f>
        <v>6MathThe Number SystemNumber Patterns and FractionsLeast Common Multiple</v>
      </c>
      <c r="B314" s="5" t="str">
        <f>Sheet2!I314</f>
        <v>MA06.01.01.04</v>
      </c>
    </row>
    <row r="315" spans="1:2">
      <c r="A315" s="1" t="str">
        <f>Sheet2!H315</f>
        <v>6MathThe Number SystemNumber Patterns and FractionsComparing and Ordering Fractions</v>
      </c>
      <c r="B315" s="5" t="str">
        <f>Sheet2!I315</f>
        <v>MA06.01.01.05</v>
      </c>
    </row>
    <row r="316" spans="1:2">
      <c r="A316" s="1" t="str">
        <f>Sheet2!H316</f>
        <v>6MathThe Number SystemNumber Patterns and FractionsOrdering Fractions and Decimals</v>
      </c>
      <c r="B316" s="5" t="str">
        <f>Sheet2!I316</f>
        <v>MA06.01.01.06</v>
      </c>
    </row>
    <row r="317" spans="1:2">
      <c r="A317" s="1" t="str">
        <f>Sheet2!H317</f>
        <v>6MathThe Number SystemNumber Patterns and FractionsA Problem Solving Plan</v>
      </c>
      <c r="B317" s="5" t="str">
        <f>Sheet2!I317</f>
        <v>MA06.01.01.07</v>
      </c>
    </row>
    <row r="318" spans="1:2">
      <c r="A318" s="1" t="str">
        <f>Sheet2!H318</f>
        <v>6MathThe Number SystemFraction and Decimal Operations</v>
      </c>
      <c r="B318" s="5" t="str">
        <f>Sheet2!I318</f>
        <v>MA06.01.02.00</v>
      </c>
    </row>
    <row r="319" spans="1:2">
      <c r="A319" s="1" t="str">
        <f>Sheet2!H319</f>
        <v>6MathThe Number SystemFraction and Decimal OperationsAdding and Subtracting Fractions</v>
      </c>
      <c r="B319" s="5" t="str">
        <f>Sheet2!I319</f>
        <v>MA06.01.02.01</v>
      </c>
    </row>
    <row r="320" spans="1:2">
      <c r="A320" s="1" t="str">
        <f>Sheet2!H320</f>
        <v>6MathThe Number SystemFraction and Decimal OperationsUsing a Common Denominator</v>
      </c>
      <c r="B320" s="5" t="str">
        <f>Sheet2!I320</f>
        <v>MA06.01.02.02</v>
      </c>
    </row>
    <row r="321" spans="1:2">
      <c r="A321" s="1" t="str">
        <f>Sheet2!H321</f>
        <v>6MathThe Number SystemFraction and Decimal OperationsAdding and Subtracting Mixed Numbers</v>
      </c>
      <c r="B321" s="5" t="str">
        <f>Sheet2!I321</f>
        <v>MA06.01.02.03</v>
      </c>
    </row>
    <row r="322" spans="1:2">
      <c r="A322" s="1" t="str">
        <f>Sheet2!H322</f>
        <v>6MathThe Number SystemFraction and Decimal OperationsMultiplying Mixed Numbers</v>
      </c>
      <c r="B322" s="5" t="str">
        <f>Sheet2!I322</f>
        <v>MA06.01.02.04</v>
      </c>
    </row>
    <row r="323" spans="1:2">
      <c r="A323" s="1" t="str">
        <f>Sheet2!H323</f>
        <v>6MathThe Number SystemFraction and Decimal OperationsDividing Mixed Numbers</v>
      </c>
      <c r="B323" s="5" t="str">
        <f>Sheet2!I323</f>
        <v>MA06.01.02.05</v>
      </c>
    </row>
    <row r="324" spans="1:2">
      <c r="A324" s="1" t="str">
        <f>Sheet2!H324</f>
        <v>6MathThe Number SystemFraction and Decimal OperationsAdding Decimals</v>
      </c>
      <c r="B324" s="5" t="str">
        <f>Sheet2!I324</f>
        <v>MA06.01.02.06</v>
      </c>
    </row>
    <row r="325" spans="1:2">
      <c r="A325" s="1" t="str">
        <f>Sheet2!H325</f>
        <v>6MathThe Number SystemFraction and Decimal OperationsSubtracting Decimals</v>
      </c>
      <c r="B325" s="5" t="str">
        <f>Sheet2!I325</f>
        <v>MA06.01.02.07</v>
      </c>
    </row>
    <row r="326" spans="1:2">
      <c r="A326" s="1" t="str">
        <f>Sheet2!H326</f>
        <v>6MathThe Number SystemFraction and Decimal OperationsMultiplying and Dividing Decimals</v>
      </c>
      <c r="B326" s="5" t="str">
        <f>Sheet2!I326</f>
        <v>MA06.01.02.08</v>
      </c>
    </row>
    <row r="327" spans="1:2">
      <c r="A327" s="1" t="str">
        <f>Sheet2!H327</f>
        <v>6MathThe Number SystemIntegers</v>
      </c>
      <c r="B327" s="5" t="str">
        <f>Sheet2!I327</f>
        <v>MA06.01.03.05</v>
      </c>
    </row>
    <row r="328" spans="1:2">
      <c r="A328" s="1" t="str">
        <f>Sheet2!H328</f>
        <v>6MathThe Number SystemIntegersOrdering Integers on a Number Line</v>
      </c>
      <c r="B328" s="5" t="str">
        <f>Sheet2!I328</f>
        <v>MA06.01.03.06</v>
      </c>
    </row>
    <row r="329" spans="1:2">
      <c r="A329" s="1" t="str">
        <f>Sheet2!H329</f>
        <v>6MathThe Number SystemIntegersAdding Integers</v>
      </c>
      <c r="B329" s="5" t="str">
        <f>Sheet2!I329</f>
        <v>MA06.01.03.07</v>
      </c>
    </row>
    <row r="330" spans="1:2">
      <c r="A330" s="1" t="str">
        <f>Sheet2!H330</f>
        <v>6MathThe Number SystemIntegersSubtracting Integers</v>
      </c>
      <c r="B330" s="5" t="str">
        <f>Sheet2!I330</f>
        <v>MA06.01.03.08</v>
      </c>
    </row>
    <row r="331" spans="1:2">
      <c r="A331" s="1" t="str">
        <f>Sheet2!H331</f>
        <v>6MathThe Number SystemIntegersMultiplying Integers</v>
      </c>
      <c r="B331" s="5" t="str">
        <f>Sheet2!I331</f>
        <v>MA06.01.03.09</v>
      </c>
    </row>
    <row r="332" spans="1:2">
      <c r="A332" s="1" t="str">
        <f>Sheet2!H332</f>
        <v>6MathThe Number SystemIntegersDividing Integers</v>
      </c>
      <c r="B332" s="5" t="str">
        <f>Sheet2!I332</f>
        <v>MA06.01.03.10</v>
      </c>
    </row>
    <row r="333" spans="1:2">
      <c r="A333" s="1" t="str">
        <f>Sheet2!H333</f>
        <v>6MathThe Number SystemIntegersOrder of Operations</v>
      </c>
      <c r="B333" s="5" t="str">
        <f>Sheet2!I333</f>
        <v>MA06.01.03.11</v>
      </c>
    </row>
    <row r="334" spans="1:2">
      <c r="A334" s="1" t="str">
        <f>Sheet2!H334</f>
        <v>6MathThe Number SystemIntegersRational Numbers and their Properties</v>
      </c>
      <c r="B334" s="5" t="str">
        <f>Sheet2!I334</f>
        <v>MA06.01.03.12</v>
      </c>
    </row>
    <row r="335" spans="1:2">
      <c r="A335" s="1" t="str">
        <f>Sheet2!H335</f>
        <v>6MathThe Number SystemIntegersThe Distributive Property</v>
      </c>
      <c r="B335" s="5" t="str">
        <f>Sheet2!I335</f>
        <v>MA06.01.03.13</v>
      </c>
    </row>
    <row r="336" spans="1:2">
      <c r="A336" s="1" t="str">
        <f>Sheet2!H336</f>
        <v>6MathThe Number SystemGraphing: Review and Preview</v>
      </c>
      <c r="B336" s="5" t="str">
        <f>Sheet2!I336</f>
        <v>MA06.01.04.00</v>
      </c>
    </row>
    <row r="337" spans="1:2">
      <c r="A337" s="1" t="str">
        <f>Sheet2!H337</f>
        <v>6MathThe Number SystemGraphing: Review and PreviewThe Coordinate Plane</v>
      </c>
      <c r="B337" s="5" t="str">
        <f>Sheet2!I337</f>
        <v>MA06.01.04.01</v>
      </c>
    </row>
    <row r="338" spans="1:2">
      <c r="A338" s="1" t="str">
        <f>Sheet2!H338</f>
        <v>6MathThe Number SystemGraphing: Review and PreviewLinear Equations and Linear Functions</v>
      </c>
      <c r="B338" s="5" t="str">
        <f>Sheet2!I338</f>
        <v>MA06.01.04.02</v>
      </c>
    </row>
    <row r="339" spans="1:2">
      <c r="A339" s="1" t="str">
        <f>Sheet2!H339</f>
        <v>6MathThe Number SystemGraphing: Review and PreviewGraphic Functions</v>
      </c>
      <c r="B339" s="5" t="str">
        <f>Sheet2!I339</f>
        <v>MA06.01.04.03</v>
      </c>
    </row>
    <row r="340" spans="1:2">
      <c r="A340" s="1" t="str">
        <f>Sheet2!H340</f>
        <v>6MathThe Number SystemGraphing: Review and PreviewSlope of a Line</v>
      </c>
      <c r="B340" s="5" t="str">
        <f>Sheet2!I340</f>
        <v>MA06.01.04.04</v>
      </c>
    </row>
    <row r="341" spans="1:2">
      <c r="A341" s="1" t="str">
        <f>Sheet2!H341</f>
        <v>6MathThe Number SystemExpressions and Equations</v>
      </c>
      <c r="B341" s="5" t="str">
        <f>Sheet2!I341</f>
        <v>MA06.01.05.00</v>
      </c>
    </row>
    <row r="342" spans="1:2">
      <c r="A342" s="1" t="str">
        <f>Sheet2!H342</f>
        <v>6MathThe Number SystemExpressions and EquationsEvaluating Expressions</v>
      </c>
      <c r="B342" s="5" t="str">
        <f>Sheet2!I342</f>
        <v>MA06.01.05.01</v>
      </c>
    </row>
    <row r="343" spans="1:2">
      <c r="A343" s="1" t="str">
        <f>Sheet2!H343</f>
        <v>6MathThe Number SystemExpressions and EquationsWriting Expressions</v>
      </c>
      <c r="B343" s="5" t="str">
        <f>Sheet2!I343</f>
        <v>MA06.01.05.02</v>
      </c>
    </row>
    <row r="344" spans="1:2">
      <c r="A344" s="1" t="str">
        <f>Sheet2!H344</f>
        <v>6MathThe Number SystemExpressions and EquationsSimplifying Expressions</v>
      </c>
      <c r="B344" s="5" t="str">
        <f>Sheet2!I344</f>
        <v>MA06.01.05.03</v>
      </c>
    </row>
    <row r="345" spans="1:2">
      <c r="A345" s="1" t="str">
        <f>Sheet2!H345</f>
        <v>6MathThe Number SystemExpressions and EquationsSolving Equations with Mental Math</v>
      </c>
      <c r="B345" s="5" t="str">
        <f>Sheet2!I345</f>
        <v>MA06.01.05.04</v>
      </c>
    </row>
    <row r="346" spans="1:2">
      <c r="A346" s="1" t="str">
        <f>Sheet2!H346</f>
        <v>6MathThe Number SystemExpressions and EquationsSolving Addition and Subtraction Equations</v>
      </c>
      <c r="B346" s="5" t="str">
        <f>Sheet2!I346</f>
        <v>MA06.01.05.05</v>
      </c>
    </row>
    <row r="347" spans="1:2">
      <c r="A347" s="1" t="str">
        <f>Sheet2!H347</f>
        <v>6MathThe Number SystemExpressions and EquationsSolving Multiplication and Division Equations</v>
      </c>
      <c r="B347" s="5" t="str">
        <f>Sheet2!I347</f>
        <v>MA06.01.05.06</v>
      </c>
    </row>
    <row r="348" spans="1:2">
      <c r="A348" s="1" t="str">
        <f>Sheet2!H348</f>
        <v>6MathRatios and Proportional Relationships</v>
      </c>
      <c r="B348" s="5" t="str">
        <f>Sheet2!I348</f>
        <v>MA06.02.00.00</v>
      </c>
    </row>
    <row r="349" spans="1:2">
      <c r="A349" s="1" t="str">
        <f>Sheet2!H349</f>
        <v>6MathRatios and Proportional RelationshipsRatios and Proportions</v>
      </c>
      <c r="B349" s="5" t="str">
        <f>Sheet2!I349</f>
        <v>MA06.02.01.00</v>
      </c>
    </row>
    <row r="350" spans="1:2">
      <c r="A350" s="1" t="str">
        <f>Sheet2!H350</f>
        <v>6MathRatios and Proportional RelationshipsRatios and ProportionsRatios and Rates</v>
      </c>
      <c r="B350" s="5" t="str">
        <f>Sheet2!I350</f>
        <v>MA06.02.01.01</v>
      </c>
    </row>
    <row r="351" spans="1:2">
      <c r="A351" s="1" t="str">
        <f>Sheet2!H351</f>
        <v>6MathRatios and Proportional RelationshipsRatios and ProportionsWriting and Solving Proportions</v>
      </c>
      <c r="B351" s="5" t="str">
        <f>Sheet2!I351</f>
        <v>MA06.02.01.02</v>
      </c>
    </row>
    <row r="352" spans="1:2">
      <c r="A352" s="1" t="str">
        <f>Sheet2!H352</f>
        <v>6MathRatios and Proportional RelationshipsRatios and ProportionsSolving Proportions Using Cross Products</v>
      </c>
      <c r="B352" s="5" t="str">
        <f>Sheet2!I352</f>
        <v>MA06.02.01.03</v>
      </c>
    </row>
    <row r="353" spans="1:2">
      <c r="A353" s="1" t="str">
        <f>Sheet2!H353</f>
        <v>6MathRatios and Proportional RelationshipsRatios and ProportionsScale Drawings and Models</v>
      </c>
      <c r="B353" s="5" t="str">
        <f>Sheet2!I353</f>
        <v>MA06.02.01.04</v>
      </c>
    </row>
    <row r="354" spans="1:2">
      <c r="A354" s="1" t="str">
        <f>Sheet2!H354</f>
        <v>6MathRatios and Proportional RelationshipsPercents</v>
      </c>
      <c r="B354" s="5" t="str">
        <f>Sheet2!I354</f>
        <v>MA06.02.02.00</v>
      </c>
    </row>
    <row r="355" spans="1:2">
      <c r="A355" s="1" t="str">
        <f>Sheet2!H355</f>
        <v>6MathRatios and Proportional RelationshipsPercentsPercents and Fractions</v>
      </c>
      <c r="B355" s="5" t="str">
        <f>Sheet2!I355</f>
        <v>MA06.02.02.01</v>
      </c>
    </row>
    <row r="356" spans="1:2">
      <c r="A356" s="1" t="str">
        <f>Sheet2!H356</f>
        <v>6MathRatios and Proportional RelationshipsPercentsPercents and Proportions</v>
      </c>
      <c r="B356" s="5" t="str">
        <f>Sheet2!I356</f>
        <v>MA06.02.02.02</v>
      </c>
    </row>
    <row r="357" spans="1:2">
      <c r="A357" s="1" t="str">
        <f>Sheet2!H357</f>
        <v>6MathRatios and Proportional RelationshipsPercentsPercents and Decimals</v>
      </c>
      <c r="B357" s="5" t="str">
        <f>Sheet2!I357</f>
        <v>MA06.02.02.03</v>
      </c>
    </row>
    <row r="358" spans="1:2">
      <c r="A358" s="1" t="str">
        <f>Sheet2!H358</f>
        <v>6MathRatios and Proportional RelationshipsPercentsDiscount, Markups, Tips, and Sales Tax</v>
      </c>
      <c r="B358" s="5" t="str">
        <f>Sheet2!I358</f>
        <v>MA06.02.02.04</v>
      </c>
    </row>
    <row r="359" spans="1:2">
      <c r="A359" s="1" t="str">
        <f>Sheet2!H359</f>
        <v>6MathRatios and Proportional RelationshipsPercentsSimple Interest</v>
      </c>
      <c r="B359" s="5" t="str">
        <f>Sheet2!I359</f>
        <v>MA06.02.02.05</v>
      </c>
    </row>
    <row r="360" spans="1:2">
      <c r="A360" s="1" t="str">
        <f>Sheet2!H360</f>
        <v>6MathStatistics and Probability</v>
      </c>
      <c r="B360" s="5" t="str">
        <f>Sheet2!I360</f>
        <v>MA06.03.00.00</v>
      </c>
    </row>
    <row r="361" spans="1:2">
      <c r="A361" s="1" t="str">
        <f>Sheet2!H361</f>
        <v>6MathStatistics and ProbabilityAnalyzing Data</v>
      </c>
      <c r="B361" s="5" t="str">
        <f>Sheet2!I361</f>
        <v>MA06.03.01.00</v>
      </c>
    </row>
    <row r="362" spans="1:2">
      <c r="A362" s="1" t="str">
        <f>Sheet2!H362</f>
        <v>6MathStatistics and ProbabilityAnalyzing DataSampling Methods</v>
      </c>
      <c r="B362" s="5" t="str">
        <f>Sheet2!I362</f>
        <v>MA06.03.01.01</v>
      </c>
    </row>
    <row r="363" spans="1:2">
      <c r="A363" s="1" t="str">
        <f>Sheet2!H363</f>
        <v>6MathStatistics and ProbabilityAnalyzing DataMean, Median, and Mode</v>
      </c>
      <c r="B363" s="5" t="str">
        <f>Sheet2!I363</f>
        <v>MA06.03.01.02</v>
      </c>
    </row>
    <row r="364" spans="1:2">
      <c r="A364" s="1" t="str">
        <f>Sheet2!H364</f>
        <v>6MathStatistics and ProbabilityAnalyzing DataRange and Outliers</v>
      </c>
      <c r="B364" s="5" t="str">
        <f>Sheet2!I364</f>
        <v>MA06.03.01.03</v>
      </c>
    </row>
    <row r="365" spans="1:2">
      <c r="A365" s="1" t="str">
        <f>Sheet2!H365</f>
        <v>6MathStatistics and ProbabilityAnalyzing DataHistograms</v>
      </c>
      <c r="B365" s="5" t="str">
        <f>Sheet2!I365</f>
        <v>MA06.03.01.04</v>
      </c>
    </row>
    <row r="366" spans="1:2">
      <c r="A366" s="1" t="str">
        <f>Sheet2!H366</f>
        <v>6MathStatistics and ProbabilityAnalyzing DataCircle Graphs</v>
      </c>
      <c r="B366" s="5" t="str">
        <f>Sheet2!I366</f>
        <v>MA06.03.01.05</v>
      </c>
    </row>
    <row r="367" spans="1:2">
      <c r="A367" s="1" t="str">
        <f>Sheet2!H367</f>
        <v>6MathStatistics and ProbabilityProbability</v>
      </c>
      <c r="B367" s="5" t="str">
        <f>Sheet2!I367</f>
        <v>MA06.03.02.00</v>
      </c>
    </row>
    <row r="368" spans="1:2">
      <c r="A368" s="1" t="str">
        <f>Sheet2!H368</f>
        <v>6MathStatistics and ProbabilityProbabilityProbability</v>
      </c>
      <c r="B368" s="5" t="str">
        <f>Sheet2!I368</f>
        <v>MA06.03.02.01</v>
      </c>
    </row>
    <row r="369" spans="1:2">
      <c r="A369" s="1" t="str">
        <f>Sheet2!H369</f>
        <v>6MathStatistics and ProbabilityProbabilityExperimental Probability</v>
      </c>
      <c r="B369" s="5" t="str">
        <f>Sheet2!I369</f>
        <v>MA06.03.02.02</v>
      </c>
    </row>
    <row r="370" spans="1:2">
      <c r="A370" s="1" t="str">
        <f>Sheet2!H370</f>
        <v>6MathStatistics and ProbabilityProbabilityDisjoint Events</v>
      </c>
      <c r="B370" s="5" t="str">
        <f>Sheet2!I370</f>
        <v>MA06.03.02.03</v>
      </c>
    </row>
    <row r="371" spans="1:2">
      <c r="A371" s="1" t="str">
        <f>Sheet2!H371</f>
        <v>6MathStatistics and ProbabilityProbabilityIndependent and Dependent Events</v>
      </c>
      <c r="B371" s="5" t="str">
        <f>Sheet2!I371</f>
        <v>MA06.03.02.04</v>
      </c>
    </row>
    <row r="372" spans="1:2">
      <c r="A372" s="1" t="str">
        <f>Sheet2!H372</f>
        <v>6MathGeometry</v>
      </c>
      <c r="B372" s="5" t="str">
        <f>Sheet2!I372</f>
        <v>MA06.04.00.00</v>
      </c>
    </row>
    <row r="373" spans="1:2">
      <c r="A373" s="1" t="str">
        <f>Sheet2!H373</f>
        <v>6MathGeometryGeometric Figures</v>
      </c>
      <c r="B373" s="5" t="str">
        <f>Sheet2!I373</f>
        <v>MA06.04.01.00</v>
      </c>
    </row>
    <row r="374" spans="1:2">
      <c r="A374" s="1" t="str">
        <f>Sheet2!H374</f>
        <v>6MathGeometryGeometric FiguresAngles</v>
      </c>
      <c r="B374" s="5" t="str">
        <f>Sheet2!I374</f>
        <v>MA06.04.01.01</v>
      </c>
    </row>
    <row r="375" spans="1:2">
      <c r="A375" s="1" t="str">
        <f>Sheet2!H375</f>
        <v>6MathGeometryGeometric FiguresTriangles</v>
      </c>
      <c r="B375" s="5" t="str">
        <f>Sheet2!I375</f>
        <v>MA06.04.01.02</v>
      </c>
    </row>
    <row r="376" spans="1:2">
      <c r="A376" s="1" t="str">
        <f>Sheet2!H376</f>
        <v>6MathGeometryGeometric FiguresQuadrilaterals and Other Polygons</v>
      </c>
      <c r="B376" s="5" t="str">
        <f>Sheet2!I376</f>
        <v>MA06.04.01.03</v>
      </c>
    </row>
    <row r="377" spans="1:2">
      <c r="A377" s="1" t="str">
        <f>Sheet2!H377</f>
        <v>6MathGeometryGeometric FiguresSimilar and Congruent Polygons</v>
      </c>
      <c r="B377" s="5" t="str">
        <f>Sheet2!I377</f>
        <v>MA06.04.01.04</v>
      </c>
    </row>
    <row r="378" spans="1:2">
      <c r="A378" s="1" t="str">
        <f>Sheet2!H378</f>
        <v>6MathGeometryGeometric FiguresUsing Proportions with Similar Polygons</v>
      </c>
      <c r="B378" s="5" t="str">
        <f>Sheet2!I378</f>
        <v>MA06.04.01.05</v>
      </c>
    </row>
    <row r="379" spans="1:2">
      <c r="A379" s="1" t="str">
        <f>Sheet2!H379</f>
        <v>6MathGeometryMeasurement and Area</v>
      </c>
      <c r="B379" s="5" t="str">
        <f>Sheet2!I379</f>
        <v>MA06.04.02.00</v>
      </c>
    </row>
    <row r="380" spans="1:2">
      <c r="A380" s="1" t="str">
        <f>Sheet2!H380</f>
        <v>6MathGeometryMeasurement and AreaConverting Metric Units</v>
      </c>
      <c r="B380" s="5" t="str">
        <f>Sheet2!I380</f>
        <v>MA06.04.02.01</v>
      </c>
    </row>
    <row r="381" spans="1:2">
      <c r="A381" s="1" t="str">
        <f>Sheet2!H381</f>
        <v>6MathGeometryMeasurement and AreaConverting Customary Units</v>
      </c>
      <c r="B381" s="5" t="str">
        <f>Sheet2!I381</f>
        <v>MA06.04.02.02</v>
      </c>
    </row>
    <row r="382" spans="1:2">
      <c r="A382" s="1" t="str">
        <f>Sheet2!H382</f>
        <v>6MathGeometryMeasurement and AreaArea of a Parallelogram</v>
      </c>
      <c r="B382" s="5" t="str">
        <f>Sheet2!I382</f>
        <v>MA06.04.02.03</v>
      </c>
    </row>
    <row r="383" spans="1:2">
      <c r="A383" s="1" t="str">
        <f>Sheet2!H383</f>
        <v>6MathGeometryMeasurement and AreaAreas of Triangles and Trapezoids</v>
      </c>
      <c r="B383" s="5" t="str">
        <f>Sheet2!I383</f>
        <v>MA06.04.02.04</v>
      </c>
    </row>
    <row r="384" spans="1:2">
      <c r="A384" s="1" t="e">
        <f>Sheet2!H384</f>
        <v>#REF!</v>
      </c>
      <c r="B384" s="5" t="e">
        <f>Sheet2!I384</f>
        <v>#REF!</v>
      </c>
    </row>
    <row r="385" spans="1:2">
      <c r="A385" s="1" t="str">
        <f>Sheet2!H385</f>
        <v>6MathGeometryMeasurement and AreaCircumference and Area of a Circle</v>
      </c>
      <c r="B385" s="5" t="str">
        <f>Sheet2!I385</f>
        <v>MA06.04.02.06</v>
      </c>
    </row>
    <row r="386" spans="1:2">
      <c r="A386" s="1" t="str">
        <f>Sheet2!H386</f>
        <v>6MathGeometrySurface Area and Volume</v>
      </c>
      <c r="B386" s="5" t="str">
        <f>Sheet2!I386</f>
        <v>MA06.04.03.00</v>
      </c>
    </row>
    <row r="387" spans="1:2">
      <c r="A387" s="1" t="str">
        <f>Sheet2!H387</f>
        <v>6MathGeometrySurface Area and VolumeViews of Solids</v>
      </c>
      <c r="B387" s="5" t="str">
        <f>Sheet2!I387</f>
        <v>MA06.04.03.01</v>
      </c>
    </row>
    <row r="388" spans="1:2">
      <c r="A388" s="1" t="str">
        <f>Sheet2!H388</f>
        <v>6MathGeometrySurface Area and VolumeSurface Area of Prisms and Cylinders</v>
      </c>
      <c r="B388" s="5" t="str">
        <f>Sheet2!I388</f>
        <v>MA06.04.03.02</v>
      </c>
    </row>
    <row r="389" spans="1:2">
      <c r="A389" s="1" t="str">
        <f>Sheet2!H389</f>
        <v>6MathGeometrySurface Area and VolumeVolume of Prisms</v>
      </c>
      <c r="B389" s="5" t="str">
        <f>Sheet2!I389</f>
        <v>MA06.04.03.03</v>
      </c>
    </row>
    <row r="390" spans="1:2">
      <c r="A390" s="1" t="str">
        <f>Sheet2!H390</f>
        <v>6MathGeometrySurface Area and VolumeVolume of Cylinders</v>
      </c>
      <c r="B390" s="5" t="str">
        <f>Sheet2!I390</f>
        <v>MA06.04.03.04</v>
      </c>
    </row>
    <row r="391" spans="1:2">
      <c r="A391" s="1" t="str">
        <f>Sheet2!H391</f>
        <v>7</v>
      </c>
      <c r="B391" s="5" t="str">
        <f>Sheet2!I391</f>
        <v>07.00.00.00</v>
      </c>
    </row>
    <row r="392" spans="1:2">
      <c r="A392" s="1" t="str">
        <f>Sheet2!H392</f>
        <v>7Science</v>
      </c>
      <c r="B392" s="5" t="str">
        <f>Sheet2!I392</f>
        <v>SC07.00.00.00</v>
      </c>
    </row>
    <row r="393" spans="1:2">
      <c r="A393" s="1" t="str">
        <f>Sheet2!H393</f>
        <v>7ScienceCell Biology</v>
      </c>
      <c r="B393" s="5" t="str">
        <f>Sheet2!I393</f>
        <v>SC07.01.00.00</v>
      </c>
    </row>
    <row r="394" spans="1:2">
      <c r="A394" s="1" t="str">
        <f>Sheet2!H394</f>
        <v>7ScienceCell BiologyCell Structure and Function</v>
      </c>
      <c r="B394" s="5" t="str">
        <f>Sheet2!I394</f>
        <v>SC07.01.01.00</v>
      </c>
    </row>
    <row r="395" spans="1:2">
      <c r="A395" s="1" t="str">
        <f>Sheet2!H395</f>
        <v>7ScienceCell BiologyCell Structure and FunctionDiscovering Cells</v>
      </c>
      <c r="B395" s="5" t="str">
        <f>Sheet2!I395</f>
        <v>SC07.01.01.01</v>
      </c>
    </row>
    <row r="396" spans="1:2">
      <c r="A396" s="1" t="str">
        <f>Sheet2!H396</f>
        <v>7ScienceCell BiologyCell Structure and FunctionLooking Inside Cells</v>
      </c>
      <c r="B396" s="5" t="str">
        <f>Sheet2!I396</f>
        <v>SC07.01.01.02</v>
      </c>
    </row>
    <row r="397" spans="1:2">
      <c r="A397" s="1" t="str">
        <f>Sheet2!H397</f>
        <v>7ScienceCell BiologyCell Structure and FunctionChemical Compounds in Cells</v>
      </c>
      <c r="B397" s="5" t="str">
        <f>Sheet2!I397</f>
        <v>SC07.01.01.03</v>
      </c>
    </row>
    <row r="398" spans="1:2">
      <c r="A398" s="1" t="str">
        <f>Sheet2!H398</f>
        <v>7ScienceCell BiologyCell Structure and FunctionThe Cell in its Environment</v>
      </c>
      <c r="B398" s="5" t="str">
        <f>Sheet2!I398</f>
        <v>SC07.01.01.04</v>
      </c>
    </row>
    <row r="399" spans="1:2">
      <c r="A399" s="1" t="str">
        <f>Sheet2!H399</f>
        <v>7ScienceCell BiologyCell Processes and Energy</v>
      </c>
      <c r="B399" s="5" t="str">
        <f>Sheet2!I399</f>
        <v>SC07.01.02.00</v>
      </c>
    </row>
    <row r="400" spans="1:2">
      <c r="A400" s="1" t="str">
        <f>Sheet2!H400</f>
        <v>7ScienceCell BiologyCell Processes and EnergyPhotosynthesis</v>
      </c>
      <c r="B400" s="5" t="str">
        <f>Sheet2!I400</f>
        <v>SC07.01.02.01</v>
      </c>
    </row>
    <row r="401" spans="1:2">
      <c r="A401" s="1" t="str">
        <f>Sheet2!H401</f>
        <v>7ScienceCell BiologyCell Processes and EnergyRespiration</v>
      </c>
      <c r="B401" s="5" t="str">
        <f>Sheet2!I401</f>
        <v>SC07.01.02.02</v>
      </c>
    </row>
    <row r="402" spans="1:2">
      <c r="A402" s="1" t="str">
        <f>Sheet2!H402</f>
        <v>7ScienceCell BiologyCell Processes and EnergyCell Division</v>
      </c>
      <c r="B402" s="5" t="str">
        <f>Sheet2!I402</f>
        <v>SC07.01.02.03</v>
      </c>
    </row>
    <row r="403" spans="1:2">
      <c r="A403" s="1" t="str">
        <f>Sheet2!H403</f>
        <v>7ScienceCell BiologyCell Processes and EnergyCell Differentiation</v>
      </c>
      <c r="B403" s="5" t="str">
        <f>Sheet2!I403</f>
        <v>SC07.01.02.04</v>
      </c>
    </row>
    <row r="404" spans="1:2">
      <c r="A404" s="1" t="str">
        <f>Sheet2!H404</f>
        <v>7ScienceGenetics</v>
      </c>
      <c r="B404" s="5" t="str">
        <f>Sheet2!I404</f>
        <v>SC07.02.00.00</v>
      </c>
    </row>
    <row r="405" spans="1:2">
      <c r="A405" s="1" t="str">
        <f>Sheet2!H405</f>
        <v>7ScienceGeneticsThe Science of Heredity</v>
      </c>
      <c r="B405" s="5" t="str">
        <f>Sheet2!I405</f>
        <v>SC07.02.01.00</v>
      </c>
    </row>
    <row r="406" spans="1:2">
      <c r="A406" s="1" t="str">
        <f>Sheet2!H406</f>
        <v>7ScienceGeneticsThe Science of HeredityMendel's Work</v>
      </c>
      <c r="B406" s="5" t="str">
        <f>Sheet2!I406</f>
        <v>SC07.02.01.01</v>
      </c>
    </row>
    <row r="407" spans="1:2">
      <c r="A407" s="1" t="str">
        <f>Sheet2!H407</f>
        <v>7ScienceGeneticsThe Science of HeredityProbability and Heredity</v>
      </c>
      <c r="B407" s="5" t="str">
        <f>Sheet2!I407</f>
        <v>SC07.02.01.02</v>
      </c>
    </row>
    <row r="408" spans="1:2">
      <c r="A408" s="1" t="str">
        <f>Sheet2!H408</f>
        <v>7ScienceGeneticsThe Science of HeredityThe Cell and Inheritance</v>
      </c>
      <c r="B408" s="5" t="str">
        <f>Sheet2!I408</f>
        <v>SC07.02.01.03</v>
      </c>
    </row>
    <row r="409" spans="1:2">
      <c r="A409" s="1" t="str">
        <f>Sheet2!H409</f>
        <v>7ScienceGeneticsThe Science of HeredityGenes, DNA and Protein</v>
      </c>
      <c r="B409" s="5" t="str">
        <f>Sheet2!I409</f>
        <v>SC07.02.01.04</v>
      </c>
    </row>
    <row r="410" spans="1:2">
      <c r="A410" s="1" t="str">
        <f>Sheet2!H410</f>
        <v>7ScienceGeneticsModern Genetics</v>
      </c>
      <c r="B410" s="5" t="str">
        <f>Sheet2!I410</f>
        <v>SC07.02.02.00</v>
      </c>
    </row>
    <row r="411" spans="1:2">
      <c r="A411" s="1" t="str">
        <f>Sheet2!H411</f>
        <v>7ScienceGeneticsModern GeneticsHuman Inheritance</v>
      </c>
      <c r="B411" s="5" t="str">
        <f>Sheet2!I411</f>
        <v>SC07.02.02.01</v>
      </c>
    </row>
    <row r="412" spans="1:2">
      <c r="A412" s="1" t="str">
        <f>Sheet2!H412</f>
        <v>7ScienceGeneticsModern GeneticsHuman Genetic Disorders</v>
      </c>
      <c r="B412" s="5" t="str">
        <f>Sheet2!I412</f>
        <v>SC07.02.02.02</v>
      </c>
    </row>
    <row r="413" spans="1:2">
      <c r="A413" s="1" t="str">
        <f>Sheet2!H413</f>
        <v>7ScienceGeneticsModern GeneticsAdvances in Genetics</v>
      </c>
      <c r="B413" s="5" t="str">
        <f>Sheet2!I413</f>
        <v>SC07.02.02.03</v>
      </c>
    </row>
    <row r="414" spans="1:2">
      <c r="A414" s="1" t="str">
        <f>Sheet2!H414</f>
        <v>7ScienceGeneticsChanges Over Time</v>
      </c>
      <c r="B414" s="5" t="str">
        <f>Sheet2!I414</f>
        <v>SC07.02.03.00</v>
      </c>
    </row>
    <row r="415" spans="1:2">
      <c r="A415" s="1" t="str">
        <f>Sheet2!H415</f>
        <v>7ScienceGeneticsChanges Over TimeDarwin's Theory</v>
      </c>
      <c r="B415" s="5" t="str">
        <f>Sheet2!I415</f>
        <v>SC07.02.03.01</v>
      </c>
    </row>
    <row r="416" spans="1:2">
      <c r="A416" s="1" t="str">
        <f>Sheet2!H416</f>
        <v>7ScienceGeneticsChanges Over TimeEvidence of Evolution</v>
      </c>
      <c r="B416" s="5" t="str">
        <f>Sheet2!I416</f>
        <v>SC07.02.03.02</v>
      </c>
    </row>
    <row r="417" spans="1:2">
      <c r="A417" s="1" t="str">
        <f>Sheet2!H417</f>
        <v>7ScienceGeneticsChanges Over TimeEvolution of Species</v>
      </c>
      <c r="B417" s="5" t="str">
        <f>Sheet2!I417</f>
        <v>SC07.02.03.03</v>
      </c>
    </row>
    <row r="418" spans="1:2">
      <c r="A418" s="1" t="str">
        <f>Sheet2!H418</f>
        <v>7ScienceGeneticsChanges Over TimeClassifying Organisms</v>
      </c>
      <c r="B418" s="5" t="str">
        <f>Sheet2!I418</f>
        <v>SC07.02.03.04</v>
      </c>
    </row>
    <row r="419" spans="1:2">
      <c r="A419" s="1" t="str">
        <f>Sheet2!H419</f>
        <v>7ScienceGeneticsChanges Over TimeBranching Trees</v>
      </c>
      <c r="B419" s="5" t="str">
        <f>Sheet2!I419</f>
        <v>SC07.02.03.05</v>
      </c>
    </row>
    <row r="420" spans="1:2">
      <c r="A420" s="1" t="str">
        <f>Sheet2!H420</f>
        <v>7ScienceEarth Sciences</v>
      </c>
      <c r="B420" s="5" t="str">
        <f>Sheet2!I420</f>
        <v>SC07.03.00.00</v>
      </c>
    </row>
    <row r="421" spans="1:2">
      <c r="A421" s="1" t="str">
        <f>Sheet2!H421</f>
        <v>7ScienceEarth SciencesEarth's History</v>
      </c>
      <c r="B421" s="5" t="str">
        <f>Sheet2!I421</f>
        <v>SC07.03.01.00</v>
      </c>
    </row>
    <row r="422" spans="1:2">
      <c r="A422" s="1" t="str">
        <f>Sheet2!H422</f>
        <v>7ScienceEarth SciencesEarth's HistoryThe Rock Cycle</v>
      </c>
      <c r="B422" s="5" t="str">
        <f>Sheet2!I422</f>
        <v>SC07.03.01.01</v>
      </c>
    </row>
    <row r="423" spans="1:2">
      <c r="A423" s="1" t="str">
        <f>Sheet2!H423</f>
        <v>7ScienceEarth SciencesEarth's HistoryThe Relative Age of Rocks</v>
      </c>
      <c r="B423" s="5" t="str">
        <f>Sheet2!I423</f>
        <v>SC07.03.01.02</v>
      </c>
    </row>
    <row r="424" spans="1:2">
      <c r="A424" s="1" t="str">
        <f>Sheet2!H424</f>
        <v>7ScienceEarth SciencesEarth's HistoryRadioactive Dating</v>
      </c>
      <c r="B424" s="5" t="str">
        <f>Sheet2!I424</f>
        <v>SC07.03.01.03</v>
      </c>
    </row>
    <row r="425" spans="1:2">
      <c r="A425" s="1" t="str">
        <f>Sheet2!H425</f>
        <v>7ScienceEarth SciencesEarth's HistoryMovement of the Earth's Plates</v>
      </c>
      <c r="B425" s="5" t="str">
        <f>Sheet2!I425</f>
        <v>SC07.03.01.04</v>
      </c>
    </row>
    <row r="426" spans="1:2">
      <c r="A426" s="1" t="str">
        <f>Sheet2!H426</f>
        <v>7ScienceEarth SciencesEarth's HistoryThe Geologic Time Scale</v>
      </c>
      <c r="B426" s="5" t="str">
        <f>Sheet2!I426</f>
        <v>SC07.03.01.05</v>
      </c>
    </row>
    <row r="427" spans="1:2">
      <c r="A427" s="1" t="str">
        <f>Sheet2!H427</f>
        <v>7ScienceStructure and Function in Living Systems</v>
      </c>
      <c r="B427" s="5" t="str">
        <f>Sheet2!I427</f>
        <v>SC07.04.00.00</v>
      </c>
    </row>
    <row r="428" spans="1:2">
      <c r="A428" s="1" t="str">
        <f>Sheet2!H428</f>
        <v>7ScienceStructure and Function in Living SystemsViruses, Bacteria, Protists, and Fungi</v>
      </c>
      <c r="B428" s="5" t="str">
        <f>Sheet2!I428</f>
        <v>SC07.04.01.00</v>
      </c>
    </row>
    <row r="429" spans="1:2">
      <c r="A429" s="1" t="str">
        <f>Sheet2!H429</f>
        <v>7ScienceStructure and Function in Living SystemsViruses, Bacteria, Protists, and FungiViruses</v>
      </c>
      <c r="B429" s="5" t="str">
        <f>Sheet2!I429</f>
        <v>SC07.04.01.01</v>
      </c>
    </row>
    <row r="430" spans="1:2">
      <c r="A430" s="1" t="str">
        <f>Sheet2!H430</f>
        <v>7ScienceStructure and Function in Living SystemsViruses, Bacteria, Protists, and FungiBacteria</v>
      </c>
      <c r="B430" s="5" t="str">
        <f>Sheet2!I430</f>
        <v>SC07.04.01.02</v>
      </c>
    </row>
    <row r="431" spans="1:2">
      <c r="A431" s="1" t="str">
        <f>Sheet2!H431</f>
        <v>7ScienceStructure and Function in Living SystemsViruses, Bacteria, Protists, and FungiProtists</v>
      </c>
      <c r="B431" s="5" t="str">
        <f>Sheet2!I431</f>
        <v>SC07.04.01.03</v>
      </c>
    </row>
    <row r="432" spans="1:2">
      <c r="A432" s="1" t="str">
        <f>Sheet2!H432</f>
        <v>7ScienceStructure and Function in Living SystemsViruses, Bacteria, Protists, and FungiFungi</v>
      </c>
      <c r="B432" s="5" t="str">
        <f>Sheet2!I432</f>
        <v>SC07.04.01.04</v>
      </c>
    </row>
    <row r="433" spans="1:2">
      <c r="A433" s="1" t="str">
        <f>Sheet2!H433</f>
        <v>7ScienceStructure and Function in Living SystemsStructure and Function of Plants</v>
      </c>
      <c r="B433" s="5" t="str">
        <f>Sheet2!I433</f>
        <v>SC07.04.02.00</v>
      </c>
    </row>
    <row r="434" spans="1:2">
      <c r="A434" s="1" t="str">
        <f>Sheet2!H434</f>
        <v>7ScienceStructure and Function in Living SystemsStructure and Function of PlantsThe Plant Kingdom</v>
      </c>
      <c r="B434" s="5" t="str">
        <f>Sheet2!I434</f>
        <v>SC07.04.02.01</v>
      </c>
    </row>
    <row r="435" spans="1:2">
      <c r="A435" s="1" t="str">
        <f>Sheet2!H435</f>
        <v>7ScienceStructure and Function in Living SystemsStructure and Function of PlantsPlants without Seeds</v>
      </c>
      <c r="B435" s="5" t="str">
        <f>Sheet2!I435</f>
        <v>SC07.04.02.02</v>
      </c>
    </row>
    <row r="436" spans="1:2">
      <c r="A436" s="1" t="str">
        <f>Sheet2!H436</f>
        <v>7ScienceStructure and Function in Living SystemsStructure and Function of PlantsThe Characteristics of Seed Plants</v>
      </c>
      <c r="B436" s="5" t="str">
        <f>Sheet2!I436</f>
        <v>SC07.04.02.03</v>
      </c>
    </row>
    <row r="437" spans="1:2">
      <c r="A437" s="1" t="str">
        <f>Sheet2!H437</f>
        <v>7ScienceStructure and Function in Living SystemsStructure and Function of PlantsRoots, Stems and Leaves</v>
      </c>
      <c r="B437" s="5" t="str">
        <f>Sheet2!I437</f>
        <v>SC07.04.02.04</v>
      </c>
    </row>
    <row r="438" spans="1:2">
      <c r="A438" s="1" t="str">
        <f>Sheet2!H438</f>
        <v>7ScienceStructure and Function in Living SystemsStructure and Function of PlantsReproduction in Seed Plants</v>
      </c>
      <c r="B438" s="5" t="str">
        <f>Sheet2!I438</f>
        <v>SC07.04.02.05</v>
      </c>
    </row>
    <row r="439" spans="1:2">
      <c r="A439" s="1" t="str">
        <f>Sheet2!H439</f>
        <v>7ScienceStructure and Function in Living SystemsStructure and Function of Invertebrates</v>
      </c>
      <c r="B439" s="5" t="str">
        <f>Sheet2!I439</f>
        <v>SC07.04.03.00</v>
      </c>
    </row>
    <row r="440" spans="1:2">
      <c r="A440" s="1" t="str">
        <f>Sheet2!H440</f>
        <v>7ScienceStructure and Function in Living SystemsStructure and Function of InvertebratesWhat is an Animal?</v>
      </c>
      <c r="B440" s="5" t="str">
        <f>Sheet2!I440</f>
        <v>SC07.04.03.01</v>
      </c>
    </row>
    <row r="441" spans="1:2">
      <c r="A441" s="1" t="str">
        <f>Sheet2!H441</f>
        <v>7ScienceStructure and Function in Living SystemsStructure and Function of InvertebratesSponges and Cnidarians</v>
      </c>
      <c r="B441" s="5" t="str">
        <f>Sheet2!I441</f>
        <v>SC07.04.03.02</v>
      </c>
    </row>
    <row r="442" spans="1:2">
      <c r="A442" s="1" t="str">
        <f>Sheet2!H442</f>
        <v>7ScienceStructure and Function in Living SystemsStructure and Function of InvertebratesWorms and Mollusks</v>
      </c>
      <c r="B442" s="5" t="str">
        <f>Sheet2!I442</f>
        <v>SC07.04.03.03</v>
      </c>
    </row>
    <row r="443" spans="1:2">
      <c r="A443" s="1" t="str">
        <f>Sheet2!H443</f>
        <v>7ScienceStructure and Function in Living SystemsStructure and Function of InvertebratesArthropods</v>
      </c>
      <c r="B443" s="5" t="str">
        <f>Sheet2!I443</f>
        <v>SC07.04.03.04</v>
      </c>
    </row>
    <row r="444" spans="1:2">
      <c r="A444" s="1" t="str">
        <f>Sheet2!H444</f>
        <v>7ScienceStructure and Function in Living SystemsStructure and Function of InvertebratesEchinoderms</v>
      </c>
      <c r="B444" s="5" t="str">
        <f>Sheet2!I444</f>
        <v>SC07.04.03.05</v>
      </c>
    </row>
    <row r="445" spans="1:2">
      <c r="A445" s="1" t="str">
        <f>Sheet2!H445</f>
        <v>7ScienceStructure and Function in Living SystemsStructure and Function of Vertebrates</v>
      </c>
      <c r="B445" s="5" t="str">
        <f>Sheet2!I445</f>
        <v>SC07.04.04.00</v>
      </c>
    </row>
    <row r="446" spans="1:2">
      <c r="A446" s="1" t="str">
        <f>Sheet2!H446</f>
        <v>7ScienceStructure and Function in Living SystemsStructure and Function of VertebratesVertebrates</v>
      </c>
      <c r="B446" s="5" t="str">
        <f>Sheet2!I446</f>
        <v>SC07.04.04.01</v>
      </c>
    </row>
    <row r="447" spans="1:2">
      <c r="A447" s="1" t="str">
        <f>Sheet2!H447</f>
        <v>7ScienceStructure and Function in Living SystemsStructure and Function of VertebratesFish</v>
      </c>
      <c r="B447" s="5" t="str">
        <f>Sheet2!I447</f>
        <v>SC07.04.04.02</v>
      </c>
    </row>
    <row r="448" spans="1:2">
      <c r="A448" s="1" t="str">
        <f>Sheet2!H448</f>
        <v>7ScienceStructure and Function in Living SystemsStructure and Function of VertebratesAmphibians</v>
      </c>
      <c r="B448" s="5" t="str">
        <f>Sheet2!I448</f>
        <v>SC07.04.04.03</v>
      </c>
    </row>
    <row r="449" spans="1:2">
      <c r="A449" s="1" t="str">
        <f>Sheet2!H449</f>
        <v>7ScienceStructure and Function in Living SystemsStructure and Function of VertebratesReptiles</v>
      </c>
      <c r="B449" s="5" t="str">
        <f>Sheet2!I449</f>
        <v>SC07.04.04.04</v>
      </c>
    </row>
    <row r="450" spans="1:2">
      <c r="A450" s="1" t="str">
        <f>Sheet2!H450</f>
        <v>7ScienceStructure and Function in Living SystemsStructure and Function of VertebratesBirds</v>
      </c>
      <c r="B450" s="5" t="str">
        <f>Sheet2!I450</f>
        <v>SC07.04.04.05</v>
      </c>
    </row>
    <row r="451" spans="1:2">
      <c r="A451" s="1" t="str">
        <f>Sheet2!H451</f>
        <v>7ScienceStructure and Function in Living SystemsStructure and Function of VertebratesMammals</v>
      </c>
      <c r="B451" s="5" t="str">
        <f>Sheet2!I451</f>
        <v>SC07.04.04.06</v>
      </c>
    </row>
    <row r="452" spans="1:2">
      <c r="A452" s="1" t="str">
        <f>Sheet2!H452</f>
        <v>7SciencePhysical Sciences</v>
      </c>
      <c r="B452" s="5" t="str">
        <f>Sheet2!I452</f>
        <v>SC07.05.00.00</v>
      </c>
    </row>
    <row r="453" spans="1:2">
      <c r="A453" s="1" t="str">
        <f>Sheet2!H453</f>
        <v>7SciencePhysical SciencesUsing Light</v>
      </c>
      <c r="B453" s="5" t="str">
        <f>Sheet2!I453</f>
        <v>SC07.05.01.00</v>
      </c>
    </row>
    <row r="454" spans="1:2">
      <c r="A454" s="1" t="str">
        <f>Sheet2!H454</f>
        <v>7SciencePhysical SciencesUsing LightWaves and the Electromagnetic Spectrum</v>
      </c>
      <c r="B454" s="5" t="str">
        <f>Sheet2!I454</f>
        <v>SC07.05.01.01</v>
      </c>
    </row>
    <row r="455" spans="1:2">
      <c r="A455" s="1" t="str">
        <f>Sheet2!H455</f>
        <v>7SciencePhysical SciencesUsing LightVisible Light and Color</v>
      </c>
      <c r="B455" s="5" t="str">
        <f>Sheet2!I455</f>
        <v>SC07.05.01.02</v>
      </c>
    </row>
    <row r="456" spans="1:2">
      <c r="A456" s="1" t="str">
        <f>Sheet2!H456</f>
        <v>7SciencePhysical SciencesUsing LightReflection and Refraction</v>
      </c>
      <c r="B456" s="5" t="str">
        <f>Sheet2!I456</f>
        <v>SC07.05.01.03</v>
      </c>
    </row>
    <row r="457" spans="1:2">
      <c r="A457" s="1" t="str">
        <f>Sheet2!H457</f>
        <v>7SciencePhysical SciencesUsing LightSeeing Light</v>
      </c>
      <c r="B457" s="5" t="str">
        <f>Sheet2!I457</f>
        <v>SC07.05.01.04</v>
      </c>
    </row>
    <row r="458" spans="1:2">
      <c r="A458" s="1" t="str">
        <f>Sheet2!H458</f>
        <v>7SciencePhysical SciencesUsing LightOptical Tools</v>
      </c>
      <c r="B458" s="5" t="str">
        <f>Sheet2!I458</f>
        <v>SC07.05.01.05</v>
      </c>
    </row>
    <row r="459" spans="1:2">
      <c r="A459" s="1" t="str">
        <f>Sheet2!H459</f>
        <v>7SciencePhysical SciencesBones and Muscle</v>
      </c>
      <c r="B459" s="5" t="str">
        <f>Sheet2!I459</f>
        <v>SC07.05.02.00</v>
      </c>
    </row>
    <row r="460" spans="1:2">
      <c r="A460" s="1" t="str">
        <f>Sheet2!H460</f>
        <v>7SciencePhysical SciencesBones and MuscleOrgans Systems and Homeostasis</v>
      </c>
      <c r="B460" s="5" t="str">
        <f>Sheet2!I460</f>
        <v>SC07.05.02.01</v>
      </c>
    </row>
    <row r="461" spans="1:2">
      <c r="A461" s="1" t="str">
        <f>Sheet2!H461</f>
        <v>7SciencePhysical SciencesBones and MuscleThe Skeletal System</v>
      </c>
      <c r="B461" s="5" t="str">
        <f>Sheet2!I461</f>
        <v>SC07.05.02.02</v>
      </c>
    </row>
    <row r="462" spans="1:2">
      <c r="A462" s="1" t="str">
        <f>Sheet2!H462</f>
        <v>7SciencePhysical SciencesBones and MuscleThe Muscular System</v>
      </c>
      <c r="B462" s="5" t="str">
        <f>Sheet2!I462</f>
        <v>SC07.05.02.03</v>
      </c>
    </row>
    <row r="463" spans="1:2">
      <c r="A463" s="1" t="str">
        <f>Sheet2!H463</f>
        <v>7SciencePhysical SciencesBones and MuscleMachines and the Body</v>
      </c>
      <c r="B463" s="5" t="str">
        <f>Sheet2!I463</f>
        <v>SC07.05.02.04</v>
      </c>
    </row>
    <row r="464" spans="1:2">
      <c r="A464" s="1" t="str">
        <f>Sheet2!H464</f>
        <v>7SciencePhysical SciencesCirculation and Respiration</v>
      </c>
      <c r="B464" s="5" t="str">
        <f>Sheet2!I464</f>
        <v>SC07.05.03.00</v>
      </c>
    </row>
    <row r="465" spans="1:2">
      <c r="A465" s="1" t="str">
        <f>Sheet2!H465</f>
        <v>7SciencePhysical SciencesCirculation and RespirationThe Body's Transport System</v>
      </c>
      <c r="B465" s="5" t="str">
        <f>Sheet2!I465</f>
        <v>SC07.05.03.01</v>
      </c>
    </row>
    <row r="466" spans="1:2">
      <c r="A466" s="1" t="str">
        <f>Sheet2!H466</f>
        <v>7SciencePhysical SciencesCirculation and RespirationBlood and Lymph</v>
      </c>
      <c r="B466" s="5" t="str">
        <f>Sheet2!I466</f>
        <v>SC07.05.03.02</v>
      </c>
    </row>
    <row r="467" spans="1:2">
      <c r="A467" s="1" t="str">
        <f>Sheet2!H467</f>
        <v>7SciencePhysical SciencesCirculation and RespirationThe Respiratory System</v>
      </c>
      <c r="B467" s="5" t="str">
        <f>Sheet2!I467</f>
        <v>SC07.05.03.03</v>
      </c>
    </row>
    <row r="468" spans="1:2">
      <c r="A468" s="1" t="str">
        <f>Sheet2!H468</f>
        <v>7SciencePhysical SciencesCirculation and RespirationCardiovascular and Respiratory Diseases</v>
      </c>
      <c r="B468" s="5" t="str">
        <f>Sheet2!I468</f>
        <v>SC07.05.03.04</v>
      </c>
    </row>
    <row r="469" spans="1:2">
      <c r="A469" s="1" t="str">
        <f>Sheet2!H469</f>
        <v>7SciencePhysical SciencesThe Nervous System</v>
      </c>
      <c r="B469" s="5" t="str">
        <f>Sheet2!I469</f>
        <v>SC07.05.04.00</v>
      </c>
    </row>
    <row r="470" spans="1:2">
      <c r="A470" s="1" t="str">
        <f>Sheet2!H470</f>
        <v>7SciencePhysical SciencesThe Nervous SystemHow the Nervous System Works</v>
      </c>
      <c r="B470" s="5" t="str">
        <f>Sheet2!I470</f>
        <v>SC07.05.04.01</v>
      </c>
    </row>
    <row r="471" spans="1:2">
      <c r="A471" s="1" t="str">
        <f>Sheet2!H471</f>
        <v>7SciencePhysical SciencesThe Nervous SystemDivisions of the Nervous System</v>
      </c>
      <c r="B471" s="5" t="str">
        <f>Sheet2!I471</f>
        <v>SC07.05.04.02</v>
      </c>
    </row>
    <row r="472" spans="1:2">
      <c r="A472" s="1" t="str">
        <f>Sheet2!H472</f>
        <v>7SciencePhysical SciencesThe Nervous SystemSight and Hearing</v>
      </c>
      <c r="B472" s="5" t="str">
        <f>Sheet2!I472</f>
        <v>SC07.05.04.03</v>
      </c>
    </row>
    <row r="473" spans="1:2">
      <c r="A473" s="1" t="str">
        <f>Sheet2!H473</f>
        <v>7SciencePhysical SciencesThe Nervous SystemSmell, Taste and Touch</v>
      </c>
      <c r="B473" s="5" t="str">
        <f>Sheet2!I473</f>
        <v>SC07.05.04.04</v>
      </c>
    </row>
    <row r="474" spans="1:2">
      <c r="A474" s="1" t="str">
        <f>Sheet2!H474</f>
        <v>7SciencePhysical SciencesThe Nervous SystemAlcohol and Other Drugs</v>
      </c>
      <c r="B474" s="5" t="str">
        <f>Sheet2!I474</f>
        <v>SC07.05.04.05</v>
      </c>
    </row>
    <row r="475" spans="1:2">
      <c r="A475" s="1" t="str">
        <f>Sheet2!H475</f>
        <v>7SciencePhysical SciencesThe Endocrine System</v>
      </c>
      <c r="B475" s="5" t="str">
        <f>Sheet2!I475</f>
        <v>SC07.05.05.00</v>
      </c>
    </row>
    <row r="476" spans="1:2">
      <c r="A476" s="1" t="str">
        <f>Sheet2!H476</f>
        <v>7SciencePhysical SciencesThe Endocrine SystemThe Endocrine System</v>
      </c>
      <c r="B476" s="5" t="str">
        <f>Sheet2!I476</f>
        <v>SC07.05.05.01</v>
      </c>
    </row>
    <row r="477" spans="1:2">
      <c r="A477" s="1" t="str">
        <f>Sheet2!H477</f>
        <v>7SciencePhysical SciencesThe Endocrine SystemThe Male and Female Reproductive Systems</v>
      </c>
      <c r="B477" s="5" t="str">
        <f>Sheet2!I477</f>
        <v>SC07.05.05.02</v>
      </c>
    </row>
    <row r="478" spans="1:2">
      <c r="A478" s="1" t="str">
        <f>Sheet2!H478</f>
        <v>7SciencePhysical SciencesThe Endocrine SystemPregnancy, Development, and Birth</v>
      </c>
      <c r="B478" s="5" t="str">
        <f>Sheet2!I478</f>
        <v>SC07.05.05.03</v>
      </c>
    </row>
    <row r="479" spans="1:2">
      <c r="A479" s="1" t="str">
        <f>Sheet2!H479</f>
        <v>7Math</v>
      </c>
      <c r="B479" s="5" t="str">
        <f>Sheet2!I479</f>
        <v>MA07.00.00.00</v>
      </c>
    </row>
    <row r="480" spans="1:2">
      <c r="A480" s="1" t="str">
        <f>Sheet2!H480</f>
        <v>7MathThe Number System</v>
      </c>
      <c r="B480" s="5" t="str">
        <f>Sheet2!I480</f>
        <v>MA07.01.00.00</v>
      </c>
    </row>
    <row r="481" spans="1:2">
      <c r="A481" s="1" t="str">
        <f>Sheet2!H481</f>
        <v>7MathThe Number SystemOperations with Numbers</v>
      </c>
      <c r="B481" s="5" t="str">
        <f>Sheet2!I481</f>
        <v>MA07.01.01.00</v>
      </c>
    </row>
    <row r="482" spans="1:2">
      <c r="A482" s="1" t="str">
        <f>Sheet2!H482</f>
        <v>7MathThe Number SystemOperations with NumbersTables and Graphs</v>
      </c>
      <c r="B482" s="5" t="str">
        <f>Sheet2!I482</f>
        <v>MA07.01.01.01</v>
      </c>
    </row>
    <row r="483" spans="1:2">
      <c r="A483" s="1" t="str">
        <f>Sheet2!H483</f>
        <v>7MathThe Number SystemOperations with NumbersVariables and Expressions</v>
      </c>
      <c r="B483" s="5" t="str">
        <f>Sheet2!I483</f>
        <v>MA07.01.01.02</v>
      </c>
    </row>
    <row r="484" spans="1:2">
      <c r="A484" s="1" t="str">
        <f>Sheet2!H484</f>
        <v>7MathThe Number SystemOperations with NumbersPowers and Exponents</v>
      </c>
      <c r="B484" s="5" t="str">
        <f>Sheet2!I484</f>
        <v>MA07.01.01.03</v>
      </c>
    </row>
    <row r="485" spans="1:2">
      <c r="A485" s="1" t="str">
        <f>Sheet2!H485</f>
        <v>7MathThe Number SystemOperations with NumbersOrder of Operations</v>
      </c>
      <c r="B485" s="5" t="str">
        <f>Sheet2!I485</f>
        <v>MA07.01.01.04</v>
      </c>
    </row>
    <row r="486" spans="1:2">
      <c r="A486" s="1" t="str">
        <f>Sheet2!H486</f>
        <v>7MathThe Number SystemOperations with NumbersUsing Formulas</v>
      </c>
      <c r="B486" s="5" t="str">
        <f>Sheet2!I486</f>
        <v>MA07.01.01.05</v>
      </c>
    </row>
    <row r="487" spans="1:2">
      <c r="A487" s="1" t="str">
        <f>Sheet2!H487</f>
        <v>7MathThe Number SystemOperations with NumbersProblem Solving</v>
      </c>
      <c r="B487" s="5" t="str">
        <f>Sheet2!I487</f>
        <v>MA07.01.01.06</v>
      </c>
    </row>
    <row r="488" spans="1:2">
      <c r="A488" s="1" t="str">
        <f>Sheet2!H488</f>
        <v>7MathThe Number SystemOperations with NumbersThe Commutative and Associative Properties</v>
      </c>
      <c r="B488" s="5" t="str">
        <f>Sheet2!I488</f>
        <v>MA07.01.01.07</v>
      </c>
    </row>
    <row r="489" spans="1:2">
      <c r="A489" s="1" t="str">
        <f>Sheet2!H489</f>
        <v>7MathThe Number SystemOperations with NumbersEquivalent Expressions</v>
      </c>
      <c r="B489" s="5" t="str">
        <f>Sheet2!I489</f>
        <v>MA07.01.01.08</v>
      </c>
    </row>
    <row r="490" spans="1:2">
      <c r="A490" s="1" t="str">
        <f>Sheet2!H490</f>
        <v>7MathThe Number SystemOperations with NumbersDistributive Property</v>
      </c>
      <c r="B490" s="5" t="str">
        <f>Sheet2!I490</f>
        <v>MA07.01.01.09</v>
      </c>
    </row>
    <row r="491" spans="1:2">
      <c r="A491" s="1" t="str">
        <f>Sheet2!H491</f>
        <v>7MathThe Number SystemReal Numbers and Solving Inequalities</v>
      </c>
      <c r="B491" s="5" t="str">
        <f>Sheet2!I491</f>
        <v>MA07.01.02.00</v>
      </c>
    </row>
    <row r="492" spans="1:2">
      <c r="A492" s="1" t="str">
        <f>Sheet2!H492</f>
        <v>7MathThe Number SystemReal Numbers and Solving InequalitiesSquare Roots</v>
      </c>
      <c r="B492" s="5" t="str">
        <f>Sheet2!I492</f>
        <v>MA07.01.02.01</v>
      </c>
    </row>
    <row r="493" spans="1:2">
      <c r="A493" s="1" t="str">
        <f>Sheet2!H493</f>
        <v>7MathThe Number SystemReal Numbers and Solving InequalitiesThe Real Number System</v>
      </c>
      <c r="B493" s="5" t="str">
        <f>Sheet2!I493</f>
        <v>MA07.01.02.02</v>
      </c>
    </row>
    <row r="494" spans="1:2">
      <c r="A494" s="1" t="str">
        <f>Sheet2!H494</f>
        <v>7MathThe Number SystemReal Numbers and Solving InequalitiesThe Pythagorean Theorem</v>
      </c>
      <c r="B494" s="5" t="str">
        <f>Sheet2!I494</f>
        <v>MA07.01.02.03</v>
      </c>
    </row>
    <row r="495" spans="1:2">
      <c r="A495" s="1" t="str">
        <f>Sheet2!H495</f>
        <v>7MathThe Number SystemReal Numbers and Solving InequalitiesThe Converse of the Pythagorean Theorem</v>
      </c>
      <c r="B495" s="5" t="str">
        <f>Sheet2!I495</f>
        <v>MA07.01.02.04</v>
      </c>
    </row>
    <row r="496" spans="1:2">
      <c r="A496" s="1" t="str">
        <f>Sheet2!H496</f>
        <v>7MathThe Number SystemReal Numbers and Solving InequalitiesThe Distance Formula</v>
      </c>
      <c r="B496" s="5" t="str">
        <f>Sheet2!I496</f>
        <v>MA07.01.02.05</v>
      </c>
    </row>
    <row r="497" spans="1:2">
      <c r="A497" s="1" t="str">
        <f>Sheet2!H497</f>
        <v>7MathThe Number SystemReal Numbers and Solving InequalitiesThe Midpoint Formula</v>
      </c>
      <c r="B497" s="5" t="str">
        <f>Sheet2!I497</f>
        <v>MA07.01.02.06</v>
      </c>
    </row>
    <row r="498" spans="1:2">
      <c r="A498" s="1" t="str">
        <f>Sheet2!H498</f>
        <v>7MathThe Number SystemReal Numbers and Solving InequalitiesSolving Inequalities Using Addition or Subtraction</v>
      </c>
      <c r="B498" s="5" t="str">
        <f>Sheet2!I498</f>
        <v>MA07.01.02.07</v>
      </c>
    </row>
    <row r="499" spans="1:2">
      <c r="A499" s="1" t="str">
        <f>Sheet2!H499</f>
        <v>7MathThe Number SystemReal Numbers and Solving InequalitiesSolving Inequalities Using Multiplication or Division</v>
      </c>
      <c r="B499" s="5" t="str">
        <f>Sheet2!I499</f>
        <v>MA07.01.02.08</v>
      </c>
    </row>
    <row r="500" spans="1:2">
      <c r="A500" s="1" t="str">
        <f>Sheet2!H500</f>
        <v>7MathThe Number SystemReal Numbers and Solving InequalitiesSolving Two-Step Inequalities</v>
      </c>
      <c r="B500" s="5" t="str">
        <f>Sheet2!I500</f>
        <v>MA07.01.02.09</v>
      </c>
    </row>
    <row r="501" spans="1:2">
      <c r="A501" s="1" t="str">
        <f>Sheet2!H501</f>
        <v>7MathThe Number SystemReal Numbers and Solving InequalitiesBox-and-Whisker Plots</v>
      </c>
      <c r="B501" s="5" t="str">
        <f>Sheet2!I501</f>
        <v>MA07.01.02.10</v>
      </c>
    </row>
    <row r="502" spans="1:2">
      <c r="A502" s="1" t="str">
        <f>Sheet2!H502</f>
        <v>7MathThe Number SystemPolynomials</v>
      </c>
      <c r="B502" s="5" t="str">
        <f>Sheet2!I502</f>
        <v>MA07.01.03.00</v>
      </c>
    </row>
    <row r="503" spans="1:2">
      <c r="A503" s="1" t="str">
        <f>Sheet2!H503</f>
        <v>7MathThe Number SystemPolynomialsMonomials and Powers</v>
      </c>
      <c r="B503" s="5" t="str">
        <f>Sheet2!I503</f>
        <v>MA07.01.03.01</v>
      </c>
    </row>
    <row r="504" spans="1:2">
      <c r="A504" s="1" t="str">
        <f>Sheet2!H504</f>
        <v>7MathThe Number SystemPolynomialsPolynomials in One Variable</v>
      </c>
      <c r="B504" s="5" t="str">
        <f>Sheet2!I504</f>
        <v>MA07.01.03.02</v>
      </c>
    </row>
    <row r="505" spans="1:2">
      <c r="A505" s="1" t="str">
        <f>Sheet2!H505</f>
        <v>7MathThe Number SystemPolynomialsAdding and Subtracting Polynomials</v>
      </c>
      <c r="B505" s="5" t="str">
        <f>Sheet2!I505</f>
        <v>MA07.01.03.03</v>
      </c>
    </row>
    <row r="506" spans="1:2">
      <c r="A506" s="1" t="str">
        <f>Sheet2!H506</f>
        <v>7MathThe Number SystemPolynomialsMultiplying a Monomial and Polynomial</v>
      </c>
      <c r="B506" s="5" t="str">
        <f>Sheet2!I506</f>
        <v>MA07.01.03.04</v>
      </c>
    </row>
    <row r="507" spans="1:2">
      <c r="A507" s="1" t="str">
        <f>Sheet2!H507</f>
        <v>7MathThe Number SystemPolynomialsMultiplying Polynomials</v>
      </c>
      <c r="B507" s="5" t="str">
        <f>Sheet2!I507</f>
        <v>MA07.01.03.05</v>
      </c>
    </row>
    <row r="508" spans="1:2">
      <c r="A508" s="1" t="e">
        <f>Sheet2!H508</f>
        <v>#REF!</v>
      </c>
      <c r="B508" s="5" t="e">
        <f>Sheet2!I508</f>
        <v>#REF!</v>
      </c>
    </row>
    <row r="509" spans="1:2">
      <c r="A509" s="1" t="str">
        <f>Sheet2!H509</f>
        <v>7MathThe Number SystemPolynomialsSolving Polynomial Equations</v>
      </c>
      <c r="B509" s="5" t="str">
        <f>Sheet2!I509</f>
        <v>MA07.01.03.07</v>
      </c>
    </row>
    <row r="510" spans="1:2">
      <c r="A510" s="1" t="str">
        <f>Sheet2!H510</f>
        <v>7MathExpressions and Equations</v>
      </c>
      <c r="B510" s="5" t="str">
        <f>Sheet2!I510</f>
        <v>MA07.02.00.00</v>
      </c>
    </row>
    <row r="511" spans="1:2">
      <c r="A511" s="1" t="str">
        <f>Sheet2!H511</f>
        <v>7MathExpressions and EquationsOperations in Algebra</v>
      </c>
      <c r="B511" s="5" t="str">
        <f>Sheet2!I511</f>
        <v>MA07.02.01.00</v>
      </c>
    </row>
    <row r="512" spans="1:2">
      <c r="A512" s="1" t="str">
        <f>Sheet2!H512</f>
        <v>7MathExpressions and EquationsOperations in AlgebraTranslating Phrases into Expressions</v>
      </c>
      <c r="B512" s="5" t="str">
        <f>Sheet2!I512</f>
        <v>MA07.02.01.01</v>
      </c>
    </row>
    <row r="513" spans="1:2">
      <c r="A513" s="1" t="str">
        <f>Sheet2!H513</f>
        <v>7MathExpressions and EquationsOperations in AlgebraCombining Like Terms</v>
      </c>
      <c r="B513" s="5" t="str">
        <f>Sheet2!I513</f>
        <v>MA07.02.01.02</v>
      </c>
    </row>
    <row r="514" spans="1:2">
      <c r="A514" s="1" t="str">
        <f>Sheet2!H514</f>
        <v>7MathExpressions and EquationsOperations in AlgebraSolving Equations with Mental Math</v>
      </c>
      <c r="B514" s="5" t="str">
        <f>Sheet2!I514</f>
        <v>MA07.02.01.03</v>
      </c>
    </row>
    <row r="515" spans="1:2">
      <c r="A515" s="1" t="str">
        <f>Sheet2!H515</f>
        <v>7MathExpressions and EquationsOperations in AlgebraTranslating Sentences into Equations</v>
      </c>
      <c r="B515" s="5" t="str">
        <f>Sheet2!I515</f>
        <v>MA07.02.01.04</v>
      </c>
    </row>
    <row r="516" spans="1:2">
      <c r="A516" s="1" t="str">
        <f>Sheet2!H516</f>
        <v>7MathExpressions and EquationsOperations in AlgebraSolving Addition and Subtraction Equations</v>
      </c>
      <c r="B516" s="5" t="str">
        <f>Sheet2!I516</f>
        <v>MA07.02.01.05</v>
      </c>
    </row>
    <row r="517" spans="1:2">
      <c r="A517" s="1" t="str">
        <f>Sheet2!H517</f>
        <v>7MathExpressions and EquationsOperations in AlgebraSolving Multiplication and Division Equations</v>
      </c>
      <c r="B517" s="5" t="str">
        <f>Sheet2!I517</f>
        <v>MA07.02.01.06</v>
      </c>
    </row>
    <row r="518" spans="1:2">
      <c r="A518" s="1" t="str">
        <f>Sheet2!H518</f>
        <v>7MathExpressions and EquationsOperations in AlgebraA Problem Solving Plan</v>
      </c>
      <c r="B518" s="5" t="str">
        <f>Sheet2!I518</f>
        <v>MA07.02.01.07</v>
      </c>
    </row>
    <row r="519" spans="1:2">
      <c r="A519" s="1" t="str">
        <f>Sheet2!H519</f>
        <v>7MathExpressions and EquationsOperations in AlgebraSolving Inequalities</v>
      </c>
      <c r="B519" s="5" t="str">
        <f>Sheet2!I519</f>
        <v>MA07.02.01.08</v>
      </c>
    </row>
    <row r="520" spans="1:2">
      <c r="A520" s="1" t="str">
        <f>Sheet2!H520</f>
        <v>7MathExpressions and EquationsOperations with Integers</v>
      </c>
      <c r="B520" s="5" t="str">
        <f>Sheet2!I520</f>
        <v>MA07.02.02.00</v>
      </c>
    </row>
    <row r="521" spans="1:2">
      <c r="A521" s="1" t="str">
        <f>Sheet2!H521</f>
        <v>7MathExpressions and EquationsOperations with IntegersIntegers and Absolute Value</v>
      </c>
      <c r="B521" s="5" t="str">
        <f>Sheet2!I521</f>
        <v>MA07.02.02.01</v>
      </c>
    </row>
    <row r="522" spans="1:2">
      <c r="A522" s="1" t="str">
        <f>Sheet2!H522</f>
        <v>7MathExpressions and EquationsOperations with IntegersUsing a Number Line to Add Integers</v>
      </c>
      <c r="B522" s="5" t="str">
        <f>Sheet2!I522</f>
        <v>MA07.02.02.02</v>
      </c>
    </row>
    <row r="523" spans="1:2">
      <c r="A523" s="1" t="str">
        <f>Sheet2!H523</f>
        <v>7MathExpressions and EquationsOperations with IntegersAdding Integers</v>
      </c>
      <c r="B523" s="5" t="str">
        <f>Sheet2!I523</f>
        <v>MA07.02.02.03</v>
      </c>
    </row>
    <row r="524" spans="1:2">
      <c r="A524" s="1" t="str">
        <f>Sheet2!H524</f>
        <v>7MathExpressions and EquationsOperations with IntegersSubtracting Integers</v>
      </c>
      <c r="B524" s="5" t="str">
        <f>Sheet2!I524</f>
        <v>MA07.02.02.04</v>
      </c>
    </row>
    <row r="525" spans="1:2">
      <c r="A525" s="1" t="str">
        <f>Sheet2!H525</f>
        <v>7MathExpressions and EquationsOperations with IntegersMultiplying Integers</v>
      </c>
      <c r="B525" s="5" t="str">
        <f>Sheet2!I525</f>
        <v>MA07.02.02.05</v>
      </c>
    </row>
    <row r="526" spans="1:2">
      <c r="A526" s="1" t="str">
        <f>Sheet2!H526</f>
        <v>7MathExpressions and EquationsOperations with IntegersDividing Integers</v>
      </c>
      <c r="B526" s="5" t="str">
        <f>Sheet2!I526</f>
        <v>MA07.02.02.06</v>
      </c>
    </row>
    <row r="527" spans="1:2">
      <c r="A527" s="1" t="str">
        <f>Sheet2!H527</f>
        <v>7MathExpressions and EquationsOperations with IntegersSolving Equations Involving Integers</v>
      </c>
      <c r="B527" s="5" t="str">
        <f>Sheet2!I527</f>
        <v>MA07.02.02.07</v>
      </c>
    </row>
    <row r="528" spans="1:2">
      <c r="A528" s="1" t="str">
        <f>Sheet2!H528</f>
        <v>7MathExpressions and EquationsOperations with IntegersThe Coordinate Plane</v>
      </c>
      <c r="B528" s="5" t="str">
        <f>Sheet2!I528</f>
        <v>MA07.02.02.08</v>
      </c>
    </row>
    <row r="529" spans="1:2">
      <c r="A529" s="1" t="str">
        <f>Sheet2!H529</f>
        <v>7MathExpressions and EquationsOperations with IntegersScatter Plots</v>
      </c>
      <c r="B529" s="5" t="str">
        <f>Sheet2!I529</f>
        <v>MA07.02.02.09</v>
      </c>
    </row>
    <row r="530" spans="1:2">
      <c r="A530" s="1" t="str">
        <f>Sheet2!H530</f>
        <v>7MathExpressions and EquationsAlgebra and Equation Solving</v>
      </c>
      <c r="B530" s="5" t="str">
        <f>Sheet2!I530</f>
        <v>MA07.02.03.00</v>
      </c>
    </row>
    <row r="531" spans="1:2">
      <c r="A531" s="1" t="str">
        <f>Sheet2!H531</f>
        <v>7MathExpressions and EquationsAlgebra and Equation SolvingSolving Two-Step Equations</v>
      </c>
      <c r="B531" s="5" t="str">
        <f>Sheet2!I531</f>
        <v>MA07.02.03.01</v>
      </c>
    </row>
    <row r="532" spans="1:2">
      <c r="A532" s="1" t="str">
        <f>Sheet2!H532</f>
        <v>7MathExpressions and EquationsAlgebra and Equation SolvingSolving Equations Involving Negative Coefficients</v>
      </c>
      <c r="B532" s="5" t="str">
        <f>Sheet2!I532</f>
        <v>MA07.02.03.02</v>
      </c>
    </row>
    <row r="533" spans="1:2">
      <c r="A533" s="1" t="str">
        <f>Sheet2!H533</f>
        <v>7MathExpressions and EquationsAlgebra and Equation SolvingDistributive Property</v>
      </c>
      <c r="B533" s="5" t="str">
        <f>Sheet2!I533</f>
        <v>MA07.02.03.03</v>
      </c>
    </row>
    <row r="534" spans="1:2">
      <c r="A534" s="1" t="str">
        <f>Sheet2!H534</f>
        <v>7MathExpressions and EquationsAlgebra and Equation SolvingSolving Equations with Variables on Both Sides</v>
      </c>
      <c r="B534" s="5" t="str">
        <f>Sheet2!I534</f>
        <v>MA07.02.03.04</v>
      </c>
    </row>
    <row r="535" spans="1:2">
      <c r="A535" s="1" t="str">
        <f>Sheet2!H535</f>
        <v>7MathExpressions and EquationsAlgebra and Equation SolvingProblem Solving Strategies</v>
      </c>
      <c r="B535" s="5" t="str">
        <f>Sheet2!I535</f>
        <v>MA07.02.03.05</v>
      </c>
    </row>
    <row r="536" spans="1:2">
      <c r="A536" s="1" t="str">
        <f>Sheet2!H536</f>
        <v>7MathExpressions and EquationsAlgebra and Equation SolvingSolving Equations Involving Decimals</v>
      </c>
      <c r="B536" s="5" t="str">
        <f>Sheet2!I536</f>
        <v>MA07.02.03.06</v>
      </c>
    </row>
    <row r="537" spans="1:2">
      <c r="A537" s="1" t="str">
        <f>Sheet2!H537</f>
        <v>7MathExpressions and EquationsAlgebra and Equation SolvingMeasures of Central Tendency</v>
      </c>
      <c r="B537" s="5" t="str">
        <f>Sheet2!I537</f>
        <v>MA07.02.03.07</v>
      </c>
    </row>
    <row r="538" spans="1:2">
      <c r="A538" s="1" t="str">
        <f>Sheet2!H538</f>
        <v>7MathExpressions and EquationsOperations with Rational Numbers</v>
      </c>
      <c r="B538" s="5" t="str">
        <f>Sheet2!I538</f>
        <v>MA07.02.04.00</v>
      </c>
    </row>
    <row r="539" spans="1:2">
      <c r="A539" s="1" t="str">
        <f>Sheet2!H539</f>
        <v>7MathExpressions and EquationsOperations with Rational NumbersAdding and Subtracting Fractions</v>
      </c>
      <c r="B539" s="5" t="str">
        <f>Sheet2!I539</f>
        <v>MA07.02.04.01</v>
      </c>
    </row>
    <row r="540" spans="1:2">
      <c r="A540" s="1" t="str">
        <f>Sheet2!H540</f>
        <v>7MathExpressions and EquationsOperations with Rational NumbersUsing a Least Common Denominator</v>
      </c>
      <c r="B540" s="5" t="str">
        <f>Sheet2!I540</f>
        <v>MA07.02.04.02</v>
      </c>
    </row>
    <row r="541" spans="1:2">
      <c r="A541" s="1" t="str">
        <f>Sheet2!H541</f>
        <v>7MathExpressions and EquationsOperations with Rational NumbersMultiplying Two Fractions</v>
      </c>
      <c r="B541" s="5" t="str">
        <f>Sheet2!I541</f>
        <v>MA07.02.04.03</v>
      </c>
    </row>
    <row r="542" spans="1:2">
      <c r="A542" s="1" t="str">
        <f>Sheet2!H542</f>
        <v>7MathExpressions and EquationsOperations with Rational NumbersMultiplying with Percents</v>
      </c>
      <c r="B542" s="5" t="str">
        <f>Sheet2!I542</f>
        <v>MA07.02.04.04</v>
      </c>
    </row>
    <row r="543" spans="1:2">
      <c r="A543" s="1" t="str">
        <f>Sheet2!H543</f>
        <v>7MathExpressions and EquationsOperations with Rational NumbersDividing Two Fractions</v>
      </c>
      <c r="B543" s="5" t="str">
        <f>Sheet2!I543</f>
        <v>MA07.02.04.05</v>
      </c>
    </row>
    <row r="544" spans="1:2">
      <c r="A544" s="1" t="str">
        <f>Sheet2!H544</f>
        <v>7MathExpressions and EquationsOperations with Rational NumbersSolving Equations with Rational Numbers</v>
      </c>
      <c r="B544" s="5" t="str">
        <f>Sheet2!I544</f>
        <v>MA07.02.04.06</v>
      </c>
    </row>
    <row r="545" spans="1:2">
      <c r="A545" s="1" t="str">
        <f>Sheet2!H545</f>
        <v>7MathExpressions and EquationsOperations with Rational NumbersMultiplying and Dividing Powers</v>
      </c>
      <c r="B545" s="5" t="str">
        <f>Sheet2!I545</f>
        <v>MA07.02.04.07</v>
      </c>
    </row>
    <row r="546" spans="1:2">
      <c r="A546" s="1" t="str">
        <f>Sheet2!H546</f>
        <v>7MathExpressions and EquationsOperations with Rational NumbersNegative and Zero Exponents</v>
      </c>
      <c r="B546" s="5" t="str">
        <f>Sheet2!I546</f>
        <v>MA07.02.04.08</v>
      </c>
    </row>
    <row r="547" spans="1:2">
      <c r="A547" s="1" t="str">
        <f>Sheet2!H547</f>
        <v>7MathExpressions and EquationsOperations with Rational NumbersScientific Notation</v>
      </c>
      <c r="B547" s="5" t="str">
        <f>Sheet2!I547</f>
        <v>MA07.02.04.09</v>
      </c>
    </row>
    <row r="548" spans="1:2">
      <c r="A548" s="1" t="str">
        <f>Sheet2!H548</f>
        <v>7MathExpressions and EquationsGraphing Linear Equations and Inequalities</v>
      </c>
      <c r="B548" s="5" t="str">
        <f>Sheet2!I548</f>
        <v>MA07.02.05.00</v>
      </c>
    </row>
    <row r="549" spans="1:2">
      <c r="A549" s="1" t="str">
        <f>Sheet2!H549</f>
        <v>7MathExpressions and EquationsGraphing Linear Equations and InequalitiesFunctions</v>
      </c>
      <c r="B549" s="5" t="str">
        <f>Sheet2!I549</f>
        <v>MA07.02.05.01</v>
      </c>
    </row>
    <row r="550" spans="1:2">
      <c r="A550" s="1" t="str">
        <f>Sheet2!H550</f>
        <v>7MathExpressions and EquationsGraphing Linear Equations and InequalitiesLinear Equations and Linear Functions</v>
      </c>
      <c r="B550" s="5" t="str">
        <f>Sheet2!I550</f>
        <v>MA07.02.05.02</v>
      </c>
    </row>
    <row r="551" spans="1:2">
      <c r="A551" s="1" t="str">
        <f>Sheet2!H551</f>
        <v>7MathExpressions and EquationsGraphing Linear Equations and InequalitiesGraphs of Linear Functions</v>
      </c>
      <c r="B551" s="5" t="str">
        <f>Sheet2!I551</f>
        <v>MA07.02.05.03</v>
      </c>
    </row>
    <row r="552" spans="1:2">
      <c r="A552" s="1" t="str">
        <f>Sheet2!H552</f>
        <v>7MathExpressions and EquationsGraphing Linear Equations and InequalitiesGraphing Lines Using Intercepts</v>
      </c>
      <c r="B552" s="5" t="str">
        <f>Sheet2!I552</f>
        <v>MA07.02.05.04</v>
      </c>
    </row>
    <row r="553" spans="1:2">
      <c r="A553" s="1" t="str">
        <f>Sheet2!H553</f>
        <v>7MathExpressions and EquationsGraphing Linear Equations and InequalitiesThe Slope of a Line</v>
      </c>
      <c r="B553" s="5" t="str">
        <f>Sheet2!I553</f>
        <v>MA07.02.05.05</v>
      </c>
    </row>
    <row r="554" spans="1:2">
      <c r="A554" s="1" t="str">
        <f>Sheet2!H554</f>
        <v>7MathExpressions and EquationsGraphing Linear Equations and InequalitiesThe Slope-Intercept Form</v>
      </c>
      <c r="B554" s="5" t="str">
        <f>Sheet2!I554</f>
        <v>MA07.02.05.06</v>
      </c>
    </row>
    <row r="555" spans="1:2">
      <c r="A555" s="1" t="str">
        <f>Sheet2!H555</f>
        <v>7MathExpressions and EquationsGraphing Linear Equations and InequalitiesProblem Solving with Linear Equations</v>
      </c>
      <c r="B555" s="5" t="str">
        <f>Sheet2!I555</f>
        <v>MA07.02.05.07</v>
      </c>
    </row>
    <row r="556" spans="1:2">
      <c r="A556" s="1" t="str">
        <f>Sheet2!H556</f>
        <v>7MathExpressions and EquationsGraphing Linear Equations and InequalitiesGraphs of Linear Inequalities</v>
      </c>
      <c r="B556" s="5" t="str">
        <f>Sheet2!I556</f>
        <v>MA07.02.05.08</v>
      </c>
    </row>
    <row r="557" spans="1:2">
      <c r="A557" s="1" t="str">
        <f>Sheet2!H557</f>
        <v>7MathExpressions and EquationsGraphing Linear Equations and InequalitiesSystems of Equations and Inequalities</v>
      </c>
      <c r="B557" s="5" t="str">
        <f>Sheet2!I557</f>
        <v>MA07.02.05.09</v>
      </c>
    </row>
    <row r="558" spans="1:2">
      <c r="A558" s="1" t="str">
        <f>Sheet2!H558</f>
        <v>7MathRatios and Proportional Relationships</v>
      </c>
      <c r="B558" s="5" t="str">
        <f>Sheet2!I558</f>
        <v>MA07.03.00.00</v>
      </c>
    </row>
    <row r="559" spans="1:2">
      <c r="A559" s="1" t="str">
        <f>Sheet2!H559</f>
        <v>7MathRatios and Proportional RelationshipsRational Numbers and Percents</v>
      </c>
      <c r="B559" s="5" t="str">
        <f>Sheet2!I559</f>
        <v>MA07.03.01.00</v>
      </c>
    </row>
    <row r="560" spans="1:2">
      <c r="A560" s="1" t="str">
        <f>Sheet2!H560</f>
        <v>7MathRatios and Proportional RelationshipsRational Numbers and PercentsFactoring Numbers and Expressions</v>
      </c>
      <c r="B560" s="5" t="str">
        <f>Sheet2!I560</f>
        <v>MA07.03.01.01</v>
      </c>
    </row>
    <row r="561" spans="1:2">
      <c r="A561" s="1" t="str">
        <f>Sheet2!H561</f>
        <v>7MathRatios and Proportional RelationshipsRational Numbers and PercentsGreatest Common Factor</v>
      </c>
      <c r="B561" s="5" t="str">
        <f>Sheet2!I561</f>
        <v>MA07.03.01.02</v>
      </c>
    </row>
    <row r="562" spans="1:2">
      <c r="A562" s="1" t="str">
        <f>Sheet2!H562</f>
        <v>7MathRatios and Proportional RelationshipsRational Numbers and PercentsLeast Common Multiple</v>
      </c>
      <c r="B562" s="5" t="str">
        <f>Sheet2!I562</f>
        <v>MA07.03.01.03</v>
      </c>
    </row>
    <row r="563" spans="1:2">
      <c r="A563" s="1" t="str">
        <f>Sheet2!H563</f>
        <v>7MathRatios and Proportional RelationshipsRational Numbers and PercentsSimplifying and Comparing Fractions</v>
      </c>
      <c r="B563" s="5" t="str">
        <f>Sheet2!I563</f>
        <v>MA07.03.01.04</v>
      </c>
    </row>
    <row r="564" spans="1:2">
      <c r="A564" s="1" t="str">
        <f>Sheet2!H564</f>
        <v>7MathRatios and Proportional RelationshipsRational Numbers and PercentsRational Numbers and Decimals</v>
      </c>
      <c r="B564" s="5" t="str">
        <f>Sheet2!I564</f>
        <v>MA07.03.01.05</v>
      </c>
    </row>
    <row r="565" spans="1:2">
      <c r="A565" s="1" t="str">
        <f>Sheet2!H565</f>
        <v>7MathRatios and Proportional RelationshipsRational Numbers and PercentsPercent and Decimals</v>
      </c>
      <c r="B565" s="5" t="str">
        <f>Sheet2!I565</f>
        <v>MA07.03.01.06</v>
      </c>
    </row>
    <row r="566" spans="1:2">
      <c r="A566" s="1" t="str">
        <f>Sheet2!H566</f>
        <v>7MathRatios and Proportional RelationshipsRational Numbers and PercentsPercents and Fractions</v>
      </c>
      <c r="B566" s="5" t="str">
        <f>Sheet2!I566</f>
        <v>MA07.03.01.07</v>
      </c>
    </row>
    <row r="567" spans="1:2">
      <c r="A567" s="1" t="str">
        <f>Sheet2!H567</f>
        <v>7MathRatios and Proportional RelationshipsRational Numbers and PercentsStem-and-Leaf Plots</v>
      </c>
      <c r="B567" s="5" t="str">
        <f>Sheet2!I567</f>
        <v>MA07.03.01.08</v>
      </c>
    </row>
    <row r="568" spans="1:2">
      <c r="A568" s="1" t="str">
        <f>Sheet2!H568</f>
        <v>7MathRatios and Proportional RelationshipsProportional Reasoning</v>
      </c>
      <c r="B568" s="5" t="str">
        <f>Sheet2!I568</f>
        <v>MA07.03.02.00</v>
      </c>
    </row>
    <row r="569" spans="1:2">
      <c r="A569" s="1" t="str">
        <f>Sheet2!H569</f>
        <v>7MathRatios and Proportional RelationshipsProportional ReasoningRatios and Rates</v>
      </c>
      <c r="B569" s="5" t="str">
        <f>Sheet2!I569</f>
        <v>MA07.03.02.01</v>
      </c>
    </row>
    <row r="570" spans="1:2">
      <c r="A570" s="1" t="str">
        <f>Sheet2!H570</f>
        <v>7MathRatios and Proportional RelationshipsProportional ReasoningWriting and Solving Proportions</v>
      </c>
      <c r="B570" s="5" t="str">
        <f>Sheet2!I570</f>
        <v>MA07.03.02.02</v>
      </c>
    </row>
    <row r="571" spans="1:2">
      <c r="A571" s="1" t="str">
        <f>Sheet2!H571</f>
        <v>7MathRatios and Proportional RelationshipsProportional ReasoningScale Drawings and Models</v>
      </c>
      <c r="B571" s="5" t="str">
        <f>Sheet2!I571</f>
        <v>MA07.03.02.03</v>
      </c>
    </row>
    <row r="572" spans="1:2">
      <c r="A572" s="1" t="str">
        <f>Sheet2!H572</f>
        <v>7MathRatios and Proportional RelationshipsProportional ReasoningProbability</v>
      </c>
      <c r="B572" s="5" t="str">
        <f>Sheet2!I572</f>
        <v>MA07.03.02.04</v>
      </c>
    </row>
    <row r="573" spans="1:2">
      <c r="A573" s="1" t="str">
        <f>Sheet2!H573</f>
        <v>7MathRatios and Proportional RelationshipsProportional ReasoningSolving Percent Problems</v>
      </c>
      <c r="B573" s="5" t="str">
        <f>Sheet2!I573</f>
        <v>MA07.03.02.05</v>
      </c>
    </row>
    <row r="574" spans="1:2">
      <c r="A574" s="1" t="str">
        <f>Sheet2!H574</f>
        <v>7MathRatios and Proportional RelationshipsProportional ReasoningPercent of Increase or Decrease</v>
      </c>
      <c r="B574" s="5" t="str">
        <f>Sheet2!I574</f>
        <v>MA07.03.02.06</v>
      </c>
    </row>
    <row r="575" spans="1:2">
      <c r="A575" s="1" t="str">
        <f>Sheet2!H575</f>
        <v>7MathRatios and Proportional RelationshipsProportional ReasoningSimple Interest</v>
      </c>
      <c r="B575" s="5" t="str">
        <f>Sheet2!I575</f>
        <v>MA07.03.02.07</v>
      </c>
    </row>
    <row r="576" spans="1:2">
      <c r="A576" s="1" t="str">
        <f>Sheet2!H576</f>
        <v>7MathRatios and Proportional RelationshipsProportional ReasoningDiscount, Markup, Tips and Sales Tax</v>
      </c>
      <c r="B576" s="5" t="str">
        <f>Sheet2!I576</f>
        <v>MA07.03.02.08</v>
      </c>
    </row>
    <row r="577" spans="1:2">
      <c r="A577" s="1" t="str">
        <f>Sheet2!H577</f>
        <v>7MathRatios and Proportional RelationshipsProportional ReasoningCompound Interest</v>
      </c>
      <c r="B577" s="5" t="str">
        <f>Sheet2!I577</f>
        <v>MA07.03.02.09</v>
      </c>
    </row>
    <row r="578" spans="1:2">
      <c r="A578" s="1" t="str">
        <f>Sheet2!H578</f>
        <v>7MathGeometry</v>
      </c>
      <c r="B578" s="5" t="str">
        <f>Sheet2!I578</f>
        <v>MA07.04.00.00</v>
      </c>
    </row>
    <row r="579" spans="1:2">
      <c r="A579" s="1" t="str">
        <f>Sheet2!H579</f>
        <v>7MathGeometryGeometry Concepts</v>
      </c>
      <c r="B579" s="5" t="str">
        <f>Sheet2!I579</f>
        <v>MA07.04.01.00</v>
      </c>
    </row>
    <row r="580" spans="1:2">
      <c r="A580" s="1" t="str">
        <f>Sheet2!H580</f>
        <v>7MathGeometryGeometry ConceptsPoints, Lines, and Planes</v>
      </c>
      <c r="B580" s="5" t="str">
        <f>Sheet2!I580</f>
        <v>MA07.04.01.01</v>
      </c>
    </row>
    <row r="581" spans="1:2">
      <c r="A581" s="1" t="str">
        <f>Sheet2!H581</f>
        <v>7MathGeometryGeometry ConceptsNaming, Measuring, and Drawing Angles</v>
      </c>
      <c r="B581" s="5" t="str">
        <f>Sheet2!I581</f>
        <v>MA07.04.01.02</v>
      </c>
    </row>
    <row r="582" spans="1:2">
      <c r="A582" s="1" t="str">
        <f>Sheet2!H582</f>
        <v>7MathGeometryGeometry ConceptsParallel and Perpendicular Lines</v>
      </c>
      <c r="B582" s="5" t="str">
        <f>Sheet2!I582</f>
        <v>MA07.04.01.03</v>
      </c>
    </row>
    <row r="583" spans="1:2">
      <c r="A583" s="1" t="str">
        <f>Sheet2!H583</f>
        <v>7MathGeometryGeometry ConceptsTriangles and Quadrilaterals</v>
      </c>
      <c r="B583" s="5" t="str">
        <f>Sheet2!I583</f>
        <v>MA07.04.01.04</v>
      </c>
    </row>
    <row r="584" spans="1:2">
      <c r="A584" s="1" t="str">
        <f>Sheet2!H584</f>
        <v>7MathGeometryGeometry ConceptsQuadrilaterals and Other Polygons</v>
      </c>
      <c r="B584" s="5" t="str">
        <f>Sheet2!I584</f>
        <v>MA07.04.01.05</v>
      </c>
    </row>
    <row r="585" spans="1:2">
      <c r="A585" s="1" t="str">
        <f>Sheet2!H585</f>
        <v>7MathGeometryGeometry ConceptsAreas of Polygons</v>
      </c>
      <c r="B585" s="5" t="str">
        <f>Sheet2!I585</f>
        <v>MA07.04.01.06</v>
      </c>
    </row>
    <row r="586" spans="1:2">
      <c r="A586" s="1" t="str">
        <f>Sheet2!H586</f>
        <v>7MathGeometryGeometry ConceptsLine Reflections</v>
      </c>
      <c r="B586" s="5" t="str">
        <f>Sheet2!I586</f>
        <v>MA07.04.01.07</v>
      </c>
    </row>
    <row r="587" spans="1:2">
      <c r="A587" s="1" t="str">
        <f>Sheet2!H587</f>
        <v>7MathGeometryGeometry ConceptsTranslations</v>
      </c>
      <c r="B587" s="5" t="str">
        <f>Sheet2!I587</f>
        <v>MA07.04.01.08</v>
      </c>
    </row>
    <row r="588" spans="1:2">
      <c r="A588" s="1" t="str">
        <f>Sheet2!H588</f>
        <v>7MathGeometryGeometry ConceptsSimilarity</v>
      </c>
      <c r="B588" s="5" t="str">
        <f>Sheet2!I588</f>
        <v>MA07.04.01.09</v>
      </c>
    </row>
    <row r="589" spans="1:2">
      <c r="A589" s="1" t="str">
        <f>Sheet2!H589</f>
        <v>7MathGeometryGeometry and Measurement</v>
      </c>
      <c r="B589" s="5" t="str">
        <f>Sheet2!I589</f>
        <v>MA07.04.02.00</v>
      </c>
    </row>
    <row r="590" spans="1:2">
      <c r="A590" s="1" t="str">
        <f>Sheet2!H590</f>
        <v>7MathGeometryGeometry and MeasurementCircumference and Area of a Circle</v>
      </c>
      <c r="B590" s="5" t="str">
        <f>Sheet2!I590</f>
        <v>MA07.04.02.01</v>
      </c>
    </row>
    <row r="591" spans="1:2">
      <c r="A591" s="1" t="str">
        <f>Sheet2!H591</f>
        <v>7MathGeometryGeometry and MeasurementThree-Dimensional Figures</v>
      </c>
      <c r="B591" s="5" t="str">
        <f>Sheet2!I591</f>
        <v>MA07.04.02.02</v>
      </c>
    </row>
    <row r="592" spans="1:2">
      <c r="A592" s="1" t="str">
        <f>Sheet2!H592</f>
        <v>7MathGeometryGeometry and MeasurementSurface Area of Prisms and Cylinders</v>
      </c>
      <c r="B592" s="5" t="str">
        <f>Sheet2!I592</f>
        <v>MA07.04.02.03</v>
      </c>
    </row>
    <row r="593" spans="1:2">
      <c r="A593" s="1" t="str">
        <f>Sheet2!H593</f>
        <v>7MathGeometryGeometry and MeasurementVolume of Prisms</v>
      </c>
      <c r="B593" s="5" t="str">
        <f>Sheet2!I593</f>
        <v>MA07.04.02.04</v>
      </c>
    </row>
    <row r="594" spans="1:2">
      <c r="A594" s="1" t="str">
        <f>Sheet2!H594</f>
        <v>7MathGeometryGeometry and MeasurementVolume of Cylinders</v>
      </c>
      <c r="B594" s="5" t="str">
        <f>Sheet2!I594</f>
        <v>MA07.04.02.05</v>
      </c>
    </row>
    <row r="595" spans="1:2">
      <c r="A595" s="1" t="str">
        <f>Sheet2!H595</f>
        <v>7MathGeometryGeometry and MeasurementVolumes of Pyramids and Cones</v>
      </c>
      <c r="B595" s="5" t="str">
        <f>Sheet2!I595</f>
        <v>MA07.04.02.06</v>
      </c>
    </row>
    <row r="596" spans="1:2">
      <c r="A596" s="1" t="str">
        <f>Sheet2!H596</f>
        <v>7MathGeometryGeometry and MeasurementVolume of a Sphere</v>
      </c>
      <c r="B596" s="5" t="str">
        <f>Sheet2!I596</f>
        <v>MA07.04.02.07</v>
      </c>
    </row>
    <row r="597" spans="1:2">
      <c r="A597" s="1" t="str">
        <f>Sheet2!H597</f>
        <v>7MathGeometryGeometry and MeasurementViews of Solids</v>
      </c>
      <c r="B597" s="5" t="str">
        <f>Sheet2!I597</f>
        <v>MA07.04.02.08</v>
      </c>
    </row>
    <row r="598" spans="1:2">
      <c r="A598" s="1" t="str">
        <f>Sheet2!H598</f>
        <v>8</v>
      </c>
      <c r="B598" s="5" t="str">
        <f>Sheet2!I598</f>
        <v>08.00.00.00</v>
      </c>
    </row>
    <row r="599" spans="1:2">
      <c r="A599" s="1" t="str">
        <f>Sheet2!H599</f>
        <v>8Science</v>
      </c>
      <c r="B599" s="5" t="str">
        <f>Sheet2!I599</f>
        <v>SC08.00.00.00</v>
      </c>
    </row>
    <row r="600" spans="1:2">
      <c r="A600" s="1" t="str">
        <f>Sheet2!H600</f>
        <v>8SciencePhysical Sciences</v>
      </c>
      <c r="B600" s="5" t="str">
        <f>Sheet2!I600</f>
        <v>SC08.01.00.00</v>
      </c>
    </row>
    <row r="601" spans="1:2">
      <c r="A601" s="1" t="str">
        <f>Sheet2!H601</f>
        <v>8SciencePhysical SciencesIntroduction to Physical Science</v>
      </c>
      <c r="B601" s="5" t="str">
        <f>Sheet2!I601</f>
        <v>SC08.01.01.00</v>
      </c>
    </row>
    <row r="602" spans="1:2">
      <c r="A602" s="1" t="str">
        <f>Sheet2!H602</f>
        <v>8SciencePhysical SciencesIntroduction to Physical ScienceDefinition of Physical Science</v>
      </c>
      <c r="B602" s="5" t="str">
        <f>Sheet2!I602</f>
        <v>SC08.01.01.01</v>
      </c>
    </row>
    <row r="603" spans="1:2">
      <c r="A603" s="1" t="str">
        <f>Sheet2!H603</f>
        <v>8SciencePhysical SciencesIntroduction to Physical ScienceScientific Inquiry</v>
      </c>
      <c r="B603" s="5" t="str">
        <f>Sheet2!I603</f>
        <v>SC08.01.01.02</v>
      </c>
    </row>
    <row r="604" spans="1:2">
      <c r="A604" s="1" t="str">
        <f>Sheet2!H604</f>
        <v>8SciencePhysical SciencesIntroduction to Physical ScienceMeasurement</v>
      </c>
      <c r="B604" s="5" t="str">
        <f>Sheet2!I604</f>
        <v>SC08.01.01.03</v>
      </c>
    </row>
    <row r="605" spans="1:2">
      <c r="A605" s="1" t="str">
        <f>Sheet2!H605</f>
        <v>8SciencePhysical SciencesIntroduction to Physical ScienceMathematics and Science</v>
      </c>
      <c r="B605" s="5" t="str">
        <f>Sheet2!I605</f>
        <v>SC08.01.01.04</v>
      </c>
    </row>
    <row r="606" spans="1:2">
      <c r="A606" s="1" t="str">
        <f>Sheet2!H606</f>
        <v>8SciencePhysical SciencesIntroduction to Physical ScienceGraphs in Science</v>
      </c>
      <c r="B606" s="5" t="str">
        <f>Sheet2!I606</f>
        <v>SC08.01.01.05</v>
      </c>
    </row>
    <row r="607" spans="1:2">
      <c r="A607" s="1" t="str">
        <f>Sheet2!H607</f>
        <v>8SciencePhysical SciencesIntroduction to Physical ScienceScience Laboratory Safety</v>
      </c>
      <c r="B607" s="5" t="str">
        <f>Sheet2!I607</f>
        <v>SC08.01.01.06</v>
      </c>
    </row>
    <row r="608" spans="1:2">
      <c r="A608" s="1" t="str">
        <f>Sheet2!H608</f>
        <v>8ScienceStructure of Matter</v>
      </c>
      <c r="B608" s="5" t="str">
        <f>Sheet2!I608</f>
        <v>SC08.02.00.00</v>
      </c>
    </row>
    <row r="609" spans="1:2">
      <c r="A609" s="1" t="str">
        <f>Sheet2!H609</f>
        <v>8ScienceStructure of MatterElements and the Periodic Table</v>
      </c>
      <c r="B609" s="5" t="str">
        <f>Sheet2!I609</f>
        <v>SC08.02.01.00</v>
      </c>
    </row>
    <row r="610" spans="1:2">
      <c r="A610" s="1" t="str">
        <f>Sheet2!H610</f>
        <v>8ScienceStructure of MatterElements and the Periodic TableIntroduction to Atoms</v>
      </c>
      <c r="B610" s="5" t="str">
        <f>Sheet2!I610</f>
        <v>SC08.02.01.01</v>
      </c>
    </row>
    <row r="611" spans="1:2">
      <c r="A611" s="1" t="str">
        <f>Sheet2!H611</f>
        <v>8ScienceStructure of MatterElements and the Periodic TableOrganizing the Elements</v>
      </c>
      <c r="B611" s="5" t="str">
        <f>Sheet2!I611</f>
        <v>SC08.02.01.02</v>
      </c>
    </row>
    <row r="612" spans="1:2">
      <c r="A612" s="1" t="str">
        <f>Sheet2!H612</f>
        <v>8ScienceStructure of MatterElements and the Periodic TableMetals</v>
      </c>
      <c r="B612" s="5" t="str">
        <f>Sheet2!I612</f>
        <v>SC08.02.01.03</v>
      </c>
    </row>
    <row r="613" spans="1:2">
      <c r="A613" s="1" t="str">
        <f>Sheet2!H613</f>
        <v>8ScienceStructure of MatterElements and the Periodic TableNonmetals, Inert Gases, and Semimetals</v>
      </c>
      <c r="B613" s="5" t="str">
        <f>Sheet2!I613</f>
        <v>SC08.02.01.04</v>
      </c>
    </row>
    <row r="614" spans="1:2">
      <c r="A614" s="1" t="str">
        <f>Sheet2!H614</f>
        <v>8ScienceStructure of MatterElements and the Periodic TableRadioactive Elements</v>
      </c>
      <c r="B614" s="5" t="str">
        <f>Sheet2!I614</f>
        <v>SC08.02.01.05</v>
      </c>
    </row>
    <row r="615" spans="1:2">
      <c r="A615" s="1" t="str">
        <f>Sheet2!H615</f>
        <v>8ScienceStructure of MatterThe Nature of Matter</v>
      </c>
      <c r="B615" s="5" t="str">
        <f>Sheet2!I615</f>
        <v>SC08.02.02.00</v>
      </c>
    </row>
    <row r="616" spans="1:2">
      <c r="A616" s="1" t="str">
        <f>Sheet2!H616</f>
        <v>8ScienceStructure of MatterThe Nature of MatterDescribing Matter</v>
      </c>
      <c r="B616" s="5" t="str">
        <f>Sheet2!I616</f>
        <v>SC08.02.02.01</v>
      </c>
    </row>
    <row r="617" spans="1:2">
      <c r="A617" s="1" t="str">
        <f>Sheet2!H617</f>
        <v>8ScienceStructure of MatterThe Nature of MatterChanges in Matter</v>
      </c>
      <c r="B617" s="5" t="str">
        <f>Sheet2!I617</f>
        <v>SC08.02.02.02</v>
      </c>
    </row>
    <row r="618" spans="1:2">
      <c r="A618" s="1" t="str">
        <f>Sheet2!H618</f>
        <v>8ScienceStructure of MatterThe Nature of MatterEnergy and Matter</v>
      </c>
      <c r="B618" s="5" t="str">
        <f>Sheet2!I618</f>
        <v>SC08.02.02.03</v>
      </c>
    </row>
    <row r="619" spans="1:2">
      <c r="A619" s="1" t="str">
        <f>Sheet2!H619</f>
        <v>8ScienceStructure of MatterSolids, Liquids, and Gases</v>
      </c>
      <c r="B619" s="5" t="str">
        <f>Sheet2!I619</f>
        <v>SC08.02.03.00</v>
      </c>
    </row>
    <row r="620" spans="1:2">
      <c r="A620" s="1" t="str">
        <f>Sheet2!H620</f>
        <v>8ScienceStructure of MatterSolids, Liquids, and GasesStates of Matter</v>
      </c>
      <c r="B620" s="5" t="str">
        <f>Sheet2!I620</f>
        <v>SC08.02.03.01</v>
      </c>
    </row>
    <row r="621" spans="1:2">
      <c r="A621" s="1" t="str">
        <f>Sheet2!H621</f>
        <v>8ScienceStructure of MatterSolids, Liquids, and GasesChanges of State</v>
      </c>
      <c r="B621" s="5" t="str">
        <f>Sheet2!I621</f>
        <v>SC08.02.03.02</v>
      </c>
    </row>
    <row r="622" spans="1:2">
      <c r="A622" s="1" t="str">
        <f>Sheet2!H622</f>
        <v>8ScienceStructure of MatterSolids, Liquids, and GasesThe Behavior of Gases</v>
      </c>
      <c r="B622" s="5" t="str">
        <f>Sheet2!I622</f>
        <v>SC08.02.03.03</v>
      </c>
    </row>
    <row r="623" spans="1:2">
      <c r="A623" s="1" t="str">
        <f>Sheet2!H623</f>
        <v>8ScienceStructure of MatterCarbon Chemistry</v>
      </c>
      <c r="B623" s="5" t="str">
        <f>Sheet2!I623</f>
        <v>SC08.02.04.00</v>
      </c>
    </row>
    <row r="624" spans="1:2">
      <c r="A624" s="1" t="str">
        <f>Sheet2!H624</f>
        <v>8ScienceStructure of MatterCarbon ChemistryProperties of Carbon</v>
      </c>
      <c r="B624" s="5" t="str">
        <f>Sheet2!I624</f>
        <v>SC08.02.04.01</v>
      </c>
    </row>
    <row r="625" spans="1:2">
      <c r="A625" s="1" t="str">
        <f>Sheet2!H625</f>
        <v>8ScienceStructure of MatterCarbon ChemistryCarbon Compounds</v>
      </c>
      <c r="B625" s="5" t="str">
        <f>Sheet2!I625</f>
        <v>SC08.02.04.02</v>
      </c>
    </row>
    <row r="626" spans="1:2">
      <c r="A626" s="1" t="str">
        <f>Sheet2!H626</f>
        <v>8ScienceStructure of MatterCarbon ChemistryPolymers and Composites</v>
      </c>
      <c r="B626" s="5" t="str">
        <f>Sheet2!I626</f>
        <v>SC08.02.04.03</v>
      </c>
    </row>
    <row r="627" spans="1:2">
      <c r="A627" s="1" t="str">
        <f>Sheet2!H627</f>
        <v>8ScienceStructure of MatterCarbon ChemistryLife With Carbon</v>
      </c>
      <c r="B627" s="5" t="str">
        <f>Sheet2!I627</f>
        <v>SC08.02.04.04</v>
      </c>
    </row>
    <row r="628" spans="1:2">
      <c r="A628" s="1" t="str">
        <f>Sheet2!H628</f>
        <v>8ScienceMotion</v>
      </c>
      <c r="B628" s="5" t="str">
        <f>Sheet2!I628</f>
        <v>SC08.03.00.00</v>
      </c>
    </row>
    <row r="629" spans="1:2">
      <c r="A629" s="1" t="str">
        <f>Sheet2!H629</f>
        <v>8ScienceMotionEnergy</v>
      </c>
      <c r="B629" s="5" t="str">
        <f>Sheet2!I629</f>
        <v>SC08.03.01.00</v>
      </c>
    </row>
    <row r="630" spans="1:2">
      <c r="A630" s="1" t="str">
        <f>Sheet2!H630</f>
        <v>8ScienceMotionEnergyIntroduction to Energy</v>
      </c>
      <c r="B630" s="5" t="str">
        <f>Sheet2!I630</f>
        <v>SC08.03.01.01</v>
      </c>
    </row>
    <row r="631" spans="1:2">
      <c r="A631" s="1" t="str">
        <f>Sheet2!H631</f>
        <v>8ScienceMotionEnergyKinetic Energy</v>
      </c>
      <c r="B631" s="5" t="str">
        <f>Sheet2!I631</f>
        <v>SC08.03.01.02</v>
      </c>
    </row>
    <row r="632" spans="1:2">
      <c r="A632" s="1" t="str">
        <f>Sheet2!H632</f>
        <v>8ScienceMotionEnergyPotential Energy</v>
      </c>
      <c r="B632" s="5" t="str">
        <f>Sheet2!I632</f>
        <v>SC08.03.01.03</v>
      </c>
    </row>
    <row r="633" spans="1:2">
      <c r="A633" s="1" t="str">
        <f>Sheet2!H633</f>
        <v>8ScienceMotionMotion</v>
      </c>
      <c r="B633" s="5" t="str">
        <f>Sheet2!I633</f>
        <v>SC08.03.02.00</v>
      </c>
    </row>
    <row r="634" spans="1:2">
      <c r="A634" s="1" t="str">
        <f>Sheet2!H634</f>
        <v>8ScienceMotionMotionRelative Position</v>
      </c>
      <c r="B634" s="5" t="str">
        <f>Sheet2!I634</f>
        <v>SC08.03.02.01</v>
      </c>
    </row>
    <row r="635" spans="1:2">
      <c r="A635" s="1" t="str">
        <f>Sheet2!H635</f>
        <v>8ScienceMotionMotionAverage Speed</v>
      </c>
      <c r="B635" s="5" t="str">
        <f>Sheet2!I635</f>
        <v>SC08.03.02.02</v>
      </c>
    </row>
    <row r="636" spans="1:2">
      <c r="A636" s="1" t="str">
        <f>Sheet2!H636</f>
        <v>8ScienceMotionMotionVectors</v>
      </c>
      <c r="B636" s="5" t="str">
        <f>Sheet2!I636</f>
        <v>SC08.03.02.03</v>
      </c>
    </row>
    <row r="637" spans="1:2">
      <c r="A637" s="1" t="str">
        <f>Sheet2!H637</f>
        <v>8ScienceMotionMotionVelocity</v>
      </c>
      <c r="B637" s="5" t="str">
        <f>Sheet2!I637</f>
        <v>SC08.03.02.04</v>
      </c>
    </row>
    <row r="638" spans="1:2">
      <c r="A638" s="1" t="str">
        <f>Sheet2!H638</f>
        <v>8ScienceMotionMotionChanges in Velocity</v>
      </c>
      <c r="B638" s="5" t="str">
        <f>Sheet2!I638</f>
        <v>SC08.03.02.05</v>
      </c>
    </row>
    <row r="639" spans="1:2">
      <c r="A639" s="1" t="str">
        <f>Sheet2!H639</f>
        <v>8ScienceMotionMotionAcceleration</v>
      </c>
      <c r="B639" s="5" t="str">
        <f>Sheet2!I639</f>
        <v>SC08.03.02.06</v>
      </c>
    </row>
    <row r="640" spans="1:2">
      <c r="A640" s="1" t="str">
        <f>Sheet2!H640</f>
        <v>8ScienceMotionMotionCalculating and Graphing Acceleration</v>
      </c>
      <c r="B640" s="5" t="str">
        <f>Sheet2!I640</f>
        <v>SC08.03.02.07</v>
      </c>
    </row>
    <row r="641" spans="1:2">
      <c r="A641" s="1" t="str">
        <f>Sheet2!H641</f>
        <v>8ScienceReactions</v>
      </c>
      <c r="B641" s="5" t="str">
        <f>Sheet2!I641</f>
        <v>SC08.04.00.0-1</v>
      </c>
    </row>
    <row r="642" spans="1:2">
      <c r="A642" s="1" t="str">
        <f>Sheet2!H642</f>
        <v>8ScienceReactionsAtoms and Bonding</v>
      </c>
      <c r="B642" s="5" t="str">
        <f>Sheet2!I642</f>
        <v>SC08.04.01.00</v>
      </c>
    </row>
    <row r="643" spans="1:2">
      <c r="A643" s="1" t="str">
        <f>Sheet2!H643</f>
        <v>8ScienceReactionsAtoms and BondingAtoms, Bonding, and the Periodic Table</v>
      </c>
      <c r="B643" s="5" t="str">
        <f>Sheet2!I643</f>
        <v>SC08.04.01.01</v>
      </c>
    </row>
    <row r="644" spans="1:2">
      <c r="A644" s="1" t="str">
        <f>Sheet2!H644</f>
        <v>8ScienceReactionsAtoms and BondingIonic Bonds</v>
      </c>
      <c r="B644" s="5" t="str">
        <f>Sheet2!I644</f>
        <v>SC08.04.01.02</v>
      </c>
    </row>
    <row r="645" spans="1:2">
      <c r="A645" s="1" t="str">
        <f>Sheet2!H645</f>
        <v>8ScienceReactionsAtoms and BondingCovalent Bonds</v>
      </c>
      <c r="B645" s="5" t="str">
        <f>Sheet2!I645</f>
        <v>SC08.04.01.03</v>
      </c>
    </row>
    <row r="646" spans="1:2">
      <c r="A646" s="1" t="str">
        <f>Sheet2!H646</f>
        <v>8ScienceReactionsAtoms and BondingBonding in Metals</v>
      </c>
      <c r="B646" s="5" t="str">
        <f>Sheet2!I646</f>
        <v>SC08.04.01.04</v>
      </c>
    </row>
    <row r="647" spans="1:2">
      <c r="A647" s="1" t="str">
        <f>Sheet2!H647</f>
        <v>8ScienceReactionsChemical Reactions</v>
      </c>
      <c r="B647" s="5" t="str">
        <f>Sheet2!I647</f>
        <v>SC08.04.02.00</v>
      </c>
    </row>
    <row r="648" spans="1:2">
      <c r="A648" s="1" t="str">
        <f>Sheet2!H648</f>
        <v>8ScienceReactionsChemical ReactionsObserving Chemical Change</v>
      </c>
      <c r="B648" s="5" t="str">
        <f>Sheet2!I648</f>
        <v>SC08.04.02.01</v>
      </c>
    </row>
    <row r="649" spans="1:2">
      <c r="A649" s="1" t="str">
        <f>Sheet2!H649</f>
        <v>8ScienceReactionsChemical ReactionsDescribing Chemical Reactions</v>
      </c>
      <c r="B649" s="5" t="str">
        <f>Sheet2!I649</f>
        <v>SC08.04.02.02</v>
      </c>
    </row>
    <row r="650" spans="1:2">
      <c r="A650" s="1" t="str">
        <f>Sheet2!H650</f>
        <v>8ScienceReactionsChemical ReactionsControlling Chemical Reactions</v>
      </c>
      <c r="B650" s="5" t="str">
        <f>Sheet2!I650</f>
        <v>SC08.04.02.03</v>
      </c>
    </row>
    <row r="651" spans="1:2">
      <c r="A651" s="1" t="str">
        <f>Sheet2!H651</f>
        <v>8ScienceReactionsChemical ReactionsFire and Fire Safety</v>
      </c>
      <c r="B651" s="5" t="str">
        <f>Sheet2!I651</f>
        <v>SC08.04.02.04</v>
      </c>
    </row>
    <row r="652" spans="1:2">
      <c r="A652" s="1" t="str">
        <f>Sheet2!H652</f>
        <v>8ScienceReactionsAcids, Bases, and Solutions</v>
      </c>
      <c r="B652" s="5" t="str">
        <f>Sheet2!I652</f>
        <v>SC08.04.03.00</v>
      </c>
    </row>
    <row r="653" spans="1:2">
      <c r="A653" s="1" t="str">
        <f>Sheet2!H653</f>
        <v>8ScienceReactionsAcids, Bases, and SolutionsUnderstanding Solutions</v>
      </c>
      <c r="B653" s="5" t="str">
        <f>Sheet2!I653</f>
        <v>SC08.04.03.01</v>
      </c>
    </row>
    <row r="654" spans="1:2">
      <c r="A654" s="1" t="str">
        <f>Sheet2!H654</f>
        <v>8ScienceReactionsAcids, Bases, and SolutionsConcentration and Solubility</v>
      </c>
      <c r="B654" s="5" t="str">
        <f>Sheet2!I654</f>
        <v>SC08.04.03.02</v>
      </c>
    </row>
    <row r="655" spans="1:2">
      <c r="A655" s="1" t="str">
        <f>Sheet2!H655</f>
        <v>8ScienceReactionsAcids, Bases, and SolutionsDescribing Acids and Bases</v>
      </c>
      <c r="B655" s="5" t="str">
        <f>Sheet2!I655</f>
        <v>SC08.04.03.03</v>
      </c>
    </row>
    <row r="656" spans="1:2">
      <c r="A656" s="1" t="str">
        <f>Sheet2!H656</f>
        <v>8ScienceReactionsAcids, Bases, and SolutionsAcids and Bases in Solution</v>
      </c>
      <c r="B656" s="5" t="str">
        <f>Sheet2!I656</f>
        <v>SC08.04.03.04</v>
      </c>
    </row>
    <row r="657" spans="1:2">
      <c r="A657" s="1" t="str">
        <f>Sheet2!H657</f>
        <v>8ScienceForces</v>
      </c>
      <c r="B657" s="5" t="str">
        <f>Sheet2!I657</f>
        <v>SC08.05.00.00</v>
      </c>
    </row>
    <row r="658" spans="1:2">
      <c r="A658" s="1" t="str">
        <f>Sheet2!H658</f>
        <v>8ScienceForcesForces</v>
      </c>
      <c r="B658" s="5" t="str">
        <f>Sheet2!I658</f>
        <v>SC08.05.01.00</v>
      </c>
    </row>
    <row r="659" spans="1:2">
      <c r="A659" s="1" t="str">
        <f>Sheet2!H659</f>
        <v>8ScienceForcesForcesIntroduction to Forces</v>
      </c>
      <c r="B659" s="5" t="str">
        <f>Sheet2!I659</f>
        <v>SC08.05.01.01</v>
      </c>
    </row>
    <row r="660" spans="1:2">
      <c r="A660" s="1" t="str">
        <f>Sheet2!H660</f>
        <v>8ScienceForcesForcesCombining Forces</v>
      </c>
      <c r="B660" s="5" t="str">
        <f>Sheet2!I660</f>
        <v>SC08.05.01.02</v>
      </c>
    </row>
    <row r="661" spans="1:2">
      <c r="A661" s="1" t="str">
        <f>Sheet2!H661</f>
        <v>8ScienceForcesForcesFriction</v>
      </c>
      <c r="B661" s="5" t="str">
        <f>Sheet2!I661</f>
        <v>SC08.05.01.03</v>
      </c>
    </row>
    <row r="662" spans="1:2">
      <c r="A662" s="1" t="str">
        <f>Sheet2!H662</f>
        <v>8ScienceForcesForcesGravity</v>
      </c>
      <c r="B662" s="5" t="str">
        <f>Sheet2!I662</f>
        <v>SC08.05.01.04</v>
      </c>
    </row>
    <row r="663" spans="1:2">
      <c r="A663" s="1" t="str">
        <f>Sheet2!H663</f>
        <v>8ScienceForcesForcesGravity and Motion</v>
      </c>
      <c r="B663" s="5" t="str">
        <f>Sheet2!I663</f>
        <v>SC08.05.01.05</v>
      </c>
    </row>
    <row r="664" spans="1:2">
      <c r="A664" s="1" t="str">
        <f>Sheet2!H664</f>
        <v>8ScienceForcesForcesElastic Forces</v>
      </c>
      <c r="B664" s="5" t="str">
        <f>Sheet2!I664</f>
        <v>SC08.05.01.06</v>
      </c>
    </row>
    <row r="665" spans="1:2">
      <c r="A665" s="1" t="str">
        <f>Sheet2!H665</f>
        <v>8ScienceForcesForcesNewton's First Law of Motion</v>
      </c>
      <c r="B665" s="5" t="str">
        <f>Sheet2!I665</f>
        <v>SC08.05.01.07</v>
      </c>
    </row>
    <row r="666" spans="1:2">
      <c r="A666" s="1" t="str">
        <f>Sheet2!H666</f>
        <v>8ScienceForcesForcesNewton's Third Law of Motion</v>
      </c>
      <c r="B666" s="5" t="str">
        <f>Sheet2!I666</f>
        <v>SC08.05.01.08</v>
      </c>
    </row>
    <row r="667" spans="1:2">
      <c r="A667" s="1" t="str">
        <f>Sheet2!H667</f>
        <v>8ScienceForcesForcesNewton's Second Law of Motion</v>
      </c>
      <c r="B667" s="5" t="str">
        <f>Sheet2!I667</f>
        <v>SC08.05.01.09</v>
      </c>
    </row>
    <row r="668" spans="1:2">
      <c r="A668" s="1" t="str">
        <f>Sheet2!H668</f>
        <v>8ScienceForcesFluid Force</v>
      </c>
      <c r="B668" s="5" t="str">
        <f>Sheet2!I668</f>
        <v>SC08.05.02.00</v>
      </c>
    </row>
    <row r="669" spans="1:2">
      <c r="A669" s="1" t="str">
        <f>Sheet2!H669</f>
        <v>8ScienceForcesFluid ForceWill it Float?</v>
      </c>
      <c r="B669" s="5" t="str">
        <f>Sheet2!I669</f>
        <v>SC08.05.02.01</v>
      </c>
    </row>
    <row r="670" spans="1:2">
      <c r="A670" s="1" t="str">
        <f>Sheet2!H670</f>
        <v>8ScienceForcesFluid ForcePressure</v>
      </c>
      <c r="B670" s="5" t="str">
        <f>Sheet2!I670</f>
        <v>SC08.05.02.02</v>
      </c>
    </row>
    <row r="671" spans="1:2">
      <c r="A671" s="1" t="e">
        <f>Sheet2!H671</f>
        <v>#REF!</v>
      </c>
      <c r="B671" s="5" t="e">
        <f>Sheet2!I671</f>
        <v>#REF!</v>
      </c>
    </row>
    <row r="672" spans="1:2">
      <c r="A672" s="1" t="str">
        <f>Sheet2!H672</f>
        <v>8ScienceForcesFluid ForceBernoulli's Principle</v>
      </c>
      <c r="B672" s="5" t="str">
        <f>Sheet2!I672</f>
        <v>SC08.05.02.04</v>
      </c>
    </row>
    <row r="673" spans="1:2">
      <c r="A673" s="1" t="str">
        <f>Sheet2!H673</f>
        <v>8ScienceForcesFluid ForceBuoyant Force</v>
      </c>
      <c r="B673" s="5" t="str">
        <f>Sheet2!I673</f>
        <v>SC08.05.02.05</v>
      </c>
    </row>
    <row r="674" spans="1:2">
      <c r="A674" s="1" t="str">
        <f>Sheet2!H674</f>
        <v>8ScienceEarth Sciences</v>
      </c>
      <c r="B674" s="5" t="str">
        <f>Sheet2!I674</f>
        <v>SC08.06.00.00</v>
      </c>
    </row>
    <row r="675" spans="1:2">
      <c r="A675" s="1" t="str">
        <f>Sheet2!H675</f>
        <v>8ScienceEarth SciencesEarth, Moon, and Sun</v>
      </c>
      <c r="B675" s="5" t="str">
        <f>Sheet2!I675</f>
        <v>SC08.06.01.00</v>
      </c>
    </row>
    <row r="676" spans="1:2">
      <c r="A676" s="1" t="str">
        <f>Sheet2!H676</f>
        <v>8ScienceEarth SciencesEarth, Moon, and SunEarth in Space</v>
      </c>
      <c r="B676" s="5" t="str">
        <f>Sheet2!I676</f>
        <v>SC08.06.01.01</v>
      </c>
    </row>
    <row r="677" spans="1:2">
      <c r="A677" s="1" t="str">
        <f>Sheet2!H677</f>
        <v>8ScienceEarth SciencesEarth, Moon, and SunGravity and Motion</v>
      </c>
      <c r="B677" s="5" t="str">
        <f>Sheet2!I677</f>
        <v>SC08.06.01.02</v>
      </c>
    </row>
    <row r="678" spans="1:2">
      <c r="A678" s="1" t="str">
        <f>Sheet2!H678</f>
        <v>8ScienceEarth SciencesEarth, Moon, and SunPhases, Eclipses, and Tides</v>
      </c>
      <c r="B678" s="5" t="str">
        <f>Sheet2!I678</f>
        <v>SC08.06.01.03</v>
      </c>
    </row>
    <row r="679" spans="1:2">
      <c r="A679" s="1" t="str">
        <f>Sheet2!H679</f>
        <v>8ScienceEarth SciencesEarth, Moon, and SunEarth's Moon</v>
      </c>
      <c r="B679" s="5" t="str">
        <f>Sheet2!I679</f>
        <v>SC08.06.01.04</v>
      </c>
    </row>
    <row r="680" spans="1:2">
      <c r="A680" s="1" t="str">
        <f>Sheet2!H680</f>
        <v>8ScienceEarth SciencesExploring Space</v>
      </c>
      <c r="B680" s="5" t="str">
        <f>Sheet2!I680</f>
        <v>SC08.06.02.00</v>
      </c>
    </row>
    <row r="681" spans="1:2">
      <c r="A681" s="1" t="str">
        <f>Sheet2!H681</f>
        <v>8ScienceEarth SciencesExploring SpaceThe Science of Rockets</v>
      </c>
      <c r="B681" s="5" t="str">
        <f>Sheet2!I681</f>
        <v>SC08.06.02.01</v>
      </c>
    </row>
    <row r="682" spans="1:2">
      <c r="A682" s="1" t="str">
        <f>Sheet2!H682</f>
        <v>8ScienceEarth SciencesExploring SpaceThe Space Program</v>
      </c>
      <c r="B682" s="5" t="str">
        <f>Sheet2!I682</f>
        <v>SC08.06.02.02</v>
      </c>
    </row>
    <row r="683" spans="1:2">
      <c r="A683" s="1" t="str">
        <f>Sheet2!H683</f>
        <v>8ScienceEarth SciencesExploring SpaceExploring Space Today</v>
      </c>
      <c r="B683" s="5" t="str">
        <f>Sheet2!I683</f>
        <v>SC08.06.02.03</v>
      </c>
    </row>
    <row r="684" spans="1:2">
      <c r="A684" s="1" t="str">
        <f>Sheet2!H684</f>
        <v>8ScienceEarth SciencesExploring SpaceUsing Space Science on Earth</v>
      </c>
      <c r="B684" s="5" t="str">
        <f>Sheet2!I684</f>
        <v>SC08.06.02.04</v>
      </c>
    </row>
    <row r="685" spans="1:2">
      <c r="A685" s="1" t="str">
        <f>Sheet2!H685</f>
        <v>8ScienceEarth SciencesThe Solar System</v>
      </c>
      <c r="B685" s="5" t="str">
        <f>Sheet2!I685</f>
        <v>SC08.06.03.04</v>
      </c>
    </row>
    <row r="686" spans="1:2">
      <c r="A686" s="1" t="str">
        <f>Sheet2!H686</f>
        <v>8ScienceEarth SciencesThe Solar SystemObserving the Solar System</v>
      </c>
      <c r="B686" s="5" t="str">
        <f>Sheet2!I686</f>
        <v>SC08.06.03.05</v>
      </c>
    </row>
    <row r="687" spans="1:2">
      <c r="A687" s="1" t="str">
        <f>Sheet2!H687</f>
        <v>8ScienceEarth SciencesThe Solar SystemThe Sun</v>
      </c>
      <c r="B687" s="5" t="str">
        <f>Sheet2!I687</f>
        <v>SC08.06.03.06</v>
      </c>
    </row>
    <row r="688" spans="1:2">
      <c r="A688" s="1" t="str">
        <f>Sheet2!H688</f>
        <v>8ScienceEarth SciencesThe Solar SystemThe Inner Planets</v>
      </c>
      <c r="B688" s="5" t="str">
        <f>Sheet2!I688</f>
        <v>SC08.06.03.07</v>
      </c>
    </row>
    <row r="689" spans="1:2">
      <c r="A689" s="1" t="str">
        <f>Sheet2!H689</f>
        <v>8ScienceEarth SciencesThe Solar SystemThe Outer Planets</v>
      </c>
      <c r="B689" s="5" t="str">
        <f>Sheet2!I689</f>
        <v>SC08.06.03.08</v>
      </c>
    </row>
    <row r="690" spans="1:2">
      <c r="A690" s="1" t="str">
        <f>Sheet2!H690</f>
        <v>8ScienceEarth SciencesThe Solar SystemComets, Asteroids, and Meteors</v>
      </c>
      <c r="B690" s="5" t="str">
        <f>Sheet2!I690</f>
        <v>SC08.06.03.09</v>
      </c>
    </row>
    <row r="691" spans="1:2">
      <c r="A691" s="1" t="str">
        <f>Sheet2!H691</f>
        <v>8ScienceEarth SciencesThe Solar SystemIs There Life Beyond Earth?</v>
      </c>
      <c r="B691" s="5" t="str">
        <f>Sheet2!I691</f>
        <v>SC08.06.03.10</v>
      </c>
    </row>
    <row r="692" spans="1:2">
      <c r="A692" s="1" t="str">
        <f>Sheet2!H692</f>
        <v>8ScienceEarth SciencesThe Solar SystemPlanet Formation</v>
      </c>
      <c r="B692" s="5" t="str">
        <f>Sheet2!I692</f>
        <v>SC08.06.03.11</v>
      </c>
    </row>
    <row r="693" spans="1:2">
      <c r="A693" s="1" t="str">
        <f>Sheet2!H693</f>
        <v>8ScienceEarth SciencesStars, Galaxies, and the Universe</v>
      </c>
      <c r="B693" s="5" t="str">
        <f>Sheet2!I693</f>
        <v>SC08.06.04.00</v>
      </c>
    </row>
    <row r="694" spans="1:2">
      <c r="A694" s="1" t="str">
        <f>Sheet2!H694</f>
        <v>8ScienceEarth SciencesStars, Galaxies, and the UniverseTelescopes</v>
      </c>
      <c r="B694" s="5" t="str">
        <f>Sheet2!I694</f>
        <v>SC08.06.04.01</v>
      </c>
    </row>
    <row r="695" spans="1:2">
      <c r="A695" s="1" t="str">
        <f>Sheet2!H695</f>
        <v>8ScienceEarth SciencesStars, Galaxies, and the UniverseCharacteristics of Stars</v>
      </c>
      <c r="B695" s="5" t="str">
        <f>Sheet2!I695</f>
        <v>SC08.06.04.02</v>
      </c>
    </row>
    <row r="696" spans="1:2">
      <c r="A696" s="1" t="str">
        <f>Sheet2!H696</f>
        <v>8ScienceEarth SciencesStars, Galaxies, and the UniverseLives of Stars</v>
      </c>
      <c r="B696" s="5" t="str">
        <f>Sheet2!I696</f>
        <v>SC08.06.04.03</v>
      </c>
    </row>
    <row r="697" spans="1:2">
      <c r="A697" s="1" t="str">
        <f>Sheet2!H697</f>
        <v>8ScienceEarth SciencesStars, Galaxies, and the UniverseStar Systems and Galaxies</v>
      </c>
      <c r="B697" s="5" t="str">
        <f>Sheet2!I697</f>
        <v>SC08.06.04.04</v>
      </c>
    </row>
    <row r="698" spans="1:2">
      <c r="A698" s="1" t="str">
        <f>Sheet2!H698</f>
        <v>8ScienceEarth SciencesStars, Galaxies, and the UniverseThe Expanding Universe</v>
      </c>
      <c r="B698" s="5" t="str">
        <f>Sheet2!I698</f>
        <v>SC08.06.04.05</v>
      </c>
    </row>
    <row r="699" spans="1:2">
      <c r="A699" s="1" t="str">
        <f>Sheet2!H699</f>
        <v>8Math</v>
      </c>
      <c r="B699" s="5" t="str">
        <f>Sheet2!I699</f>
        <v>MA08.00.00.00</v>
      </c>
    </row>
    <row r="700" spans="1:2">
      <c r="A700" s="1" t="str">
        <f>Sheet2!H700</f>
        <v>8MathThe Number System</v>
      </c>
      <c r="B700" s="5" t="str">
        <f>Sheet2!I700</f>
        <v>MA08.01.00.00</v>
      </c>
    </row>
    <row r="701" spans="1:2">
      <c r="A701" s="1" t="str">
        <f>Sheet2!H701</f>
        <v>8MathThe Number SystemConnections to Algebra</v>
      </c>
      <c r="B701" s="5" t="str">
        <f>Sheet2!I701</f>
        <v>MA08.01.01.00</v>
      </c>
    </row>
    <row r="702" spans="1:2">
      <c r="A702" s="1" t="str">
        <f>Sheet2!H702</f>
        <v>8MathThe Number SystemConnections to AlgebraVariables in Algebra</v>
      </c>
      <c r="B702" s="5" t="str">
        <f>Sheet2!I702</f>
        <v>MA08.01.01.01</v>
      </c>
    </row>
    <row r="703" spans="1:2">
      <c r="A703" s="1" t="str">
        <f>Sheet2!H703</f>
        <v>8MathThe Number SystemConnections to AlgebraPowers and Exponents</v>
      </c>
      <c r="B703" s="5" t="str">
        <f>Sheet2!I703</f>
        <v>MA08.01.01.02</v>
      </c>
    </row>
    <row r="704" spans="1:2">
      <c r="A704" s="1" t="str">
        <f>Sheet2!H704</f>
        <v>8MathThe Number SystemConnections to AlgebraOrder of Operations</v>
      </c>
      <c r="B704" s="5" t="str">
        <f>Sheet2!I704</f>
        <v>MA08.01.01.03</v>
      </c>
    </row>
    <row r="705" spans="1:2">
      <c r="A705" s="1" t="str">
        <f>Sheet2!H705</f>
        <v>8MathThe Number SystemConnections to AlgebraEquations and Inequalities</v>
      </c>
      <c r="B705" s="5" t="str">
        <f>Sheet2!I705</f>
        <v>MA08.01.01.04</v>
      </c>
    </row>
    <row r="706" spans="1:2">
      <c r="A706" s="1" t="str">
        <f>Sheet2!H706</f>
        <v>8MathThe Number SystemConnections to AlgebraTranslating Words into Mathematical Symbols</v>
      </c>
      <c r="B706" s="5" t="str">
        <f>Sheet2!I706</f>
        <v>MA08.01.01.05</v>
      </c>
    </row>
    <row r="707" spans="1:2">
      <c r="A707" s="1" t="str">
        <f>Sheet2!H707</f>
        <v>8MathThe Number SystemConnections to AlgebraA Problem Solving Plan Using Models</v>
      </c>
      <c r="B707" s="5" t="str">
        <f>Sheet2!I707</f>
        <v>MA08.01.01.06</v>
      </c>
    </row>
    <row r="708" spans="1:2">
      <c r="A708" s="1" t="str">
        <f>Sheet2!H708</f>
        <v>8MathThe Number SystemConnections to AlgebraTables and Graphs</v>
      </c>
      <c r="B708" s="5" t="str">
        <f>Sheet2!I708</f>
        <v>MA08.01.01.07</v>
      </c>
    </row>
    <row r="709" spans="1:2">
      <c r="A709" s="1" t="str">
        <f>Sheet2!H709</f>
        <v>8MathThe Number SystemConnections to AlgebraIn Introduction to Functions</v>
      </c>
      <c r="B709" s="5" t="str">
        <f>Sheet2!I709</f>
        <v>MA08.01.01.08</v>
      </c>
    </row>
    <row r="710" spans="1:2">
      <c r="A710" s="1" t="str">
        <f>Sheet2!H710</f>
        <v>8MathThe Number SystemProperties of Real Numbers</v>
      </c>
      <c r="B710" s="5" t="str">
        <f>Sheet2!I710</f>
        <v>MA08.01.02.00</v>
      </c>
    </row>
    <row r="711" spans="1:2">
      <c r="A711" s="1" t="str">
        <f>Sheet2!H711</f>
        <v>8MathThe Number SystemProperties of Real NumbersThe Real Number Line</v>
      </c>
      <c r="B711" s="5" t="str">
        <f>Sheet2!I711</f>
        <v>MA08.01.02.01</v>
      </c>
    </row>
    <row r="712" spans="1:2">
      <c r="A712" s="1" t="str">
        <f>Sheet2!H712</f>
        <v>8MathThe Number SystemProperties of Real NumbersAbsolute Value</v>
      </c>
      <c r="B712" s="5" t="str">
        <f>Sheet2!I712</f>
        <v>MA08.01.02.02</v>
      </c>
    </row>
    <row r="713" spans="1:2">
      <c r="A713" s="1" t="str">
        <f>Sheet2!H713</f>
        <v>8MathThe Number SystemProperties of Real NumbersAdding Real Numbers</v>
      </c>
      <c r="B713" s="5" t="str">
        <f>Sheet2!I713</f>
        <v>MA08.01.02.03</v>
      </c>
    </row>
    <row r="714" spans="1:2">
      <c r="A714" s="1" t="str">
        <f>Sheet2!H714</f>
        <v>8MathThe Number SystemProperties of Real NumbersSubtracting Real Numbers</v>
      </c>
      <c r="B714" s="5" t="str">
        <f>Sheet2!I714</f>
        <v>MA08.01.02.04</v>
      </c>
    </row>
    <row r="715" spans="1:2">
      <c r="A715" s="1" t="str">
        <f>Sheet2!H715</f>
        <v>8MathThe Number SystemProperties of Real NumbersMultiplying Real Numbers</v>
      </c>
      <c r="B715" s="5" t="str">
        <f>Sheet2!I715</f>
        <v>MA08.01.02.05</v>
      </c>
    </row>
    <row r="716" spans="1:2">
      <c r="A716" s="1" t="str">
        <f>Sheet2!H716</f>
        <v>8MathThe Number SystemProperties of Real NumbersDistibutive Property</v>
      </c>
      <c r="B716" s="5" t="str">
        <f>Sheet2!I716</f>
        <v>MA08.01.02.06</v>
      </c>
    </row>
    <row r="717" spans="1:2">
      <c r="A717" s="1" t="str">
        <f>Sheet2!H717</f>
        <v>8MathThe Number SystemProperties of Real NumbersCombining Like Terms</v>
      </c>
      <c r="B717" s="5" t="str">
        <f>Sheet2!I717</f>
        <v>MA08.01.02.07</v>
      </c>
    </row>
    <row r="718" spans="1:2">
      <c r="A718" s="1" t="str">
        <f>Sheet2!H718</f>
        <v>8MathThe Number SystemProperties of Real NumbersDividing Real Numbers</v>
      </c>
      <c r="B718" s="5" t="str">
        <f>Sheet2!I718</f>
        <v>MA08.01.02.08</v>
      </c>
    </row>
    <row r="719" spans="1:2">
      <c r="A719" s="1" t="str">
        <f>Sheet2!H719</f>
        <v>8MathExpressions and Equations</v>
      </c>
      <c r="B719" s="5" t="str">
        <f>Sheet2!I719</f>
        <v>MA08.02.00.00</v>
      </c>
    </row>
    <row r="720" spans="1:2">
      <c r="A720" s="1" t="str">
        <f>Sheet2!H720</f>
        <v>8MathExpressions and EquationsSolving Linear Equations</v>
      </c>
      <c r="B720" s="5" t="str">
        <f>Sheet2!I720</f>
        <v>MA08.02.01.00</v>
      </c>
    </row>
    <row r="721" spans="1:2">
      <c r="A721" s="1" t="str">
        <f>Sheet2!H721</f>
        <v>8MathExpressions and EquationsSolving Linear EquationsSolving Addition and Subtraction Equations</v>
      </c>
      <c r="B721" s="5" t="str">
        <f>Sheet2!I721</f>
        <v>MA08.02.01.01</v>
      </c>
    </row>
    <row r="722" spans="1:2">
      <c r="A722" s="1" t="str">
        <f>Sheet2!H722</f>
        <v>8MathExpressions and EquationsSolving Linear EquationsSolving Multiplication and Division Equations</v>
      </c>
      <c r="B722" s="5" t="str">
        <f>Sheet2!I722</f>
        <v>MA08.02.01.02</v>
      </c>
    </row>
    <row r="723" spans="1:2">
      <c r="A723" s="1" t="str">
        <f>Sheet2!H723</f>
        <v>8MathExpressions and EquationsSolving Linear EquationsSolving Multi-Step Equations</v>
      </c>
      <c r="B723" s="5" t="str">
        <f>Sheet2!I723</f>
        <v>MA08.02.01.03</v>
      </c>
    </row>
    <row r="724" spans="1:2">
      <c r="A724" s="1" t="str">
        <f>Sheet2!H724</f>
        <v>8MathExpressions and EquationsSolving Linear EquationsSolving Equations with Variables on Both Sides</v>
      </c>
      <c r="B724" s="5" t="str">
        <f>Sheet2!I724</f>
        <v>MA08.02.01.04</v>
      </c>
    </row>
    <row r="725" spans="1:2">
      <c r="A725" s="1" t="e">
        <f>Sheet2!H725</f>
        <v>#REF!</v>
      </c>
      <c r="B725" s="5" t="e">
        <f>Sheet2!I725</f>
        <v>#REF!</v>
      </c>
    </row>
    <row r="726" spans="1:2">
      <c r="A726" s="1" t="str">
        <f>Sheet2!H726</f>
        <v>8MathExpressions and EquationsSolving Linear EquationsFormulas</v>
      </c>
      <c r="B726" s="5" t="str">
        <f>Sheet2!I726</f>
        <v>MA08.02.01.06</v>
      </c>
    </row>
    <row r="727" spans="1:2">
      <c r="A727" s="1" t="str">
        <f>Sheet2!H727</f>
        <v>8MathExpressions and EquationsSolving Linear EquationsRatios and Rates</v>
      </c>
      <c r="B727" s="5" t="str">
        <f>Sheet2!I727</f>
        <v>MA08.02.01.07</v>
      </c>
    </row>
    <row r="728" spans="1:2">
      <c r="A728" s="1" t="str">
        <f>Sheet2!H728</f>
        <v>8MathExpressions and EquationsSolving Linear EquationsPercents</v>
      </c>
      <c r="B728" s="5" t="str">
        <f>Sheet2!I728</f>
        <v>MA08.02.01.08</v>
      </c>
    </row>
    <row r="729" spans="1:2">
      <c r="A729" s="1" t="str">
        <f>Sheet2!H729</f>
        <v>8MathExpressions and EquationsGraphing Linear Equations and Functions</v>
      </c>
      <c r="B729" s="5" t="str">
        <f>Sheet2!I729</f>
        <v>MA08.02.02.00</v>
      </c>
    </row>
    <row r="730" spans="1:2">
      <c r="A730" s="1" t="str">
        <f>Sheet2!H730</f>
        <v>8MathExpressions and EquationsGraphing Linear Equations and FunctionsThe Coordinate Plane</v>
      </c>
      <c r="B730" s="5" t="str">
        <f>Sheet2!I730</f>
        <v>MA08.02.02.01</v>
      </c>
    </row>
    <row r="731" spans="1:2">
      <c r="A731" s="1" t="str">
        <f>Sheet2!H731</f>
        <v>8MathExpressions and EquationsGraphing Linear Equations and FunctionsGraphing Linear Equations</v>
      </c>
      <c r="B731" s="5" t="str">
        <f>Sheet2!I731</f>
        <v>MA08.02.02.02</v>
      </c>
    </row>
    <row r="732" spans="1:2">
      <c r="A732" s="1" t="str">
        <f>Sheet2!H732</f>
        <v>8MathExpressions and EquationsGraphing Linear Equations and FunctionsGraphing Horizontal and Vertical Lines</v>
      </c>
      <c r="B732" s="5" t="str">
        <f>Sheet2!I732</f>
        <v>MA08.02.02.03</v>
      </c>
    </row>
    <row r="733" spans="1:2">
      <c r="A733" s="1" t="str">
        <f>Sheet2!H733</f>
        <v>8MathExpressions and EquationsGraphing Linear Equations and FunctionsGraphing Lines Using Intercepts</v>
      </c>
      <c r="B733" s="5" t="str">
        <f>Sheet2!I733</f>
        <v>MA08.02.02.04</v>
      </c>
    </row>
    <row r="734" spans="1:2">
      <c r="A734" s="1" t="str">
        <f>Sheet2!H734</f>
        <v>8MathExpressions and EquationsGraphing Linear Equations and FunctionsThe Slope of a Line</v>
      </c>
      <c r="B734" s="5" t="str">
        <f>Sheet2!I734</f>
        <v>MA08.02.02.05</v>
      </c>
    </row>
    <row r="735" spans="1:2">
      <c r="A735" s="1" t="str">
        <f>Sheet2!H735</f>
        <v>8MathExpressions and EquationsGraphing Linear Equations and FunctionsDirect Variation</v>
      </c>
      <c r="B735" s="5" t="str">
        <f>Sheet2!I735</f>
        <v>MA08.02.02.06</v>
      </c>
    </row>
    <row r="736" spans="1:2">
      <c r="A736" s="1" t="str">
        <f>Sheet2!H736</f>
        <v>8MathExpressions and EquationsGraphing Linear Equations and FunctionsGraphing Lines Using Slope-Intercept Form</v>
      </c>
      <c r="B736" s="5" t="str">
        <f>Sheet2!I736</f>
        <v>MA08.02.02.07</v>
      </c>
    </row>
    <row r="737" spans="1:2">
      <c r="A737" s="1" t="str">
        <f>Sheet2!H737</f>
        <v>8MathExpressions and EquationsGraphing Linear Equations and FunctionsFunctions and Relations</v>
      </c>
      <c r="B737" s="5" t="str">
        <f>Sheet2!I737</f>
        <v>MA08.02.02.08</v>
      </c>
    </row>
    <row r="738" spans="1:2">
      <c r="A738" s="1" t="str">
        <f>Sheet2!H738</f>
        <v>8MathExpressions and EquationsWriting Linear Equations</v>
      </c>
      <c r="B738" s="5" t="str">
        <f>Sheet2!I738</f>
        <v>MA08.02.03.00</v>
      </c>
    </row>
    <row r="739" spans="1:2">
      <c r="A739" s="1" t="str">
        <f>Sheet2!H739</f>
        <v>8MathExpressions and EquationsWriting Linear EquationsSlope-Intercept Form</v>
      </c>
      <c r="B739" s="5" t="str">
        <f>Sheet2!I739</f>
        <v>MA08.02.03.01</v>
      </c>
    </row>
    <row r="740" spans="1:2">
      <c r="A740" s="1" t="str">
        <f>Sheet2!H740</f>
        <v>8MathExpressions and EquationsWriting Linear EquationsPoint-Slope Form</v>
      </c>
      <c r="B740" s="5" t="str">
        <f>Sheet2!I740</f>
        <v>MA08.02.03.02</v>
      </c>
    </row>
    <row r="741" spans="1:2">
      <c r="A741" s="1" t="str">
        <f>Sheet2!H741</f>
        <v>8MathExpressions and EquationsWriting Linear EquationsWriting Linear Equations Given Two Points</v>
      </c>
      <c r="B741" s="5" t="str">
        <f>Sheet2!I741</f>
        <v>MA08.02.03.03</v>
      </c>
    </row>
    <row r="742" spans="1:2">
      <c r="A742" s="1" t="str">
        <f>Sheet2!H742</f>
        <v>8MathExpressions and EquationsWriting Linear EquationsStandard Form</v>
      </c>
      <c r="B742" s="5" t="str">
        <f>Sheet2!I742</f>
        <v>MA08.02.03.04</v>
      </c>
    </row>
    <row r="743" spans="1:2">
      <c r="A743" s="1" t="str">
        <f>Sheet2!H743</f>
        <v>8MathExpressions and EquationsWriting Linear EquationsModeling with Linear Equations</v>
      </c>
      <c r="B743" s="5" t="str">
        <f>Sheet2!I743</f>
        <v>MA08.02.03.05</v>
      </c>
    </row>
    <row r="744" spans="1:2">
      <c r="A744" s="1" t="str">
        <f>Sheet2!H744</f>
        <v>8MathExpressions and EquationsWriting Linear EquationsPerpendicular Lines</v>
      </c>
      <c r="B744" s="5" t="str">
        <f>Sheet2!I744</f>
        <v>MA08.02.03.06</v>
      </c>
    </row>
    <row r="745" spans="1:2">
      <c r="A745" s="1" t="str">
        <f>Sheet2!H745</f>
        <v>8MathExpressions and EquationsSolving and Graphing Linear Inequalities</v>
      </c>
      <c r="B745" s="5" t="str">
        <f>Sheet2!I745</f>
        <v>MA08.02.04.00</v>
      </c>
    </row>
    <row r="746" spans="1:2">
      <c r="A746" s="1" t="str">
        <f>Sheet2!H746</f>
        <v>8MathExpressions and EquationsSolving and Graphing Linear InequalitiesSolving Inequalities Using Addition or Subtraction</v>
      </c>
      <c r="B746" s="5" t="str">
        <f>Sheet2!I746</f>
        <v>MA08.02.04.01</v>
      </c>
    </row>
    <row r="747" spans="1:2">
      <c r="A747" s="1" t="str">
        <f>Sheet2!H747</f>
        <v>8MathExpressions and EquationsSolving and Graphing Linear InequalitiesSolving Inequalities Using Multiplication or Division</v>
      </c>
      <c r="B747" s="5" t="str">
        <f>Sheet2!I747</f>
        <v>MA08.02.04.02</v>
      </c>
    </row>
    <row r="748" spans="1:2">
      <c r="A748" s="1" t="str">
        <f>Sheet2!H748</f>
        <v>8MathExpressions and EquationsSolving and Graphing Linear InequalitiesSolving Multi-Step Inequalities</v>
      </c>
      <c r="B748" s="5" t="str">
        <f>Sheet2!I748</f>
        <v>MA08.02.04.03</v>
      </c>
    </row>
    <row r="749" spans="1:2">
      <c r="A749" s="1" t="str">
        <f>Sheet2!H749</f>
        <v>8MathExpressions and EquationsSolving and Graphing Linear InequalitiesSolving Compounds Inequalities Involving "And"</v>
      </c>
      <c r="B749" s="5" t="str">
        <f>Sheet2!I749</f>
        <v>MA08.02.04.04</v>
      </c>
    </row>
    <row r="750" spans="1:2">
      <c r="A750" s="1" t="str">
        <f>Sheet2!H750</f>
        <v>8MathExpressions and EquationsSolving and Graphing Linear InequalitiesSolving Compounds Inequalities Involving "Or"</v>
      </c>
      <c r="B750" s="5" t="str">
        <f>Sheet2!I750</f>
        <v>MA08.02.04.05</v>
      </c>
    </row>
    <row r="751" spans="1:2">
      <c r="A751" s="1" t="str">
        <f>Sheet2!H751</f>
        <v>8MathExpressions and EquationsSolving and Graphing Linear InequalitiesSolving Absolute-Value Equations</v>
      </c>
      <c r="B751" s="5" t="str">
        <f>Sheet2!I751</f>
        <v>MA08.02.04.06</v>
      </c>
    </row>
    <row r="752" spans="1:2">
      <c r="A752" s="1" t="str">
        <f>Sheet2!H752</f>
        <v>8MathExpressions and EquationsSolving and Graphing Linear InequalitiesSolving Absolute-Value Inequalities</v>
      </c>
      <c r="B752" s="5" t="str">
        <f>Sheet2!I752</f>
        <v>MA08.02.04.07</v>
      </c>
    </row>
    <row r="753" spans="1:2">
      <c r="A753" s="1" t="str">
        <f>Sheet2!H753</f>
        <v>8MathExpressions and EquationsSolving and Graphing Linear InequalitiesGraphing Linear Inequalities in Two Variables</v>
      </c>
      <c r="B753" s="5" t="str">
        <f>Sheet2!I753</f>
        <v>MA08.02.04.08</v>
      </c>
    </row>
    <row r="754" spans="1:2">
      <c r="A754" s="1" t="str">
        <f>Sheet2!H754</f>
        <v>8MathExpressions and EquationsSystems of Linear Equations and Inequalities</v>
      </c>
      <c r="B754" s="5" t="str">
        <f>Sheet2!I754</f>
        <v>MA08.02.05.00</v>
      </c>
    </row>
    <row r="755" spans="1:2">
      <c r="A755" s="1" t="str">
        <f>Sheet2!H755</f>
        <v>8MathExpressions and EquationsSystems of Linear Equations and InequalitiesGraphing Linear Systems</v>
      </c>
      <c r="B755" s="5" t="str">
        <f>Sheet2!I755</f>
        <v>MA08.02.05.01</v>
      </c>
    </row>
    <row r="756" spans="1:2">
      <c r="A756" s="1" t="str">
        <f>Sheet2!H756</f>
        <v>8MathExpressions and EquationsSystems of Linear Equations and InequalitiesSolving Linear Systems by Substitution</v>
      </c>
      <c r="B756" s="5" t="str">
        <f>Sheet2!I756</f>
        <v>MA08.02.05.02</v>
      </c>
    </row>
    <row r="757" spans="1:2">
      <c r="A757" s="1" t="str">
        <f>Sheet2!H757</f>
        <v>8MathExpressions and EquationsSystems of Linear Equations and InequalitiesSolving Linear Systems by Linear Combinations</v>
      </c>
      <c r="B757" s="5" t="str">
        <f>Sheet2!I757</f>
        <v>MA08.02.05.03</v>
      </c>
    </row>
    <row r="758" spans="1:2">
      <c r="A758" s="1" t="str">
        <f>Sheet2!H758</f>
        <v>8MathExpressions and EquationsSystems of Linear Equations and InequalitiesLinear Systems and Problem Solving</v>
      </c>
      <c r="B758" s="5" t="str">
        <f>Sheet2!I758</f>
        <v>MA08.02.05.04</v>
      </c>
    </row>
    <row r="759" spans="1:2">
      <c r="A759" s="1" t="str">
        <f>Sheet2!H759</f>
        <v>8MathExpressions and EquationsSystems of Linear Equations and InequalitiesSpecial Types of Linear Systems</v>
      </c>
      <c r="B759" s="5" t="str">
        <f>Sheet2!I759</f>
        <v>MA08.02.05.05</v>
      </c>
    </row>
    <row r="760" spans="1:2">
      <c r="A760" s="1" t="str">
        <f>Sheet2!H760</f>
        <v>8MathExpressions and EquationsSystems of Linear Equations and InequalitiesSystems of Linear Inequalities</v>
      </c>
      <c r="B760" s="5" t="str">
        <f>Sheet2!I760</f>
        <v>MA08.02.05.06</v>
      </c>
    </row>
    <row r="761" spans="1:2">
      <c r="A761" s="1" t="str">
        <f>Sheet2!H761</f>
        <v>8MathExpressions and EquationsExponents and Exponential Functions</v>
      </c>
      <c r="B761" s="5" t="str">
        <f>Sheet2!I761</f>
        <v>MA08.02.06.00</v>
      </c>
    </row>
    <row r="762" spans="1:2">
      <c r="A762" s="1" t="str">
        <f>Sheet2!H762</f>
        <v>8MathExpressions and EquationsExponents and Exponential FunctionsMultiplication Properties of Exponents</v>
      </c>
      <c r="B762" s="5" t="str">
        <f>Sheet2!I762</f>
        <v>MA08.02.06.01</v>
      </c>
    </row>
    <row r="763" spans="1:2">
      <c r="A763" s="1" t="str">
        <f>Sheet2!H763</f>
        <v>8MathExpressions and EquationsExponents and Exponential FunctionsZero and Negative Exponents</v>
      </c>
      <c r="B763" s="5" t="str">
        <f>Sheet2!I763</f>
        <v>MA08.02.06.02</v>
      </c>
    </row>
    <row r="764" spans="1:2">
      <c r="A764" s="1" t="str">
        <f>Sheet2!H764</f>
        <v>8MathExpressions and EquationsExponents and Exponential FunctionsGraphs of Exponential Functions</v>
      </c>
      <c r="B764" s="5" t="str">
        <f>Sheet2!I764</f>
        <v>MA08.02.06.03</v>
      </c>
    </row>
    <row r="765" spans="1:2">
      <c r="A765" s="1" t="str">
        <f>Sheet2!H765</f>
        <v>8MathExpressions and EquationsExponents and Exponential FunctionsDivision Properties of Exponents</v>
      </c>
      <c r="B765" s="5" t="str">
        <f>Sheet2!I765</f>
        <v>MA08.02.06.04</v>
      </c>
    </row>
    <row r="766" spans="1:2">
      <c r="A766" s="1" t="str">
        <f>Sheet2!H766</f>
        <v>8MathExpressions and EquationsExponents and Exponential FunctionsScientific Notation</v>
      </c>
      <c r="B766" s="5" t="str">
        <f>Sheet2!I766</f>
        <v>MA08.02.06.05</v>
      </c>
    </row>
    <row r="767" spans="1:2">
      <c r="A767" s="1" t="str">
        <f>Sheet2!H767</f>
        <v>8MathExpressions and EquationsExponents and Exponential FunctionsExponential Growth Functions</v>
      </c>
      <c r="B767" s="5" t="str">
        <f>Sheet2!I767</f>
        <v>MA08.02.06.06</v>
      </c>
    </row>
    <row r="768" spans="1:2">
      <c r="A768" s="1" t="str">
        <f>Sheet2!H768</f>
        <v>8MathExpressions and EquationsExponents and Exponential FunctionsExponential Decay Functions</v>
      </c>
      <c r="B768" s="5" t="str">
        <f>Sheet2!I768</f>
        <v>MA08.02.06.07</v>
      </c>
    </row>
    <row r="769" spans="1:2">
      <c r="A769" s="1" t="str">
        <f>Sheet2!H769</f>
        <v>8MathExpressions and EquationsQuadratic Equations and Functions</v>
      </c>
      <c r="B769" s="5" t="str">
        <f>Sheet2!I769</f>
        <v>MA08.02.07.00</v>
      </c>
    </row>
    <row r="770" spans="1:2">
      <c r="A770" s="1" t="str">
        <f>Sheet2!H770</f>
        <v>8MathExpressions and EquationsQuadratic Equations and FunctionsSquare Roots</v>
      </c>
      <c r="B770" s="5" t="str">
        <f>Sheet2!I770</f>
        <v>MA08.02.07.01</v>
      </c>
    </row>
    <row r="771" spans="1:2">
      <c r="A771" s="1" t="str">
        <f>Sheet2!H771</f>
        <v>8MathExpressions and EquationsQuadratic Equations and FunctionsSolving Quadratic Equations by Finding Square Roots</v>
      </c>
      <c r="B771" s="5" t="str">
        <f>Sheet2!I771</f>
        <v>MA08.02.07.02</v>
      </c>
    </row>
    <row r="772" spans="1:2">
      <c r="A772" s="1" t="str">
        <f>Sheet2!H772</f>
        <v>8MathExpressions and EquationsQuadratic Equations and FunctionsSimplifying Radicals</v>
      </c>
      <c r="B772" s="5" t="str">
        <f>Sheet2!I772</f>
        <v>MA08.02.07.03</v>
      </c>
    </row>
    <row r="773" spans="1:2">
      <c r="A773" s="1" t="str">
        <f>Sheet2!H773</f>
        <v>8MathExpressions and EquationsQuadratic Equations and FunctionsGraphing Quadratic Functions</v>
      </c>
      <c r="B773" s="5" t="str">
        <f>Sheet2!I773</f>
        <v>MA08.02.07.04</v>
      </c>
    </row>
    <row r="774" spans="1:2">
      <c r="A774" s="1" t="str">
        <f>Sheet2!H774</f>
        <v>8MathExpressions and EquationsQuadratic Equations and FunctionsSolving Quadratic Equations by Graphing</v>
      </c>
      <c r="B774" s="5" t="str">
        <f>Sheet2!I774</f>
        <v>MA08.02.07.05</v>
      </c>
    </row>
    <row r="775" spans="1:2">
      <c r="A775" s="1" t="str">
        <f>Sheet2!H775</f>
        <v>8MathExpressions and EquationsQuadratic Equations and FunctionsSolving Quadratic Equations by the Quadratic Formula</v>
      </c>
      <c r="B775" s="5" t="str">
        <f>Sheet2!I775</f>
        <v>MA08.02.07.06</v>
      </c>
    </row>
    <row r="776" spans="1:2">
      <c r="A776" s="1" t="str">
        <f>Sheet2!H776</f>
        <v>8MathExpressions and EquationsQuadratic Equations and FunctionsUsing the Discriminant</v>
      </c>
      <c r="B776" s="5" t="str">
        <f>Sheet2!I776</f>
        <v>MA08.02.07.07</v>
      </c>
    </row>
    <row r="777" spans="1:2">
      <c r="A777" s="1" t="str">
        <f>Sheet2!H777</f>
        <v>8MathExpressions and EquationsQuadratic Equations and FunctionsGraphing Quadratic Inequalities</v>
      </c>
      <c r="B777" s="5" t="str">
        <f>Sheet2!I777</f>
        <v>MA08.02.07.08</v>
      </c>
    </row>
    <row r="778" spans="1:2">
      <c r="A778" s="1" t="str">
        <f>Sheet2!H778</f>
        <v>8MathArithmetic with Polynomials and Rational Expressions</v>
      </c>
      <c r="B778" s="5" t="str">
        <f>Sheet2!I778</f>
        <v>MA08.03.00.00</v>
      </c>
    </row>
    <row r="779" spans="1:2">
      <c r="A779" s="1" t="str">
        <f>Sheet2!H779</f>
        <v>8MathArithmetic with Polynomials and Rational ExpressionsPolynomials and Factoring</v>
      </c>
      <c r="B779" s="5" t="str">
        <f>Sheet2!I779</f>
        <v>MA08.03.01.00</v>
      </c>
    </row>
    <row r="780" spans="1:2">
      <c r="A780" s="1" t="str">
        <f>Sheet2!H780</f>
        <v>8MathArithmetic with Polynomials and Rational ExpressionsPolynomials and FactoringAdding and Subtracting Polynomials</v>
      </c>
      <c r="B780" s="5" t="str">
        <f>Sheet2!I780</f>
        <v>MA08.03.01.01</v>
      </c>
    </row>
    <row r="781" spans="1:2">
      <c r="A781" s="1" t="str">
        <f>Sheet2!H781</f>
        <v>8MathArithmetic with Polynomials and Rational ExpressionsPolynomials and FactoringMultiplying Polynomials</v>
      </c>
      <c r="B781" s="5" t="str">
        <f>Sheet2!I781</f>
        <v>MA08.03.01.02</v>
      </c>
    </row>
    <row r="782" spans="1:2">
      <c r="A782" s="1" t="str">
        <f>Sheet2!H782</f>
        <v>8MathArithmetic with Polynomials and Rational ExpressionsPolynomials and FactoringSpecial Products of Polynomials</v>
      </c>
      <c r="B782" s="5" t="str">
        <f>Sheet2!I782</f>
        <v>MA08.03.01.03</v>
      </c>
    </row>
    <row r="783" spans="1:2">
      <c r="A783" s="1" t="str">
        <f>Sheet2!H783</f>
        <v>8MathArithmetic with Polynomials and Rational ExpressionsPolynomials and FactoringSolving Quadratic Equations in Factored Form</v>
      </c>
      <c r="B783" s="5" t="str">
        <f>Sheet2!I783</f>
        <v>MA08.03.01.04</v>
      </c>
    </row>
    <row r="784" spans="1:2">
      <c r="A784" s="1" t="str">
        <f>Sheet2!H784</f>
        <v>8MathArithmetic with Polynomials and Rational ExpressionsPolynomials and FactoringFactoring x2+bx+c</v>
      </c>
      <c r="B784" s="5" t="str">
        <f>Sheet2!I784</f>
        <v>MA08.03.01.05</v>
      </c>
    </row>
    <row r="785" spans="1:2">
      <c r="A785" s="1" t="str">
        <f>Sheet2!H785</f>
        <v>8MathArithmetic with Polynomials and Rational ExpressionsPolynomials and FactoringFactoring ax2+bx+c</v>
      </c>
      <c r="B785" s="5" t="str">
        <f>Sheet2!I785</f>
        <v>MA08.03.01.06</v>
      </c>
    </row>
    <row r="786" spans="1:2">
      <c r="A786" s="1" t="str">
        <f>Sheet2!H786</f>
        <v>8MathArithmetic with Polynomials and Rational ExpressionsPolynomials and FactoringFactoring Special Products</v>
      </c>
      <c r="B786" s="5" t="str">
        <f>Sheet2!I786</f>
        <v>MA08.03.01.07</v>
      </c>
    </row>
    <row r="787" spans="1:2">
      <c r="A787" s="1" t="str">
        <f>Sheet2!H787</f>
        <v>8MathArithmetic with Polynomials and Rational ExpressionsPolynomials and FactoringFactoring Cubic Polynomials</v>
      </c>
      <c r="B787" s="5" t="str">
        <f>Sheet2!I787</f>
        <v>MA08.03.01.08</v>
      </c>
    </row>
    <row r="788" spans="1:2">
      <c r="A788" s="1" t="str">
        <f>Sheet2!H788</f>
        <v>8MathArithmetic with Polynomials and Rational ExpressionsRational Expressions and Equations</v>
      </c>
      <c r="B788" s="5" t="str">
        <f>Sheet2!I788</f>
        <v>MA08.03.02.00</v>
      </c>
    </row>
    <row r="789" spans="1:2">
      <c r="A789" s="1" t="str">
        <f>Sheet2!H789</f>
        <v>8MathArithmetic with Polynomials and Rational ExpressionsRational Expressions and EquationsProportions</v>
      </c>
      <c r="B789" s="5" t="str">
        <f>Sheet2!I789</f>
        <v>MA08.03.02.01</v>
      </c>
    </row>
    <row r="790" spans="1:2">
      <c r="A790" s="1" t="str">
        <f>Sheet2!H790</f>
        <v>8MathArithmetic with Polynomials and Rational ExpressionsRational Expressions and EquationsDirect and Inverse Functions</v>
      </c>
      <c r="B790" s="5" t="str">
        <f>Sheet2!I790</f>
        <v>MA08.03.02.02</v>
      </c>
    </row>
    <row r="791" spans="1:2">
      <c r="A791" s="1" t="str">
        <f>Sheet2!H791</f>
        <v>8MathArithmetic with Polynomials and Rational ExpressionsRational Expressions and EquationsSimplifying Rational Expressions</v>
      </c>
      <c r="B791" s="5" t="str">
        <f>Sheet2!I791</f>
        <v>MA08.03.02.03</v>
      </c>
    </row>
    <row r="792" spans="1:2">
      <c r="A792" s="1" t="str">
        <f>Sheet2!H792</f>
        <v>8MathArithmetic with Polynomials and Rational ExpressionsRational Expressions and EquationsMultiplying and Dividing Rational Expressions</v>
      </c>
      <c r="B792" s="5" t="str">
        <f>Sheet2!I792</f>
        <v>MA08.03.02.04</v>
      </c>
    </row>
    <row r="793" spans="1:2">
      <c r="A793" s="1" t="str">
        <f>Sheet2!H793</f>
        <v>8MathArithmetic with Polynomials and Rational ExpressionsRational Expressions and EquationsAdding and Subtracting with Like Denominators</v>
      </c>
      <c r="B793" s="5" t="str">
        <f>Sheet2!I793</f>
        <v>MA08.03.02.05</v>
      </c>
    </row>
    <row r="794" spans="1:2">
      <c r="A794" s="1" t="str">
        <f>Sheet2!H794</f>
        <v>8MathArithmetic with Polynomials and Rational ExpressionsRational Expressions and EquationsAdding and Subtracting with Unlike Denominators</v>
      </c>
      <c r="B794" s="5" t="str">
        <f>Sheet2!I794</f>
        <v>MA08.03.02.06</v>
      </c>
    </row>
    <row r="795" spans="1:2">
      <c r="A795" s="1" t="str">
        <f>Sheet2!H795</f>
        <v>8MathArithmetic with Polynomials and Rational ExpressionsRational Expressions and EquationsRational Equations</v>
      </c>
      <c r="B795" s="5" t="str">
        <f>Sheet2!I795</f>
        <v>MA08.03.02.07</v>
      </c>
    </row>
    <row r="796" spans="1:2">
      <c r="A796" s="1" t="str">
        <f>Sheet2!H796</f>
        <v>8MathGeometry</v>
      </c>
      <c r="B796" s="5" t="str">
        <f>Sheet2!I796</f>
        <v>MA08.04.00.00</v>
      </c>
    </row>
    <row r="797" spans="1:2">
      <c r="A797" s="1" t="str">
        <f>Sheet2!H797</f>
        <v>8MathGeometryRadicals and More Connections to Geometry</v>
      </c>
      <c r="B797" s="5" t="str">
        <f>Sheet2!I797</f>
        <v>MA08.04.01.00</v>
      </c>
    </row>
    <row r="798" spans="1:2">
      <c r="A798" s="1" t="str">
        <f>Sheet2!H798</f>
        <v>8MathGeometryRadicals and More Connections to GeometryFunctions Involving Square Roots</v>
      </c>
      <c r="B798" s="5" t="str">
        <f>Sheet2!I798</f>
        <v>MA08.04.01.01</v>
      </c>
    </row>
    <row r="799" spans="1:2">
      <c r="A799" s="1" t="str">
        <f>Sheet2!H799</f>
        <v>8MathGeometryRadicals and More Connections to GeometryOperations with Radical Expressions</v>
      </c>
      <c r="B799" s="5" t="str">
        <f>Sheet2!I799</f>
        <v>MA08.04.01.02</v>
      </c>
    </row>
    <row r="800" spans="1:2">
      <c r="A800" s="1" t="str">
        <f>Sheet2!H800</f>
        <v>8MathGeometryRadicals and More Connections to GeometrySolving Radical Equations</v>
      </c>
      <c r="B800" s="5" t="str">
        <f>Sheet2!I800</f>
        <v>MA08.04.01.03</v>
      </c>
    </row>
    <row r="801" spans="1:2">
      <c r="A801" s="1" t="str">
        <f>Sheet2!H801</f>
        <v>8MathGeometryRadicals and More Connections to GeometryRational Exponents</v>
      </c>
      <c r="B801" s="5" t="str">
        <f>Sheet2!I801</f>
        <v>MA08.04.01.04</v>
      </c>
    </row>
    <row r="802" spans="1:2">
      <c r="A802" s="1" t="str">
        <f>Sheet2!H802</f>
        <v>8MathGeometryRadicals and More Connections to GeometryCompleting the Square</v>
      </c>
      <c r="B802" s="5" t="str">
        <f>Sheet2!I802</f>
        <v>MA08.04.01.05</v>
      </c>
    </row>
    <row r="803" spans="1:2">
      <c r="A803" s="1" t="str">
        <f>Sheet2!H803</f>
        <v>8MathGeometryRadicals and More Connections to GeometryThe Pythagorean Theorem</v>
      </c>
      <c r="B803" s="5" t="str">
        <f>Sheet2!I803</f>
        <v>MA08.04.01.06</v>
      </c>
    </row>
    <row r="804" spans="1:2">
      <c r="A804" s="1" t="str">
        <f>Sheet2!H804</f>
        <v>8MathGeometryRadicals and More Connections to GeometryThe Converse of the Pythagorean Theorem</v>
      </c>
      <c r="B804" s="5" t="str">
        <f>Sheet2!I804</f>
        <v>MA08.04.01.07</v>
      </c>
    </row>
    <row r="805" spans="1:2">
      <c r="A805" s="1" t="str">
        <f>Sheet2!H805</f>
        <v>8MathGeometryRadicals and More Connections to GeometryThe Distance Formula</v>
      </c>
      <c r="B805" s="5" t="str">
        <f>Sheet2!I805</f>
        <v>MA08.04.01.08</v>
      </c>
    </row>
    <row r="806" spans="1:2">
      <c r="A806" s="1" t="str">
        <f>Sheet2!H806</f>
        <v>8MathGeometryRadicals and More Connections to GeometryThe Midpoint Formula</v>
      </c>
      <c r="B806" s="5" t="str">
        <f>Sheet2!I806</f>
        <v>MA08.04.01.09</v>
      </c>
    </row>
    <row r="807" spans="1:2">
      <c r="A807" s="1" t="str">
        <f>Sheet2!H807</f>
        <v>8MathGeometryRadicals and More Connections to GeometryLogical Reasoning: Proof</v>
      </c>
      <c r="B807" s="5" t="str">
        <f>Sheet2!I807</f>
        <v>MA08.04.01.10</v>
      </c>
    </row>
    <row r="808" spans="1:2">
      <c r="A808" s="1" t="e">
        <f>Sheet2!#REF!</f>
        <v>#REF!</v>
      </c>
      <c r="B808" s="5" t="e">
        <f>Sheet2!#REF!</f>
        <v>#REF!</v>
      </c>
    </row>
    <row r="809" spans="1:2">
      <c r="A809" s="1" t="e">
        <f>Sheet2!#REF!</f>
        <v>#REF!</v>
      </c>
      <c r="B809" s="5" t="e">
        <f>Sheet2!#REF!</f>
        <v>#REF!</v>
      </c>
    </row>
    <row r="810" spans="1:2">
      <c r="A810" s="1" t="e">
        <f>Sheet2!#REF!</f>
        <v>#REF!</v>
      </c>
      <c r="B810" s="5" t="e">
        <f>Sheet2!#REF!</f>
        <v>#REF!</v>
      </c>
    </row>
    <row r="811" spans="1:2">
      <c r="A811" s="1" t="e">
        <f>Sheet2!#REF!</f>
        <v>#REF!</v>
      </c>
      <c r="B811" s="5" t="e">
        <f>Sheet2!#REF!</f>
        <v>#REF!</v>
      </c>
    </row>
    <row r="812" spans="1:2">
      <c r="A812" s="1" t="e">
        <f>Sheet2!#REF!</f>
        <v>#REF!</v>
      </c>
      <c r="B812" s="5" t="e">
        <f>Sheet2!#REF!</f>
        <v>#REF!</v>
      </c>
    </row>
    <row r="813" spans="1:2">
      <c r="A813" s="1" t="e">
        <f>Sheet2!#REF!</f>
        <v>#REF!</v>
      </c>
      <c r="B813" s="5" t="e">
        <f>Sheet2!#REF!</f>
        <v>#REF!</v>
      </c>
    </row>
    <row r="814" spans="1:2">
      <c r="A814" s="1" t="e">
        <f>Sheet2!#REF!</f>
        <v>#REF!</v>
      </c>
      <c r="B814" s="5" t="e">
        <f>Sheet2!#REF!</f>
        <v>#REF!</v>
      </c>
    </row>
    <row r="815" spans="1:2">
      <c r="A815" s="1" t="e">
        <f>Sheet2!#REF!</f>
        <v>#REF!</v>
      </c>
      <c r="B815" s="5" t="e">
        <f>Sheet2!#REF!</f>
        <v>#REF!</v>
      </c>
    </row>
    <row r="816" spans="1:2">
      <c r="A816" s="1" t="e">
        <f>Sheet2!#REF!</f>
        <v>#REF!</v>
      </c>
      <c r="B816" s="5" t="e">
        <f>Sheet2!#REF!</f>
        <v>#REF!</v>
      </c>
    </row>
    <row r="817" spans="1:2">
      <c r="A817" s="1" t="e">
        <f>Sheet2!#REF!</f>
        <v>#REF!</v>
      </c>
      <c r="B817" s="5" t="e">
        <f>Sheet2!#REF!</f>
        <v>#REF!</v>
      </c>
    </row>
    <row r="818" spans="1:2">
      <c r="A818" s="1" t="e">
        <f>Sheet2!#REF!</f>
        <v>#REF!</v>
      </c>
      <c r="B818" s="5" t="e">
        <f>Sheet2!#REF!</f>
        <v>#REF!</v>
      </c>
    </row>
    <row r="819" spans="1:2">
      <c r="A819" s="1" t="e">
        <f>Sheet2!#REF!</f>
        <v>#REF!</v>
      </c>
      <c r="B819" s="5" t="e">
        <f>Sheet2!#REF!</f>
        <v>#REF!</v>
      </c>
    </row>
    <row r="820" spans="1:2">
      <c r="A820" s="1" t="e">
        <f>Sheet2!#REF!</f>
        <v>#REF!</v>
      </c>
      <c r="B820" s="5" t="e">
        <f>Sheet2!#REF!</f>
        <v>#REF!</v>
      </c>
    </row>
    <row r="821" spans="1:2">
      <c r="A821" s="1" t="e">
        <f>Sheet2!#REF!</f>
        <v>#REF!</v>
      </c>
      <c r="B821" s="5" t="e">
        <f>Sheet2!#REF!</f>
        <v>#REF!</v>
      </c>
    </row>
    <row r="822" spans="1:2">
      <c r="A822" s="1" t="e">
        <f>Sheet2!#REF!</f>
        <v>#REF!</v>
      </c>
      <c r="B822" s="5" t="e">
        <f>Sheet2!#REF!</f>
        <v>#REF!</v>
      </c>
    </row>
  </sheetData>
  <autoFilter ref="A1:B822"/>
  <sortState ref="A2:B822">
    <sortCondition ref="A2:A822"/>
  </sortState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I1140"/>
  <sheetViews>
    <sheetView workbookViewId="0">
      <selection activeCell="E26" sqref="E26"/>
    </sheetView>
  </sheetViews>
  <sheetFormatPr defaultRowHeight="15"/>
  <cols>
    <col min="2" max="4" width="16" customWidth="1"/>
    <col min="5" max="5" width="26.140625" customWidth="1"/>
    <col min="8" max="8" width="11.42578125" customWidth="1"/>
    <col min="9" max="9" width="14.28515625" customWidth="1"/>
    <col min="258" max="260" width="16" customWidth="1"/>
    <col min="261" max="261" width="26.140625" customWidth="1"/>
    <col min="264" max="264" width="11.42578125" customWidth="1"/>
    <col min="265" max="265" width="14.28515625" customWidth="1"/>
    <col min="514" max="516" width="16" customWidth="1"/>
    <col min="517" max="517" width="26.140625" customWidth="1"/>
    <col min="520" max="520" width="11.42578125" customWidth="1"/>
    <col min="521" max="521" width="14.28515625" customWidth="1"/>
    <col min="770" max="772" width="16" customWidth="1"/>
    <col min="773" max="773" width="26.140625" customWidth="1"/>
    <col min="776" max="776" width="11.42578125" customWidth="1"/>
    <col min="777" max="777" width="14.28515625" customWidth="1"/>
    <col min="1026" max="1028" width="16" customWidth="1"/>
    <col min="1029" max="1029" width="26.140625" customWidth="1"/>
    <col min="1032" max="1032" width="11.42578125" customWidth="1"/>
    <col min="1033" max="1033" width="14.28515625" customWidth="1"/>
    <col min="1282" max="1284" width="16" customWidth="1"/>
    <col min="1285" max="1285" width="26.140625" customWidth="1"/>
    <col min="1288" max="1288" width="11.42578125" customWidth="1"/>
    <col min="1289" max="1289" width="14.28515625" customWidth="1"/>
    <col min="1538" max="1540" width="16" customWidth="1"/>
    <col min="1541" max="1541" width="26.140625" customWidth="1"/>
    <col min="1544" max="1544" width="11.42578125" customWidth="1"/>
    <col min="1545" max="1545" width="14.28515625" customWidth="1"/>
    <col min="1794" max="1796" width="16" customWidth="1"/>
    <col min="1797" max="1797" width="26.140625" customWidth="1"/>
    <col min="1800" max="1800" width="11.42578125" customWidth="1"/>
    <col min="1801" max="1801" width="14.28515625" customWidth="1"/>
    <col min="2050" max="2052" width="16" customWidth="1"/>
    <col min="2053" max="2053" width="26.140625" customWidth="1"/>
    <col min="2056" max="2056" width="11.42578125" customWidth="1"/>
    <col min="2057" max="2057" width="14.28515625" customWidth="1"/>
    <col min="2306" max="2308" width="16" customWidth="1"/>
    <col min="2309" max="2309" width="26.140625" customWidth="1"/>
    <col min="2312" max="2312" width="11.42578125" customWidth="1"/>
    <col min="2313" max="2313" width="14.28515625" customWidth="1"/>
    <col min="2562" max="2564" width="16" customWidth="1"/>
    <col min="2565" max="2565" width="26.140625" customWidth="1"/>
    <col min="2568" max="2568" width="11.42578125" customWidth="1"/>
    <col min="2569" max="2569" width="14.28515625" customWidth="1"/>
    <col min="2818" max="2820" width="16" customWidth="1"/>
    <col min="2821" max="2821" width="26.140625" customWidth="1"/>
    <col min="2824" max="2824" width="11.42578125" customWidth="1"/>
    <col min="2825" max="2825" width="14.28515625" customWidth="1"/>
    <col min="3074" max="3076" width="16" customWidth="1"/>
    <col min="3077" max="3077" width="26.140625" customWidth="1"/>
    <col min="3080" max="3080" width="11.42578125" customWidth="1"/>
    <col min="3081" max="3081" width="14.28515625" customWidth="1"/>
    <col min="3330" max="3332" width="16" customWidth="1"/>
    <col min="3333" max="3333" width="26.140625" customWidth="1"/>
    <col min="3336" max="3336" width="11.42578125" customWidth="1"/>
    <col min="3337" max="3337" width="14.28515625" customWidth="1"/>
    <col min="3586" max="3588" width="16" customWidth="1"/>
    <col min="3589" max="3589" width="26.140625" customWidth="1"/>
    <col min="3592" max="3592" width="11.42578125" customWidth="1"/>
    <col min="3593" max="3593" width="14.28515625" customWidth="1"/>
    <col min="3842" max="3844" width="16" customWidth="1"/>
    <col min="3845" max="3845" width="26.140625" customWidth="1"/>
    <col min="3848" max="3848" width="11.42578125" customWidth="1"/>
    <col min="3849" max="3849" width="14.28515625" customWidth="1"/>
    <col min="4098" max="4100" width="16" customWidth="1"/>
    <col min="4101" max="4101" width="26.140625" customWidth="1"/>
    <col min="4104" max="4104" width="11.42578125" customWidth="1"/>
    <col min="4105" max="4105" width="14.28515625" customWidth="1"/>
    <col min="4354" max="4356" width="16" customWidth="1"/>
    <col min="4357" max="4357" width="26.140625" customWidth="1"/>
    <col min="4360" max="4360" width="11.42578125" customWidth="1"/>
    <col min="4361" max="4361" width="14.28515625" customWidth="1"/>
    <col min="4610" max="4612" width="16" customWidth="1"/>
    <col min="4613" max="4613" width="26.140625" customWidth="1"/>
    <col min="4616" max="4616" width="11.42578125" customWidth="1"/>
    <col min="4617" max="4617" width="14.28515625" customWidth="1"/>
    <col min="4866" max="4868" width="16" customWidth="1"/>
    <col min="4869" max="4869" width="26.140625" customWidth="1"/>
    <col min="4872" max="4872" width="11.42578125" customWidth="1"/>
    <col min="4873" max="4873" width="14.28515625" customWidth="1"/>
    <col min="5122" max="5124" width="16" customWidth="1"/>
    <col min="5125" max="5125" width="26.140625" customWidth="1"/>
    <col min="5128" max="5128" width="11.42578125" customWidth="1"/>
    <col min="5129" max="5129" width="14.28515625" customWidth="1"/>
    <col min="5378" max="5380" width="16" customWidth="1"/>
    <col min="5381" max="5381" width="26.140625" customWidth="1"/>
    <col min="5384" max="5384" width="11.42578125" customWidth="1"/>
    <col min="5385" max="5385" width="14.28515625" customWidth="1"/>
    <col min="5634" max="5636" width="16" customWidth="1"/>
    <col min="5637" max="5637" width="26.140625" customWidth="1"/>
    <col min="5640" max="5640" width="11.42578125" customWidth="1"/>
    <col min="5641" max="5641" width="14.28515625" customWidth="1"/>
    <col min="5890" max="5892" width="16" customWidth="1"/>
    <col min="5893" max="5893" width="26.140625" customWidth="1"/>
    <col min="5896" max="5896" width="11.42578125" customWidth="1"/>
    <col min="5897" max="5897" width="14.28515625" customWidth="1"/>
    <col min="6146" max="6148" width="16" customWidth="1"/>
    <col min="6149" max="6149" width="26.140625" customWidth="1"/>
    <col min="6152" max="6152" width="11.42578125" customWidth="1"/>
    <col min="6153" max="6153" width="14.28515625" customWidth="1"/>
    <col min="6402" max="6404" width="16" customWidth="1"/>
    <col min="6405" max="6405" width="26.140625" customWidth="1"/>
    <col min="6408" max="6408" width="11.42578125" customWidth="1"/>
    <col min="6409" max="6409" width="14.28515625" customWidth="1"/>
    <col min="6658" max="6660" width="16" customWidth="1"/>
    <col min="6661" max="6661" width="26.140625" customWidth="1"/>
    <col min="6664" max="6664" width="11.42578125" customWidth="1"/>
    <col min="6665" max="6665" width="14.28515625" customWidth="1"/>
    <col min="6914" max="6916" width="16" customWidth="1"/>
    <col min="6917" max="6917" width="26.140625" customWidth="1"/>
    <col min="6920" max="6920" width="11.42578125" customWidth="1"/>
    <col min="6921" max="6921" width="14.28515625" customWidth="1"/>
    <col min="7170" max="7172" width="16" customWidth="1"/>
    <col min="7173" max="7173" width="26.140625" customWidth="1"/>
    <col min="7176" max="7176" width="11.42578125" customWidth="1"/>
    <col min="7177" max="7177" width="14.28515625" customWidth="1"/>
    <col min="7426" max="7428" width="16" customWidth="1"/>
    <col min="7429" max="7429" width="26.140625" customWidth="1"/>
    <col min="7432" max="7432" width="11.42578125" customWidth="1"/>
    <col min="7433" max="7433" width="14.28515625" customWidth="1"/>
    <col min="7682" max="7684" width="16" customWidth="1"/>
    <col min="7685" max="7685" width="26.140625" customWidth="1"/>
    <col min="7688" max="7688" width="11.42578125" customWidth="1"/>
    <col min="7689" max="7689" width="14.28515625" customWidth="1"/>
    <col min="7938" max="7940" width="16" customWidth="1"/>
    <col min="7941" max="7941" width="26.140625" customWidth="1"/>
    <col min="7944" max="7944" width="11.42578125" customWidth="1"/>
    <col min="7945" max="7945" width="14.28515625" customWidth="1"/>
    <col min="8194" max="8196" width="16" customWidth="1"/>
    <col min="8197" max="8197" width="26.140625" customWidth="1"/>
    <col min="8200" max="8200" width="11.42578125" customWidth="1"/>
    <col min="8201" max="8201" width="14.28515625" customWidth="1"/>
    <col min="8450" max="8452" width="16" customWidth="1"/>
    <col min="8453" max="8453" width="26.140625" customWidth="1"/>
    <col min="8456" max="8456" width="11.42578125" customWidth="1"/>
    <col min="8457" max="8457" width="14.28515625" customWidth="1"/>
    <col min="8706" max="8708" width="16" customWidth="1"/>
    <col min="8709" max="8709" width="26.140625" customWidth="1"/>
    <col min="8712" max="8712" width="11.42578125" customWidth="1"/>
    <col min="8713" max="8713" width="14.28515625" customWidth="1"/>
    <col min="8962" max="8964" width="16" customWidth="1"/>
    <col min="8965" max="8965" width="26.140625" customWidth="1"/>
    <col min="8968" max="8968" width="11.42578125" customWidth="1"/>
    <col min="8969" max="8969" width="14.28515625" customWidth="1"/>
    <col min="9218" max="9220" width="16" customWidth="1"/>
    <col min="9221" max="9221" width="26.140625" customWidth="1"/>
    <col min="9224" max="9224" width="11.42578125" customWidth="1"/>
    <col min="9225" max="9225" width="14.28515625" customWidth="1"/>
    <col min="9474" max="9476" width="16" customWidth="1"/>
    <col min="9477" max="9477" width="26.140625" customWidth="1"/>
    <col min="9480" max="9480" width="11.42578125" customWidth="1"/>
    <col min="9481" max="9481" width="14.28515625" customWidth="1"/>
    <col min="9730" max="9732" width="16" customWidth="1"/>
    <col min="9733" max="9733" width="26.140625" customWidth="1"/>
    <col min="9736" max="9736" width="11.42578125" customWidth="1"/>
    <col min="9737" max="9737" width="14.28515625" customWidth="1"/>
    <col min="9986" max="9988" width="16" customWidth="1"/>
    <col min="9989" max="9989" width="26.140625" customWidth="1"/>
    <col min="9992" max="9992" width="11.42578125" customWidth="1"/>
    <col min="9993" max="9993" width="14.28515625" customWidth="1"/>
    <col min="10242" max="10244" width="16" customWidth="1"/>
    <col min="10245" max="10245" width="26.140625" customWidth="1"/>
    <col min="10248" max="10248" width="11.42578125" customWidth="1"/>
    <col min="10249" max="10249" width="14.28515625" customWidth="1"/>
    <col min="10498" max="10500" width="16" customWidth="1"/>
    <col min="10501" max="10501" width="26.140625" customWidth="1"/>
    <col min="10504" max="10504" width="11.42578125" customWidth="1"/>
    <col min="10505" max="10505" width="14.28515625" customWidth="1"/>
    <col min="10754" max="10756" width="16" customWidth="1"/>
    <col min="10757" max="10757" width="26.140625" customWidth="1"/>
    <col min="10760" max="10760" width="11.42578125" customWidth="1"/>
    <col min="10761" max="10761" width="14.28515625" customWidth="1"/>
    <col min="11010" max="11012" width="16" customWidth="1"/>
    <col min="11013" max="11013" width="26.140625" customWidth="1"/>
    <col min="11016" max="11016" width="11.42578125" customWidth="1"/>
    <col min="11017" max="11017" width="14.28515625" customWidth="1"/>
    <col min="11266" max="11268" width="16" customWidth="1"/>
    <col min="11269" max="11269" width="26.140625" customWidth="1"/>
    <col min="11272" max="11272" width="11.42578125" customWidth="1"/>
    <col min="11273" max="11273" width="14.28515625" customWidth="1"/>
    <col min="11522" max="11524" width="16" customWidth="1"/>
    <col min="11525" max="11525" width="26.140625" customWidth="1"/>
    <col min="11528" max="11528" width="11.42578125" customWidth="1"/>
    <col min="11529" max="11529" width="14.28515625" customWidth="1"/>
    <col min="11778" max="11780" width="16" customWidth="1"/>
    <col min="11781" max="11781" width="26.140625" customWidth="1"/>
    <col min="11784" max="11784" width="11.42578125" customWidth="1"/>
    <col min="11785" max="11785" width="14.28515625" customWidth="1"/>
    <col min="12034" max="12036" width="16" customWidth="1"/>
    <col min="12037" max="12037" width="26.140625" customWidth="1"/>
    <col min="12040" max="12040" width="11.42578125" customWidth="1"/>
    <col min="12041" max="12041" width="14.28515625" customWidth="1"/>
    <col min="12290" max="12292" width="16" customWidth="1"/>
    <col min="12293" max="12293" width="26.140625" customWidth="1"/>
    <col min="12296" max="12296" width="11.42578125" customWidth="1"/>
    <col min="12297" max="12297" width="14.28515625" customWidth="1"/>
    <col min="12546" max="12548" width="16" customWidth="1"/>
    <col min="12549" max="12549" width="26.140625" customWidth="1"/>
    <col min="12552" max="12552" width="11.42578125" customWidth="1"/>
    <col min="12553" max="12553" width="14.28515625" customWidth="1"/>
    <col min="12802" max="12804" width="16" customWidth="1"/>
    <col min="12805" max="12805" width="26.140625" customWidth="1"/>
    <col min="12808" max="12808" width="11.42578125" customWidth="1"/>
    <col min="12809" max="12809" width="14.28515625" customWidth="1"/>
    <col min="13058" max="13060" width="16" customWidth="1"/>
    <col min="13061" max="13061" width="26.140625" customWidth="1"/>
    <col min="13064" max="13064" width="11.42578125" customWidth="1"/>
    <col min="13065" max="13065" width="14.28515625" customWidth="1"/>
    <col min="13314" max="13316" width="16" customWidth="1"/>
    <col min="13317" max="13317" width="26.140625" customWidth="1"/>
    <col min="13320" max="13320" width="11.42578125" customWidth="1"/>
    <col min="13321" max="13321" width="14.28515625" customWidth="1"/>
    <col min="13570" max="13572" width="16" customWidth="1"/>
    <col min="13573" max="13573" width="26.140625" customWidth="1"/>
    <col min="13576" max="13576" width="11.42578125" customWidth="1"/>
    <col min="13577" max="13577" width="14.28515625" customWidth="1"/>
    <col min="13826" max="13828" width="16" customWidth="1"/>
    <col min="13829" max="13829" width="26.140625" customWidth="1"/>
    <col min="13832" max="13832" width="11.42578125" customWidth="1"/>
    <col min="13833" max="13833" width="14.28515625" customWidth="1"/>
    <col min="14082" max="14084" width="16" customWidth="1"/>
    <col min="14085" max="14085" width="26.140625" customWidth="1"/>
    <col min="14088" max="14088" width="11.42578125" customWidth="1"/>
    <col min="14089" max="14089" width="14.28515625" customWidth="1"/>
    <col min="14338" max="14340" width="16" customWidth="1"/>
    <col min="14341" max="14341" width="26.140625" customWidth="1"/>
    <col min="14344" max="14344" width="11.42578125" customWidth="1"/>
    <col min="14345" max="14345" width="14.28515625" customWidth="1"/>
    <col min="14594" max="14596" width="16" customWidth="1"/>
    <col min="14597" max="14597" width="26.140625" customWidth="1"/>
    <col min="14600" max="14600" width="11.42578125" customWidth="1"/>
    <col min="14601" max="14601" width="14.28515625" customWidth="1"/>
    <col min="14850" max="14852" width="16" customWidth="1"/>
    <col min="14853" max="14853" width="26.140625" customWidth="1"/>
    <col min="14856" max="14856" width="11.42578125" customWidth="1"/>
    <col min="14857" max="14857" width="14.28515625" customWidth="1"/>
    <col min="15106" max="15108" width="16" customWidth="1"/>
    <col min="15109" max="15109" width="26.140625" customWidth="1"/>
    <col min="15112" max="15112" width="11.42578125" customWidth="1"/>
    <col min="15113" max="15113" width="14.28515625" customWidth="1"/>
    <col min="15362" max="15364" width="16" customWidth="1"/>
    <col min="15365" max="15365" width="26.140625" customWidth="1"/>
    <col min="15368" max="15368" width="11.42578125" customWidth="1"/>
    <col min="15369" max="15369" width="14.28515625" customWidth="1"/>
    <col min="15618" max="15620" width="16" customWidth="1"/>
    <col min="15621" max="15621" width="26.140625" customWidth="1"/>
    <col min="15624" max="15624" width="11.42578125" customWidth="1"/>
    <col min="15625" max="15625" width="14.28515625" customWidth="1"/>
    <col min="15874" max="15876" width="16" customWidth="1"/>
    <col min="15877" max="15877" width="26.140625" customWidth="1"/>
    <col min="15880" max="15880" width="11.42578125" customWidth="1"/>
    <col min="15881" max="15881" width="14.28515625" customWidth="1"/>
    <col min="16130" max="16132" width="16" customWidth="1"/>
    <col min="16133" max="16133" width="26.140625" customWidth="1"/>
    <col min="16136" max="16136" width="11.42578125" customWidth="1"/>
    <col min="16137" max="16137" width="14.28515625" customWidth="1"/>
  </cols>
  <sheetData>
    <row r="2" spans="2:9">
      <c r="B2" t="s">
        <v>1734</v>
      </c>
      <c r="C2" t="s">
        <v>1735</v>
      </c>
      <c r="D2" t="s">
        <v>1736</v>
      </c>
      <c r="E2" t="s">
        <v>1737</v>
      </c>
      <c r="H2" t="s">
        <v>300</v>
      </c>
      <c r="I2" t="s">
        <v>1734</v>
      </c>
    </row>
    <row r="4" spans="2:9">
      <c r="B4" t="s">
        <v>396</v>
      </c>
      <c r="C4">
        <f>VLOOKUP(B4,$H$4:$I$1140,2,FALSE)</f>
        <v>6</v>
      </c>
      <c r="D4">
        <f>VLOOKUP(E4,$H$4:$I$1140,2,FALSE)</f>
        <v>10022</v>
      </c>
      <c r="E4" t="s">
        <v>163</v>
      </c>
      <c r="H4" t="s">
        <v>1619</v>
      </c>
      <c r="I4">
        <v>2</v>
      </c>
    </row>
    <row r="5" spans="2:9">
      <c r="B5" t="s">
        <v>398</v>
      </c>
      <c r="C5">
        <f t="shared" ref="C5:C68" si="0">VLOOKUP(B5,$H$4:$I$1140,2,FALSE)</f>
        <v>7</v>
      </c>
      <c r="D5">
        <f t="shared" ref="D5:D68" si="1">VLOOKUP(E5,$H$4:$I$1140,2,FALSE)</f>
        <v>10024</v>
      </c>
      <c r="E5" t="s">
        <v>164</v>
      </c>
      <c r="H5" t="s">
        <v>1470</v>
      </c>
      <c r="I5">
        <v>198</v>
      </c>
    </row>
    <row r="6" spans="2:9">
      <c r="B6" t="s">
        <v>400</v>
      </c>
      <c r="C6">
        <f t="shared" si="0"/>
        <v>8</v>
      </c>
      <c r="D6">
        <f t="shared" si="1"/>
        <v>10025</v>
      </c>
      <c r="E6" t="s">
        <v>165</v>
      </c>
      <c r="H6" t="s">
        <v>1475</v>
      </c>
      <c r="I6">
        <v>391</v>
      </c>
    </row>
    <row r="7" spans="2:9">
      <c r="B7" t="s">
        <v>309</v>
      </c>
      <c r="C7">
        <f t="shared" si="0"/>
        <v>10</v>
      </c>
      <c r="D7">
        <f t="shared" si="1"/>
        <v>10024</v>
      </c>
      <c r="E7" s="8" t="s">
        <v>164</v>
      </c>
      <c r="H7" t="s">
        <v>1474</v>
      </c>
      <c r="I7">
        <v>598</v>
      </c>
    </row>
    <row r="8" spans="2:9">
      <c r="B8" t="s">
        <v>403</v>
      </c>
      <c r="C8">
        <f t="shared" si="0"/>
        <v>12</v>
      </c>
      <c r="D8">
        <f t="shared" si="1"/>
        <v>10031</v>
      </c>
      <c r="E8" t="s">
        <v>166</v>
      </c>
      <c r="H8" t="s">
        <v>163</v>
      </c>
      <c r="I8">
        <v>10022</v>
      </c>
    </row>
    <row r="9" spans="2:9">
      <c r="B9" t="s">
        <v>405</v>
      </c>
      <c r="C9">
        <f t="shared" si="0"/>
        <v>13</v>
      </c>
      <c r="D9">
        <f t="shared" si="1"/>
        <v>10010</v>
      </c>
      <c r="E9" t="s">
        <v>167</v>
      </c>
      <c r="H9" t="s">
        <v>176</v>
      </c>
      <c r="I9">
        <v>10023</v>
      </c>
    </row>
    <row r="10" spans="2:9">
      <c r="B10" t="s">
        <v>407</v>
      </c>
      <c r="C10">
        <f t="shared" si="0"/>
        <v>14</v>
      </c>
      <c r="D10">
        <f t="shared" si="1"/>
        <v>10031</v>
      </c>
      <c r="E10" t="s">
        <v>166</v>
      </c>
      <c r="H10" t="s">
        <v>164</v>
      </c>
      <c r="I10">
        <v>10024</v>
      </c>
    </row>
    <row r="11" spans="2:9">
      <c r="B11" t="s">
        <v>409</v>
      </c>
      <c r="C11">
        <f t="shared" si="0"/>
        <v>15</v>
      </c>
      <c r="D11">
        <f t="shared" si="1"/>
        <v>10027</v>
      </c>
      <c r="E11" t="s">
        <v>168</v>
      </c>
      <c r="H11" t="s">
        <v>165</v>
      </c>
      <c r="I11">
        <v>10025</v>
      </c>
    </row>
    <row r="12" spans="2:9">
      <c r="B12" t="s">
        <v>411</v>
      </c>
      <c r="C12">
        <f t="shared" si="0"/>
        <v>16</v>
      </c>
      <c r="D12">
        <f t="shared" si="1"/>
        <v>10028</v>
      </c>
      <c r="E12" t="s">
        <v>169</v>
      </c>
      <c r="H12" t="s">
        <v>1738</v>
      </c>
      <c r="I12">
        <v>10026</v>
      </c>
    </row>
    <row r="13" spans="2:9">
      <c r="B13" t="s">
        <v>413</v>
      </c>
      <c r="C13">
        <f t="shared" si="0"/>
        <v>17</v>
      </c>
      <c r="D13">
        <f t="shared" si="1"/>
        <v>10029</v>
      </c>
      <c r="E13" t="s">
        <v>170</v>
      </c>
      <c r="H13" t="s">
        <v>168</v>
      </c>
      <c r="I13">
        <v>10027</v>
      </c>
    </row>
    <row r="14" spans="2:9">
      <c r="B14" t="s">
        <v>415</v>
      </c>
      <c r="C14">
        <f t="shared" si="0"/>
        <v>18</v>
      </c>
      <c r="D14">
        <f t="shared" si="1"/>
        <v>10030</v>
      </c>
      <c r="E14" t="s">
        <v>171</v>
      </c>
      <c r="H14" t="s">
        <v>169</v>
      </c>
      <c r="I14">
        <v>10028</v>
      </c>
    </row>
    <row r="15" spans="2:9">
      <c r="B15" t="s">
        <v>418</v>
      </c>
      <c r="C15">
        <f t="shared" si="0"/>
        <v>20</v>
      </c>
      <c r="D15">
        <f t="shared" si="1"/>
        <v>10032</v>
      </c>
      <c r="E15" t="s">
        <v>172</v>
      </c>
      <c r="H15" t="s">
        <v>170</v>
      </c>
      <c r="I15">
        <v>10029</v>
      </c>
    </row>
    <row r="16" spans="2:9">
      <c r="B16" t="s">
        <v>419</v>
      </c>
      <c r="C16">
        <f t="shared" si="0"/>
        <v>21</v>
      </c>
      <c r="D16">
        <f t="shared" si="1"/>
        <v>10034</v>
      </c>
      <c r="E16" t="s">
        <v>173</v>
      </c>
      <c r="H16" t="s">
        <v>171</v>
      </c>
      <c r="I16">
        <v>10030</v>
      </c>
    </row>
    <row r="17" spans="2:9">
      <c r="B17" t="s">
        <v>421</v>
      </c>
      <c r="C17">
        <f t="shared" si="0"/>
        <v>22</v>
      </c>
      <c r="D17">
        <f t="shared" si="1"/>
        <v>10034</v>
      </c>
      <c r="E17" t="s">
        <v>173</v>
      </c>
      <c r="H17" t="s">
        <v>166</v>
      </c>
      <c r="I17">
        <v>10031</v>
      </c>
    </row>
    <row r="18" spans="2:9">
      <c r="B18" t="s">
        <v>425</v>
      </c>
      <c r="C18">
        <f t="shared" si="0"/>
        <v>25</v>
      </c>
      <c r="D18">
        <f t="shared" si="1"/>
        <v>10005</v>
      </c>
      <c r="E18" t="s">
        <v>174</v>
      </c>
      <c r="H18" t="s">
        <v>172</v>
      </c>
      <c r="I18">
        <v>10032</v>
      </c>
    </row>
    <row r="19" spans="2:9">
      <c r="B19" t="s">
        <v>427</v>
      </c>
      <c r="C19">
        <f t="shared" si="0"/>
        <v>26</v>
      </c>
      <c r="D19">
        <f t="shared" si="1"/>
        <v>10004</v>
      </c>
      <c r="E19" t="s">
        <v>175</v>
      </c>
      <c r="H19" t="s">
        <v>1739</v>
      </c>
      <c r="I19">
        <v>10033</v>
      </c>
    </row>
    <row r="20" spans="2:9">
      <c r="B20" t="s">
        <v>429</v>
      </c>
      <c r="C20">
        <f t="shared" si="0"/>
        <v>27</v>
      </c>
      <c r="D20">
        <f t="shared" si="1"/>
        <v>10023</v>
      </c>
      <c r="E20" t="s">
        <v>176</v>
      </c>
      <c r="H20" t="s">
        <v>173</v>
      </c>
      <c r="I20">
        <v>10034</v>
      </c>
    </row>
    <row r="21" spans="2:9">
      <c r="B21" t="s">
        <v>431</v>
      </c>
      <c r="C21">
        <f t="shared" si="0"/>
        <v>28</v>
      </c>
      <c r="D21">
        <f t="shared" si="1"/>
        <v>10010</v>
      </c>
      <c r="E21" t="s">
        <v>167</v>
      </c>
      <c r="H21" t="s">
        <v>213</v>
      </c>
      <c r="I21">
        <v>5030</v>
      </c>
    </row>
    <row r="22" spans="2:9">
      <c r="B22" t="s">
        <v>433</v>
      </c>
      <c r="C22">
        <f t="shared" si="0"/>
        <v>29</v>
      </c>
      <c r="D22">
        <f t="shared" si="1"/>
        <v>10007</v>
      </c>
      <c r="E22" t="s">
        <v>177</v>
      </c>
      <c r="H22" t="s">
        <v>1740</v>
      </c>
      <c r="I22">
        <v>5031</v>
      </c>
    </row>
    <row r="23" spans="2:9">
      <c r="B23" t="s">
        <v>435</v>
      </c>
      <c r="C23">
        <f t="shared" si="0"/>
        <v>30</v>
      </c>
      <c r="D23">
        <f t="shared" si="1"/>
        <v>10011</v>
      </c>
      <c r="E23" t="s">
        <v>178</v>
      </c>
      <c r="H23" t="s">
        <v>215</v>
      </c>
      <c r="I23">
        <v>5032</v>
      </c>
    </row>
    <row r="24" spans="2:9">
      <c r="B24" t="s">
        <v>261</v>
      </c>
      <c r="C24">
        <f t="shared" si="0"/>
        <v>31</v>
      </c>
      <c r="D24">
        <f t="shared" si="1"/>
        <v>10008</v>
      </c>
      <c r="E24" t="s">
        <v>179</v>
      </c>
      <c r="H24" t="s">
        <v>214</v>
      </c>
      <c r="I24">
        <v>5033</v>
      </c>
    </row>
    <row r="25" spans="2:9">
      <c r="B25" t="s">
        <v>263</v>
      </c>
      <c r="C25">
        <f t="shared" si="0"/>
        <v>32</v>
      </c>
      <c r="D25">
        <f t="shared" si="1"/>
        <v>10005</v>
      </c>
      <c r="E25" t="s">
        <v>174</v>
      </c>
      <c r="H25" t="s">
        <v>1741</v>
      </c>
      <c r="I25">
        <v>10036</v>
      </c>
    </row>
    <row r="26" spans="2:9">
      <c r="B26" t="s">
        <v>265</v>
      </c>
      <c r="C26">
        <f t="shared" si="0"/>
        <v>33</v>
      </c>
      <c r="D26">
        <f t="shared" si="1"/>
        <v>10005</v>
      </c>
      <c r="E26" t="s">
        <v>182</v>
      </c>
      <c r="H26" t="s">
        <v>1742</v>
      </c>
      <c r="I26">
        <v>10037</v>
      </c>
    </row>
    <row r="27" spans="2:9">
      <c r="B27" t="s">
        <v>267</v>
      </c>
      <c r="C27">
        <f t="shared" si="0"/>
        <v>34</v>
      </c>
      <c r="D27">
        <f t="shared" si="1"/>
        <v>10005</v>
      </c>
      <c r="E27" t="s">
        <v>174</v>
      </c>
      <c r="H27" t="s">
        <v>1743</v>
      </c>
      <c r="I27">
        <v>10038</v>
      </c>
    </row>
    <row r="28" spans="2:9">
      <c r="B28" s="8" t="s">
        <v>269</v>
      </c>
      <c r="C28">
        <f t="shared" si="0"/>
        <v>35</v>
      </c>
      <c r="D28">
        <f t="shared" si="1"/>
        <v>10005</v>
      </c>
      <c r="E28" t="s">
        <v>174</v>
      </c>
      <c r="H28" t="s">
        <v>1744</v>
      </c>
      <c r="I28">
        <v>10039</v>
      </c>
    </row>
    <row r="29" spans="2:9">
      <c r="B29" s="7" t="s">
        <v>1729</v>
      </c>
      <c r="C29">
        <f t="shared" si="0"/>
        <v>808</v>
      </c>
      <c r="D29">
        <f t="shared" si="1"/>
        <v>10005</v>
      </c>
      <c r="E29" s="7" t="s">
        <v>174</v>
      </c>
      <c r="H29" t="s">
        <v>1745</v>
      </c>
      <c r="I29">
        <v>10040</v>
      </c>
    </row>
    <row r="30" spans="2:9">
      <c r="B30" t="s">
        <v>272</v>
      </c>
      <c r="C30">
        <f t="shared" si="0"/>
        <v>37</v>
      </c>
      <c r="D30">
        <f t="shared" si="1"/>
        <v>10005</v>
      </c>
      <c r="E30" t="s">
        <v>174</v>
      </c>
      <c r="H30" t="s">
        <v>1746</v>
      </c>
      <c r="I30">
        <v>10041</v>
      </c>
    </row>
    <row r="31" spans="2:9">
      <c r="B31" t="s">
        <v>274</v>
      </c>
      <c r="C31">
        <f t="shared" si="0"/>
        <v>38</v>
      </c>
      <c r="D31">
        <f t="shared" si="1"/>
        <v>10006</v>
      </c>
      <c r="E31" t="s">
        <v>180</v>
      </c>
      <c r="H31" t="s">
        <v>1747</v>
      </c>
      <c r="I31">
        <v>10042</v>
      </c>
    </row>
    <row r="32" spans="2:9">
      <c r="B32" t="s">
        <v>276</v>
      </c>
      <c r="C32">
        <f t="shared" si="0"/>
        <v>39</v>
      </c>
      <c r="D32">
        <f t="shared" si="1"/>
        <v>10012</v>
      </c>
      <c r="E32" t="s">
        <v>183</v>
      </c>
      <c r="H32" t="s">
        <v>1748</v>
      </c>
      <c r="I32">
        <v>10043</v>
      </c>
    </row>
    <row r="33" spans="2:9">
      <c r="B33" t="s">
        <v>311</v>
      </c>
      <c r="C33">
        <f t="shared" si="0"/>
        <v>41</v>
      </c>
      <c r="D33">
        <f t="shared" si="1"/>
        <v>10136</v>
      </c>
      <c r="E33" t="s">
        <v>184</v>
      </c>
      <c r="H33" t="s">
        <v>189</v>
      </c>
      <c r="I33">
        <v>10014</v>
      </c>
    </row>
    <row r="34" spans="2:9">
      <c r="B34" t="s">
        <v>312</v>
      </c>
      <c r="C34">
        <f t="shared" si="0"/>
        <v>42</v>
      </c>
      <c r="D34">
        <f t="shared" si="1"/>
        <v>10136</v>
      </c>
      <c r="E34" t="s">
        <v>184</v>
      </c>
      <c r="H34" t="s">
        <v>181</v>
      </c>
      <c r="I34">
        <v>10015</v>
      </c>
    </row>
    <row r="35" spans="2:9">
      <c r="B35" t="s">
        <v>315</v>
      </c>
      <c r="C35">
        <f t="shared" si="0"/>
        <v>45</v>
      </c>
      <c r="D35">
        <f t="shared" si="1"/>
        <v>10016</v>
      </c>
      <c r="E35" t="s">
        <v>185</v>
      </c>
      <c r="H35" t="s">
        <v>1749</v>
      </c>
      <c r="I35">
        <v>10016</v>
      </c>
    </row>
    <row r="36" spans="2:9">
      <c r="B36" t="s">
        <v>316</v>
      </c>
      <c r="C36">
        <f t="shared" si="0"/>
        <v>47</v>
      </c>
      <c r="D36">
        <f t="shared" si="1"/>
        <v>10015</v>
      </c>
      <c r="E36" t="s">
        <v>181</v>
      </c>
      <c r="H36" t="s">
        <v>186</v>
      </c>
      <c r="I36">
        <v>10017</v>
      </c>
    </row>
    <row r="37" spans="2:9">
      <c r="B37" t="s">
        <v>317</v>
      </c>
      <c r="C37">
        <f t="shared" si="0"/>
        <v>48</v>
      </c>
      <c r="D37">
        <f t="shared" si="1"/>
        <v>10017</v>
      </c>
      <c r="E37" t="s">
        <v>186</v>
      </c>
      <c r="H37" t="s">
        <v>188</v>
      </c>
      <c r="I37">
        <v>10018</v>
      </c>
    </row>
    <row r="38" spans="2:9">
      <c r="B38" t="s">
        <v>319</v>
      </c>
      <c r="C38">
        <f t="shared" si="0"/>
        <v>50</v>
      </c>
      <c r="D38">
        <f t="shared" si="1"/>
        <v>10018</v>
      </c>
      <c r="E38" t="s">
        <v>188</v>
      </c>
      <c r="H38" t="s">
        <v>191</v>
      </c>
      <c r="I38">
        <v>10019</v>
      </c>
    </row>
    <row r="39" spans="2:9">
      <c r="B39" t="s">
        <v>320</v>
      </c>
      <c r="C39">
        <f t="shared" si="0"/>
        <v>51</v>
      </c>
      <c r="D39">
        <f t="shared" si="1"/>
        <v>10014</v>
      </c>
      <c r="E39" t="s">
        <v>189</v>
      </c>
      <c r="H39" t="s">
        <v>1750</v>
      </c>
      <c r="I39">
        <v>10020</v>
      </c>
    </row>
    <row r="40" spans="2:9">
      <c r="B40" t="s">
        <v>321</v>
      </c>
      <c r="C40">
        <f t="shared" si="0"/>
        <v>52</v>
      </c>
      <c r="D40">
        <f t="shared" si="1"/>
        <v>10014</v>
      </c>
      <c r="E40" t="s">
        <v>189</v>
      </c>
      <c r="H40" t="s">
        <v>212</v>
      </c>
      <c r="I40">
        <v>5024</v>
      </c>
    </row>
    <row r="41" spans="2:9">
      <c r="B41" t="s">
        <v>322</v>
      </c>
      <c r="C41">
        <f t="shared" si="0"/>
        <v>53</v>
      </c>
      <c r="D41" t="e">
        <f t="shared" si="1"/>
        <v>#N/A</v>
      </c>
      <c r="E41" t="s">
        <v>190</v>
      </c>
      <c r="H41" t="s">
        <v>1751</v>
      </c>
      <c r="I41">
        <v>5025</v>
      </c>
    </row>
    <row r="42" spans="2:9">
      <c r="B42" t="s">
        <v>323</v>
      </c>
      <c r="C42">
        <f t="shared" si="0"/>
        <v>54</v>
      </c>
      <c r="D42" t="e">
        <f t="shared" si="1"/>
        <v>#N/A</v>
      </c>
      <c r="E42" t="s">
        <v>190</v>
      </c>
      <c r="H42" t="s">
        <v>216</v>
      </c>
      <c r="I42">
        <v>5026</v>
      </c>
    </row>
    <row r="43" spans="2:9">
      <c r="B43" t="s">
        <v>255</v>
      </c>
      <c r="C43">
        <f t="shared" si="0"/>
        <v>55</v>
      </c>
      <c r="D43" t="e">
        <f t="shared" si="1"/>
        <v>#N/A</v>
      </c>
      <c r="E43" t="s">
        <v>190</v>
      </c>
      <c r="H43" t="s">
        <v>217</v>
      </c>
      <c r="I43">
        <v>5027</v>
      </c>
    </row>
    <row r="44" spans="2:9">
      <c r="B44" t="s">
        <v>256</v>
      </c>
      <c r="C44">
        <f t="shared" si="0"/>
        <v>56</v>
      </c>
      <c r="D44">
        <f t="shared" si="1"/>
        <v>10019</v>
      </c>
      <c r="E44" t="s">
        <v>191</v>
      </c>
      <c r="H44" t="s">
        <v>1752</v>
      </c>
      <c r="I44">
        <v>5028</v>
      </c>
    </row>
    <row r="45" spans="2:9">
      <c r="B45" t="s">
        <v>257</v>
      </c>
      <c r="C45">
        <f t="shared" si="0"/>
        <v>57</v>
      </c>
      <c r="D45">
        <f t="shared" si="1"/>
        <v>10018</v>
      </c>
      <c r="E45" t="s">
        <v>188</v>
      </c>
      <c r="H45" t="s">
        <v>199</v>
      </c>
      <c r="I45">
        <v>5008</v>
      </c>
    </row>
    <row r="46" spans="2:9">
      <c r="B46" t="s">
        <v>258</v>
      </c>
      <c r="C46">
        <f t="shared" si="0"/>
        <v>58</v>
      </c>
      <c r="D46">
        <f t="shared" si="1"/>
        <v>10019</v>
      </c>
      <c r="E46" t="s">
        <v>191</v>
      </c>
      <c r="H46" t="s">
        <v>201</v>
      </c>
      <c r="I46">
        <v>5009</v>
      </c>
    </row>
    <row r="47" spans="2:9">
      <c r="B47" t="s">
        <v>325</v>
      </c>
      <c r="C47">
        <f t="shared" si="0"/>
        <v>60</v>
      </c>
      <c r="D47">
        <f t="shared" si="1"/>
        <v>10075</v>
      </c>
      <c r="E47" t="s">
        <v>192</v>
      </c>
      <c r="H47" t="s">
        <v>211</v>
      </c>
      <c r="I47">
        <v>5010</v>
      </c>
    </row>
    <row r="48" spans="2:9">
      <c r="B48" t="s">
        <v>326</v>
      </c>
      <c r="C48">
        <f t="shared" si="0"/>
        <v>61</v>
      </c>
      <c r="D48">
        <f t="shared" si="1"/>
        <v>10075</v>
      </c>
      <c r="E48" t="s">
        <v>192</v>
      </c>
      <c r="H48" t="s">
        <v>200</v>
      </c>
      <c r="I48">
        <v>5011</v>
      </c>
    </row>
    <row r="49" spans="2:9">
      <c r="B49" t="s">
        <v>327</v>
      </c>
      <c r="C49">
        <f t="shared" si="0"/>
        <v>62</v>
      </c>
      <c r="D49">
        <f t="shared" si="1"/>
        <v>10075</v>
      </c>
      <c r="E49" t="s">
        <v>192</v>
      </c>
      <c r="H49" t="s">
        <v>202</v>
      </c>
      <c r="I49">
        <v>5012</v>
      </c>
    </row>
    <row r="50" spans="2:9">
      <c r="B50" t="s">
        <v>328</v>
      </c>
      <c r="C50">
        <f t="shared" si="0"/>
        <v>63</v>
      </c>
      <c r="D50">
        <f t="shared" si="1"/>
        <v>10075</v>
      </c>
      <c r="E50" t="s">
        <v>192</v>
      </c>
      <c r="H50" t="s">
        <v>204</v>
      </c>
      <c r="I50">
        <v>5013</v>
      </c>
    </row>
    <row r="51" spans="2:9">
      <c r="B51" t="s">
        <v>329</v>
      </c>
      <c r="C51">
        <f t="shared" si="0"/>
        <v>64</v>
      </c>
      <c r="D51">
        <f t="shared" si="1"/>
        <v>10075</v>
      </c>
      <c r="E51" t="s">
        <v>192</v>
      </c>
      <c r="H51" t="s">
        <v>203</v>
      </c>
      <c r="I51">
        <v>5014</v>
      </c>
    </row>
    <row r="52" spans="2:9">
      <c r="B52" t="s">
        <v>330</v>
      </c>
      <c r="C52">
        <f t="shared" si="0"/>
        <v>65</v>
      </c>
      <c r="D52">
        <f t="shared" si="1"/>
        <v>10075</v>
      </c>
      <c r="E52" t="s">
        <v>192</v>
      </c>
      <c r="H52" t="s">
        <v>206</v>
      </c>
      <c r="I52">
        <v>5016</v>
      </c>
    </row>
    <row r="53" spans="2:9">
      <c r="B53" t="s">
        <v>331</v>
      </c>
      <c r="C53">
        <f t="shared" si="0"/>
        <v>66</v>
      </c>
      <c r="D53">
        <f t="shared" si="1"/>
        <v>10075</v>
      </c>
      <c r="E53" t="s">
        <v>192</v>
      </c>
      <c r="H53" t="s">
        <v>104</v>
      </c>
      <c r="I53">
        <v>5017</v>
      </c>
    </row>
    <row r="54" spans="2:9">
      <c r="B54" t="s">
        <v>332</v>
      </c>
      <c r="C54">
        <f t="shared" si="0"/>
        <v>67</v>
      </c>
      <c r="D54">
        <f t="shared" si="1"/>
        <v>10075</v>
      </c>
      <c r="E54" t="s">
        <v>192</v>
      </c>
      <c r="H54" t="s">
        <v>207</v>
      </c>
      <c r="I54">
        <v>5018</v>
      </c>
    </row>
    <row r="55" spans="2:9">
      <c r="B55" t="s">
        <v>333</v>
      </c>
      <c r="C55">
        <f t="shared" si="0"/>
        <v>68</v>
      </c>
      <c r="D55">
        <f t="shared" si="1"/>
        <v>10075</v>
      </c>
      <c r="E55" t="s">
        <v>192</v>
      </c>
      <c r="H55" t="s">
        <v>210</v>
      </c>
      <c r="I55">
        <v>5019</v>
      </c>
    </row>
    <row r="56" spans="2:9">
      <c r="B56" t="s">
        <v>339</v>
      </c>
      <c r="C56">
        <f t="shared" si="0"/>
        <v>77</v>
      </c>
      <c r="D56">
        <f t="shared" si="1"/>
        <v>5005</v>
      </c>
      <c r="E56" t="s">
        <v>195</v>
      </c>
      <c r="H56" t="s">
        <v>208</v>
      </c>
      <c r="I56">
        <v>5020</v>
      </c>
    </row>
    <row r="57" spans="2:9">
      <c r="B57" t="s">
        <v>875</v>
      </c>
      <c r="C57">
        <f t="shared" si="0"/>
        <v>78</v>
      </c>
      <c r="D57">
        <f t="shared" si="1"/>
        <v>5005</v>
      </c>
      <c r="E57" t="s">
        <v>195</v>
      </c>
      <c r="H57" t="s">
        <v>209</v>
      </c>
      <c r="I57">
        <v>5021</v>
      </c>
    </row>
    <row r="58" spans="2:9">
      <c r="B58" t="s">
        <v>877</v>
      </c>
      <c r="C58">
        <f t="shared" si="0"/>
        <v>79</v>
      </c>
      <c r="D58">
        <f t="shared" si="1"/>
        <v>5005</v>
      </c>
      <c r="E58" t="s">
        <v>195</v>
      </c>
      <c r="H58" t="s">
        <v>205</v>
      </c>
      <c r="I58">
        <v>5022</v>
      </c>
    </row>
    <row r="59" spans="2:9">
      <c r="B59" t="s">
        <v>879</v>
      </c>
      <c r="C59">
        <f t="shared" si="0"/>
        <v>80</v>
      </c>
      <c r="D59">
        <f t="shared" si="1"/>
        <v>5004</v>
      </c>
      <c r="E59" t="s">
        <v>196</v>
      </c>
      <c r="H59" t="s">
        <v>196</v>
      </c>
      <c r="I59">
        <v>5004</v>
      </c>
    </row>
    <row r="60" spans="2:9">
      <c r="B60" t="s">
        <v>881</v>
      </c>
      <c r="C60">
        <f t="shared" si="0"/>
        <v>81</v>
      </c>
      <c r="D60">
        <f t="shared" si="1"/>
        <v>5004</v>
      </c>
      <c r="E60" t="s">
        <v>196</v>
      </c>
      <c r="H60" t="s">
        <v>195</v>
      </c>
      <c r="I60">
        <v>5005</v>
      </c>
    </row>
    <row r="61" spans="2:9">
      <c r="B61" t="s">
        <v>883</v>
      </c>
      <c r="C61">
        <f t="shared" si="0"/>
        <v>82</v>
      </c>
      <c r="D61">
        <f t="shared" si="1"/>
        <v>5004</v>
      </c>
      <c r="E61" t="s">
        <v>196</v>
      </c>
      <c r="H61" t="s">
        <v>198</v>
      </c>
      <c r="I61">
        <v>5006</v>
      </c>
    </row>
    <row r="62" spans="2:9">
      <c r="B62" t="s">
        <v>886</v>
      </c>
      <c r="C62">
        <f t="shared" si="0"/>
        <v>84</v>
      </c>
      <c r="D62">
        <f t="shared" si="1"/>
        <v>5004</v>
      </c>
      <c r="E62" t="s">
        <v>196</v>
      </c>
      <c r="H62" t="s">
        <v>175</v>
      </c>
      <c r="I62">
        <v>10004</v>
      </c>
    </row>
    <row r="63" spans="2:9">
      <c r="B63" t="s">
        <v>888</v>
      </c>
      <c r="C63">
        <f t="shared" si="0"/>
        <v>85</v>
      </c>
      <c r="D63">
        <f t="shared" si="1"/>
        <v>5005</v>
      </c>
      <c r="E63" t="s">
        <v>195</v>
      </c>
      <c r="H63" t="s">
        <v>174</v>
      </c>
      <c r="I63">
        <v>10005</v>
      </c>
    </row>
    <row r="64" spans="2:9">
      <c r="B64" t="s">
        <v>890</v>
      </c>
      <c r="C64">
        <f t="shared" si="0"/>
        <v>86</v>
      </c>
      <c r="D64">
        <f t="shared" si="1"/>
        <v>5005</v>
      </c>
      <c r="E64" t="s">
        <v>195</v>
      </c>
      <c r="H64" t="s">
        <v>180</v>
      </c>
      <c r="I64">
        <v>10006</v>
      </c>
    </row>
    <row r="65" spans="2:9">
      <c r="B65" t="s">
        <v>892</v>
      </c>
      <c r="C65">
        <f t="shared" si="0"/>
        <v>87</v>
      </c>
      <c r="D65">
        <f t="shared" si="1"/>
        <v>5005</v>
      </c>
      <c r="E65" t="s">
        <v>195</v>
      </c>
      <c r="H65" t="s">
        <v>177</v>
      </c>
      <c r="I65">
        <v>10007</v>
      </c>
    </row>
    <row r="66" spans="2:9">
      <c r="B66" t="s">
        <v>894</v>
      </c>
      <c r="C66">
        <f t="shared" si="0"/>
        <v>88</v>
      </c>
      <c r="D66">
        <f t="shared" si="1"/>
        <v>5005</v>
      </c>
      <c r="E66" t="s">
        <v>195</v>
      </c>
      <c r="H66" t="s">
        <v>179</v>
      </c>
      <c r="I66">
        <v>10008</v>
      </c>
    </row>
    <row r="67" spans="2:9">
      <c r="B67" t="s">
        <v>896</v>
      </c>
      <c r="C67">
        <f t="shared" si="0"/>
        <v>89</v>
      </c>
      <c r="D67">
        <f t="shared" si="1"/>
        <v>5050</v>
      </c>
      <c r="E67" t="s">
        <v>197</v>
      </c>
      <c r="H67" t="s">
        <v>1753</v>
      </c>
      <c r="I67">
        <v>10009</v>
      </c>
    </row>
    <row r="68" spans="2:9">
      <c r="B68" t="s">
        <v>899</v>
      </c>
      <c r="C68">
        <f t="shared" si="0"/>
        <v>91</v>
      </c>
      <c r="D68">
        <f t="shared" si="1"/>
        <v>5005</v>
      </c>
      <c r="E68" t="s">
        <v>195</v>
      </c>
      <c r="H68" t="s">
        <v>167</v>
      </c>
      <c r="I68">
        <v>10010</v>
      </c>
    </row>
    <row r="69" spans="2:9">
      <c r="B69" t="s">
        <v>901</v>
      </c>
      <c r="C69">
        <f t="shared" ref="C69:C132" si="2">VLOOKUP(B69,$H$4:$I$1140,2,FALSE)</f>
        <v>92</v>
      </c>
      <c r="D69">
        <f t="shared" ref="D69:D132" si="3">VLOOKUP(E69,$H$4:$I$1140,2,FALSE)</f>
        <v>5005</v>
      </c>
      <c r="E69" t="s">
        <v>195</v>
      </c>
      <c r="H69" t="s">
        <v>178</v>
      </c>
      <c r="I69">
        <v>10011</v>
      </c>
    </row>
    <row r="70" spans="2:9">
      <c r="B70" t="s">
        <v>903</v>
      </c>
      <c r="C70">
        <f t="shared" si="2"/>
        <v>93</v>
      </c>
      <c r="D70">
        <f t="shared" si="3"/>
        <v>5004</v>
      </c>
      <c r="E70" t="s">
        <v>196</v>
      </c>
      <c r="H70" t="s">
        <v>1754</v>
      </c>
      <c r="I70">
        <v>10012</v>
      </c>
    </row>
    <row r="71" spans="2:9">
      <c r="B71" t="s">
        <v>905</v>
      </c>
      <c r="C71">
        <f t="shared" si="2"/>
        <v>94</v>
      </c>
      <c r="D71">
        <f t="shared" si="3"/>
        <v>5005</v>
      </c>
      <c r="E71" t="s">
        <v>195</v>
      </c>
      <c r="H71" t="s">
        <v>197</v>
      </c>
      <c r="I71">
        <v>5050</v>
      </c>
    </row>
    <row r="72" spans="2:9">
      <c r="B72" t="s">
        <v>907</v>
      </c>
      <c r="C72">
        <f t="shared" si="2"/>
        <v>95</v>
      </c>
      <c r="D72">
        <f t="shared" si="3"/>
        <v>5005</v>
      </c>
      <c r="E72" t="s">
        <v>195</v>
      </c>
      <c r="H72" t="s">
        <v>38</v>
      </c>
      <c r="I72">
        <v>5051</v>
      </c>
    </row>
    <row r="73" spans="2:9">
      <c r="B73" t="s">
        <v>909</v>
      </c>
      <c r="C73">
        <f t="shared" si="2"/>
        <v>96</v>
      </c>
      <c r="D73">
        <f t="shared" si="3"/>
        <v>5005</v>
      </c>
      <c r="E73" t="s">
        <v>195</v>
      </c>
      <c r="H73" t="s">
        <v>109</v>
      </c>
      <c r="I73">
        <v>5052</v>
      </c>
    </row>
    <row r="74" spans="2:9">
      <c r="B74" t="s">
        <v>911</v>
      </c>
      <c r="C74">
        <f t="shared" si="2"/>
        <v>98</v>
      </c>
      <c r="D74">
        <f t="shared" si="3"/>
        <v>5005</v>
      </c>
      <c r="E74" t="s">
        <v>195</v>
      </c>
      <c r="H74" t="s">
        <v>1755</v>
      </c>
      <c r="I74">
        <v>5053</v>
      </c>
    </row>
    <row r="75" spans="2:9">
      <c r="B75" t="s">
        <v>913</v>
      </c>
      <c r="C75">
        <f t="shared" si="2"/>
        <v>100</v>
      </c>
      <c r="D75">
        <f t="shared" si="3"/>
        <v>5006</v>
      </c>
      <c r="E75" t="s">
        <v>198</v>
      </c>
      <c r="H75" t="s">
        <v>105</v>
      </c>
      <c r="I75">
        <v>5054</v>
      </c>
    </row>
    <row r="76" spans="2:9">
      <c r="B76" t="s">
        <v>915</v>
      </c>
      <c r="C76">
        <f t="shared" si="2"/>
        <v>101</v>
      </c>
      <c r="D76">
        <f t="shared" si="3"/>
        <v>5006</v>
      </c>
      <c r="E76" t="s">
        <v>198</v>
      </c>
      <c r="H76" t="s">
        <v>1756</v>
      </c>
      <c r="I76">
        <v>5055</v>
      </c>
    </row>
    <row r="77" spans="2:9">
      <c r="B77" t="s">
        <v>917</v>
      </c>
      <c r="C77">
        <f t="shared" si="2"/>
        <v>102</v>
      </c>
      <c r="D77">
        <f t="shared" si="3"/>
        <v>5006</v>
      </c>
      <c r="E77" t="s">
        <v>198</v>
      </c>
      <c r="H77" t="s">
        <v>1757</v>
      </c>
      <c r="I77">
        <v>5056</v>
      </c>
    </row>
    <row r="78" spans="2:9">
      <c r="B78" t="s">
        <v>919</v>
      </c>
      <c r="C78">
        <f t="shared" si="2"/>
        <v>103</v>
      </c>
      <c r="D78">
        <f t="shared" si="3"/>
        <v>5004</v>
      </c>
      <c r="E78" t="s">
        <v>196</v>
      </c>
      <c r="H78" t="s">
        <v>1758</v>
      </c>
      <c r="I78">
        <v>5057</v>
      </c>
    </row>
    <row r="79" spans="2:9">
      <c r="B79" t="s">
        <v>943</v>
      </c>
      <c r="C79">
        <f t="shared" si="2"/>
        <v>104</v>
      </c>
      <c r="D79">
        <f t="shared" si="3"/>
        <v>5004</v>
      </c>
      <c r="E79" t="s">
        <v>196</v>
      </c>
      <c r="H79" t="s">
        <v>1759</v>
      </c>
      <c r="I79">
        <v>5058</v>
      </c>
    </row>
    <row r="80" spans="2:9">
      <c r="B80" t="s">
        <v>946</v>
      </c>
      <c r="C80">
        <f t="shared" si="2"/>
        <v>106</v>
      </c>
      <c r="D80">
        <f t="shared" si="3"/>
        <v>5005</v>
      </c>
      <c r="E80" t="s">
        <v>195</v>
      </c>
      <c r="H80" t="s">
        <v>222</v>
      </c>
      <c r="I80">
        <v>10047</v>
      </c>
    </row>
    <row r="81" spans="2:9">
      <c r="B81" t="s">
        <v>947</v>
      </c>
      <c r="C81">
        <f t="shared" si="2"/>
        <v>107</v>
      </c>
      <c r="D81">
        <f t="shared" si="3"/>
        <v>5005</v>
      </c>
      <c r="E81" t="s">
        <v>195</v>
      </c>
      <c r="H81" t="s">
        <v>1760</v>
      </c>
      <c r="I81">
        <v>10048</v>
      </c>
    </row>
    <row r="82" spans="2:9">
      <c r="B82" t="s">
        <v>948</v>
      </c>
      <c r="C82">
        <f t="shared" si="2"/>
        <v>108</v>
      </c>
      <c r="D82">
        <f t="shared" si="3"/>
        <v>5005</v>
      </c>
      <c r="E82" t="s">
        <v>195</v>
      </c>
      <c r="H82" t="s">
        <v>1761</v>
      </c>
      <c r="I82">
        <v>10049</v>
      </c>
    </row>
    <row r="83" spans="2:9">
      <c r="B83" t="s">
        <v>950</v>
      </c>
      <c r="C83">
        <f t="shared" si="2"/>
        <v>109</v>
      </c>
      <c r="D83">
        <f t="shared" si="3"/>
        <v>5005</v>
      </c>
      <c r="E83" t="s">
        <v>195</v>
      </c>
      <c r="H83" t="s">
        <v>225</v>
      </c>
      <c r="I83">
        <v>10050</v>
      </c>
    </row>
    <row r="84" spans="2:9">
      <c r="B84" t="s">
        <v>955</v>
      </c>
      <c r="C84">
        <f t="shared" si="2"/>
        <v>112</v>
      </c>
      <c r="D84">
        <f t="shared" si="3"/>
        <v>5005</v>
      </c>
      <c r="E84" t="s">
        <v>195</v>
      </c>
      <c r="H84" t="s">
        <v>226</v>
      </c>
      <c r="I84">
        <v>10051</v>
      </c>
    </row>
    <row r="85" spans="2:9">
      <c r="B85" t="s">
        <v>956</v>
      </c>
      <c r="C85">
        <f t="shared" si="2"/>
        <v>113</v>
      </c>
      <c r="D85">
        <f t="shared" si="3"/>
        <v>5005</v>
      </c>
      <c r="E85" t="s">
        <v>195</v>
      </c>
      <c r="H85" t="s">
        <v>224</v>
      </c>
      <c r="I85">
        <v>10052</v>
      </c>
    </row>
    <row r="86" spans="2:9">
      <c r="B86" t="s">
        <v>957</v>
      </c>
      <c r="C86">
        <f t="shared" si="2"/>
        <v>114</v>
      </c>
      <c r="D86">
        <f t="shared" si="3"/>
        <v>5005</v>
      </c>
      <c r="E86" t="s">
        <v>195</v>
      </c>
      <c r="H86" t="s">
        <v>1762</v>
      </c>
      <c r="I86">
        <v>10053</v>
      </c>
    </row>
    <row r="87" spans="2:9">
      <c r="B87" t="s">
        <v>340</v>
      </c>
      <c r="C87">
        <f t="shared" si="2"/>
        <v>115</v>
      </c>
      <c r="D87">
        <f t="shared" si="3"/>
        <v>5005</v>
      </c>
      <c r="E87" t="s">
        <v>195</v>
      </c>
      <c r="H87" t="s">
        <v>19</v>
      </c>
      <c r="I87">
        <v>10055</v>
      </c>
    </row>
    <row r="88" spans="2:9">
      <c r="B88" t="s">
        <v>960</v>
      </c>
      <c r="C88">
        <f t="shared" si="2"/>
        <v>117</v>
      </c>
      <c r="D88">
        <f t="shared" si="3"/>
        <v>5005</v>
      </c>
      <c r="E88" t="s">
        <v>195</v>
      </c>
      <c r="H88" t="s">
        <v>21</v>
      </c>
      <c r="I88">
        <v>10056</v>
      </c>
    </row>
    <row r="89" spans="2:9">
      <c r="B89" t="s">
        <v>962</v>
      </c>
      <c r="C89">
        <f t="shared" si="2"/>
        <v>118</v>
      </c>
      <c r="D89">
        <f t="shared" si="3"/>
        <v>5005</v>
      </c>
      <c r="E89" t="s">
        <v>195</v>
      </c>
      <c r="H89" t="s">
        <v>18</v>
      </c>
      <c r="I89">
        <v>10057</v>
      </c>
    </row>
    <row r="90" spans="2:9">
      <c r="B90" t="s">
        <v>964</v>
      </c>
      <c r="C90">
        <f t="shared" si="2"/>
        <v>119</v>
      </c>
      <c r="D90">
        <f t="shared" si="3"/>
        <v>5005</v>
      </c>
      <c r="E90" t="s">
        <v>195</v>
      </c>
      <c r="H90" t="s">
        <v>227</v>
      </c>
      <c r="I90">
        <v>10058</v>
      </c>
    </row>
    <row r="91" spans="2:9">
      <c r="B91" t="s">
        <v>968</v>
      </c>
      <c r="C91">
        <f t="shared" si="2"/>
        <v>122</v>
      </c>
      <c r="D91">
        <f t="shared" si="3"/>
        <v>5008</v>
      </c>
      <c r="E91" t="s">
        <v>199</v>
      </c>
      <c r="H91" t="s">
        <v>20</v>
      </c>
      <c r="I91">
        <v>10059</v>
      </c>
    </row>
    <row r="92" spans="2:9">
      <c r="B92" t="s">
        <v>970</v>
      </c>
      <c r="C92">
        <f t="shared" si="2"/>
        <v>123</v>
      </c>
      <c r="D92">
        <f t="shared" si="3"/>
        <v>5008</v>
      </c>
      <c r="E92" t="s">
        <v>199</v>
      </c>
      <c r="H92" t="s">
        <v>34</v>
      </c>
      <c r="I92">
        <v>10078</v>
      </c>
    </row>
    <row r="93" spans="2:9">
      <c r="B93" t="s">
        <v>972</v>
      </c>
      <c r="C93">
        <f t="shared" si="2"/>
        <v>124</v>
      </c>
      <c r="D93">
        <f t="shared" si="3"/>
        <v>5011</v>
      </c>
      <c r="E93" t="s">
        <v>200</v>
      </c>
      <c r="H93" t="s">
        <v>33</v>
      </c>
      <c r="I93">
        <v>10079</v>
      </c>
    </row>
    <row r="94" spans="2:9">
      <c r="B94" t="s">
        <v>974</v>
      </c>
      <c r="C94">
        <f t="shared" si="2"/>
        <v>125</v>
      </c>
      <c r="D94">
        <f t="shared" si="3"/>
        <v>5011</v>
      </c>
      <c r="E94" t="s">
        <v>200</v>
      </c>
      <c r="H94" t="s">
        <v>31</v>
      </c>
      <c r="I94">
        <v>10080</v>
      </c>
    </row>
    <row r="95" spans="2:9">
      <c r="B95" t="s">
        <v>977</v>
      </c>
      <c r="C95">
        <f t="shared" si="2"/>
        <v>127</v>
      </c>
      <c r="D95">
        <f t="shared" si="3"/>
        <v>5009</v>
      </c>
      <c r="E95" t="s">
        <v>201</v>
      </c>
      <c r="H95" t="s">
        <v>32</v>
      </c>
      <c r="I95">
        <v>10081</v>
      </c>
    </row>
    <row r="96" spans="2:9">
      <c r="B96" t="s">
        <v>979</v>
      </c>
      <c r="C96">
        <f t="shared" si="2"/>
        <v>128</v>
      </c>
      <c r="D96">
        <f t="shared" si="3"/>
        <v>5012</v>
      </c>
      <c r="E96" t="s">
        <v>202</v>
      </c>
      <c r="H96" t="s">
        <v>54</v>
      </c>
      <c r="I96">
        <v>5060</v>
      </c>
    </row>
    <row r="97" spans="2:9">
      <c r="B97" t="s">
        <v>981</v>
      </c>
      <c r="C97">
        <f t="shared" si="2"/>
        <v>129</v>
      </c>
      <c r="D97">
        <f t="shared" si="3"/>
        <v>5014</v>
      </c>
      <c r="E97" t="s">
        <v>203</v>
      </c>
      <c r="H97" t="s">
        <v>56</v>
      </c>
      <c r="I97">
        <v>5061</v>
      </c>
    </row>
    <row r="98" spans="2:9">
      <c r="B98" t="s">
        <v>983</v>
      </c>
      <c r="C98">
        <f t="shared" si="2"/>
        <v>130</v>
      </c>
      <c r="D98">
        <f t="shared" si="3"/>
        <v>5014</v>
      </c>
      <c r="E98" t="s">
        <v>203</v>
      </c>
      <c r="H98" t="s">
        <v>1763</v>
      </c>
      <c r="I98">
        <v>5062</v>
      </c>
    </row>
    <row r="99" spans="2:9">
      <c r="B99" t="s">
        <v>985</v>
      </c>
      <c r="C99">
        <f t="shared" si="2"/>
        <v>131</v>
      </c>
      <c r="D99">
        <f t="shared" si="3"/>
        <v>5014</v>
      </c>
      <c r="E99" t="s">
        <v>203</v>
      </c>
      <c r="H99" t="s">
        <v>55</v>
      </c>
      <c r="I99">
        <v>5063</v>
      </c>
    </row>
    <row r="100" spans="2:9">
      <c r="B100" t="s">
        <v>988</v>
      </c>
      <c r="C100">
        <f t="shared" si="2"/>
        <v>133</v>
      </c>
      <c r="D100">
        <f t="shared" si="3"/>
        <v>5009</v>
      </c>
      <c r="E100" t="s">
        <v>201</v>
      </c>
      <c r="H100" t="s">
        <v>1764</v>
      </c>
      <c r="I100">
        <v>10083</v>
      </c>
    </row>
    <row r="101" spans="2:9">
      <c r="B101" t="s">
        <v>990</v>
      </c>
      <c r="C101">
        <f t="shared" si="2"/>
        <v>134</v>
      </c>
      <c r="D101">
        <f t="shared" si="3"/>
        <v>5009</v>
      </c>
      <c r="E101" t="s">
        <v>201</v>
      </c>
      <c r="H101" t="s">
        <v>1765</v>
      </c>
      <c r="I101">
        <v>10084</v>
      </c>
    </row>
    <row r="102" spans="2:9">
      <c r="B102" t="s">
        <v>992</v>
      </c>
      <c r="C102">
        <f t="shared" si="2"/>
        <v>135</v>
      </c>
      <c r="D102">
        <f t="shared" si="3"/>
        <v>5012</v>
      </c>
      <c r="E102" t="s">
        <v>202</v>
      </c>
      <c r="H102" t="s">
        <v>1766</v>
      </c>
      <c r="I102">
        <v>10085</v>
      </c>
    </row>
    <row r="103" spans="2:9">
      <c r="B103" t="s">
        <v>994</v>
      </c>
      <c r="C103">
        <f t="shared" si="2"/>
        <v>136</v>
      </c>
      <c r="D103">
        <f t="shared" si="3"/>
        <v>5014</v>
      </c>
      <c r="E103" t="s">
        <v>203</v>
      </c>
      <c r="H103" t="s">
        <v>1767</v>
      </c>
      <c r="I103">
        <v>10086</v>
      </c>
    </row>
    <row r="104" spans="2:9">
      <c r="B104" t="s">
        <v>996</v>
      </c>
      <c r="C104">
        <f t="shared" si="2"/>
        <v>138</v>
      </c>
      <c r="D104">
        <f t="shared" si="3"/>
        <v>5013</v>
      </c>
      <c r="E104" t="s">
        <v>204</v>
      </c>
      <c r="H104" t="s">
        <v>1768</v>
      </c>
      <c r="I104">
        <v>10087</v>
      </c>
    </row>
    <row r="105" spans="2:9">
      <c r="B105" t="s">
        <v>997</v>
      </c>
      <c r="C105">
        <f t="shared" si="2"/>
        <v>139</v>
      </c>
      <c r="D105">
        <f t="shared" si="3"/>
        <v>5013</v>
      </c>
      <c r="E105" t="s">
        <v>204</v>
      </c>
      <c r="H105" t="s">
        <v>22</v>
      </c>
      <c r="I105">
        <v>10088</v>
      </c>
    </row>
    <row r="106" spans="2:9">
      <c r="B106" t="s">
        <v>998</v>
      </c>
      <c r="C106">
        <f t="shared" si="2"/>
        <v>140</v>
      </c>
      <c r="D106">
        <f t="shared" si="3"/>
        <v>5013</v>
      </c>
      <c r="E106" t="s">
        <v>204</v>
      </c>
      <c r="H106" t="s">
        <v>23</v>
      </c>
      <c r="I106">
        <v>10089</v>
      </c>
    </row>
    <row r="107" spans="2:9">
      <c r="B107" t="s">
        <v>1027</v>
      </c>
      <c r="C107">
        <f t="shared" si="2"/>
        <v>143</v>
      </c>
      <c r="D107">
        <f t="shared" si="3"/>
        <v>5022</v>
      </c>
      <c r="E107" t="s">
        <v>205</v>
      </c>
      <c r="H107" t="s">
        <v>1769</v>
      </c>
      <c r="I107">
        <v>10090</v>
      </c>
    </row>
    <row r="108" spans="2:9">
      <c r="B108" t="s">
        <v>1029</v>
      </c>
      <c r="C108">
        <f t="shared" si="2"/>
        <v>144</v>
      </c>
      <c r="D108">
        <f t="shared" si="3"/>
        <v>5016</v>
      </c>
      <c r="E108" t="s">
        <v>206</v>
      </c>
      <c r="H108" t="s">
        <v>1770</v>
      </c>
      <c r="I108">
        <v>10072</v>
      </c>
    </row>
    <row r="109" spans="2:9">
      <c r="B109" t="s">
        <v>1031</v>
      </c>
      <c r="C109">
        <f t="shared" si="2"/>
        <v>145</v>
      </c>
      <c r="D109">
        <f t="shared" si="3"/>
        <v>5016</v>
      </c>
      <c r="E109" t="s">
        <v>206</v>
      </c>
      <c r="H109" t="s">
        <v>1771</v>
      </c>
      <c r="I109">
        <v>10073</v>
      </c>
    </row>
    <row r="110" spans="2:9">
      <c r="B110" t="s">
        <v>1033</v>
      </c>
      <c r="C110">
        <f t="shared" si="2"/>
        <v>146</v>
      </c>
      <c r="D110">
        <f t="shared" si="3"/>
        <v>5018</v>
      </c>
      <c r="E110" t="s">
        <v>207</v>
      </c>
      <c r="H110" t="s">
        <v>29</v>
      </c>
      <c r="I110">
        <v>10074</v>
      </c>
    </row>
    <row r="111" spans="2:9">
      <c r="B111" t="s">
        <v>1034</v>
      </c>
      <c r="C111">
        <f t="shared" si="2"/>
        <v>147</v>
      </c>
      <c r="D111">
        <f t="shared" si="3"/>
        <v>5018</v>
      </c>
      <c r="E111" t="s">
        <v>207</v>
      </c>
      <c r="H111" t="s">
        <v>192</v>
      </c>
      <c r="I111">
        <v>10075</v>
      </c>
    </row>
    <row r="112" spans="2:9">
      <c r="B112" t="s">
        <v>1036</v>
      </c>
      <c r="C112">
        <f t="shared" si="2"/>
        <v>148</v>
      </c>
      <c r="D112">
        <f t="shared" si="3"/>
        <v>5018</v>
      </c>
      <c r="E112" t="s">
        <v>207</v>
      </c>
      <c r="H112" t="s">
        <v>30</v>
      </c>
      <c r="I112">
        <v>10076</v>
      </c>
    </row>
    <row r="113" spans="2:9">
      <c r="B113" t="s">
        <v>1038</v>
      </c>
      <c r="C113">
        <f t="shared" si="2"/>
        <v>149</v>
      </c>
      <c r="D113">
        <f t="shared" si="3"/>
        <v>5020</v>
      </c>
      <c r="E113" t="s">
        <v>208</v>
      </c>
      <c r="H113" t="s">
        <v>35</v>
      </c>
      <c r="I113">
        <v>5041</v>
      </c>
    </row>
    <row r="114" spans="2:9">
      <c r="B114" t="s">
        <v>1042</v>
      </c>
      <c r="C114">
        <f t="shared" si="2"/>
        <v>151</v>
      </c>
      <c r="D114">
        <f t="shared" si="3"/>
        <v>5016</v>
      </c>
      <c r="E114" t="s">
        <v>206</v>
      </c>
      <c r="H114" t="s">
        <v>41</v>
      </c>
      <c r="I114">
        <v>5042</v>
      </c>
    </row>
    <row r="115" spans="2:9">
      <c r="B115" t="s">
        <v>1043</v>
      </c>
      <c r="C115">
        <f t="shared" si="2"/>
        <v>152</v>
      </c>
      <c r="D115">
        <f t="shared" si="3"/>
        <v>5016</v>
      </c>
      <c r="E115" t="s">
        <v>206</v>
      </c>
      <c r="H115" t="s">
        <v>39</v>
      </c>
      <c r="I115">
        <v>5043</v>
      </c>
    </row>
    <row r="116" spans="2:9">
      <c r="B116" s="7" t="s">
        <v>1045</v>
      </c>
      <c r="C116">
        <f t="shared" si="2"/>
        <v>153</v>
      </c>
      <c r="D116">
        <f t="shared" si="3"/>
        <v>5016</v>
      </c>
      <c r="E116" s="7" t="s">
        <v>206</v>
      </c>
      <c r="H116" t="s">
        <v>36</v>
      </c>
      <c r="I116">
        <v>5044</v>
      </c>
    </row>
    <row r="117" spans="2:9">
      <c r="B117" t="s">
        <v>1046</v>
      </c>
      <c r="C117">
        <f t="shared" si="2"/>
        <v>154</v>
      </c>
      <c r="D117">
        <f t="shared" si="3"/>
        <v>5021</v>
      </c>
      <c r="E117" t="s">
        <v>209</v>
      </c>
      <c r="H117" t="s">
        <v>1772</v>
      </c>
      <c r="I117">
        <v>5045</v>
      </c>
    </row>
    <row r="118" spans="2:9">
      <c r="B118" t="s">
        <v>1048</v>
      </c>
      <c r="C118">
        <f t="shared" si="2"/>
        <v>155</v>
      </c>
      <c r="D118">
        <f t="shared" si="3"/>
        <v>5019</v>
      </c>
      <c r="E118" t="s">
        <v>210</v>
      </c>
      <c r="H118" t="s">
        <v>40</v>
      </c>
      <c r="I118">
        <v>5046</v>
      </c>
    </row>
    <row r="119" spans="2:9">
      <c r="B119" t="s">
        <v>1052</v>
      </c>
      <c r="C119">
        <f t="shared" si="2"/>
        <v>157</v>
      </c>
      <c r="D119">
        <f t="shared" si="3"/>
        <v>5019</v>
      </c>
      <c r="E119" t="s">
        <v>210</v>
      </c>
      <c r="H119" t="s">
        <v>37</v>
      </c>
      <c r="I119">
        <v>5047</v>
      </c>
    </row>
    <row r="120" spans="2:9">
      <c r="B120" t="s">
        <v>1054</v>
      </c>
      <c r="C120">
        <f t="shared" si="2"/>
        <v>158</v>
      </c>
      <c r="D120">
        <f t="shared" si="3"/>
        <v>5019</v>
      </c>
      <c r="E120" t="s">
        <v>210</v>
      </c>
      <c r="H120" t="s">
        <v>1773</v>
      </c>
      <c r="I120">
        <v>5048</v>
      </c>
    </row>
    <row r="121" spans="2:9">
      <c r="B121" t="s">
        <v>1056</v>
      </c>
      <c r="C121">
        <f t="shared" si="2"/>
        <v>159</v>
      </c>
      <c r="D121">
        <f t="shared" si="3"/>
        <v>5022</v>
      </c>
      <c r="E121" t="s">
        <v>205</v>
      </c>
      <c r="H121" t="s">
        <v>229</v>
      </c>
      <c r="I121">
        <v>10061</v>
      </c>
    </row>
    <row r="122" spans="2:9">
      <c r="B122" t="s">
        <v>1058</v>
      </c>
      <c r="C122">
        <f t="shared" si="2"/>
        <v>160</v>
      </c>
      <c r="D122">
        <f t="shared" si="3"/>
        <v>5022</v>
      </c>
      <c r="E122" t="s">
        <v>205</v>
      </c>
      <c r="H122" t="s">
        <v>230</v>
      </c>
      <c r="I122">
        <v>10062</v>
      </c>
    </row>
    <row r="123" spans="2:9">
      <c r="B123" t="s">
        <v>1060</v>
      </c>
      <c r="C123">
        <f t="shared" si="2"/>
        <v>161</v>
      </c>
      <c r="D123">
        <f t="shared" si="3"/>
        <v>5021</v>
      </c>
      <c r="E123" t="s">
        <v>209</v>
      </c>
      <c r="H123" t="s">
        <v>231</v>
      </c>
      <c r="I123">
        <v>10063</v>
      </c>
    </row>
    <row r="124" spans="2:9">
      <c r="B124" t="s">
        <v>1062</v>
      </c>
      <c r="C124">
        <f t="shared" si="2"/>
        <v>162</v>
      </c>
      <c r="D124">
        <f t="shared" si="3"/>
        <v>5021</v>
      </c>
      <c r="E124" t="s">
        <v>209</v>
      </c>
      <c r="H124" t="s">
        <v>232</v>
      </c>
      <c r="I124">
        <v>10064</v>
      </c>
    </row>
    <row r="125" spans="2:9">
      <c r="B125" t="s">
        <v>1066</v>
      </c>
      <c r="C125">
        <f t="shared" si="2"/>
        <v>165</v>
      </c>
      <c r="D125">
        <f t="shared" si="3"/>
        <v>5024</v>
      </c>
      <c r="E125" t="s">
        <v>212</v>
      </c>
      <c r="H125" t="s">
        <v>233</v>
      </c>
      <c r="I125">
        <v>10066</v>
      </c>
    </row>
    <row r="126" spans="2:9">
      <c r="B126" t="s">
        <v>1068</v>
      </c>
      <c r="C126">
        <f t="shared" si="2"/>
        <v>166</v>
      </c>
      <c r="D126">
        <f t="shared" si="3"/>
        <v>5024</v>
      </c>
      <c r="E126" t="s">
        <v>212</v>
      </c>
      <c r="H126" t="s">
        <v>234</v>
      </c>
      <c r="I126">
        <v>10067</v>
      </c>
    </row>
    <row r="127" spans="2:9">
      <c r="B127" t="s">
        <v>1070</v>
      </c>
      <c r="C127">
        <f t="shared" si="2"/>
        <v>167</v>
      </c>
      <c r="D127">
        <f t="shared" si="3"/>
        <v>5030</v>
      </c>
      <c r="E127" t="s">
        <v>213</v>
      </c>
      <c r="H127" t="s">
        <v>223</v>
      </c>
      <c r="I127">
        <v>10068</v>
      </c>
    </row>
    <row r="128" spans="2:9">
      <c r="B128" t="s">
        <v>1072</v>
      </c>
      <c r="C128">
        <f t="shared" si="2"/>
        <v>168</v>
      </c>
      <c r="D128">
        <f t="shared" si="3"/>
        <v>5030</v>
      </c>
      <c r="E128" t="s">
        <v>213</v>
      </c>
      <c r="H128" t="s">
        <v>17</v>
      </c>
      <c r="I128">
        <v>10069</v>
      </c>
    </row>
    <row r="129" spans="2:9">
      <c r="B129" t="s">
        <v>1074</v>
      </c>
      <c r="C129">
        <f t="shared" si="2"/>
        <v>169</v>
      </c>
      <c r="D129">
        <f t="shared" si="3"/>
        <v>5030</v>
      </c>
      <c r="E129" t="s">
        <v>213</v>
      </c>
      <c r="H129" t="s">
        <v>1774</v>
      </c>
      <c r="I129">
        <v>10070</v>
      </c>
    </row>
    <row r="130" spans="2:9">
      <c r="B130" t="s">
        <v>1075</v>
      </c>
      <c r="C130">
        <f t="shared" si="2"/>
        <v>170</v>
      </c>
      <c r="D130">
        <f t="shared" si="3"/>
        <v>5030</v>
      </c>
      <c r="E130" t="s">
        <v>213</v>
      </c>
      <c r="H130" t="s">
        <v>45</v>
      </c>
      <c r="I130">
        <v>5037</v>
      </c>
    </row>
    <row r="131" spans="2:9">
      <c r="B131" t="s">
        <v>1077</v>
      </c>
      <c r="C131">
        <f t="shared" si="2"/>
        <v>172</v>
      </c>
      <c r="D131">
        <f t="shared" si="3"/>
        <v>5030</v>
      </c>
      <c r="E131" t="s">
        <v>213</v>
      </c>
      <c r="H131" t="s">
        <v>1775</v>
      </c>
      <c r="I131">
        <v>5038</v>
      </c>
    </row>
    <row r="132" spans="2:9">
      <c r="B132" t="s">
        <v>1079</v>
      </c>
      <c r="C132">
        <f t="shared" si="2"/>
        <v>173</v>
      </c>
      <c r="D132">
        <f t="shared" si="3"/>
        <v>5030</v>
      </c>
      <c r="E132" t="s">
        <v>213</v>
      </c>
      <c r="H132" t="s">
        <v>113</v>
      </c>
      <c r="I132">
        <v>5039</v>
      </c>
    </row>
    <row r="133" spans="2:9">
      <c r="B133" t="s">
        <v>936</v>
      </c>
      <c r="C133">
        <f t="shared" ref="C133:C196" si="4">VLOOKUP(B133,$H$4:$I$1140,2,FALSE)</f>
        <v>174</v>
      </c>
      <c r="D133">
        <f t="shared" ref="D133:D196" si="5">VLOOKUP(E133,$H$4:$I$1140,2,FALSE)</f>
        <v>5033</v>
      </c>
      <c r="E133" t="s">
        <v>214</v>
      </c>
      <c r="H133" t="s">
        <v>1776</v>
      </c>
      <c r="I133">
        <v>5065</v>
      </c>
    </row>
    <row r="134" spans="2:9">
      <c r="B134" t="s">
        <v>939</v>
      </c>
      <c r="C134">
        <f t="shared" si="4"/>
        <v>176</v>
      </c>
      <c r="D134">
        <f t="shared" si="5"/>
        <v>5032</v>
      </c>
      <c r="E134" t="s">
        <v>215</v>
      </c>
      <c r="H134" t="s">
        <v>1777</v>
      </c>
      <c r="I134">
        <v>5066</v>
      </c>
    </row>
    <row r="135" spans="2:9">
      <c r="B135" t="s">
        <v>940</v>
      </c>
      <c r="C135">
        <f t="shared" si="4"/>
        <v>177</v>
      </c>
      <c r="D135">
        <f t="shared" si="5"/>
        <v>5033</v>
      </c>
      <c r="E135" t="s">
        <v>214</v>
      </c>
      <c r="H135" t="s">
        <v>1778</v>
      </c>
      <c r="I135">
        <v>5067</v>
      </c>
    </row>
    <row r="136" spans="2:9">
      <c r="B136" t="s">
        <v>941</v>
      </c>
      <c r="C136">
        <f t="shared" si="4"/>
        <v>178</v>
      </c>
      <c r="D136">
        <f t="shared" si="5"/>
        <v>5033</v>
      </c>
      <c r="E136" t="s">
        <v>214</v>
      </c>
      <c r="H136" t="s">
        <v>218</v>
      </c>
      <c r="I136">
        <v>5068</v>
      </c>
    </row>
    <row r="137" spans="2:9">
      <c r="B137" t="s">
        <v>1120</v>
      </c>
      <c r="C137">
        <f t="shared" si="4"/>
        <v>180</v>
      </c>
      <c r="D137">
        <f t="shared" si="5"/>
        <v>5026</v>
      </c>
      <c r="E137" t="s">
        <v>216</v>
      </c>
      <c r="H137" t="s">
        <v>219</v>
      </c>
      <c r="I137">
        <v>5069</v>
      </c>
    </row>
    <row r="138" spans="2:9">
      <c r="B138" t="s">
        <v>1122</v>
      </c>
      <c r="C138">
        <f t="shared" si="4"/>
        <v>181</v>
      </c>
      <c r="D138">
        <f t="shared" si="5"/>
        <v>5026</v>
      </c>
      <c r="E138" t="s">
        <v>216</v>
      </c>
      <c r="H138" t="s">
        <v>44</v>
      </c>
      <c r="I138">
        <v>5081</v>
      </c>
    </row>
    <row r="139" spans="2:9">
      <c r="B139" t="s">
        <v>1124</v>
      </c>
      <c r="C139">
        <f t="shared" si="4"/>
        <v>182</v>
      </c>
      <c r="D139">
        <f t="shared" si="5"/>
        <v>5026</v>
      </c>
      <c r="E139" t="s">
        <v>216</v>
      </c>
      <c r="H139" t="s">
        <v>43</v>
      </c>
      <c r="I139">
        <v>5082</v>
      </c>
    </row>
    <row r="140" spans="2:9">
      <c r="B140" t="s">
        <v>1126</v>
      </c>
      <c r="C140">
        <f t="shared" si="4"/>
        <v>183</v>
      </c>
      <c r="D140">
        <f t="shared" si="5"/>
        <v>5026</v>
      </c>
      <c r="E140" t="s">
        <v>216</v>
      </c>
      <c r="H140" t="s">
        <v>103</v>
      </c>
      <c r="I140">
        <v>5083</v>
      </c>
    </row>
    <row r="141" spans="2:9">
      <c r="B141" t="s">
        <v>1127</v>
      </c>
      <c r="C141">
        <f t="shared" si="4"/>
        <v>184</v>
      </c>
      <c r="D141">
        <f t="shared" si="5"/>
        <v>5027</v>
      </c>
      <c r="E141" t="s">
        <v>217</v>
      </c>
      <c r="H141" t="s">
        <v>102</v>
      </c>
      <c r="I141">
        <v>5084</v>
      </c>
    </row>
    <row r="142" spans="2:9">
      <c r="B142" t="s">
        <v>1132</v>
      </c>
      <c r="C142">
        <f t="shared" si="4"/>
        <v>187</v>
      </c>
      <c r="D142">
        <f t="shared" si="5"/>
        <v>5068</v>
      </c>
      <c r="E142" s="8" t="s">
        <v>218</v>
      </c>
      <c r="H142" t="s">
        <v>74</v>
      </c>
      <c r="I142">
        <v>10113</v>
      </c>
    </row>
    <row r="143" spans="2:9">
      <c r="B143" t="s">
        <v>1134</v>
      </c>
      <c r="C143">
        <f t="shared" si="4"/>
        <v>188</v>
      </c>
      <c r="D143">
        <f t="shared" si="5"/>
        <v>5068</v>
      </c>
      <c r="E143" s="8" t="s">
        <v>218</v>
      </c>
      <c r="H143" t="s">
        <v>78</v>
      </c>
      <c r="I143">
        <v>10114</v>
      </c>
    </row>
    <row r="144" spans="2:9">
      <c r="B144" t="s">
        <v>1136</v>
      </c>
      <c r="C144">
        <f t="shared" si="4"/>
        <v>189</v>
      </c>
      <c r="D144">
        <f t="shared" si="5"/>
        <v>5068</v>
      </c>
      <c r="E144" s="8" t="s">
        <v>218</v>
      </c>
      <c r="H144" t="s">
        <v>75</v>
      </c>
      <c r="I144">
        <v>10115</v>
      </c>
    </row>
    <row r="145" spans="2:9">
      <c r="B145" t="s">
        <v>1139</v>
      </c>
      <c r="C145">
        <f t="shared" si="4"/>
        <v>191</v>
      </c>
      <c r="D145">
        <f t="shared" si="5"/>
        <v>5068</v>
      </c>
      <c r="E145" s="8" t="s">
        <v>218</v>
      </c>
      <c r="H145" t="s">
        <v>76</v>
      </c>
      <c r="I145">
        <v>10116</v>
      </c>
    </row>
    <row r="146" spans="2:9">
      <c r="B146" t="s">
        <v>1141</v>
      </c>
      <c r="C146">
        <f t="shared" si="4"/>
        <v>192</v>
      </c>
      <c r="D146">
        <f t="shared" si="5"/>
        <v>5068</v>
      </c>
      <c r="E146" s="8" t="s">
        <v>228</v>
      </c>
      <c r="H146" t="s">
        <v>71</v>
      </c>
      <c r="I146">
        <v>10117</v>
      </c>
    </row>
    <row r="147" spans="2:9">
      <c r="B147" t="s">
        <v>1143</v>
      </c>
      <c r="C147">
        <f t="shared" si="4"/>
        <v>193</v>
      </c>
      <c r="D147">
        <f t="shared" si="5"/>
        <v>5068</v>
      </c>
      <c r="E147" s="8" t="s">
        <v>218</v>
      </c>
      <c r="H147" t="s">
        <v>77</v>
      </c>
      <c r="I147">
        <v>10118</v>
      </c>
    </row>
    <row r="148" spans="2:9">
      <c r="B148" t="s">
        <v>1144</v>
      </c>
      <c r="C148">
        <f t="shared" si="4"/>
        <v>194</v>
      </c>
      <c r="D148">
        <f t="shared" si="5"/>
        <v>5069</v>
      </c>
      <c r="E148" s="8" t="s">
        <v>219</v>
      </c>
      <c r="H148" t="s">
        <v>79</v>
      </c>
      <c r="I148">
        <v>10119</v>
      </c>
    </row>
    <row r="149" spans="2:9">
      <c r="B149" t="s">
        <v>1145</v>
      </c>
      <c r="C149">
        <f t="shared" si="4"/>
        <v>195</v>
      </c>
      <c r="D149">
        <f t="shared" si="5"/>
        <v>5069</v>
      </c>
      <c r="E149" s="8" t="s">
        <v>219</v>
      </c>
      <c r="H149" t="s">
        <v>82</v>
      </c>
      <c r="I149">
        <v>10121</v>
      </c>
    </row>
    <row r="150" spans="2:9">
      <c r="B150" t="s">
        <v>1147</v>
      </c>
      <c r="C150">
        <f t="shared" si="4"/>
        <v>196</v>
      </c>
      <c r="D150">
        <f t="shared" si="5"/>
        <v>5099</v>
      </c>
      <c r="E150" s="8" t="s">
        <v>220</v>
      </c>
      <c r="H150" t="s">
        <v>84</v>
      </c>
      <c r="I150">
        <v>10122</v>
      </c>
    </row>
    <row r="151" spans="2:9">
      <c r="B151" t="s">
        <v>1149</v>
      </c>
      <c r="C151">
        <f t="shared" si="4"/>
        <v>197</v>
      </c>
      <c r="D151">
        <f t="shared" si="5"/>
        <v>5098</v>
      </c>
      <c r="E151" s="8" t="s">
        <v>221</v>
      </c>
      <c r="H151" t="s">
        <v>85</v>
      </c>
      <c r="I151">
        <v>10123</v>
      </c>
    </row>
    <row r="152" spans="2:9">
      <c r="B152" s="7" t="s">
        <v>1730</v>
      </c>
      <c r="C152">
        <f t="shared" si="4"/>
        <v>809</v>
      </c>
      <c r="D152">
        <f t="shared" si="5"/>
        <v>10047</v>
      </c>
      <c r="E152" s="7" t="s">
        <v>222</v>
      </c>
      <c r="H152" t="s">
        <v>95</v>
      </c>
      <c r="I152">
        <v>10124</v>
      </c>
    </row>
    <row r="153" spans="2:9">
      <c r="B153" t="s">
        <v>346</v>
      </c>
      <c r="C153">
        <f t="shared" si="4"/>
        <v>202</v>
      </c>
      <c r="D153">
        <f t="shared" si="5"/>
        <v>10047</v>
      </c>
      <c r="E153" t="s">
        <v>222</v>
      </c>
      <c r="H153" t="s">
        <v>96</v>
      </c>
      <c r="I153">
        <v>10125</v>
      </c>
    </row>
    <row r="154" spans="2:9">
      <c r="B154" t="s">
        <v>347</v>
      </c>
      <c r="C154">
        <f t="shared" si="4"/>
        <v>203</v>
      </c>
      <c r="D154">
        <f t="shared" si="5"/>
        <v>10068</v>
      </c>
      <c r="E154" t="s">
        <v>223</v>
      </c>
      <c r="H154" t="s">
        <v>83</v>
      </c>
      <c r="I154">
        <v>10126</v>
      </c>
    </row>
    <row r="155" spans="2:9">
      <c r="B155" t="s">
        <v>348</v>
      </c>
      <c r="C155">
        <f t="shared" si="4"/>
        <v>204</v>
      </c>
      <c r="D155">
        <f t="shared" si="5"/>
        <v>10052</v>
      </c>
      <c r="E155" t="s">
        <v>224</v>
      </c>
      <c r="H155" t="s">
        <v>94</v>
      </c>
      <c r="I155">
        <v>10127</v>
      </c>
    </row>
    <row r="156" spans="2:9">
      <c r="B156" t="s">
        <v>516</v>
      </c>
      <c r="C156">
        <f t="shared" si="4"/>
        <v>205</v>
      </c>
      <c r="D156">
        <f t="shared" si="5"/>
        <v>10047</v>
      </c>
      <c r="E156" t="s">
        <v>222</v>
      </c>
      <c r="H156" t="s">
        <v>53</v>
      </c>
      <c r="I156">
        <v>5086</v>
      </c>
    </row>
    <row r="157" spans="2:9">
      <c r="B157" t="s">
        <v>518</v>
      </c>
      <c r="C157">
        <f t="shared" si="4"/>
        <v>206</v>
      </c>
      <c r="D157">
        <f t="shared" si="5"/>
        <v>10050</v>
      </c>
      <c r="E157" t="s">
        <v>225</v>
      </c>
      <c r="H157" t="s">
        <v>52</v>
      </c>
      <c r="I157">
        <v>5087</v>
      </c>
    </row>
    <row r="158" spans="2:9">
      <c r="B158" t="s">
        <v>520</v>
      </c>
      <c r="C158">
        <f t="shared" si="4"/>
        <v>207</v>
      </c>
      <c r="D158">
        <f t="shared" si="5"/>
        <v>10050</v>
      </c>
      <c r="E158" t="s">
        <v>225</v>
      </c>
      <c r="H158" t="s">
        <v>1779</v>
      </c>
      <c r="I158">
        <v>5088</v>
      </c>
    </row>
    <row r="159" spans="2:9">
      <c r="B159" t="s">
        <v>354</v>
      </c>
      <c r="C159">
        <f t="shared" si="4"/>
        <v>208</v>
      </c>
      <c r="D159">
        <f t="shared" si="5"/>
        <v>10051</v>
      </c>
      <c r="E159" t="s">
        <v>226</v>
      </c>
      <c r="H159" t="s">
        <v>120</v>
      </c>
      <c r="I159">
        <v>5089</v>
      </c>
    </row>
    <row r="160" spans="2:9">
      <c r="B160" t="s">
        <v>360</v>
      </c>
      <c r="C160">
        <f t="shared" si="4"/>
        <v>212</v>
      </c>
      <c r="D160">
        <f t="shared" si="5"/>
        <v>10061</v>
      </c>
      <c r="E160" t="s">
        <v>229</v>
      </c>
      <c r="H160" t="s">
        <v>1780</v>
      </c>
      <c r="I160">
        <v>5090</v>
      </c>
    </row>
    <row r="161" spans="2:9">
      <c r="B161" t="s">
        <v>362</v>
      </c>
      <c r="C161">
        <f t="shared" si="4"/>
        <v>213</v>
      </c>
      <c r="D161">
        <f t="shared" si="5"/>
        <v>10062</v>
      </c>
      <c r="E161" t="s">
        <v>230</v>
      </c>
      <c r="H161" t="s">
        <v>121</v>
      </c>
      <c r="I161">
        <v>5091</v>
      </c>
    </row>
    <row r="162" spans="2:9">
      <c r="B162" t="s">
        <v>364</v>
      </c>
      <c r="C162">
        <f t="shared" si="4"/>
        <v>214</v>
      </c>
      <c r="D162">
        <f t="shared" si="5"/>
        <v>10063</v>
      </c>
      <c r="E162" t="s">
        <v>231</v>
      </c>
      <c r="H162" t="s">
        <v>1781</v>
      </c>
      <c r="I162">
        <v>10140</v>
      </c>
    </row>
    <row r="163" spans="2:9">
      <c r="B163" t="s">
        <v>366</v>
      </c>
      <c r="C163">
        <f t="shared" si="4"/>
        <v>215</v>
      </c>
      <c r="D163">
        <f t="shared" si="5"/>
        <v>10064</v>
      </c>
      <c r="E163" t="s">
        <v>232</v>
      </c>
      <c r="H163" t="s">
        <v>1782</v>
      </c>
      <c r="I163">
        <v>10141</v>
      </c>
    </row>
    <row r="164" spans="2:9">
      <c r="B164" t="s">
        <v>368</v>
      </c>
      <c r="C164">
        <f t="shared" si="4"/>
        <v>216</v>
      </c>
      <c r="D164">
        <f t="shared" si="5"/>
        <v>10066</v>
      </c>
      <c r="E164" t="s">
        <v>233</v>
      </c>
      <c r="H164" t="s">
        <v>1783</v>
      </c>
      <c r="I164">
        <v>10142</v>
      </c>
    </row>
    <row r="165" spans="2:9">
      <c r="B165" t="s">
        <v>370</v>
      </c>
      <c r="C165">
        <f t="shared" si="4"/>
        <v>217</v>
      </c>
      <c r="D165">
        <f t="shared" si="5"/>
        <v>10069</v>
      </c>
      <c r="E165" t="s">
        <v>17</v>
      </c>
      <c r="H165" t="s">
        <v>1784</v>
      </c>
      <c r="I165">
        <v>10143</v>
      </c>
    </row>
    <row r="166" spans="2:9">
      <c r="B166" t="s">
        <v>374</v>
      </c>
      <c r="C166">
        <f t="shared" si="4"/>
        <v>220</v>
      </c>
      <c r="D166">
        <f t="shared" si="5"/>
        <v>10069</v>
      </c>
      <c r="E166" t="s">
        <v>17</v>
      </c>
      <c r="H166" t="s">
        <v>1785</v>
      </c>
      <c r="I166">
        <v>10144</v>
      </c>
    </row>
    <row r="167" spans="2:9">
      <c r="B167" t="s">
        <v>376</v>
      </c>
      <c r="C167">
        <f t="shared" si="4"/>
        <v>221</v>
      </c>
      <c r="D167">
        <f t="shared" si="5"/>
        <v>10088</v>
      </c>
      <c r="E167" t="s">
        <v>22</v>
      </c>
      <c r="H167" t="s">
        <v>57</v>
      </c>
      <c r="I167">
        <v>10094</v>
      </c>
    </row>
    <row r="168" spans="2:9">
      <c r="B168" t="s">
        <v>378</v>
      </c>
      <c r="C168">
        <f t="shared" si="4"/>
        <v>222</v>
      </c>
      <c r="D168">
        <f t="shared" si="5"/>
        <v>10057</v>
      </c>
      <c r="E168" s="8" t="s">
        <v>18</v>
      </c>
      <c r="H168" t="s">
        <v>58</v>
      </c>
      <c r="I168">
        <v>10095</v>
      </c>
    </row>
    <row r="169" spans="2:9">
      <c r="B169" t="s">
        <v>380</v>
      </c>
      <c r="C169">
        <f t="shared" si="4"/>
        <v>223</v>
      </c>
      <c r="D169">
        <f t="shared" si="5"/>
        <v>10057</v>
      </c>
      <c r="E169" s="8" t="s">
        <v>18</v>
      </c>
      <c r="H169" t="s">
        <v>1786</v>
      </c>
      <c r="I169">
        <v>10096</v>
      </c>
    </row>
    <row r="170" spans="2:9">
      <c r="B170" t="s">
        <v>382</v>
      </c>
      <c r="C170">
        <f t="shared" si="4"/>
        <v>224</v>
      </c>
      <c r="D170">
        <f t="shared" si="5"/>
        <v>10055</v>
      </c>
      <c r="E170" s="8" t="s">
        <v>19</v>
      </c>
      <c r="H170" t="s">
        <v>60</v>
      </c>
      <c r="I170">
        <v>10097</v>
      </c>
    </row>
    <row r="171" spans="2:9">
      <c r="B171" t="s">
        <v>383</v>
      </c>
      <c r="C171">
        <f t="shared" si="4"/>
        <v>225</v>
      </c>
      <c r="D171">
        <f t="shared" si="5"/>
        <v>10057</v>
      </c>
      <c r="E171" s="8" t="s">
        <v>18</v>
      </c>
      <c r="H171" t="s">
        <v>62</v>
      </c>
      <c r="I171">
        <v>10098</v>
      </c>
    </row>
    <row r="172" spans="2:9">
      <c r="B172" t="s">
        <v>385</v>
      </c>
      <c r="C172">
        <f t="shared" si="4"/>
        <v>226</v>
      </c>
      <c r="D172">
        <f t="shared" si="5"/>
        <v>10066</v>
      </c>
      <c r="E172" s="8" t="s">
        <v>233</v>
      </c>
      <c r="H172" t="s">
        <v>63</v>
      </c>
      <c r="I172">
        <v>10099</v>
      </c>
    </row>
    <row r="173" spans="2:9">
      <c r="B173" t="s">
        <v>387</v>
      </c>
      <c r="C173">
        <f t="shared" si="4"/>
        <v>227</v>
      </c>
      <c r="D173">
        <f t="shared" si="5"/>
        <v>10058</v>
      </c>
      <c r="E173" s="8" t="s">
        <v>227</v>
      </c>
      <c r="H173" t="s">
        <v>66</v>
      </c>
      <c r="I173">
        <v>10101</v>
      </c>
    </row>
    <row r="174" spans="2:9">
      <c r="B174" t="s">
        <v>349</v>
      </c>
      <c r="C174">
        <f t="shared" si="4"/>
        <v>228</v>
      </c>
      <c r="D174">
        <f t="shared" si="5"/>
        <v>10055</v>
      </c>
      <c r="E174" s="8" t="s">
        <v>19</v>
      </c>
      <c r="H174" t="s">
        <v>65</v>
      </c>
      <c r="I174">
        <v>10102</v>
      </c>
    </row>
    <row r="175" spans="2:9">
      <c r="B175" t="s">
        <v>390</v>
      </c>
      <c r="C175">
        <f t="shared" si="4"/>
        <v>230</v>
      </c>
      <c r="D175">
        <f t="shared" si="5"/>
        <v>10055</v>
      </c>
      <c r="E175" t="s">
        <v>19</v>
      </c>
      <c r="H175" t="s">
        <v>67</v>
      </c>
      <c r="I175">
        <v>10103</v>
      </c>
    </row>
    <row r="176" spans="2:9">
      <c r="B176" t="s">
        <v>592</v>
      </c>
      <c r="C176">
        <f t="shared" si="4"/>
        <v>231</v>
      </c>
      <c r="D176">
        <f t="shared" si="5"/>
        <v>10055</v>
      </c>
      <c r="E176" t="s">
        <v>19</v>
      </c>
      <c r="H176" t="s">
        <v>64</v>
      </c>
      <c r="I176">
        <v>10104</v>
      </c>
    </row>
    <row r="177" spans="2:9">
      <c r="B177" t="s">
        <v>594</v>
      </c>
      <c r="C177">
        <f t="shared" si="4"/>
        <v>232</v>
      </c>
      <c r="D177">
        <f t="shared" si="5"/>
        <v>10055</v>
      </c>
      <c r="E177" t="s">
        <v>19</v>
      </c>
      <c r="H177" t="s">
        <v>61</v>
      </c>
      <c r="I177">
        <v>10105</v>
      </c>
    </row>
    <row r="178" spans="2:9">
      <c r="B178" t="s">
        <v>596</v>
      </c>
      <c r="C178">
        <f t="shared" si="4"/>
        <v>233</v>
      </c>
      <c r="D178">
        <f t="shared" si="5"/>
        <v>10056</v>
      </c>
      <c r="E178" t="s">
        <v>21</v>
      </c>
      <c r="H178" t="s">
        <v>68</v>
      </c>
      <c r="I178">
        <v>10107</v>
      </c>
    </row>
    <row r="179" spans="2:9">
      <c r="B179" t="s">
        <v>598</v>
      </c>
      <c r="C179">
        <f t="shared" si="4"/>
        <v>236</v>
      </c>
      <c r="D179">
        <f t="shared" si="5"/>
        <v>10069</v>
      </c>
      <c r="E179" t="s">
        <v>17</v>
      </c>
      <c r="H179" t="s">
        <v>69</v>
      </c>
      <c r="I179">
        <v>10108</v>
      </c>
    </row>
    <row r="180" spans="2:9">
      <c r="B180" t="s">
        <v>599</v>
      </c>
      <c r="C180">
        <f t="shared" si="4"/>
        <v>237</v>
      </c>
      <c r="D180">
        <f t="shared" si="5"/>
        <v>10069</v>
      </c>
      <c r="E180" t="s">
        <v>17</v>
      </c>
      <c r="H180" t="s">
        <v>70</v>
      </c>
      <c r="I180">
        <v>10109</v>
      </c>
    </row>
    <row r="181" spans="2:9">
      <c r="B181" t="s">
        <v>600</v>
      </c>
      <c r="C181">
        <f t="shared" si="4"/>
        <v>238</v>
      </c>
      <c r="D181">
        <f t="shared" si="5"/>
        <v>10069</v>
      </c>
      <c r="E181" t="s">
        <v>17</v>
      </c>
      <c r="H181" t="s">
        <v>73</v>
      </c>
      <c r="I181">
        <v>10110</v>
      </c>
    </row>
    <row r="182" spans="2:9">
      <c r="B182" t="s">
        <v>601</v>
      </c>
      <c r="C182">
        <f t="shared" si="4"/>
        <v>239</v>
      </c>
      <c r="D182">
        <f t="shared" si="5"/>
        <v>10069</v>
      </c>
      <c r="E182" t="s">
        <v>17</v>
      </c>
      <c r="H182" t="s">
        <v>72</v>
      </c>
      <c r="I182">
        <v>10111</v>
      </c>
    </row>
    <row r="183" spans="2:9">
      <c r="B183" t="s">
        <v>350</v>
      </c>
      <c r="C183">
        <f t="shared" si="4"/>
        <v>240</v>
      </c>
      <c r="D183">
        <f t="shared" si="5"/>
        <v>10069</v>
      </c>
      <c r="E183" t="s">
        <v>17</v>
      </c>
      <c r="H183" t="s">
        <v>111</v>
      </c>
      <c r="I183">
        <v>5077</v>
      </c>
    </row>
    <row r="184" spans="2:9">
      <c r="B184" t="s">
        <v>351</v>
      </c>
      <c r="C184">
        <f t="shared" si="4"/>
        <v>241</v>
      </c>
      <c r="D184">
        <f t="shared" si="5"/>
        <v>10069</v>
      </c>
      <c r="E184" t="s">
        <v>17</v>
      </c>
      <c r="H184" t="s">
        <v>106</v>
      </c>
      <c r="I184">
        <v>5078</v>
      </c>
    </row>
    <row r="185" spans="2:9">
      <c r="B185" t="s">
        <v>352</v>
      </c>
      <c r="C185">
        <f t="shared" si="4"/>
        <v>242</v>
      </c>
      <c r="D185">
        <f t="shared" si="5"/>
        <v>10069</v>
      </c>
      <c r="E185" t="s">
        <v>17</v>
      </c>
      <c r="H185" t="s">
        <v>99</v>
      </c>
      <c r="I185">
        <v>5079</v>
      </c>
    </row>
    <row r="186" spans="2:9">
      <c r="B186" t="s">
        <v>235</v>
      </c>
      <c r="C186">
        <f t="shared" si="4"/>
        <v>243</v>
      </c>
      <c r="D186">
        <f t="shared" si="5"/>
        <v>10069</v>
      </c>
      <c r="E186" t="s">
        <v>17</v>
      </c>
      <c r="H186" t="s">
        <v>86</v>
      </c>
      <c r="I186">
        <v>10129</v>
      </c>
    </row>
    <row r="187" spans="2:9">
      <c r="B187" t="s">
        <v>443</v>
      </c>
      <c r="C187">
        <f t="shared" si="4"/>
        <v>246</v>
      </c>
      <c r="D187" t="e">
        <f t="shared" si="5"/>
        <v>#N/A</v>
      </c>
      <c r="E187" t="s">
        <v>24</v>
      </c>
      <c r="H187" t="s">
        <v>91</v>
      </c>
      <c r="I187">
        <v>10130</v>
      </c>
    </row>
    <row r="188" spans="2:9">
      <c r="B188" t="s">
        <v>445</v>
      </c>
      <c r="C188">
        <f t="shared" si="4"/>
        <v>247</v>
      </c>
      <c r="D188" t="e">
        <f t="shared" si="5"/>
        <v>#N/A</v>
      </c>
      <c r="E188" t="s">
        <v>26</v>
      </c>
      <c r="H188" t="s">
        <v>89</v>
      </c>
      <c r="I188">
        <v>10131</v>
      </c>
    </row>
    <row r="189" spans="2:9">
      <c r="B189" t="s">
        <v>447</v>
      </c>
      <c r="C189">
        <f t="shared" si="4"/>
        <v>248</v>
      </c>
      <c r="D189" t="e">
        <f t="shared" si="5"/>
        <v>#N/A</v>
      </c>
      <c r="E189" t="s">
        <v>24</v>
      </c>
      <c r="H189" t="s">
        <v>92</v>
      </c>
      <c r="I189">
        <v>10132</v>
      </c>
    </row>
    <row r="190" spans="2:9">
      <c r="B190" t="s">
        <v>450</v>
      </c>
      <c r="C190">
        <f t="shared" si="4"/>
        <v>250</v>
      </c>
      <c r="D190" t="e">
        <f t="shared" si="5"/>
        <v>#N/A</v>
      </c>
      <c r="E190" t="s">
        <v>27</v>
      </c>
      <c r="H190" t="s">
        <v>87</v>
      </c>
      <c r="I190">
        <v>10133</v>
      </c>
    </row>
    <row r="191" spans="2:9">
      <c r="B191" t="s">
        <v>452</v>
      </c>
      <c r="C191">
        <f t="shared" si="4"/>
        <v>251</v>
      </c>
      <c r="D191" t="e">
        <f t="shared" si="5"/>
        <v>#N/A</v>
      </c>
      <c r="E191" t="s">
        <v>24</v>
      </c>
      <c r="H191" t="s">
        <v>88</v>
      </c>
      <c r="I191">
        <v>10134</v>
      </c>
    </row>
    <row r="192" spans="2:9">
      <c r="B192" t="s">
        <v>454</v>
      </c>
      <c r="C192">
        <f t="shared" si="4"/>
        <v>252</v>
      </c>
      <c r="D192" t="e">
        <f t="shared" si="5"/>
        <v>#N/A</v>
      </c>
      <c r="E192" t="s">
        <v>26</v>
      </c>
      <c r="H192" t="s">
        <v>90</v>
      </c>
      <c r="I192">
        <v>10135</v>
      </c>
    </row>
    <row r="193" spans="2:9">
      <c r="B193" t="s">
        <v>456</v>
      </c>
      <c r="C193">
        <f t="shared" si="4"/>
        <v>253</v>
      </c>
      <c r="D193" t="e">
        <f t="shared" si="5"/>
        <v>#N/A</v>
      </c>
      <c r="E193" t="s">
        <v>28</v>
      </c>
      <c r="H193" t="s">
        <v>184</v>
      </c>
      <c r="I193">
        <v>10136</v>
      </c>
    </row>
    <row r="194" spans="2:9">
      <c r="B194" t="s">
        <v>458</v>
      </c>
      <c r="C194">
        <f t="shared" si="4"/>
        <v>254</v>
      </c>
      <c r="D194" t="e">
        <f t="shared" si="5"/>
        <v>#N/A</v>
      </c>
      <c r="E194" t="s">
        <v>27</v>
      </c>
      <c r="H194" t="s">
        <v>1787</v>
      </c>
      <c r="I194">
        <v>10137</v>
      </c>
    </row>
    <row r="195" spans="2:9">
      <c r="B195" t="s">
        <v>460</v>
      </c>
      <c r="C195">
        <f t="shared" si="4"/>
        <v>255</v>
      </c>
      <c r="D195">
        <f t="shared" si="5"/>
        <v>10075</v>
      </c>
      <c r="E195" t="s">
        <v>192</v>
      </c>
      <c r="H195" t="s">
        <v>93</v>
      </c>
      <c r="I195">
        <v>10138</v>
      </c>
    </row>
    <row r="196" spans="2:9">
      <c r="B196" t="s">
        <v>462</v>
      </c>
      <c r="C196">
        <f t="shared" si="4"/>
        <v>256</v>
      </c>
      <c r="D196">
        <f t="shared" si="5"/>
        <v>10075</v>
      </c>
      <c r="E196" t="s">
        <v>192</v>
      </c>
      <c r="H196" t="s">
        <v>119</v>
      </c>
      <c r="I196">
        <v>5073</v>
      </c>
    </row>
    <row r="197" spans="2:9">
      <c r="B197" t="s">
        <v>464</v>
      </c>
      <c r="C197">
        <f t="shared" ref="C197:C260" si="6">VLOOKUP(B197,$H$4:$I$1140,2,FALSE)</f>
        <v>257</v>
      </c>
      <c r="D197">
        <f t="shared" ref="D197:D260" si="7">VLOOKUP(E197,$H$4:$I$1140,2,FALSE)</f>
        <v>10074</v>
      </c>
      <c r="E197" t="s">
        <v>29</v>
      </c>
      <c r="H197" t="s">
        <v>97</v>
      </c>
      <c r="I197">
        <v>5074</v>
      </c>
    </row>
    <row r="198" spans="2:9">
      <c r="B198" t="s">
        <v>467</v>
      </c>
      <c r="C198">
        <f t="shared" si="6"/>
        <v>259</v>
      </c>
      <c r="D198">
        <f t="shared" si="7"/>
        <v>10076</v>
      </c>
      <c r="E198" t="s">
        <v>30</v>
      </c>
      <c r="H198" t="s">
        <v>1788</v>
      </c>
      <c r="I198">
        <v>5075</v>
      </c>
    </row>
    <row r="199" spans="2:9">
      <c r="B199" t="s">
        <v>469</v>
      </c>
      <c r="C199">
        <f t="shared" si="6"/>
        <v>260</v>
      </c>
      <c r="D199">
        <f t="shared" si="7"/>
        <v>10076</v>
      </c>
      <c r="E199" t="s">
        <v>30</v>
      </c>
      <c r="H199" t="s">
        <v>47</v>
      </c>
      <c r="I199">
        <v>5093</v>
      </c>
    </row>
    <row r="200" spans="2:9">
      <c r="B200" t="s">
        <v>471</v>
      </c>
      <c r="C200">
        <f t="shared" si="6"/>
        <v>261</v>
      </c>
      <c r="D200">
        <f t="shared" si="7"/>
        <v>10076</v>
      </c>
      <c r="E200" t="s">
        <v>30</v>
      </c>
      <c r="H200" t="s">
        <v>48</v>
      </c>
      <c r="I200">
        <v>5094</v>
      </c>
    </row>
    <row r="201" spans="2:9">
      <c r="B201" t="s">
        <v>473</v>
      </c>
      <c r="C201">
        <f t="shared" si="6"/>
        <v>262</v>
      </c>
      <c r="D201">
        <f t="shared" si="7"/>
        <v>10080</v>
      </c>
      <c r="E201" t="s">
        <v>31</v>
      </c>
      <c r="H201" t="s">
        <v>46</v>
      </c>
      <c r="I201">
        <v>5095</v>
      </c>
    </row>
    <row r="202" spans="2:9">
      <c r="B202" t="s">
        <v>476</v>
      </c>
      <c r="C202">
        <f t="shared" si="6"/>
        <v>264</v>
      </c>
      <c r="D202">
        <f t="shared" si="7"/>
        <v>10079</v>
      </c>
      <c r="E202" t="s">
        <v>33</v>
      </c>
      <c r="H202" t="s">
        <v>112</v>
      </c>
      <c r="I202">
        <v>5096</v>
      </c>
    </row>
    <row r="203" spans="2:9">
      <c r="B203" t="s">
        <v>478</v>
      </c>
      <c r="C203">
        <f t="shared" si="6"/>
        <v>265</v>
      </c>
      <c r="D203">
        <f t="shared" si="7"/>
        <v>10080</v>
      </c>
      <c r="E203" t="s">
        <v>31</v>
      </c>
      <c r="H203" t="s">
        <v>49</v>
      </c>
      <c r="I203">
        <v>5097</v>
      </c>
    </row>
    <row r="204" spans="2:9">
      <c r="B204" t="s">
        <v>480</v>
      </c>
      <c r="C204">
        <f t="shared" si="6"/>
        <v>266</v>
      </c>
      <c r="D204">
        <f t="shared" si="7"/>
        <v>10080</v>
      </c>
      <c r="E204" t="s">
        <v>31</v>
      </c>
      <c r="H204" t="s">
        <v>221</v>
      </c>
      <c r="I204">
        <v>5098</v>
      </c>
    </row>
    <row r="205" spans="2:9">
      <c r="B205" t="s">
        <v>482</v>
      </c>
      <c r="C205">
        <f t="shared" si="6"/>
        <v>267</v>
      </c>
      <c r="D205">
        <f t="shared" si="7"/>
        <v>10080</v>
      </c>
      <c r="E205" t="s">
        <v>31</v>
      </c>
      <c r="H205" t="s">
        <v>220</v>
      </c>
      <c r="I205">
        <v>5099</v>
      </c>
    </row>
    <row r="206" spans="2:9">
      <c r="B206" t="s">
        <v>484</v>
      </c>
      <c r="C206">
        <f t="shared" si="6"/>
        <v>268</v>
      </c>
      <c r="D206">
        <f t="shared" si="7"/>
        <v>10080</v>
      </c>
      <c r="E206" t="s">
        <v>31</v>
      </c>
      <c r="H206" t="s">
        <v>50</v>
      </c>
      <c r="I206">
        <v>5100</v>
      </c>
    </row>
    <row r="207" spans="2:9">
      <c r="B207" t="s">
        <v>488</v>
      </c>
      <c r="C207">
        <f t="shared" si="6"/>
        <v>271</v>
      </c>
      <c r="D207">
        <f t="shared" si="7"/>
        <v>10078</v>
      </c>
      <c r="E207" t="s">
        <v>34</v>
      </c>
      <c r="H207" t="s">
        <v>114</v>
      </c>
      <c r="I207">
        <v>5107</v>
      </c>
    </row>
    <row r="208" spans="2:9">
      <c r="B208" t="s">
        <v>490</v>
      </c>
      <c r="C208">
        <f t="shared" si="6"/>
        <v>272</v>
      </c>
      <c r="D208">
        <f t="shared" si="7"/>
        <v>10078</v>
      </c>
      <c r="E208" t="s">
        <v>34</v>
      </c>
      <c r="H208" t="s">
        <v>98</v>
      </c>
      <c r="I208">
        <v>5108</v>
      </c>
    </row>
    <row r="209" spans="2:9">
      <c r="B209" t="s">
        <v>492</v>
      </c>
      <c r="C209">
        <f t="shared" si="6"/>
        <v>273</v>
      </c>
      <c r="D209">
        <f t="shared" si="7"/>
        <v>10057</v>
      </c>
      <c r="E209" t="s">
        <v>18</v>
      </c>
      <c r="H209" t="s">
        <v>1789</v>
      </c>
      <c r="I209">
        <v>5109</v>
      </c>
    </row>
    <row r="210" spans="2:9">
      <c r="B210" t="s">
        <v>494</v>
      </c>
      <c r="C210">
        <f t="shared" si="6"/>
        <v>274</v>
      </c>
      <c r="D210">
        <f t="shared" si="7"/>
        <v>10057</v>
      </c>
      <c r="E210" t="s">
        <v>18</v>
      </c>
      <c r="H210" t="s">
        <v>13</v>
      </c>
      <c r="I210">
        <v>5110</v>
      </c>
    </row>
    <row r="211" spans="2:9">
      <c r="B211" t="s">
        <v>496</v>
      </c>
      <c r="C211">
        <f t="shared" si="6"/>
        <v>275</v>
      </c>
      <c r="D211">
        <f t="shared" si="7"/>
        <v>10076</v>
      </c>
      <c r="E211" t="s">
        <v>30</v>
      </c>
      <c r="H211" t="s">
        <v>42</v>
      </c>
      <c r="I211">
        <v>5111</v>
      </c>
    </row>
    <row r="212" spans="2:9">
      <c r="B212" t="s">
        <v>679</v>
      </c>
      <c r="C212">
        <f t="shared" si="6"/>
        <v>276</v>
      </c>
      <c r="D212">
        <f t="shared" si="7"/>
        <v>10078</v>
      </c>
      <c r="E212" t="s">
        <v>34</v>
      </c>
      <c r="H212" t="s">
        <v>1790</v>
      </c>
      <c r="I212">
        <v>5112</v>
      </c>
    </row>
    <row r="213" spans="2:9">
      <c r="B213" t="s">
        <v>681</v>
      </c>
      <c r="C213">
        <f t="shared" si="6"/>
        <v>277</v>
      </c>
      <c r="D213">
        <f t="shared" si="7"/>
        <v>10078</v>
      </c>
      <c r="E213" t="s">
        <v>34</v>
      </c>
      <c r="H213" t="s">
        <v>108</v>
      </c>
      <c r="I213">
        <v>5113</v>
      </c>
    </row>
    <row r="214" spans="2:9">
      <c r="B214" t="s">
        <v>683</v>
      </c>
      <c r="C214">
        <f t="shared" si="6"/>
        <v>278</v>
      </c>
      <c r="D214">
        <f t="shared" si="7"/>
        <v>10078</v>
      </c>
      <c r="E214" t="s">
        <v>34</v>
      </c>
      <c r="H214" t="s">
        <v>110</v>
      </c>
      <c r="I214">
        <v>5114</v>
      </c>
    </row>
    <row r="215" spans="2:9">
      <c r="B215" t="s">
        <v>685</v>
      </c>
      <c r="C215">
        <f t="shared" si="6"/>
        <v>279</v>
      </c>
      <c r="D215">
        <f t="shared" si="7"/>
        <v>10078</v>
      </c>
      <c r="E215" t="s">
        <v>34</v>
      </c>
      <c r="H215" t="s">
        <v>9</v>
      </c>
      <c r="I215">
        <v>10170</v>
      </c>
    </row>
    <row r="216" spans="2:9">
      <c r="B216" t="s">
        <v>688</v>
      </c>
      <c r="C216">
        <f t="shared" si="6"/>
        <v>281</v>
      </c>
      <c r="D216">
        <f t="shared" si="7"/>
        <v>10066</v>
      </c>
      <c r="E216" t="s">
        <v>233</v>
      </c>
      <c r="H216" t="s">
        <v>7</v>
      </c>
      <c r="I216">
        <v>10171</v>
      </c>
    </row>
    <row r="217" spans="2:9">
      <c r="B217" t="s">
        <v>690</v>
      </c>
      <c r="C217">
        <f t="shared" si="6"/>
        <v>282</v>
      </c>
      <c r="D217">
        <f t="shared" si="7"/>
        <v>10066</v>
      </c>
      <c r="E217" t="s">
        <v>233</v>
      </c>
      <c r="H217" t="s">
        <v>8</v>
      </c>
      <c r="I217">
        <v>10172</v>
      </c>
    </row>
    <row r="218" spans="2:9">
      <c r="B218" t="s">
        <v>692</v>
      </c>
      <c r="C218">
        <f t="shared" si="6"/>
        <v>283</v>
      </c>
      <c r="D218">
        <f t="shared" si="7"/>
        <v>10066</v>
      </c>
      <c r="E218" t="s">
        <v>233</v>
      </c>
      <c r="H218" t="s">
        <v>6</v>
      </c>
      <c r="I218">
        <v>10173</v>
      </c>
    </row>
    <row r="219" spans="2:9">
      <c r="B219" t="s">
        <v>522</v>
      </c>
      <c r="C219">
        <f t="shared" si="6"/>
        <v>284</v>
      </c>
      <c r="D219">
        <f t="shared" si="7"/>
        <v>10066</v>
      </c>
      <c r="E219" t="s">
        <v>233</v>
      </c>
      <c r="H219" t="s">
        <v>5</v>
      </c>
      <c r="I219">
        <v>10174</v>
      </c>
    </row>
    <row r="220" spans="2:9">
      <c r="B220" t="s">
        <v>524</v>
      </c>
      <c r="C220">
        <f t="shared" si="6"/>
        <v>285</v>
      </c>
      <c r="D220">
        <f t="shared" si="7"/>
        <v>10066</v>
      </c>
      <c r="E220" t="s">
        <v>233</v>
      </c>
      <c r="H220" t="s">
        <v>115</v>
      </c>
      <c r="I220">
        <v>5116</v>
      </c>
    </row>
    <row r="221" spans="2:9">
      <c r="B221" t="s">
        <v>526</v>
      </c>
      <c r="C221">
        <f t="shared" si="6"/>
        <v>286</v>
      </c>
      <c r="D221">
        <f t="shared" si="7"/>
        <v>10066</v>
      </c>
      <c r="E221" t="s">
        <v>233</v>
      </c>
      <c r="H221" t="s">
        <v>116</v>
      </c>
      <c r="I221">
        <v>5117</v>
      </c>
    </row>
    <row r="222" spans="2:9">
      <c r="B222" t="s">
        <v>528</v>
      </c>
      <c r="C222">
        <f t="shared" si="6"/>
        <v>287</v>
      </c>
      <c r="D222">
        <f t="shared" si="7"/>
        <v>10066</v>
      </c>
      <c r="E222" t="s">
        <v>233</v>
      </c>
      <c r="H222" t="s">
        <v>117</v>
      </c>
      <c r="I222">
        <v>5118</v>
      </c>
    </row>
    <row r="223" spans="2:9">
      <c r="B223" t="s">
        <v>530</v>
      </c>
      <c r="C223">
        <f t="shared" si="6"/>
        <v>288</v>
      </c>
      <c r="D223">
        <f t="shared" si="7"/>
        <v>10066</v>
      </c>
      <c r="E223" t="s">
        <v>233</v>
      </c>
      <c r="H223" t="s">
        <v>1791</v>
      </c>
      <c r="I223">
        <v>5119</v>
      </c>
    </row>
    <row r="224" spans="2:9">
      <c r="B224" t="s">
        <v>533</v>
      </c>
      <c r="C224">
        <f t="shared" si="6"/>
        <v>290</v>
      </c>
      <c r="D224">
        <f t="shared" si="7"/>
        <v>10066</v>
      </c>
      <c r="E224" t="s">
        <v>233</v>
      </c>
      <c r="H224" t="s">
        <v>118</v>
      </c>
      <c r="I224">
        <v>5120</v>
      </c>
    </row>
    <row r="225" spans="2:9">
      <c r="B225" t="s">
        <v>535</v>
      </c>
      <c r="C225">
        <f t="shared" si="6"/>
        <v>291</v>
      </c>
      <c r="D225">
        <f t="shared" si="7"/>
        <v>10066</v>
      </c>
      <c r="E225" t="s">
        <v>233</v>
      </c>
      <c r="H225" t="s">
        <v>1792</v>
      </c>
      <c r="I225">
        <v>5122</v>
      </c>
    </row>
    <row r="226" spans="2:9">
      <c r="B226" t="s">
        <v>536</v>
      </c>
      <c r="C226">
        <f t="shared" si="6"/>
        <v>292</v>
      </c>
      <c r="D226">
        <f t="shared" si="7"/>
        <v>10066</v>
      </c>
      <c r="E226" t="s">
        <v>233</v>
      </c>
      <c r="H226" t="s">
        <v>1793</v>
      </c>
      <c r="I226">
        <v>5123</v>
      </c>
    </row>
    <row r="227" spans="2:9">
      <c r="B227" t="s">
        <v>538</v>
      </c>
      <c r="C227">
        <f t="shared" si="6"/>
        <v>293</v>
      </c>
      <c r="D227">
        <f t="shared" si="7"/>
        <v>10066</v>
      </c>
      <c r="E227" t="s">
        <v>233</v>
      </c>
      <c r="H227" t="s">
        <v>1794</v>
      </c>
      <c r="I227">
        <v>5124</v>
      </c>
    </row>
    <row r="228" spans="2:9">
      <c r="B228" t="s">
        <v>541</v>
      </c>
      <c r="C228">
        <f t="shared" si="6"/>
        <v>295</v>
      </c>
      <c r="D228">
        <f t="shared" si="7"/>
        <v>10066</v>
      </c>
      <c r="E228" t="s">
        <v>233</v>
      </c>
      <c r="H228" t="s">
        <v>1795</v>
      </c>
      <c r="I228">
        <v>5125</v>
      </c>
    </row>
    <row r="229" spans="2:9">
      <c r="B229" t="s">
        <v>543</v>
      </c>
      <c r="C229">
        <f t="shared" si="6"/>
        <v>296</v>
      </c>
      <c r="D229">
        <f t="shared" si="7"/>
        <v>10066</v>
      </c>
      <c r="E229" t="s">
        <v>233</v>
      </c>
      <c r="H229" t="s">
        <v>1796</v>
      </c>
      <c r="I229">
        <v>5126</v>
      </c>
    </row>
    <row r="230" spans="2:9">
      <c r="B230" t="s">
        <v>545</v>
      </c>
      <c r="C230">
        <f t="shared" si="6"/>
        <v>297</v>
      </c>
      <c r="D230">
        <f t="shared" si="7"/>
        <v>10066</v>
      </c>
      <c r="E230" t="s">
        <v>233</v>
      </c>
      <c r="H230" t="s">
        <v>100</v>
      </c>
      <c r="I230">
        <v>5127</v>
      </c>
    </row>
    <row r="231" spans="2:9">
      <c r="B231" t="s">
        <v>547</v>
      </c>
      <c r="C231">
        <f t="shared" si="6"/>
        <v>298</v>
      </c>
      <c r="D231">
        <f t="shared" si="7"/>
        <v>10066</v>
      </c>
      <c r="E231" t="s">
        <v>233</v>
      </c>
      <c r="H231" t="s">
        <v>101</v>
      </c>
      <c r="I231">
        <v>5128</v>
      </c>
    </row>
    <row r="232" spans="2:9">
      <c r="B232" t="s">
        <v>549</v>
      </c>
      <c r="C232">
        <f t="shared" si="6"/>
        <v>300</v>
      </c>
      <c r="D232">
        <f t="shared" si="7"/>
        <v>10066</v>
      </c>
      <c r="E232" s="8" t="s">
        <v>233</v>
      </c>
      <c r="H232" t="s">
        <v>1797</v>
      </c>
      <c r="I232">
        <v>5129</v>
      </c>
    </row>
    <row r="233" spans="2:9">
      <c r="B233" t="s">
        <v>551</v>
      </c>
      <c r="C233">
        <f t="shared" si="6"/>
        <v>301</v>
      </c>
      <c r="D233">
        <f t="shared" si="7"/>
        <v>10066</v>
      </c>
      <c r="E233" s="8" t="s">
        <v>233</v>
      </c>
      <c r="H233" t="s">
        <v>1798</v>
      </c>
      <c r="I233">
        <v>5130</v>
      </c>
    </row>
    <row r="234" spans="2:9">
      <c r="B234" t="s">
        <v>553</v>
      </c>
      <c r="C234">
        <f t="shared" si="6"/>
        <v>302</v>
      </c>
      <c r="D234">
        <f t="shared" si="7"/>
        <v>10066</v>
      </c>
      <c r="E234" s="8" t="s">
        <v>233</v>
      </c>
      <c r="H234" t="s">
        <v>123</v>
      </c>
      <c r="I234">
        <v>10195</v>
      </c>
    </row>
    <row r="235" spans="2:9">
      <c r="B235" t="s">
        <v>555</v>
      </c>
      <c r="C235">
        <f t="shared" si="6"/>
        <v>303</v>
      </c>
      <c r="D235">
        <f t="shared" si="7"/>
        <v>10066</v>
      </c>
      <c r="E235" s="8" t="s">
        <v>233</v>
      </c>
      <c r="H235" t="s">
        <v>127</v>
      </c>
      <c r="I235">
        <v>10196</v>
      </c>
    </row>
    <row r="236" spans="2:9">
      <c r="B236" t="s">
        <v>558</v>
      </c>
      <c r="C236">
        <f t="shared" si="6"/>
        <v>305</v>
      </c>
      <c r="D236">
        <f t="shared" si="7"/>
        <v>10066</v>
      </c>
      <c r="E236" t="s">
        <v>233</v>
      </c>
      <c r="H236" t="s">
        <v>124</v>
      </c>
      <c r="I236">
        <v>10197</v>
      </c>
    </row>
    <row r="237" spans="2:9">
      <c r="B237" t="s">
        <v>560</v>
      </c>
      <c r="C237">
        <f t="shared" si="6"/>
        <v>306</v>
      </c>
      <c r="D237">
        <f t="shared" si="7"/>
        <v>10066</v>
      </c>
      <c r="E237" t="s">
        <v>233</v>
      </c>
      <c r="H237" t="s">
        <v>128</v>
      </c>
      <c r="I237">
        <v>10198</v>
      </c>
    </row>
    <row r="238" spans="2:9">
      <c r="B238" t="s">
        <v>562</v>
      </c>
      <c r="C238">
        <f t="shared" si="6"/>
        <v>307</v>
      </c>
      <c r="D238">
        <f t="shared" si="7"/>
        <v>10066</v>
      </c>
      <c r="E238" t="s">
        <v>233</v>
      </c>
      <c r="H238" t="s">
        <v>141</v>
      </c>
      <c r="I238">
        <v>10199</v>
      </c>
    </row>
    <row r="239" spans="2:9">
      <c r="B239" t="s">
        <v>1153</v>
      </c>
      <c r="C239">
        <f t="shared" si="6"/>
        <v>311</v>
      </c>
      <c r="D239">
        <f t="shared" si="7"/>
        <v>5041</v>
      </c>
      <c r="E239" t="s">
        <v>35</v>
      </c>
      <c r="H239" t="s">
        <v>1799</v>
      </c>
      <c r="I239">
        <v>10200</v>
      </c>
    </row>
    <row r="240" spans="2:9">
      <c r="B240" t="s">
        <v>1155</v>
      </c>
      <c r="C240">
        <f t="shared" si="6"/>
        <v>312</v>
      </c>
      <c r="D240">
        <f t="shared" si="7"/>
        <v>5041</v>
      </c>
      <c r="E240" t="s">
        <v>35</v>
      </c>
      <c r="H240" t="s">
        <v>142</v>
      </c>
      <c r="I240">
        <v>10182</v>
      </c>
    </row>
    <row r="241" spans="2:9">
      <c r="B241" t="s">
        <v>1156</v>
      </c>
      <c r="C241">
        <f t="shared" si="6"/>
        <v>313</v>
      </c>
      <c r="D241">
        <f t="shared" si="7"/>
        <v>5041</v>
      </c>
      <c r="E241" t="s">
        <v>35</v>
      </c>
      <c r="H241" t="s">
        <v>144</v>
      </c>
      <c r="I241">
        <v>10183</v>
      </c>
    </row>
    <row r="242" spans="2:9">
      <c r="B242" t="s">
        <v>1158</v>
      </c>
      <c r="C242">
        <f t="shared" si="6"/>
        <v>314</v>
      </c>
      <c r="D242">
        <f t="shared" si="7"/>
        <v>5041</v>
      </c>
      <c r="E242" t="s">
        <v>35</v>
      </c>
      <c r="H242" t="s">
        <v>145</v>
      </c>
      <c r="I242">
        <v>10184</v>
      </c>
    </row>
    <row r="243" spans="2:9">
      <c r="B243" t="s">
        <v>1160</v>
      </c>
      <c r="C243">
        <f t="shared" si="6"/>
        <v>315</v>
      </c>
      <c r="D243">
        <f t="shared" si="7"/>
        <v>5047</v>
      </c>
      <c r="E243" t="s">
        <v>37</v>
      </c>
      <c r="H243" t="s">
        <v>10</v>
      </c>
      <c r="I243">
        <v>5104</v>
      </c>
    </row>
    <row r="244" spans="2:9">
      <c r="B244" t="s">
        <v>1161</v>
      </c>
      <c r="C244">
        <f t="shared" si="6"/>
        <v>316</v>
      </c>
      <c r="D244">
        <f t="shared" si="7"/>
        <v>5047</v>
      </c>
      <c r="E244" t="s">
        <v>37</v>
      </c>
      <c r="H244" t="s">
        <v>11</v>
      </c>
      <c r="I244">
        <v>5105</v>
      </c>
    </row>
    <row r="245" spans="2:9">
      <c r="B245" t="s">
        <v>1163</v>
      </c>
      <c r="C245">
        <f t="shared" si="6"/>
        <v>317</v>
      </c>
      <c r="D245">
        <f t="shared" si="7"/>
        <v>5051</v>
      </c>
      <c r="E245" t="s">
        <v>38</v>
      </c>
      <c r="H245" t="s">
        <v>147</v>
      </c>
      <c r="I245">
        <v>10148</v>
      </c>
    </row>
    <row r="246" spans="2:9">
      <c r="B246" t="s">
        <v>1009</v>
      </c>
      <c r="C246">
        <f t="shared" si="6"/>
        <v>319</v>
      </c>
      <c r="D246">
        <f t="shared" si="7"/>
        <v>5043</v>
      </c>
      <c r="E246" t="s">
        <v>39</v>
      </c>
      <c r="H246" t="s">
        <v>148</v>
      </c>
      <c r="I246">
        <v>10149</v>
      </c>
    </row>
    <row r="247" spans="2:9">
      <c r="B247" t="s">
        <v>1011</v>
      </c>
      <c r="C247">
        <f t="shared" si="6"/>
        <v>320</v>
      </c>
      <c r="D247">
        <f t="shared" si="7"/>
        <v>5043</v>
      </c>
      <c r="E247" t="s">
        <v>39</v>
      </c>
      <c r="H247" t="s">
        <v>149</v>
      </c>
      <c r="I247">
        <v>10150</v>
      </c>
    </row>
    <row r="248" spans="2:9">
      <c r="B248" t="s">
        <v>1013</v>
      </c>
      <c r="C248">
        <f t="shared" si="6"/>
        <v>321</v>
      </c>
      <c r="D248">
        <f t="shared" si="7"/>
        <v>5043</v>
      </c>
      <c r="E248" t="s">
        <v>39</v>
      </c>
      <c r="H248" t="s">
        <v>152</v>
      </c>
      <c r="I248">
        <v>10151</v>
      </c>
    </row>
    <row r="249" spans="2:9">
      <c r="B249" t="s">
        <v>1014</v>
      </c>
      <c r="C249">
        <f t="shared" si="6"/>
        <v>322</v>
      </c>
      <c r="D249">
        <f t="shared" si="7"/>
        <v>5043</v>
      </c>
      <c r="E249" t="s">
        <v>39</v>
      </c>
      <c r="H249" t="s">
        <v>150</v>
      </c>
      <c r="I249">
        <v>10152</v>
      </c>
    </row>
    <row r="250" spans="2:9">
      <c r="B250" t="s">
        <v>1015</v>
      </c>
      <c r="C250">
        <f t="shared" si="6"/>
        <v>323</v>
      </c>
      <c r="D250">
        <f t="shared" si="7"/>
        <v>5043</v>
      </c>
      <c r="E250" t="s">
        <v>39</v>
      </c>
      <c r="H250" t="s">
        <v>151</v>
      </c>
      <c r="I250">
        <v>10153</v>
      </c>
    </row>
    <row r="251" spans="2:9">
      <c r="B251" t="s">
        <v>1016</v>
      </c>
      <c r="C251">
        <f t="shared" si="6"/>
        <v>324</v>
      </c>
      <c r="D251">
        <f t="shared" si="7"/>
        <v>5043</v>
      </c>
      <c r="E251" t="s">
        <v>39</v>
      </c>
      <c r="H251" t="s">
        <v>155</v>
      </c>
      <c r="I251">
        <v>10155</v>
      </c>
    </row>
    <row r="252" spans="2:9">
      <c r="B252" t="s">
        <v>1018</v>
      </c>
      <c r="C252">
        <f t="shared" si="6"/>
        <v>325</v>
      </c>
      <c r="D252">
        <f t="shared" si="7"/>
        <v>5043</v>
      </c>
      <c r="E252" t="s">
        <v>39</v>
      </c>
      <c r="H252" t="s">
        <v>146</v>
      </c>
      <c r="I252">
        <v>10156</v>
      </c>
    </row>
    <row r="253" spans="2:9">
      <c r="B253" t="s">
        <v>236</v>
      </c>
      <c r="C253">
        <f t="shared" si="6"/>
        <v>326</v>
      </c>
      <c r="D253">
        <f t="shared" si="7"/>
        <v>5043</v>
      </c>
      <c r="E253" t="s">
        <v>39</v>
      </c>
      <c r="H253" t="s">
        <v>156</v>
      </c>
      <c r="I253">
        <v>10157</v>
      </c>
    </row>
    <row r="254" spans="2:9">
      <c r="B254" t="s">
        <v>1023</v>
      </c>
      <c r="C254">
        <f t="shared" si="6"/>
        <v>328</v>
      </c>
      <c r="D254">
        <f t="shared" si="7"/>
        <v>5046</v>
      </c>
      <c r="E254" t="s">
        <v>40</v>
      </c>
      <c r="H254" t="s">
        <v>157</v>
      </c>
      <c r="I254">
        <v>10158</v>
      </c>
    </row>
    <row r="255" spans="2:9">
      <c r="B255" t="s">
        <v>1025</v>
      </c>
      <c r="C255">
        <f t="shared" si="6"/>
        <v>329</v>
      </c>
      <c r="D255">
        <f t="shared" si="7"/>
        <v>5043</v>
      </c>
      <c r="E255" t="s">
        <v>39</v>
      </c>
      <c r="H255" t="s">
        <v>158</v>
      </c>
      <c r="I255">
        <v>10159</v>
      </c>
    </row>
    <row r="256" spans="2:9">
      <c r="B256" t="s">
        <v>1218</v>
      </c>
      <c r="C256">
        <f t="shared" si="6"/>
        <v>330</v>
      </c>
      <c r="D256">
        <f t="shared" si="7"/>
        <v>5043</v>
      </c>
      <c r="E256" t="s">
        <v>39</v>
      </c>
      <c r="H256" t="s">
        <v>0</v>
      </c>
      <c r="I256">
        <v>10160</v>
      </c>
    </row>
    <row r="257" spans="2:9">
      <c r="B257" t="s">
        <v>237</v>
      </c>
      <c r="C257">
        <f t="shared" si="6"/>
        <v>331</v>
      </c>
      <c r="D257">
        <f t="shared" si="7"/>
        <v>5043</v>
      </c>
      <c r="E257" t="s">
        <v>39</v>
      </c>
      <c r="H257" t="s">
        <v>4</v>
      </c>
      <c r="I257">
        <v>10161</v>
      </c>
    </row>
    <row r="258" spans="2:9">
      <c r="B258" t="s">
        <v>238</v>
      </c>
      <c r="C258">
        <f t="shared" si="6"/>
        <v>332</v>
      </c>
      <c r="D258">
        <f t="shared" si="7"/>
        <v>5042</v>
      </c>
      <c r="E258" t="s">
        <v>41</v>
      </c>
      <c r="H258" t="s">
        <v>130</v>
      </c>
      <c r="I258">
        <v>10163</v>
      </c>
    </row>
    <row r="259" spans="2:9">
      <c r="B259" t="s">
        <v>239</v>
      </c>
      <c r="C259">
        <f t="shared" si="6"/>
        <v>333</v>
      </c>
      <c r="D259">
        <f t="shared" si="7"/>
        <v>5004</v>
      </c>
      <c r="E259" t="s">
        <v>196</v>
      </c>
      <c r="H259" t="s">
        <v>135</v>
      </c>
      <c r="I259">
        <v>10164</v>
      </c>
    </row>
    <row r="260" spans="2:9">
      <c r="B260" t="s">
        <v>240</v>
      </c>
      <c r="C260">
        <f t="shared" si="6"/>
        <v>334</v>
      </c>
      <c r="D260">
        <f t="shared" si="7"/>
        <v>5046</v>
      </c>
      <c r="E260" t="s">
        <v>40</v>
      </c>
      <c r="H260" t="s">
        <v>143</v>
      </c>
      <c r="I260">
        <v>10165</v>
      </c>
    </row>
    <row r="261" spans="2:9">
      <c r="B261" t="s">
        <v>241</v>
      </c>
      <c r="C261">
        <f t="shared" ref="C261:C324" si="8">VLOOKUP(B261,$H$4:$I$1140,2,FALSE)</f>
        <v>335</v>
      </c>
      <c r="D261">
        <f t="shared" ref="D261:D324" si="9">VLOOKUP(E261,$H$4:$I$1140,2,FALSE)</f>
        <v>5004</v>
      </c>
      <c r="E261" t="s">
        <v>196</v>
      </c>
      <c r="H261" t="s">
        <v>139</v>
      </c>
      <c r="I261">
        <v>10166</v>
      </c>
    </row>
    <row r="262" spans="2:9">
      <c r="B262" t="s">
        <v>1221</v>
      </c>
      <c r="C262">
        <f t="shared" si="8"/>
        <v>337</v>
      </c>
      <c r="D262">
        <f t="shared" si="9"/>
        <v>5046</v>
      </c>
      <c r="E262" t="s">
        <v>40</v>
      </c>
      <c r="H262" t="s">
        <v>138</v>
      </c>
      <c r="I262">
        <v>10167</v>
      </c>
    </row>
    <row r="263" spans="2:9">
      <c r="B263" t="s">
        <v>1222</v>
      </c>
      <c r="C263">
        <f t="shared" si="8"/>
        <v>338</v>
      </c>
      <c r="D263">
        <f t="shared" si="9"/>
        <v>5041</v>
      </c>
      <c r="E263" t="s">
        <v>35</v>
      </c>
      <c r="H263" t="s">
        <v>134</v>
      </c>
      <c r="I263">
        <v>10168</v>
      </c>
    </row>
    <row r="264" spans="2:9">
      <c r="B264" t="s">
        <v>1224</v>
      </c>
      <c r="C264">
        <f t="shared" si="8"/>
        <v>339</v>
      </c>
      <c r="D264">
        <f t="shared" si="9"/>
        <v>5041</v>
      </c>
      <c r="E264" t="s">
        <v>35</v>
      </c>
      <c r="H264" t="s">
        <v>153</v>
      </c>
      <c r="I264">
        <v>10176</v>
      </c>
    </row>
    <row r="265" spans="2:9">
      <c r="B265" t="s">
        <v>1225</v>
      </c>
      <c r="C265">
        <f t="shared" si="8"/>
        <v>340</v>
      </c>
      <c r="D265">
        <f t="shared" si="9"/>
        <v>5111</v>
      </c>
      <c r="E265" t="s">
        <v>42</v>
      </c>
      <c r="H265" t="s">
        <v>136</v>
      </c>
      <c r="I265">
        <v>10177</v>
      </c>
    </row>
    <row r="266" spans="2:9">
      <c r="B266" t="s">
        <v>1228</v>
      </c>
      <c r="C266">
        <f t="shared" si="8"/>
        <v>342</v>
      </c>
      <c r="D266">
        <f t="shared" si="9"/>
        <v>5050</v>
      </c>
      <c r="E266" t="s">
        <v>197</v>
      </c>
      <c r="H266" t="s">
        <v>137</v>
      </c>
      <c r="I266">
        <v>10178</v>
      </c>
    </row>
    <row r="267" spans="2:9">
      <c r="B267" t="s">
        <v>1230</v>
      </c>
      <c r="C267">
        <f t="shared" si="8"/>
        <v>343</v>
      </c>
      <c r="D267">
        <f t="shared" si="9"/>
        <v>5050</v>
      </c>
      <c r="E267" t="s">
        <v>197</v>
      </c>
      <c r="H267" t="s">
        <v>140</v>
      </c>
      <c r="I267">
        <v>10179</v>
      </c>
    </row>
    <row r="268" spans="2:9">
      <c r="B268" t="s">
        <v>1231</v>
      </c>
      <c r="C268">
        <f t="shared" si="8"/>
        <v>344</v>
      </c>
      <c r="D268">
        <f t="shared" si="9"/>
        <v>5051</v>
      </c>
      <c r="E268" t="s">
        <v>38</v>
      </c>
      <c r="H268" t="s">
        <v>154</v>
      </c>
      <c r="I268">
        <v>10180</v>
      </c>
    </row>
    <row r="269" spans="2:9">
      <c r="B269" t="s">
        <v>1232</v>
      </c>
      <c r="C269">
        <f t="shared" si="8"/>
        <v>345</v>
      </c>
      <c r="D269">
        <f t="shared" si="9"/>
        <v>5082</v>
      </c>
      <c r="E269" t="s">
        <v>43</v>
      </c>
      <c r="H269" t="s">
        <v>132</v>
      </c>
      <c r="I269">
        <v>10186</v>
      </c>
    </row>
    <row r="270" spans="2:9">
      <c r="B270" t="s">
        <v>1233</v>
      </c>
      <c r="C270">
        <f t="shared" si="8"/>
        <v>346</v>
      </c>
      <c r="D270">
        <f t="shared" si="9"/>
        <v>5081</v>
      </c>
      <c r="E270" t="s">
        <v>44</v>
      </c>
      <c r="H270" t="s">
        <v>131</v>
      </c>
      <c r="I270">
        <v>10187</v>
      </c>
    </row>
    <row r="271" spans="2:9">
      <c r="B271" t="s">
        <v>1234</v>
      </c>
      <c r="C271">
        <f t="shared" si="8"/>
        <v>347</v>
      </c>
      <c r="D271">
        <f t="shared" si="9"/>
        <v>5081</v>
      </c>
      <c r="E271" t="s">
        <v>44</v>
      </c>
      <c r="H271" t="s">
        <v>133</v>
      </c>
      <c r="I271">
        <v>10188</v>
      </c>
    </row>
    <row r="272" spans="2:9">
      <c r="B272" t="s">
        <v>1238</v>
      </c>
      <c r="C272">
        <f t="shared" si="8"/>
        <v>350</v>
      </c>
      <c r="D272">
        <f t="shared" si="9"/>
        <v>5037</v>
      </c>
      <c r="E272" t="s">
        <v>45</v>
      </c>
      <c r="H272" t="s">
        <v>125</v>
      </c>
      <c r="I272">
        <v>10190</v>
      </c>
    </row>
    <row r="273" spans="2:9">
      <c r="B273" t="s">
        <v>1239</v>
      </c>
      <c r="C273">
        <f t="shared" si="8"/>
        <v>351</v>
      </c>
      <c r="D273">
        <f t="shared" si="9"/>
        <v>5037</v>
      </c>
      <c r="E273" t="s">
        <v>45</v>
      </c>
      <c r="H273" t="s">
        <v>126</v>
      </c>
      <c r="I273">
        <v>10191</v>
      </c>
    </row>
    <row r="274" spans="2:9">
      <c r="B274" t="s">
        <v>1241</v>
      </c>
      <c r="C274">
        <f t="shared" si="8"/>
        <v>352</v>
      </c>
      <c r="D274">
        <f t="shared" si="9"/>
        <v>5037</v>
      </c>
      <c r="E274" t="s">
        <v>45</v>
      </c>
      <c r="H274" t="s">
        <v>2</v>
      </c>
      <c r="I274">
        <v>10192</v>
      </c>
    </row>
    <row r="275" spans="2:9">
      <c r="B275" t="s">
        <v>1080</v>
      </c>
      <c r="C275">
        <f t="shared" si="8"/>
        <v>353</v>
      </c>
      <c r="D275">
        <f t="shared" si="9"/>
        <v>5037</v>
      </c>
      <c r="E275" t="s">
        <v>45</v>
      </c>
      <c r="H275" t="s">
        <v>1</v>
      </c>
      <c r="I275">
        <v>10193</v>
      </c>
    </row>
    <row r="276" spans="2:9">
      <c r="B276" t="s">
        <v>1084</v>
      </c>
      <c r="C276">
        <f t="shared" si="8"/>
        <v>355</v>
      </c>
      <c r="D276">
        <f t="shared" si="9"/>
        <v>5037</v>
      </c>
      <c r="E276" t="s">
        <v>45</v>
      </c>
      <c r="H276" t="s">
        <v>107</v>
      </c>
      <c r="I276">
        <v>5132</v>
      </c>
    </row>
    <row r="277" spans="2:9">
      <c r="B277" t="s">
        <v>1086</v>
      </c>
      <c r="C277">
        <f t="shared" si="8"/>
        <v>356</v>
      </c>
      <c r="D277">
        <f t="shared" si="9"/>
        <v>5037</v>
      </c>
      <c r="E277" t="s">
        <v>45</v>
      </c>
      <c r="H277" t="s">
        <v>1800</v>
      </c>
      <c r="I277">
        <v>5133</v>
      </c>
    </row>
    <row r="278" spans="2:9">
      <c r="B278" t="s">
        <v>1088</v>
      </c>
      <c r="C278">
        <f t="shared" si="8"/>
        <v>357</v>
      </c>
      <c r="D278">
        <f t="shared" si="9"/>
        <v>5037</v>
      </c>
      <c r="E278" t="s">
        <v>45</v>
      </c>
      <c r="H278" t="s">
        <v>1801</v>
      </c>
      <c r="I278">
        <v>5134</v>
      </c>
    </row>
    <row r="279" spans="2:9">
      <c r="B279" t="s">
        <v>1089</v>
      </c>
      <c r="C279">
        <f t="shared" si="8"/>
        <v>358</v>
      </c>
      <c r="D279">
        <f t="shared" si="9"/>
        <v>5095</v>
      </c>
      <c r="E279" t="s">
        <v>46</v>
      </c>
      <c r="H279" t="s">
        <v>1802</v>
      </c>
      <c r="I279">
        <v>5135</v>
      </c>
    </row>
    <row r="280" spans="2:9">
      <c r="B280" t="s">
        <v>1091</v>
      </c>
      <c r="C280">
        <f t="shared" si="8"/>
        <v>359</v>
      </c>
      <c r="D280">
        <f t="shared" si="9"/>
        <v>5095</v>
      </c>
      <c r="E280" t="s">
        <v>46</v>
      </c>
      <c r="H280" t="s">
        <v>1803</v>
      </c>
      <c r="I280">
        <v>10000</v>
      </c>
    </row>
    <row r="281" spans="2:9">
      <c r="B281" t="s">
        <v>1096</v>
      </c>
      <c r="C281">
        <f t="shared" si="8"/>
        <v>362</v>
      </c>
      <c r="D281">
        <f t="shared" si="9"/>
        <v>5093</v>
      </c>
      <c r="E281" t="s">
        <v>47</v>
      </c>
      <c r="H281" t="s">
        <v>1804</v>
      </c>
      <c r="I281">
        <v>10001</v>
      </c>
    </row>
    <row r="282" spans="2:9">
      <c r="B282" t="s">
        <v>1097</v>
      </c>
      <c r="C282">
        <f t="shared" si="8"/>
        <v>363</v>
      </c>
      <c r="D282">
        <f t="shared" si="9"/>
        <v>5069</v>
      </c>
      <c r="E282" t="s">
        <v>219</v>
      </c>
      <c r="H282" t="s">
        <v>1805</v>
      </c>
      <c r="I282">
        <v>10044</v>
      </c>
    </row>
    <row r="283" spans="2:9">
      <c r="B283" t="s">
        <v>1099</v>
      </c>
      <c r="C283">
        <f t="shared" si="8"/>
        <v>364</v>
      </c>
      <c r="D283">
        <f t="shared" si="9"/>
        <v>5069</v>
      </c>
      <c r="E283" t="s">
        <v>219</v>
      </c>
      <c r="H283" t="s">
        <v>1806</v>
      </c>
      <c r="I283">
        <v>10091</v>
      </c>
    </row>
    <row r="284" spans="2:9">
      <c r="B284" t="s">
        <v>1101</v>
      </c>
      <c r="C284">
        <f t="shared" si="8"/>
        <v>365</v>
      </c>
      <c r="D284">
        <f t="shared" si="9"/>
        <v>5068</v>
      </c>
      <c r="E284" t="s">
        <v>218</v>
      </c>
      <c r="H284" t="s">
        <v>1807</v>
      </c>
      <c r="I284">
        <v>10145</v>
      </c>
    </row>
    <row r="285" spans="2:9">
      <c r="B285" t="s">
        <v>1102</v>
      </c>
      <c r="C285">
        <f t="shared" si="8"/>
        <v>366</v>
      </c>
      <c r="D285">
        <f t="shared" si="9"/>
        <v>5068</v>
      </c>
      <c r="E285" t="s">
        <v>218</v>
      </c>
      <c r="H285" t="s">
        <v>1808</v>
      </c>
      <c r="I285">
        <v>10002</v>
      </c>
    </row>
    <row r="286" spans="2:9">
      <c r="B286" t="s">
        <v>1104</v>
      </c>
      <c r="C286">
        <f t="shared" si="8"/>
        <v>368</v>
      </c>
      <c r="D286">
        <f t="shared" si="9"/>
        <v>5097</v>
      </c>
      <c r="E286" t="s">
        <v>51</v>
      </c>
      <c r="H286" t="s">
        <v>1809</v>
      </c>
      <c r="I286">
        <v>10003</v>
      </c>
    </row>
    <row r="287" spans="2:9">
      <c r="B287" t="s">
        <v>1106</v>
      </c>
      <c r="C287">
        <f t="shared" si="8"/>
        <v>369</v>
      </c>
      <c r="D287">
        <f t="shared" si="9"/>
        <v>5097</v>
      </c>
      <c r="E287" t="s">
        <v>49</v>
      </c>
      <c r="H287" t="s">
        <v>1810</v>
      </c>
      <c r="I287">
        <v>10013</v>
      </c>
    </row>
    <row r="288" spans="2:9">
      <c r="B288" s="7" t="s">
        <v>1732</v>
      </c>
      <c r="C288">
        <f t="shared" si="8"/>
        <v>810</v>
      </c>
      <c r="D288">
        <f t="shared" si="9"/>
        <v>5100</v>
      </c>
      <c r="E288" s="7" t="s">
        <v>50</v>
      </c>
      <c r="H288" t="s">
        <v>1811</v>
      </c>
      <c r="I288">
        <v>10021</v>
      </c>
    </row>
    <row r="289" spans="2:9">
      <c r="B289" t="s">
        <v>1107</v>
      </c>
      <c r="C289">
        <f t="shared" si="8"/>
        <v>370</v>
      </c>
      <c r="D289">
        <f t="shared" si="9"/>
        <v>5100</v>
      </c>
      <c r="E289" t="s">
        <v>50</v>
      </c>
      <c r="H289" t="s">
        <v>1812</v>
      </c>
      <c r="I289">
        <v>10035</v>
      </c>
    </row>
    <row r="290" spans="2:9">
      <c r="B290" t="s">
        <v>1108</v>
      </c>
      <c r="C290">
        <f t="shared" si="8"/>
        <v>371</v>
      </c>
      <c r="D290">
        <f t="shared" si="9"/>
        <v>5100</v>
      </c>
      <c r="E290" t="s">
        <v>50</v>
      </c>
      <c r="H290" t="s">
        <v>1813</v>
      </c>
      <c r="I290">
        <v>10045</v>
      </c>
    </row>
    <row r="291" spans="2:9">
      <c r="B291" t="s">
        <v>1112</v>
      </c>
      <c r="C291">
        <f t="shared" si="8"/>
        <v>374</v>
      </c>
      <c r="D291">
        <f t="shared" si="9"/>
        <v>5087</v>
      </c>
      <c r="E291" t="s">
        <v>52</v>
      </c>
      <c r="H291" t="s">
        <v>1814</v>
      </c>
      <c r="I291">
        <v>10046</v>
      </c>
    </row>
    <row r="292" spans="2:9">
      <c r="B292" t="s">
        <v>1113</v>
      </c>
      <c r="C292">
        <f t="shared" si="8"/>
        <v>375</v>
      </c>
      <c r="D292">
        <f t="shared" si="9"/>
        <v>5087</v>
      </c>
      <c r="E292" t="s">
        <v>52</v>
      </c>
      <c r="H292" t="s">
        <v>1815</v>
      </c>
      <c r="I292">
        <v>10054</v>
      </c>
    </row>
    <row r="293" spans="2:9">
      <c r="B293" t="s">
        <v>1114</v>
      </c>
      <c r="C293">
        <f t="shared" si="8"/>
        <v>376</v>
      </c>
      <c r="D293">
        <f t="shared" si="9"/>
        <v>5087</v>
      </c>
      <c r="E293" t="s">
        <v>52</v>
      </c>
      <c r="H293" t="s">
        <v>1816</v>
      </c>
      <c r="I293">
        <v>10060</v>
      </c>
    </row>
    <row r="294" spans="2:9">
      <c r="B294" t="s">
        <v>1116</v>
      </c>
      <c r="C294">
        <f t="shared" si="8"/>
        <v>377</v>
      </c>
      <c r="D294">
        <f t="shared" si="9"/>
        <v>5087</v>
      </c>
      <c r="E294" t="s">
        <v>52</v>
      </c>
      <c r="H294" t="s">
        <v>1817</v>
      </c>
      <c r="I294">
        <v>10065</v>
      </c>
    </row>
    <row r="295" spans="2:9">
      <c r="B295" t="s">
        <v>1118</v>
      </c>
      <c r="C295">
        <f t="shared" si="8"/>
        <v>378</v>
      </c>
      <c r="D295">
        <f t="shared" si="9"/>
        <v>5087</v>
      </c>
      <c r="E295" t="s">
        <v>52</v>
      </c>
      <c r="H295" t="s">
        <v>1818</v>
      </c>
      <c r="I295">
        <v>10071</v>
      </c>
    </row>
    <row r="296" spans="2:9">
      <c r="B296" t="s">
        <v>1308</v>
      </c>
      <c r="C296">
        <f t="shared" si="8"/>
        <v>380</v>
      </c>
      <c r="D296">
        <f t="shared" si="9"/>
        <v>5024</v>
      </c>
      <c r="E296" t="s">
        <v>212</v>
      </c>
      <c r="H296" t="s">
        <v>1819</v>
      </c>
      <c r="I296">
        <v>10077</v>
      </c>
    </row>
    <row r="297" spans="2:9">
      <c r="B297" t="s">
        <v>1310</v>
      </c>
      <c r="C297">
        <f t="shared" si="8"/>
        <v>381</v>
      </c>
      <c r="D297">
        <f t="shared" si="9"/>
        <v>5024</v>
      </c>
      <c r="E297" t="s">
        <v>212</v>
      </c>
      <c r="H297" t="s">
        <v>1820</v>
      </c>
      <c r="I297">
        <v>10082</v>
      </c>
    </row>
    <row r="298" spans="2:9">
      <c r="B298" t="s">
        <v>1311</v>
      </c>
      <c r="C298">
        <f t="shared" si="8"/>
        <v>382</v>
      </c>
      <c r="D298">
        <f t="shared" si="9"/>
        <v>5060</v>
      </c>
      <c r="E298" t="s">
        <v>54</v>
      </c>
      <c r="H298" t="s">
        <v>1821</v>
      </c>
      <c r="I298">
        <v>10092</v>
      </c>
    </row>
    <row r="299" spans="2:9">
      <c r="B299" t="s">
        <v>1313</v>
      </c>
      <c r="C299">
        <f t="shared" si="8"/>
        <v>383</v>
      </c>
      <c r="D299">
        <f t="shared" si="9"/>
        <v>5060</v>
      </c>
      <c r="E299" t="s">
        <v>54</v>
      </c>
      <c r="H299" t="s">
        <v>1822</v>
      </c>
      <c r="I299">
        <v>10093</v>
      </c>
    </row>
    <row r="300" spans="2:9">
      <c r="B300" t="s">
        <v>1166</v>
      </c>
      <c r="C300">
        <f t="shared" si="8"/>
        <v>385</v>
      </c>
      <c r="D300">
        <f t="shared" si="9"/>
        <v>5060</v>
      </c>
      <c r="E300" t="s">
        <v>54</v>
      </c>
      <c r="H300" t="s">
        <v>1823</v>
      </c>
      <c r="I300">
        <v>10100</v>
      </c>
    </row>
    <row r="301" spans="2:9">
      <c r="B301" t="s">
        <v>244</v>
      </c>
      <c r="C301">
        <f t="shared" si="8"/>
        <v>387</v>
      </c>
      <c r="D301">
        <f t="shared" si="9"/>
        <v>5026</v>
      </c>
      <c r="E301" t="s">
        <v>216</v>
      </c>
      <c r="H301" t="s">
        <v>1824</v>
      </c>
      <c r="I301">
        <v>10106</v>
      </c>
    </row>
    <row r="302" spans="2:9">
      <c r="B302" t="s">
        <v>1168</v>
      </c>
      <c r="C302">
        <f t="shared" si="8"/>
        <v>388</v>
      </c>
      <c r="D302">
        <f t="shared" si="9"/>
        <v>5063</v>
      </c>
      <c r="E302" t="s">
        <v>55</v>
      </c>
      <c r="H302" t="s">
        <v>1825</v>
      </c>
      <c r="I302">
        <v>10112</v>
      </c>
    </row>
    <row r="303" spans="2:9">
      <c r="B303" t="s">
        <v>1169</v>
      </c>
      <c r="C303">
        <f t="shared" si="8"/>
        <v>389</v>
      </c>
      <c r="D303">
        <f t="shared" si="9"/>
        <v>5061</v>
      </c>
      <c r="E303" t="s">
        <v>56</v>
      </c>
      <c r="H303" t="s">
        <v>1826</v>
      </c>
      <c r="I303">
        <v>10120</v>
      </c>
    </row>
    <row r="304" spans="2:9">
      <c r="B304" t="s">
        <v>1170</v>
      </c>
      <c r="C304">
        <f t="shared" si="8"/>
        <v>390</v>
      </c>
      <c r="D304">
        <f t="shared" si="9"/>
        <v>5061</v>
      </c>
      <c r="E304" t="s">
        <v>56</v>
      </c>
      <c r="H304" t="s">
        <v>1827</v>
      </c>
      <c r="I304">
        <v>10128</v>
      </c>
    </row>
    <row r="305" spans="2:9">
      <c r="B305" t="s">
        <v>566</v>
      </c>
      <c r="C305">
        <f t="shared" si="8"/>
        <v>395</v>
      </c>
      <c r="D305">
        <f t="shared" si="9"/>
        <v>10094</v>
      </c>
      <c r="E305" t="s">
        <v>57</v>
      </c>
      <c r="H305" t="s">
        <v>1828</v>
      </c>
      <c r="I305">
        <v>10139</v>
      </c>
    </row>
    <row r="306" spans="2:9">
      <c r="B306" t="s">
        <v>568</v>
      </c>
      <c r="C306">
        <f t="shared" si="8"/>
        <v>396</v>
      </c>
      <c r="D306">
        <f t="shared" si="9"/>
        <v>10095</v>
      </c>
      <c r="E306" t="s">
        <v>58</v>
      </c>
      <c r="H306" t="s">
        <v>1829</v>
      </c>
      <c r="I306">
        <v>10146</v>
      </c>
    </row>
    <row r="307" spans="2:9">
      <c r="B307" t="s">
        <v>570</v>
      </c>
      <c r="C307">
        <f t="shared" si="8"/>
        <v>397</v>
      </c>
      <c r="D307">
        <f t="shared" si="9"/>
        <v>10094</v>
      </c>
      <c r="E307" t="s">
        <v>57</v>
      </c>
      <c r="H307" t="s">
        <v>1830</v>
      </c>
      <c r="I307">
        <v>10147</v>
      </c>
    </row>
    <row r="308" spans="2:9">
      <c r="B308" t="s">
        <v>572</v>
      </c>
      <c r="C308">
        <f t="shared" si="8"/>
        <v>398</v>
      </c>
      <c r="D308">
        <f t="shared" si="9"/>
        <v>10094</v>
      </c>
      <c r="E308" t="s">
        <v>57</v>
      </c>
      <c r="H308" t="s">
        <v>1831</v>
      </c>
      <c r="I308">
        <v>10154</v>
      </c>
    </row>
    <row r="309" spans="2:9">
      <c r="B309" t="s">
        <v>574</v>
      </c>
      <c r="C309">
        <f t="shared" si="8"/>
        <v>400</v>
      </c>
      <c r="D309">
        <f t="shared" si="9"/>
        <v>10097</v>
      </c>
      <c r="E309" t="s">
        <v>60</v>
      </c>
      <c r="H309" t="s">
        <v>1832</v>
      </c>
      <c r="I309">
        <v>10162</v>
      </c>
    </row>
    <row r="310" spans="2:9">
      <c r="B310" t="s">
        <v>576</v>
      </c>
      <c r="C310">
        <f t="shared" si="8"/>
        <v>401</v>
      </c>
      <c r="D310">
        <f t="shared" si="9"/>
        <v>10097</v>
      </c>
      <c r="E310" t="s">
        <v>60</v>
      </c>
      <c r="H310" t="s">
        <v>1833</v>
      </c>
      <c r="I310">
        <v>10169</v>
      </c>
    </row>
    <row r="311" spans="2:9">
      <c r="B311" t="s">
        <v>578</v>
      </c>
      <c r="C311">
        <f t="shared" si="8"/>
        <v>402</v>
      </c>
      <c r="D311">
        <f t="shared" si="9"/>
        <v>10105</v>
      </c>
      <c r="E311" t="s">
        <v>61</v>
      </c>
      <c r="H311" t="s">
        <v>1834</v>
      </c>
      <c r="I311">
        <v>10175</v>
      </c>
    </row>
    <row r="312" spans="2:9">
      <c r="B312" t="s">
        <v>580</v>
      </c>
      <c r="C312">
        <f t="shared" si="8"/>
        <v>403</v>
      </c>
      <c r="D312">
        <f t="shared" si="9"/>
        <v>10099</v>
      </c>
      <c r="E312" t="s">
        <v>63</v>
      </c>
      <c r="H312" t="s">
        <v>1835</v>
      </c>
      <c r="I312">
        <v>10181</v>
      </c>
    </row>
    <row r="313" spans="2:9">
      <c r="B313" t="s">
        <v>584</v>
      </c>
      <c r="C313">
        <f t="shared" si="8"/>
        <v>406</v>
      </c>
      <c r="D313">
        <f t="shared" si="9"/>
        <v>10104</v>
      </c>
      <c r="E313" t="s">
        <v>64</v>
      </c>
      <c r="H313" t="s">
        <v>1836</v>
      </c>
      <c r="I313">
        <v>10185</v>
      </c>
    </row>
    <row r="314" spans="2:9">
      <c r="B314" t="s">
        <v>586</v>
      </c>
      <c r="C314">
        <f t="shared" si="8"/>
        <v>407</v>
      </c>
      <c r="D314">
        <f t="shared" si="9"/>
        <v>10104</v>
      </c>
      <c r="E314" t="s">
        <v>64</v>
      </c>
      <c r="H314" t="s">
        <v>1837</v>
      </c>
      <c r="I314">
        <v>10189</v>
      </c>
    </row>
    <row r="315" spans="2:9">
      <c r="B315" t="s">
        <v>588</v>
      </c>
      <c r="C315">
        <f t="shared" si="8"/>
        <v>408</v>
      </c>
      <c r="D315">
        <f t="shared" si="9"/>
        <v>10102</v>
      </c>
      <c r="E315" t="s">
        <v>65</v>
      </c>
      <c r="H315" t="s">
        <v>1838</v>
      </c>
      <c r="I315">
        <v>10194</v>
      </c>
    </row>
    <row r="316" spans="2:9">
      <c r="B316" t="s">
        <v>590</v>
      </c>
      <c r="C316">
        <f t="shared" si="8"/>
        <v>409</v>
      </c>
      <c r="D316">
        <f t="shared" si="9"/>
        <v>10094</v>
      </c>
      <c r="E316" t="s">
        <v>57</v>
      </c>
      <c r="H316" t="s">
        <v>1839</v>
      </c>
      <c r="I316">
        <v>5000</v>
      </c>
    </row>
    <row r="317" spans="2:9">
      <c r="B317" t="s">
        <v>765</v>
      </c>
      <c r="C317">
        <f t="shared" si="8"/>
        <v>411</v>
      </c>
      <c r="D317">
        <f t="shared" si="9"/>
        <v>10101</v>
      </c>
      <c r="E317" t="s">
        <v>66</v>
      </c>
      <c r="H317" t="s">
        <v>1840</v>
      </c>
      <c r="I317">
        <v>5001</v>
      </c>
    </row>
    <row r="318" spans="2:9">
      <c r="B318" t="s">
        <v>767</v>
      </c>
      <c r="C318">
        <f t="shared" si="8"/>
        <v>412</v>
      </c>
      <c r="D318">
        <f t="shared" si="9"/>
        <v>10104</v>
      </c>
      <c r="E318" t="s">
        <v>64</v>
      </c>
      <c r="H318" t="s">
        <v>1841</v>
      </c>
      <c r="I318">
        <v>5034</v>
      </c>
    </row>
    <row r="319" spans="2:9">
      <c r="B319" t="s">
        <v>769</v>
      </c>
      <c r="C319">
        <f t="shared" si="8"/>
        <v>413</v>
      </c>
      <c r="D319">
        <f t="shared" si="9"/>
        <v>10105</v>
      </c>
      <c r="E319" t="s">
        <v>61</v>
      </c>
      <c r="H319" t="s">
        <v>1842</v>
      </c>
      <c r="I319">
        <v>5070</v>
      </c>
    </row>
    <row r="320" spans="2:9">
      <c r="B320" t="s">
        <v>772</v>
      </c>
      <c r="C320">
        <f t="shared" si="8"/>
        <v>415</v>
      </c>
      <c r="D320">
        <f t="shared" si="9"/>
        <v>10107</v>
      </c>
      <c r="E320" t="s">
        <v>68</v>
      </c>
      <c r="H320" t="s">
        <v>1843</v>
      </c>
      <c r="I320">
        <v>5101</v>
      </c>
    </row>
    <row r="321" spans="2:9">
      <c r="B321" t="s">
        <v>774</v>
      </c>
      <c r="C321">
        <f t="shared" si="8"/>
        <v>416</v>
      </c>
      <c r="D321">
        <f t="shared" si="9"/>
        <v>10109</v>
      </c>
      <c r="E321" t="s">
        <v>70</v>
      </c>
      <c r="H321" t="s">
        <v>1844</v>
      </c>
      <c r="I321">
        <v>5002</v>
      </c>
    </row>
    <row r="322" spans="2:9">
      <c r="B322" t="s">
        <v>607</v>
      </c>
      <c r="C322">
        <f t="shared" si="8"/>
        <v>417</v>
      </c>
      <c r="D322">
        <f t="shared" si="9"/>
        <v>10111</v>
      </c>
      <c r="E322" t="s">
        <v>72</v>
      </c>
      <c r="H322" t="s">
        <v>1845</v>
      </c>
      <c r="I322">
        <v>5003</v>
      </c>
    </row>
    <row r="323" spans="2:9">
      <c r="B323" t="s">
        <v>609</v>
      </c>
      <c r="C323">
        <f t="shared" si="8"/>
        <v>418</v>
      </c>
      <c r="D323">
        <f t="shared" si="9"/>
        <v>10110</v>
      </c>
      <c r="E323" t="s">
        <v>73</v>
      </c>
      <c r="H323" t="s">
        <v>1846</v>
      </c>
      <c r="I323">
        <v>5007</v>
      </c>
    </row>
    <row r="324" spans="2:9">
      <c r="B324" t="s">
        <v>611</v>
      </c>
      <c r="C324">
        <f t="shared" si="8"/>
        <v>419</v>
      </c>
      <c r="D324">
        <f t="shared" si="9"/>
        <v>10110</v>
      </c>
      <c r="E324" t="s">
        <v>73</v>
      </c>
      <c r="H324" t="s">
        <v>1847</v>
      </c>
      <c r="I324">
        <v>5015</v>
      </c>
    </row>
    <row r="325" spans="2:9">
      <c r="B325" t="s">
        <v>613</v>
      </c>
      <c r="C325">
        <f t="shared" ref="C325:C388" si="10">VLOOKUP(B325,$H$4:$I$1140,2,FALSE)</f>
        <v>422</v>
      </c>
      <c r="D325">
        <f t="shared" ref="D325:D388" si="11">VLOOKUP(E325,$H$4:$I$1140,2,FALSE)</f>
        <v>10113</v>
      </c>
      <c r="E325" t="s">
        <v>74</v>
      </c>
      <c r="H325" t="s">
        <v>1848</v>
      </c>
      <c r="I325">
        <v>5023</v>
      </c>
    </row>
    <row r="326" spans="2:9">
      <c r="B326" t="s">
        <v>615</v>
      </c>
      <c r="C326">
        <f t="shared" si="10"/>
        <v>423</v>
      </c>
      <c r="D326">
        <f t="shared" si="11"/>
        <v>10115</v>
      </c>
      <c r="E326" t="s">
        <v>75</v>
      </c>
      <c r="H326" t="s">
        <v>1849</v>
      </c>
      <c r="I326">
        <v>5029</v>
      </c>
    </row>
    <row r="327" spans="2:9">
      <c r="B327" t="s">
        <v>617</v>
      </c>
      <c r="C327">
        <f t="shared" si="10"/>
        <v>424</v>
      </c>
      <c r="D327">
        <f t="shared" si="11"/>
        <v>10116</v>
      </c>
      <c r="E327" t="s">
        <v>76</v>
      </c>
      <c r="H327" t="s">
        <v>1850</v>
      </c>
      <c r="I327">
        <v>5035</v>
      </c>
    </row>
    <row r="328" spans="2:9">
      <c r="B328" t="s">
        <v>619</v>
      </c>
      <c r="C328">
        <f t="shared" si="10"/>
        <v>425</v>
      </c>
      <c r="D328">
        <f t="shared" si="11"/>
        <v>10118</v>
      </c>
      <c r="E328" t="s">
        <v>77</v>
      </c>
      <c r="H328" t="s">
        <v>1851</v>
      </c>
      <c r="I328">
        <v>5036</v>
      </c>
    </row>
    <row r="329" spans="2:9">
      <c r="B329" t="s">
        <v>621</v>
      </c>
      <c r="C329">
        <f t="shared" si="10"/>
        <v>426</v>
      </c>
      <c r="D329">
        <f t="shared" si="11"/>
        <v>10114</v>
      </c>
      <c r="E329" t="s">
        <v>78</v>
      </c>
      <c r="H329" t="s">
        <v>1852</v>
      </c>
      <c r="I329">
        <v>5040</v>
      </c>
    </row>
    <row r="330" spans="2:9">
      <c r="B330" t="s">
        <v>625</v>
      </c>
      <c r="C330">
        <f t="shared" si="10"/>
        <v>429</v>
      </c>
      <c r="D330">
        <f t="shared" si="11"/>
        <v>10101</v>
      </c>
      <c r="E330" t="s">
        <v>66</v>
      </c>
      <c r="H330" t="s">
        <v>1853</v>
      </c>
      <c r="I330">
        <v>5049</v>
      </c>
    </row>
    <row r="331" spans="2:9">
      <c r="B331" t="s">
        <v>627</v>
      </c>
      <c r="C331">
        <f t="shared" si="10"/>
        <v>430</v>
      </c>
      <c r="D331">
        <f t="shared" si="11"/>
        <v>10101</v>
      </c>
      <c r="E331" t="s">
        <v>66</v>
      </c>
      <c r="H331" t="s">
        <v>1854</v>
      </c>
      <c r="I331">
        <v>5059</v>
      </c>
    </row>
    <row r="332" spans="2:9">
      <c r="B332" t="s">
        <v>629</v>
      </c>
      <c r="C332">
        <f t="shared" si="10"/>
        <v>431</v>
      </c>
      <c r="D332">
        <f t="shared" si="11"/>
        <v>10121</v>
      </c>
      <c r="E332" t="s">
        <v>82</v>
      </c>
      <c r="H332" t="s">
        <v>1855</v>
      </c>
      <c r="I332">
        <v>5064</v>
      </c>
    </row>
    <row r="333" spans="2:9">
      <c r="B333" t="s">
        <v>631</v>
      </c>
      <c r="C333">
        <f t="shared" si="10"/>
        <v>432</v>
      </c>
      <c r="D333">
        <f t="shared" si="11"/>
        <v>10101</v>
      </c>
      <c r="E333" t="s">
        <v>66</v>
      </c>
      <c r="H333" t="s">
        <v>1856</v>
      </c>
      <c r="I333">
        <v>5071</v>
      </c>
    </row>
    <row r="334" spans="2:9">
      <c r="B334" t="s">
        <v>634</v>
      </c>
      <c r="C334">
        <f t="shared" si="10"/>
        <v>434</v>
      </c>
      <c r="D334">
        <f t="shared" si="11"/>
        <v>10121</v>
      </c>
      <c r="E334" t="s">
        <v>82</v>
      </c>
      <c r="H334" t="s">
        <v>1857</v>
      </c>
      <c r="I334">
        <v>5072</v>
      </c>
    </row>
    <row r="335" spans="2:9">
      <c r="B335" t="s">
        <v>636</v>
      </c>
      <c r="C335">
        <f t="shared" si="10"/>
        <v>435</v>
      </c>
      <c r="D335">
        <f t="shared" si="11"/>
        <v>10121</v>
      </c>
      <c r="E335" t="s">
        <v>82</v>
      </c>
      <c r="H335" t="s">
        <v>1858</v>
      </c>
      <c r="I335">
        <v>5076</v>
      </c>
    </row>
    <row r="336" spans="2:9">
      <c r="B336" t="s">
        <v>638</v>
      </c>
      <c r="C336">
        <f t="shared" si="10"/>
        <v>436</v>
      </c>
      <c r="D336">
        <f t="shared" si="11"/>
        <v>10121</v>
      </c>
      <c r="E336" t="s">
        <v>82</v>
      </c>
      <c r="H336" t="s">
        <v>1859</v>
      </c>
      <c r="I336">
        <v>5080</v>
      </c>
    </row>
    <row r="337" spans="2:9">
      <c r="B337" t="s">
        <v>640</v>
      </c>
      <c r="C337">
        <f t="shared" si="10"/>
        <v>437</v>
      </c>
      <c r="D337">
        <f t="shared" si="11"/>
        <v>10121</v>
      </c>
      <c r="E337" t="s">
        <v>82</v>
      </c>
      <c r="H337" t="s">
        <v>1860</v>
      </c>
      <c r="I337">
        <v>5085</v>
      </c>
    </row>
    <row r="338" spans="2:9">
      <c r="B338" t="s">
        <v>642</v>
      </c>
      <c r="C338">
        <f t="shared" si="10"/>
        <v>438</v>
      </c>
      <c r="D338">
        <f t="shared" si="11"/>
        <v>10126</v>
      </c>
      <c r="E338" t="s">
        <v>83</v>
      </c>
      <c r="H338" t="s">
        <v>1861</v>
      </c>
      <c r="I338">
        <v>5092</v>
      </c>
    </row>
    <row r="339" spans="2:9">
      <c r="B339" t="s">
        <v>645</v>
      </c>
      <c r="C339">
        <f t="shared" si="10"/>
        <v>440</v>
      </c>
      <c r="D339">
        <f t="shared" si="11"/>
        <v>10121</v>
      </c>
      <c r="E339" t="s">
        <v>82</v>
      </c>
      <c r="H339" t="s">
        <v>1862</v>
      </c>
      <c r="I339">
        <v>5102</v>
      </c>
    </row>
    <row r="340" spans="2:9">
      <c r="B340" t="s">
        <v>647</v>
      </c>
      <c r="C340">
        <f t="shared" si="10"/>
        <v>441</v>
      </c>
      <c r="D340">
        <f t="shared" si="11"/>
        <v>10121</v>
      </c>
      <c r="E340" t="s">
        <v>82</v>
      </c>
      <c r="H340" t="s">
        <v>1863</v>
      </c>
      <c r="I340">
        <v>5103</v>
      </c>
    </row>
    <row r="341" spans="2:9">
      <c r="B341" t="s">
        <v>649</v>
      </c>
      <c r="C341">
        <f t="shared" si="10"/>
        <v>442</v>
      </c>
      <c r="D341">
        <f t="shared" si="11"/>
        <v>10121</v>
      </c>
      <c r="E341" t="s">
        <v>82</v>
      </c>
      <c r="H341" t="s">
        <v>1864</v>
      </c>
      <c r="I341">
        <v>5106</v>
      </c>
    </row>
    <row r="342" spans="2:9">
      <c r="B342" t="s">
        <v>651</v>
      </c>
      <c r="C342">
        <f t="shared" si="10"/>
        <v>443</v>
      </c>
      <c r="D342">
        <f t="shared" si="11"/>
        <v>10121</v>
      </c>
      <c r="E342" t="s">
        <v>82</v>
      </c>
      <c r="H342" t="s">
        <v>1865</v>
      </c>
      <c r="I342">
        <v>5115</v>
      </c>
    </row>
    <row r="343" spans="2:9">
      <c r="B343" t="s">
        <v>653</v>
      </c>
      <c r="C343">
        <f t="shared" si="10"/>
        <v>444</v>
      </c>
      <c r="D343">
        <f t="shared" si="11"/>
        <v>10122</v>
      </c>
      <c r="E343" t="s">
        <v>84</v>
      </c>
      <c r="H343" t="s">
        <v>1866</v>
      </c>
      <c r="I343">
        <v>5121</v>
      </c>
    </row>
    <row r="344" spans="2:9">
      <c r="B344" t="s">
        <v>655</v>
      </c>
      <c r="C344">
        <f t="shared" si="10"/>
        <v>446</v>
      </c>
      <c r="D344">
        <f t="shared" si="11"/>
        <v>10119</v>
      </c>
      <c r="E344" t="s">
        <v>79</v>
      </c>
      <c r="H344" t="s">
        <v>1867</v>
      </c>
      <c r="I344">
        <v>5131</v>
      </c>
    </row>
    <row r="345" spans="2:9">
      <c r="B345" t="s">
        <v>656</v>
      </c>
      <c r="C345">
        <f t="shared" si="10"/>
        <v>447</v>
      </c>
      <c r="D345">
        <f t="shared" si="11"/>
        <v>10122</v>
      </c>
      <c r="E345" t="s">
        <v>84</v>
      </c>
      <c r="H345" t="s">
        <v>1710</v>
      </c>
      <c r="I345">
        <v>74</v>
      </c>
    </row>
    <row r="346" spans="2:9">
      <c r="B346" t="s">
        <v>658</v>
      </c>
      <c r="C346">
        <f t="shared" si="10"/>
        <v>448</v>
      </c>
      <c r="D346">
        <f t="shared" si="11"/>
        <v>10121</v>
      </c>
      <c r="E346" t="s">
        <v>82</v>
      </c>
      <c r="H346" t="s">
        <v>1711</v>
      </c>
      <c r="I346">
        <v>75</v>
      </c>
    </row>
    <row r="347" spans="2:9">
      <c r="B347" t="s">
        <v>660</v>
      </c>
      <c r="C347">
        <f t="shared" si="10"/>
        <v>449</v>
      </c>
      <c r="D347">
        <f t="shared" si="11"/>
        <v>10121</v>
      </c>
      <c r="E347" t="s">
        <v>82</v>
      </c>
      <c r="H347" t="s">
        <v>1712</v>
      </c>
      <c r="I347">
        <v>76</v>
      </c>
    </row>
    <row r="348" spans="2:9">
      <c r="B348" t="s">
        <v>662</v>
      </c>
      <c r="C348">
        <f t="shared" si="10"/>
        <v>450</v>
      </c>
      <c r="D348">
        <f t="shared" si="11"/>
        <v>10121</v>
      </c>
      <c r="E348" t="s">
        <v>82</v>
      </c>
      <c r="H348" t="s">
        <v>339</v>
      </c>
      <c r="I348">
        <v>77</v>
      </c>
    </row>
    <row r="349" spans="2:9">
      <c r="B349" t="s">
        <v>663</v>
      </c>
      <c r="C349">
        <f t="shared" si="10"/>
        <v>451</v>
      </c>
      <c r="D349">
        <f t="shared" si="11"/>
        <v>10121</v>
      </c>
      <c r="E349" t="s">
        <v>82</v>
      </c>
      <c r="H349" t="s">
        <v>875</v>
      </c>
      <c r="I349">
        <v>78</v>
      </c>
    </row>
    <row r="350" spans="2:9">
      <c r="B350" t="s">
        <v>666</v>
      </c>
      <c r="C350">
        <f t="shared" si="10"/>
        <v>454</v>
      </c>
      <c r="D350">
        <f t="shared" si="11"/>
        <v>10129</v>
      </c>
      <c r="E350" t="s">
        <v>86</v>
      </c>
      <c r="H350" t="s">
        <v>877</v>
      </c>
      <c r="I350">
        <v>79</v>
      </c>
    </row>
    <row r="351" spans="2:9">
      <c r="B351" t="s">
        <v>668</v>
      </c>
      <c r="C351">
        <f t="shared" si="10"/>
        <v>455</v>
      </c>
      <c r="D351">
        <f t="shared" si="11"/>
        <v>10133</v>
      </c>
      <c r="E351" t="s">
        <v>87</v>
      </c>
      <c r="H351" t="s">
        <v>879</v>
      </c>
      <c r="I351">
        <v>80</v>
      </c>
    </row>
    <row r="352" spans="2:9">
      <c r="B352" t="s">
        <v>670</v>
      </c>
      <c r="C352">
        <f t="shared" si="10"/>
        <v>456</v>
      </c>
      <c r="D352">
        <f t="shared" si="11"/>
        <v>10131</v>
      </c>
      <c r="E352" t="s">
        <v>89</v>
      </c>
      <c r="H352" t="s">
        <v>881</v>
      </c>
      <c r="I352">
        <v>81</v>
      </c>
    </row>
    <row r="353" spans="2:9">
      <c r="B353" t="s">
        <v>672</v>
      </c>
      <c r="C353">
        <f t="shared" si="10"/>
        <v>457</v>
      </c>
      <c r="D353">
        <f t="shared" si="11"/>
        <v>10130</v>
      </c>
      <c r="E353" t="s">
        <v>91</v>
      </c>
      <c r="H353" t="s">
        <v>883</v>
      </c>
      <c r="I353">
        <v>82</v>
      </c>
    </row>
    <row r="354" spans="2:9">
      <c r="B354" t="s">
        <v>674</v>
      </c>
      <c r="C354">
        <f t="shared" si="10"/>
        <v>458</v>
      </c>
      <c r="D354">
        <f t="shared" si="11"/>
        <v>10132</v>
      </c>
      <c r="E354" t="s">
        <v>92</v>
      </c>
      <c r="H354" t="s">
        <v>1704</v>
      </c>
      <c r="I354">
        <v>83</v>
      </c>
    </row>
    <row r="355" spans="2:9">
      <c r="B355" t="s">
        <v>677</v>
      </c>
      <c r="C355">
        <f t="shared" si="10"/>
        <v>460</v>
      </c>
      <c r="D355">
        <f t="shared" si="11"/>
        <v>10121</v>
      </c>
      <c r="E355" t="s">
        <v>82</v>
      </c>
      <c r="H355" t="s">
        <v>886</v>
      </c>
      <c r="I355">
        <v>84</v>
      </c>
    </row>
    <row r="356" spans="2:9">
      <c r="B356" t="s">
        <v>848</v>
      </c>
      <c r="C356">
        <f t="shared" si="10"/>
        <v>461</v>
      </c>
      <c r="D356">
        <f t="shared" si="11"/>
        <v>10123</v>
      </c>
      <c r="E356" t="s">
        <v>85</v>
      </c>
      <c r="H356" t="s">
        <v>888</v>
      </c>
      <c r="I356">
        <v>85</v>
      </c>
    </row>
    <row r="357" spans="2:9">
      <c r="B357" t="s">
        <v>850</v>
      </c>
      <c r="C357">
        <f t="shared" si="10"/>
        <v>462</v>
      </c>
      <c r="D357">
        <f t="shared" si="11"/>
        <v>10123</v>
      </c>
      <c r="E357" t="s">
        <v>85</v>
      </c>
      <c r="H357" t="s">
        <v>890</v>
      </c>
      <c r="I357">
        <v>86</v>
      </c>
    </row>
    <row r="358" spans="2:9">
      <c r="B358" t="s">
        <v>852</v>
      </c>
      <c r="C358">
        <f t="shared" si="10"/>
        <v>463</v>
      </c>
      <c r="D358">
        <f t="shared" si="11"/>
        <v>10129</v>
      </c>
      <c r="E358" t="s">
        <v>86</v>
      </c>
      <c r="H358" t="s">
        <v>892</v>
      </c>
      <c r="I358">
        <v>87</v>
      </c>
    </row>
    <row r="359" spans="2:9">
      <c r="B359" t="s">
        <v>855</v>
      </c>
      <c r="C359">
        <f t="shared" si="10"/>
        <v>465</v>
      </c>
      <c r="D359">
        <f t="shared" si="11"/>
        <v>10121</v>
      </c>
      <c r="E359" t="s">
        <v>82</v>
      </c>
      <c r="H359" t="s">
        <v>894</v>
      </c>
      <c r="I359">
        <v>88</v>
      </c>
    </row>
    <row r="360" spans="2:9">
      <c r="B360" t="s">
        <v>857</v>
      </c>
      <c r="C360">
        <f t="shared" si="10"/>
        <v>466</v>
      </c>
      <c r="D360">
        <f t="shared" si="11"/>
        <v>10122</v>
      </c>
      <c r="E360" t="s">
        <v>84</v>
      </c>
      <c r="H360" t="s">
        <v>896</v>
      </c>
      <c r="I360">
        <v>89</v>
      </c>
    </row>
    <row r="361" spans="2:9">
      <c r="B361" t="s">
        <v>694</v>
      </c>
      <c r="C361">
        <f t="shared" si="10"/>
        <v>467</v>
      </c>
      <c r="D361">
        <f t="shared" si="11"/>
        <v>10122</v>
      </c>
      <c r="E361" t="s">
        <v>84</v>
      </c>
      <c r="H361" t="s">
        <v>1705</v>
      </c>
      <c r="I361">
        <v>90</v>
      </c>
    </row>
    <row r="362" spans="2:9">
      <c r="B362" t="s">
        <v>696</v>
      </c>
      <c r="C362">
        <f t="shared" si="10"/>
        <v>468</v>
      </c>
      <c r="D362">
        <f t="shared" si="11"/>
        <v>10122</v>
      </c>
      <c r="E362" t="s">
        <v>84</v>
      </c>
      <c r="H362" t="s">
        <v>899</v>
      </c>
      <c r="I362">
        <v>91</v>
      </c>
    </row>
    <row r="363" spans="2:9">
      <c r="B363" t="s">
        <v>699</v>
      </c>
      <c r="C363">
        <f t="shared" si="10"/>
        <v>470</v>
      </c>
      <c r="D363">
        <f t="shared" si="11"/>
        <v>10122</v>
      </c>
      <c r="E363" t="s">
        <v>84</v>
      </c>
      <c r="H363" t="s">
        <v>901</v>
      </c>
      <c r="I363">
        <v>92</v>
      </c>
    </row>
    <row r="364" spans="2:9">
      <c r="B364" t="s">
        <v>701</v>
      </c>
      <c r="C364">
        <f t="shared" si="10"/>
        <v>471</v>
      </c>
      <c r="D364">
        <f t="shared" si="11"/>
        <v>10122</v>
      </c>
      <c r="E364" t="s">
        <v>84</v>
      </c>
      <c r="H364" t="s">
        <v>903</v>
      </c>
      <c r="I364">
        <v>93</v>
      </c>
    </row>
    <row r="365" spans="2:9">
      <c r="B365" t="s">
        <v>703</v>
      </c>
      <c r="C365">
        <f t="shared" si="10"/>
        <v>472</v>
      </c>
      <c r="D365">
        <f t="shared" si="11"/>
        <v>10127</v>
      </c>
      <c r="E365" t="s">
        <v>94</v>
      </c>
      <c r="H365" t="s">
        <v>905</v>
      </c>
      <c r="I365">
        <v>94</v>
      </c>
    </row>
    <row r="366" spans="2:9">
      <c r="B366" t="s">
        <v>705</v>
      </c>
      <c r="C366">
        <f t="shared" si="10"/>
        <v>473</v>
      </c>
      <c r="D366">
        <f t="shared" si="11"/>
        <v>10122</v>
      </c>
      <c r="E366" t="s">
        <v>84</v>
      </c>
      <c r="H366" t="s">
        <v>907</v>
      </c>
      <c r="I366">
        <v>95</v>
      </c>
    </row>
    <row r="367" spans="2:9">
      <c r="B367" t="s">
        <v>707</v>
      </c>
      <c r="C367">
        <f t="shared" si="10"/>
        <v>474</v>
      </c>
      <c r="D367">
        <f t="shared" si="11"/>
        <v>10122</v>
      </c>
      <c r="E367" t="s">
        <v>84</v>
      </c>
      <c r="H367" t="s">
        <v>909</v>
      </c>
      <c r="I367">
        <v>96</v>
      </c>
    </row>
    <row r="368" spans="2:9">
      <c r="B368" t="s">
        <v>709</v>
      </c>
      <c r="C368">
        <f t="shared" si="10"/>
        <v>476</v>
      </c>
      <c r="D368">
        <f t="shared" si="11"/>
        <v>10122</v>
      </c>
      <c r="E368" t="s">
        <v>84</v>
      </c>
      <c r="H368" t="s">
        <v>911</v>
      </c>
      <c r="I368">
        <v>98</v>
      </c>
    </row>
    <row r="369" spans="2:9">
      <c r="B369" t="s">
        <v>711</v>
      </c>
      <c r="C369">
        <f t="shared" si="10"/>
        <v>477</v>
      </c>
      <c r="D369">
        <f t="shared" si="11"/>
        <v>10124</v>
      </c>
      <c r="E369" t="s">
        <v>95</v>
      </c>
      <c r="H369" t="s">
        <v>1706</v>
      </c>
      <c r="I369">
        <v>99</v>
      </c>
    </row>
    <row r="370" spans="2:9">
      <c r="B370" t="s">
        <v>713</v>
      </c>
      <c r="C370">
        <f t="shared" si="10"/>
        <v>478</v>
      </c>
      <c r="D370">
        <f t="shared" si="11"/>
        <v>10125</v>
      </c>
      <c r="E370" t="s">
        <v>96</v>
      </c>
      <c r="H370" t="s">
        <v>913</v>
      </c>
      <c r="I370">
        <v>100</v>
      </c>
    </row>
    <row r="371" spans="2:9">
      <c r="B371" t="s">
        <v>1175</v>
      </c>
      <c r="C371">
        <f t="shared" si="10"/>
        <v>482</v>
      </c>
      <c r="D371">
        <f t="shared" si="11"/>
        <v>5074</v>
      </c>
      <c r="E371" t="s">
        <v>97</v>
      </c>
      <c r="H371" t="s">
        <v>915</v>
      </c>
      <c r="I371">
        <v>101</v>
      </c>
    </row>
    <row r="372" spans="2:9">
      <c r="B372" t="s">
        <v>1176</v>
      </c>
      <c r="C372">
        <f t="shared" si="10"/>
        <v>483</v>
      </c>
      <c r="D372">
        <f t="shared" si="11"/>
        <v>5081</v>
      </c>
      <c r="E372" t="s">
        <v>44</v>
      </c>
      <c r="H372" t="s">
        <v>917</v>
      </c>
      <c r="I372">
        <v>102</v>
      </c>
    </row>
    <row r="373" spans="2:9">
      <c r="B373" t="s">
        <v>1178</v>
      </c>
      <c r="C373">
        <f t="shared" si="10"/>
        <v>484</v>
      </c>
      <c r="D373">
        <f t="shared" si="11"/>
        <v>5050</v>
      </c>
      <c r="E373" t="s">
        <v>197</v>
      </c>
      <c r="H373" t="s">
        <v>919</v>
      </c>
      <c r="I373">
        <v>103</v>
      </c>
    </row>
    <row r="374" spans="2:9">
      <c r="B374" t="s">
        <v>1179</v>
      </c>
      <c r="C374">
        <f t="shared" si="10"/>
        <v>485</v>
      </c>
      <c r="D374">
        <f t="shared" si="11"/>
        <v>5051</v>
      </c>
      <c r="E374" t="s">
        <v>38</v>
      </c>
      <c r="H374" t="s">
        <v>943</v>
      </c>
      <c r="I374">
        <v>104</v>
      </c>
    </row>
    <row r="375" spans="2:9">
      <c r="B375" t="s">
        <v>1181</v>
      </c>
      <c r="C375">
        <f t="shared" si="10"/>
        <v>486</v>
      </c>
      <c r="D375">
        <f t="shared" si="11"/>
        <v>5051</v>
      </c>
      <c r="E375" t="s">
        <v>38</v>
      </c>
      <c r="H375" t="s">
        <v>1707</v>
      </c>
      <c r="I375">
        <v>105</v>
      </c>
    </row>
    <row r="376" spans="2:9">
      <c r="B376" t="s">
        <v>1183</v>
      </c>
      <c r="C376">
        <f t="shared" si="10"/>
        <v>487</v>
      </c>
      <c r="D376">
        <f t="shared" si="11"/>
        <v>5051</v>
      </c>
      <c r="E376" t="s">
        <v>38</v>
      </c>
      <c r="H376" t="s">
        <v>946</v>
      </c>
      <c r="I376">
        <v>106</v>
      </c>
    </row>
    <row r="377" spans="2:9">
      <c r="B377" t="s">
        <v>1185</v>
      </c>
      <c r="C377">
        <f t="shared" si="10"/>
        <v>488</v>
      </c>
      <c r="D377">
        <f t="shared" si="11"/>
        <v>5082</v>
      </c>
      <c r="E377" t="s">
        <v>43</v>
      </c>
      <c r="H377" t="s">
        <v>947</v>
      </c>
      <c r="I377">
        <v>107</v>
      </c>
    </row>
    <row r="378" spans="2:9">
      <c r="B378" t="s">
        <v>1187</v>
      </c>
      <c r="C378">
        <f t="shared" si="10"/>
        <v>489</v>
      </c>
      <c r="D378">
        <f t="shared" si="11"/>
        <v>5082</v>
      </c>
      <c r="E378" t="s">
        <v>43</v>
      </c>
      <c r="H378" t="s">
        <v>948</v>
      </c>
      <c r="I378">
        <v>108</v>
      </c>
    </row>
    <row r="379" spans="2:9">
      <c r="B379" t="s">
        <v>1188</v>
      </c>
      <c r="C379">
        <f t="shared" si="10"/>
        <v>490</v>
      </c>
      <c r="D379">
        <f t="shared" si="11"/>
        <v>5082</v>
      </c>
      <c r="E379" t="s">
        <v>43</v>
      </c>
      <c r="H379" t="s">
        <v>950</v>
      </c>
      <c r="I379">
        <v>109</v>
      </c>
    </row>
    <row r="380" spans="2:9">
      <c r="B380" t="s">
        <v>1191</v>
      </c>
      <c r="C380">
        <f t="shared" si="10"/>
        <v>492</v>
      </c>
      <c r="D380">
        <f t="shared" si="11"/>
        <v>5108</v>
      </c>
      <c r="E380" t="s">
        <v>98</v>
      </c>
      <c r="H380" t="s">
        <v>1708</v>
      </c>
      <c r="I380">
        <v>110</v>
      </c>
    </row>
    <row r="381" spans="2:9">
      <c r="B381" t="s">
        <v>1193</v>
      </c>
      <c r="C381">
        <f t="shared" si="10"/>
        <v>493</v>
      </c>
      <c r="D381">
        <f t="shared" si="11"/>
        <v>5079</v>
      </c>
      <c r="E381" t="s">
        <v>99</v>
      </c>
      <c r="H381" t="s">
        <v>955</v>
      </c>
      <c r="I381">
        <v>112</v>
      </c>
    </row>
    <row r="382" spans="2:9">
      <c r="B382" t="s">
        <v>1195</v>
      </c>
      <c r="C382">
        <f t="shared" si="10"/>
        <v>494</v>
      </c>
      <c r="D382">
        <f t="shared" si="11"/>
        <v>5127</v>
      </c>
      <c r="E382" t="s">
        <v>100</v>
      </c>
      <c r="H382" t="s">
        <v>956</v>
      </c>
      <c r="I382">
        <v>113</v>
      </c>
    </row>
    <row r="383" spans="2:9">
      <c r="B383" t="s">
        <v>1197</v>
      </c>
      <c r="C383">
        <f t="shared" si="10"/>
        <v>495</v>
      </c>
      <c r="D383">
        <f t="shared" si="11"/>
        <v>5127</v>
      </c>
      <c r="E383" t="s">
        <v>100</v>
      </c>
      <c r="H383" t="s">
        <v>957</v>
      </c>
      <c r="I383">
        <v>114</v>
      </c>
    </row>
    <row r="384" spans="2:9">
      <c r="B384" t="s">
        <v>1198</v>
      </c>
      <c r="C384">
        <f t="shared" si="10"/>
        <v>496</v>
      </c>
      <c r="D384">
        <f t="shared" si="11"/>
        <v>5128</v>
      </c>
      <c r="E384" t="s">
        <v>101</v>
      </c>
      <c r="H384" t="s">
        <v>340</v>
      </c>
      <c r="I384">
        <v>115</v>
      </c>
    </row>
    <row r="385" spans="2:9">
      <c r="B385" t="s">
        <v>1200</v>
      </c>
      <c r="C385">
        <f t="shared" si="10"/>
        <v>497</v>
      </c>
      <c r="D385">
        <f t="shared" si="11"/>
        <v>5128</v>
      </c>
      <c r="E385" t="s">
        <v>101</v>
      </c>
      <c r="H385" t="s">
        <v>1709</v>
      </c>
      <c r="I385">
        <v>116</v>
      </c>
    </row>
    <row r="386" spans="2:9">
      <c r="B386" t="s">
        <v>1202</v>
      </c>
      <c r="C386">
        <f t="shared" si="10"/>
        <v>498</v>
      </c>
      <c r="D386">
        <f t="shared" si="11"/>
        <v>5084</v>
      </c>
      <c r="E386" t="s">
        <v>102</v>
      </c>
      <c r="H386" t="s">
        <v>960</v>
      </c>
      <c r="I386">
        <v>117</v>
      </c>
    </row>
    <row r="387" spans="2:9">
      <c r="B387" t="s">
        <v>1204</v>
      </c>
      <c r="C387">
        <f t="shared" si="10"/>
        <v>499</v>
      </c>
      <c r="D387">
        <f t="shared" si="11"/>
        <v>5084</v>
      </c>
      <c r="E387" t="s">
        <v>102</v>
      </c>
      <c r="H387" t="s">
        <v>962</v>
      </c>
      <c r="I387">
        <v>118</v>
      </c>
    </row>
    <row r="388" spans="2:9">
      <c r="B388" t="s">
        <v>1206</v>
      </c>
      <c r="C388">
        <f t="shared" si="10"/>
        <v>500</v>
      </c>
      <c r="D388">
        <f t="shared" si="11"/>
        <v>5083</v>
      </c>
      <c r="E388" t="s">
        <v>103</v>
      </c>
      <c r="H388" t="s">
        <v>964</v>
      </c>
      <c r="I388">
        <v>119</v>
      </c>
    </row>
    <row r="389" spans="2:9">
      <c r="B389" t="s">
        <v>246</v>
      </c>
      <c r="C389">
        <f t="shared" ref="C389:C452" si="12">VLOOKUP(B389,$H$4:$I$1140,2,FALSE)</f>
        <v>501</v>
      </c>
      <c r="D389">
        <f t="shared" ref="D389:D452" si="13">VLOOKUP(E389,$H$4:$I$1140,2,FALSE)</f>
        <v>5068</v>
      </c>
      <c r="E389" t="s">
        <v>218</v>
      </c>
      <c r="H389" t="s">
        <v>1714</v>
      </c>
      <c r="I389">
        <v>120</v>
      </c>
    </row>
    <row r="390" spans="2:9">
      <c r="B390" t="s">
        <v>1209</v>
      </c>
      <c r="C390">
        <f t="shared" si="12"/>
        <v>503</v>
      </c>
      <c r="D390">
        <f t="shared" si="13"/>
        <v>5082</v>
      </c>
      <c r="E390" t="s">
        <v>43</v>
      </c>
      <c r="H390" t="s">
        <v>1713</v>
      </c>
      <c r="I390">
        <v>121</v>
      </c>
    </row>
    <row r="391" spans="2:9">
      <c r="B391" t="s">
        <v>1211</v>
      </c>
      <c r="C391">
        <f t="shared" si="12"/>
        <v>504</v>
      </c>
      <c r="D391">
        <f t="shared" si="13"/>
        <v>5082</v>
      </c>
      <c r="E391" t="s">
        <v>43</v>
      </c>
      <c r="H391" t="s">
        <v>968</v>
      </c>
      <c r="I391">
        <v>122</v>
      </c>
    </row>
    <row r="392" spans="2:9">
      <c r="B392" t="s">
        <v>1213</v>
      </c>
      <c r="C392">
        <f t="shared" si="12"/>
        <v>505</v>
      </c>
      <c r="D392">
        <f t="shared" si="13"/>
        <v>5082</v>
      </c>
      <c r="E392" t="s">
        <v>43</v>
      </c>
      <c r="H392" t="s">
        <v>970</v>
      </c>
      <c r="I392">
        <v>123</v>
      </c>
    </row>
    <row r="393" spans="2:9">
      <c r="B393" t="s">
        <v>1215</v>
      </c>
      <c r="C393">
        <f t="shared" si="12"/>
        <v>506</v>
      </c>
      <c r="D393">
        <f t="shared" si="13"/>
        <v>5082</v>
      </c>
      <c r="E393" t="s">
        <v>43</v>
      </c>
      <c r="H393" t="s">
        <v>972</v>
      </c>
      <c r="I393">
        <v>124</v>
      </c>
    </row>
    <row r="394" spans="2:9">
      <c r="B394" t="s">
        <v>1217</v>
      </c>
      <c r="C394">
        <f t="shared" si="12"/>
        <v>507</v>
      </c>
      <c r="D394">
        <f t="shared" si="13"/>
        <v>5082</v>
      </c>
      <c r="E394" t="s">
        <v>43</v>
      </c>
      <c r="H394" t="s">
        <v>974</v>
      </c>
      <c r="I394">
        <v>125</v>
      </c>
    </row>
    <row r="395" spans="2:9">
      <c r="B395" t="s">
        <v>1392</v>
      </c>
      <c r="C395">
        <f t="shared" si="12"/>
        <v>509</v>
      </c>
      <c r="D395">
        <f t="shared" si="13"/>
        <v>5082</v>
      </c>
      <c r="E395" t="s">
        <v>43</v>
      </c>
      <c r="H395" t="s">
        <v>1715</v>
      </c>
      <c r="I395">
        <v>126</v>
      </c>
    </row>
    <row r="396" spans="2:9">
      <c r="B396" t="s">
        <v>1245</v>
      </c>
      <c r="C396">
        <f t="shared" si="12"/>
        <v>512</v>
      </c>
      <c r="D396">
        <f t="shared" si="13"/>
        <v>5017</v>
      </c>
      <c r="E396" t="s">
        <v>104</v>
      </c>
      <c r="H396" t="s">
        <v>977</v>
      </c>
      <c r="I396">
        <v>127</v>
      </c>
    </row>
    <row r="397" spans="2:9">
      <c r="B397" t="s">
        <v>1247</v>
      </c>
      <c r="C397">
        <f t="shared" si="12"/>
        <v>513</v>
      </c>
      <c r="D397">
        <f t="shared" si="13"/>
        <v>5017</v>
      </c>
      <c r="E397" t="s">
        <v>104</v>
      </c>
      <c r="H397" t="s">
        <v>979</v>
      </c>
      <c r="I397">
        <v>128</v>
      </c>
    </row>
    <row r="398" spans="2:9">
      <c r="B398" t="s">
        <v>1249</v>
      </c>
      <c r="C398">
        <f t="shared" si="12"/>
        <v>514</v>
      </c>
      <c r="D398">
        <f t="shared" si="13"/>
        <v>5005</v>
      </c>
      <c r="E398" t="s">
        <v>195</v>
      </c>
      <c r="H398" t="s">
        <v>981</v>
      </c>
      <c r="I398">
        <v>129</v>
      </c>
    </row>
    <row r="399" spans="2:9">
      <c r="B399" t="s">
        <v>1251</v>
      </c>
      <c r="C399">
        <f t="shared" si="12"/>
        <v>515</v>
      </c>
      <c r="D399">
        <f t="shared" si="13"/>
        <v>5017</v>
      </c>
      <c r="E399" t="s">
        <v>104</v>
      </c>
      <c r="H399" t="s">
        <v>983</v>
      </c>
      <c r="I399">
        <v>130</v>
      </c>
    </row>
    <row r="400" spans="2:9">
      <c r="B400" t="s">
        <v>1252</v>
      </c>
      <c r="C400">
        <f t="shared" si="12"/>
        <v>516</v>
      </c>
      <c r="D400">
        <f t="shared" si="13"/>
        <v>5017</v>
      </c>
      <c r="E400" t="s">
        <v>104</v>
      </c>
      <c r="H400" t="s">
        <v>985</v>
      </c>
      <c r="I400">
        <v>131</v>
      </c>
    </row>
    <row r="401" spans="2:9">
      <c r="B401" t="s">
        <v>1253</v>
      </c>
      <c r="C401">
        <f t="shared" si="12"/>
        <v>517</v>
      </c>
      <c r="D401">
        <f t="shared" si="13"/>
        <v>5017</v>
      </c>
      <c r="E401" t="s">
        <v>104</v>
      </c>
      <c r="H401" t="s">
        <v>1716</v>
      </c>
      <c r="I401">
        <v>132</v>
      </c>
    </row>
    <row r="402" spans="2:9">
      <c r="B402" t="s">
        <v>1255</v>
      </c>
      <c r="C402">
        <f t="shared" si="12"/>
        <v>518</v>
      </c>
      <c r="D402">
        <f t="shared" si="13"/>
        <v>5051</v>
      </c>
      <c r="E402" t="s">
        <v>38</v>
      </c>
      <c r="H402" t="s">
        <v>988</v>
      </c>
      <c r="I402">
        <v>133</v>
      </c>
    </row>
    <row r="403" spans="2:9">
      <c r="B403" t="s">
        <v>1257</v>
      </c>
      <c r="C403">
        <f t="shared" si="12"/>
        <v>519</v>
      </c>
      <c r="D403">
        <f t="shared" si="13"/>
        <v>5054</v>
      </c>
      <c r="E403" t="s">
        <v>105</v>
      </c>
      <c r="H403" t="s">
        <v>990</v>
      </c>
      <c r="I403">
        <v>134</v>
      </c>
    </row>
    <row r="404" spans="2:9">
      <c r="B404" t="s">
        <v>1260</v>
      </c>
      <c r="C404">
        <f t="shared" si="12"/>
        <v>521</v>
      </c>
      <c r="D404">
        <f t="shared" si="13"/>
        <v>5046</v>
      </c>
      <c r="E404" t="s">
        <v>40</v>
      </c>
      <c r="H404" t="s">
        <v>992</v>
      </c>
      <c r="I404">
        <v>135</v>
      </c>
    </row>
    <row r="405" spans="2:9">
      <c r="B405" t="s">
        <v>1262</v>
      </c>
      <c r="C405">
        <f t="shared" si="12"/>
        <v>522</v>
      </c>
      <c r="D405">
        <f t="shared" si="13"/>
        <v>5068</v>
      </c>
      <c r="E405" t="s">
        <v>218</v>
      </c>
      <c r="H405" t="s">
        <v>994</v>
      </c>
      <c r="I405">
        <v>136</v>
      </c>
    </row>
    <row r="406" spans="2:9">
      <c r="B406" t="s">
        <v>1263</v>
      </c>
      <c r="C406">
        <f t="shared" si="12"/>
        <v>523</v>
      </c>
      <c r="D406">
        <f t="shared" si="13"/>
        <v>5078</v>
      </c>
      <c r="E406" t="s">
        <v>106</v>
      </c>
      <c r="H406" t="s">
        <v>1717</v>
      </c>
      <c r="I406">
        <v>137</v>
      </c>
    </row>
    <row r="407" spans="2:9">
      <c r="B407" t="s">
        <v>1264</v>
      </c>
      <c r="C407">
        <f t="shared" si="12"/>
        <v>524</v>
      </c>
      <c r="D407">
        <f t="shared" si="13"/>
        <v>5078</v>
      </c>
      <c r="E407" t="s">
        <v>106</v>
      </c>
      <c r="H407" t="s">
        <v>996</v>
      </c>
      <c r="I407">
        <v>138</v>
      </c>
    </row>
    <row r="408" spans="2:9">
      <c r="B408" t="s">
        <v>1265</v>
      </c>
      <c r="C408">
        <f t="shared" si="12"/>
        <v>525</v>
      </c>
      <c r="D408">
        <f t="shared" si="13"/>
        <v>5078</v>
      </c>
      <c r="E408" t="s">
        <v>106</v>
      </c>
      <c r="H408" t="s">
        <v>997</v>
      </c>
      <c r="I408">
        <v>139</v>
      </c>
    </row>
    <row r="409" spans="2:9">
      <c r="B409" t="s">
        <v>1266</v>
      </c>
      <c r="C409">
        <f t="shared" si="12"/>
        <v>526</v>
      </c>
      <c r="D409">
        <f t="shared" si="13"/>
        <v>5078</v>
      </c>
      <c r="E409" t="s">
        <v>106</v>
      </c>
      <c r="H409" t="s">
        <v>998</v>
      </c>
      <c r="I409">
        <v>140</v>
      </c>
    </row>
    <row r="410" spans="2:9">
      <c r="B410" t="s">
        <v>1268</v>
      </c>
      <c r="C410">
        <f t="shared" si="12"/>
        <v>527</v>
      </c>
      <c r="D410">
        <f t="shared" si="13"/>
        <v>5078</v>
      </c>
      <c r="E410" t="s">
        <v>106</v>
      </c>
      <c r="H410" t="s">
        <v>1719</v>
      </c>
      <c r="I410">
        <v>141</v>
      </c>
    </row>
    <row r="411" spans="2:9">
      <c r="B411" t="s">
        <v>1269</v>
      </c>
      <c r="C411">
        <f t="shared" si="12"/>
        <v>528</v>
      </c>
      <c r="D411">
        <f t="shared" si="13"/>
        <v>5006</v>
      </c>
      <c r="E411" t="s">
        <v>198</v>
      </c>
      <c r="H411" t="s">
        <v>1718</v>
      </c>
      <c r="I411">
        <v>142</v>
      </c>
    </row>
    <row r="412" spans="2:9">
      <c r="B412" t="s">
        <v>1271</v>
      </c>
      <c r="C412">
        <f t="shared" si="12"/>
        <v>529</v>
      </c>
      <c r="D412">
        <f t="shared" si="13"/>
        <v>5132</v>
      </c>
      <c r="E412" t="s">
        <v>107</v>
      </c>
      <c r="H412" t="s">
        <v>1027</v>
      </c>
      <c r="I412">
        <v>143</v>
      </c>
    </row>
    <row r="413" spans="2:9">
      <c r="B413" t="s">
        <v>1274</v>
      </c>
      <c r="C413">
        <f t="shared" si="12"/>
        <v>531</v>
      </c>
      <c r="D413">
        <f t="shared" si="13"/>
        <v>5083</v>
      </c>
      <c r="E413" t="s">
        <v>103</v>
      </c>
      <c r="H413" t="s">
        <v>1029</v>
      </c>
      <c r="I413">
        <v>144</v>
      </c>
    </row>
    <row r="414" spans="2:9">
      <c r="B414" t="s">
        <v>1276</v>
      </c>
      <c r="C414">
        <f t="shared" si="12"/>
        <v>532</v>
      </c>
      <c r="D414">
        <f t="shared" si="13"/>
        <v>5113</v>
      </c>
      <c r="E414" t="s">
        <v>108</v>
      </c>
      <c r="H414" t="s">
        <v>1031</v>
      </c>
      <c r="I414">
        <v>145</v>
      </c>
    </row>
    <row r="415" spans="2:9">
      <c r="B415" t="s">
        <v>1277</v>
      </c>
      <c r="C415">
        <f t="shared" si="12"/>
        <v>533</v>
      </c>
      <c r="D415">
        <f t="shared" si="13"/>
        <v>5052</v>
      </c>
      <c r="E415" t="s">
        <v>109</v>
      </c>
      <c r="H415" t="s">
        <v>1033</v>
      </c>
      <c r="I415">
        <v>146</v>
      </c>
    </row>
    <row r="416" spans="2:9">
      <c r="B416" t="s">
        <v>1279</v>
      </c>
      <c r="C416">
        <f t="shared" si="12"/>
        <v>534</v>
      </c>
      <c r="D416">
        <f t="shared" si="13"/>
        <v>5114</v>
      </c>
      <c r="E416" t="s">
        <v>110</v>
      </c>
      <c r="H416" t="s">
        <v>1034</v>
      </c>
      <c r="I416">
        <v>147</v>
      </c>
    </row>
    <row r="417" spans="2:9">
      <c r="B417" t="s">
        <v>1281</v>
      </c>
      <c r="C417">
        <f t="shared" si="12"/>
        <v>535</v>
      </c>
      <c r="D417">
        <f t="shared" si="13"/>
        <v>5051</v>
      </c>
      <c r="E417" t="s">
        <v>38</v>
      </c>
      <c r="H417" t="s">
        <v>1036</v>
      </c>
      <c r="I417">
        <v>148</v>
      </c>
    </row>
    <row r="418" spans="2:9">
      <c r="B418" t="s">
        <v>1283</v>
      </c>
      <c r="C418">
        <f t="shared" si="12"/>
        <v>536</v>
      </c>
      <c r="D418">
        <f t="shared" si="13"/>
        <v>5077</v>
      </c>
      <c r="E418" t="s">
        <v>111</v>
      </c>
      <c r="H418" t="s">
        <v>1038</v>
      </c>
      <c r="I418">
        <v>149</v>
      </c>
    </row>
    <row r="419" spans="2:9">
      <c r="B419" t="s">
        <v>1285</v>
      </c>
      <c r="C419">
        <f t="shared" si="12"/>
        <v>537</v>
      </c>
      <c r="D419">
        <f t="shared" si="13"/>
        <v>5096</v>
      </c>
      <c r="E419" t="s">
        <v>112</v>
      </c>
      <c r="H419" t="s">
        <v>1720</v>
      </c>
      <c r="I419">
        <v>150</v>
      </c>
    </row>
    <row r="420" spans="2:9">
      <c r="B420" t="s">
        <v>1287</v>
      </c>
      <c r="C420">
        <f t="shared" si="12"/>
        <v>539</v>
      </c>
      <c r="D420">
        <f t="shared" si="13"/>
        <v>5114</v>
      </c>
      <c r="E420" t="s">
        <v>110</v>
      </c>
      <c r="H420" t="s">
        <v>1042</v>
      </c>
      <c r="I420">
        <v>151</v>
      </c>
    </row>
    <row r="421" spans="2:9">
      <c r="B421" t="s">
        <v>1289</v>
      </c>
      <c r="C421">
        <f t="shared" si="12"/>
        <v>540</v>
      </c>
      <c r="D421">
        <f t="shared" si="13"/>
        <v>5041</v>
      </c>
      <c r="E421" t="s">
        <v>35</v>
      </c>
      <c r="H421" t="s">
        <v>1043</v>
      </c>
      <c r="I421">
        <v>152</v>
      </c>
    </row>
    <row r="422" spans="2:9">
      <c r="B422" t="s">
        <v>1290</v>
      </c>
      <c r="C422">
        <f t="shared" si="12"/>
        <v>541</v>
      </c>
      <c r="D422">
        <f t="shared" si="13"/>
        <v>5020</v>
      </c>
      <c r="E422" t="s">
        <v>208</v>
      </c>
      <c r="H422" t="s">
        <v>1045</v>
      </c>
      <c r="I422">
        <v>153</v>
      </c>
    </row>
    <row r="423" spans="2:9">
      <c r="B423" t="s">
        <v>1292</v>
      </c>
      <c r="C423">
        <f t="shared" si="12"/>
        <v>542</v>
      </c>
      <c r="D423">
        <f t="shared" si="13"/>
        <v>5039</v>
      </c>
      <c r="E423" t="s">
        <v>113</v>
      </c>
      <c r="H423" t="s">
        <v>1046</v>
      </c>
      <c r="I423">
        <v>154</v>
      </c>
    </row>
    <row r="424" spans="2:9">
      <c r="B424" t="s">
        <v>1293</v>
      </c>
      <c r="C424">
        <f t="shared" si="12"/>
        <v>543</v>
      </c>
      <c r="D424">
        <f t="shared" si="13"/>
        <v>5022</v>
      </c>
      <c r="E424" t="s">
        <v>205</v>
      </c>
      <c r="H424" t="s">
        <v>1048</v>
      </c>
      <c r="I424">
        <v>155</v>
      </c>
    </row>
    <row r="425" spans="2:9">
      <c r="B425" t="s">
        <v>1295</v>
      </c>
      <c r="C425">
        <f t="shared" si="12"/>
        <v>544</v>
      </c>
      <c r="D425">
        <f t="shared" si="13"/>
        <v>5083</v>
      </c>
      <c r="E425" t="s">
        <v>103</v>
      </c>
      <c r="H425" t="s">
        <v>1721</v>
      </c>
      <c r="I425">
        <v>156</v>
      </c>
    </row>
    <row r="426" spans="2:9">
      <c r="B426" t="s">
        <v>1297</v>
      </c>
      <c r="C426">
        <f t="shared" si="12"/>
        <v>545</v>
      </c>
      <c r="D426">
        <f t="shared" si="13"/>
        <v>5107</v>
      </c>
      <c r="E426" t="s">
        <v>114</v>
      </c>
      <c r="H426" t="s">
        <v>1052</v>
      </c>
      <c r="I426">
        <v>157</v>
      </c>
    </row>
    <row r="427" spans="2:9">
      <c r="B427" t="s">
        <v>1299</v>
      </c>
      <c r="C427">
        <f t="shared" si="12"/>
        <v>546</v>
      </c>
      <c r="D427">
        <f t="shared" si="13"/>
        <v>5107</v>
      </c>
      <c r="E427" t="s">
        <v>114</v>
      </c>
      <c r="H427" t="s">
        <v>1054</v>
      </c>
      <c r="I427">
        <v>158</v>
      </c>
    </row>
    <row r="428" spans="2:9">
      <c r="B428" t="s">
        <v>1301</v>
      </c>
      <c r="C428">
        <f t="shared" si="12"/>
        <v>547</v>
      </c>
      <c r="D428">
        <f t="shared" si="13"/>
        <v>5096</v>
      </c>
      <c r="E428" t="s">
        <v>112</v>
      </c>
      <c r="H428" t="s">
        <v>1056</v>
      </c>
      <c r="I428">
        <v>159</v>
      </c>
    </row>
    <row r="429" spans="2:9">
      <c r="B429" t="s">
        <v>1304</v>
      </c>
      <c r="C429">
        <f t="shared" si="12"/>
        <v>549</v>
      </c>
      <c r="D429">
        <f t="shared" si="13"/>
        <v>5116</v>
      </c>
      <c r="E429" t="s">
        <v>115</v>
      </c>
      <c r="H429" t="s">
        <v>1058</v>
      </c>
      <c r="I429">
        <v>160</v>
      </c>
    </row>
    <row r="430" spans="2:9">
      <c r="B430" t="s">
        <v>1321</v>
      </c>
      <c r="C430">
        <f t="shared" si="12"/>
        <v>550</v>
      </c>
      <c r="D430">
        <f t="shared" si="13"/>
        <v>5117</v>
      </c>
      <c r="E430" t="s">
        <v>116</v>
      </c>
      <c r="H430" t="s">
        <v>1060</v>
      </c>
      <c r="I430">
        <v>161</v>
      </c>
    </row>
    <row r="431" spans="2:9">
      <c r="B431" t="s">
        <v>1323</v>
      </c>
      <c r="C431">
        <f t="shared" si="12"/>
        <v>551</v>
      </c>
      <c r="D431">
        <f t="shared" si="13"/>
        <v>5118</v>
      </c>
      <c r="E431" t="s">
        <v>117</v>
      </c>
      <c r="H431" t="s">
        <v>1062</v>
      </c>
      <c r="I431">
        <v>162</v>
      </c>
    </row>
    <row r="432" spans="2:9">
      <c r="B432" t="s">
        <v>1324</v>
      </c>
      <c r="C432">
        <f t="shared" si="12"/>
        <v>552</v>
      </c>
      <c r="D432">
        <f t="shared" si="13"/>
        <v>5118</v>
      </c>
      <c r="E432" t="s">
        <v>117</v>
      </c>
      <c r="H432" t="s">
        <v>1723</v>
      </c>
      <c r="I432">
        <v>163</v>
      </c>
    </row>
    <row r="433" spans="2:9">
      <c r="B433" t="s">
        <v>1326</v>
      </c>
      <c r="C433">
        <f t="shared" si="12"/>
        <v>553</v>
      </c>
      <c r="D433">
        <f t="shared" si="13"/>
        <v>5118</v>
      </c>
      <c r="E433" t="s">
        <v>117</v>
      </c>
      <c r="H433" t="s">
        <v>1722</v>
      </c>
      <c r="I433">
        <v>164</v>
      </c>
    </row>
    <row r="434" spans="2:9">
      <c r="B434" t="s">
        <v>1328</v>
      </c>
      <c r="C434">
        <f t="shared" si="12"/>
        <v>554</v>
      </c>
      <c r="D434">
        <f t="shared" si="13"/>
        <v>5118</v>
      </c>
      <c r="E434" t="s">
        <v>117</v>
      </c>
      <c r="H434" t="s">
        <v>1066</v>
      </c>
      <c r="I434">
        <v>165</v>
      </c>
    </row>
    <row r="435" spans="2:9">
      <c r="B435" t="s">
        <v>1330</v>
      </c>
      <c r="C435">
        <f t="shared" si="12"/>
        <v>555</v>
      </c>
      <c r="D435">
        <f t="shared" si="13"/>
        <v>5120</v>
      </c>
      <c r="E435" t="s">
        <v>118</v>
      </c>
      <c r="H435" t="s">
        <v>1068</v>
      </c>
      <c r="I435">
        <v>166</v>
      </c>
    </row>
    <row r="436" spans="2:9">
      <c r="B436" t="s">
        <v>1332</v>
      </c>
      <c r="C436">
        <f t="shared" si="12"/>
        <v>556</v>
      </c>
      <c r="D436">
        <f t="shared" si="13"/>
        <v>5120</v>
      </c>
      <c r="E436" t="s">
        <v>118</v>
      </c>
      <c r="H436" t="s">
        <v>1070</v>
      </c>
      <c r="I436">
        <v>167</v>
      </c>
    </row>
    <row r="437" spans="2:9">
      <c r="B437" t="s">
        <v>1334</v>
      </c>
      <c r="C437">
        <f t="shared" si="12"/>
        <v>557</v>
      </c>
      <c r="D437">
        <f t="shared" si="13"/>
        <v>5120</v>
      </c>
      <c r="E437" t="s">
        <v>118</v>
      </c>
      <c r="H437" t="s">
        <v>1072</v>
      </c>
      <c r="I437">
        <v>168</v>
      </c>
    </row>
    <row r="438" spans="2:9">
      <c r="B438" t="s">
        <v>1337</v>
      </c>
      <c r="C438">
        <f t="shared" si="12"/>
        <v>560</v>
      </c>
      <c r="D438">
        <f t="shared" si="13"/>
        <v>5081</v>
      </c>
      <c r="E438" t="s">
        <v>44</v>
      </c>
      <c r="H438" t="s">
        <v>1074</v>
      </c>
      <c r="I438">
        <v>169</v>
      </c>
    </row>
    <row r="439" spans="2:9">
      <c r="B439" t="s">
        <v>1338</v>
      </c>
      <c r="C439">
        <f t="shared" si="12"/>
        <v>561</v>
      </c>
      <c r="D439">
        <f t="shared" si="13"/>
        <v>5081</v>
      </c>
      <c r="E439" t="s">
        <v>44</v>
      </c>
      <c r="H439" t="s">
        <v>1075</v>
      </c>
      <c r="I439">
        <v>170</v>
      </c>
    </row>
    <row r="440" spans="2:9">
      <c r="B440" t="s">
        <v>1339</v>
      </c>
      <c r="C440">
        <f t="shared" si="12"/>
        <v>562</v>
      </c>
      <c r="D440">
        <f t="shared" si="13"/>
        <v>5081</v>
      </c>
      <c r="E440" t="s">
        <v>44</v>
      </c>
      <c r="H440" t="s">
        <v>1724</v>
      </c>
      <c r="I440">
        <v>171</v>
      </c>
    </row>
    <row r="441" spans="2:9">
      <c r="B441" t="s">
        <v>1341</v>
      </c>
      <c r="C441">
        <f t="shared" si="12"/>
        <v>563</v>
      </c>
      <c r="D441">
        <f t="shared" si="13"/>
        <v>5081</v>
      </c>
      <c r="E441" t="s">
        <v>44</v>
      </c>
      <c r="H441" t="s">
        <v>1077</v>
      </c>
      <c r="I441">
        <v>172</v>
      </c>
    </row>
    <row r="442" spans="2:9">
      <c r="B442" t="s">
        <v>1343</v>
      </c>
      <c r="C442">
        <f t="shared" si="12"/>
        <v>564</v>
      </c>
      <c r="D442">
        <f t="shared" si="13"/>
        <v>5077</v>
      </c>
      <c r="E442" t="s">
        <v>111</v>
      </c>
      <c r="H442" t="s">
        <v>1079</v>
      </c>
      <c r="I442">
        <v>173</v>
      </c>
    </row>
    <row r="443" spans="2:9">
      <c r="B443" t="s">
        <v>1344</v>
      </c>
      <c r="C443">
        <f t="shared" si="12"/>
        <v>565</v>
      </c>
      <c r="D443">
        <f t="shared" si="13"/>
        <v>5095</v>
      </c>
      <c r="E443" t="s">
        <v>46</v>
      </c>
      <c r="H443" t="s">
        <v>936</v>
      </c>
      <c r="I443">
        <v>174</v>
      </c>
    </row>
    <row r="444" spans="2:9">
      <c r="B444" t="s">
        <v>1345</v>
      </c>
      <c r="C444">
        <f t="shared" si="12"/>
        <v>566</v>
      </c>
      <c r="D444">
        <f t="shared" si="13"/>
        <v>5095</v>
      </c>
      <c r="E444" t="s">
        <v>46</v>
      </c>
      <c r="H444" t="s">
        <v>1725</v>
      </c>
      <c r="I444">
        <v>175</v>
      </c>
    </row>
    <row r="445" spans="2:9">
      <c r="B445" t="s">
        <v>1347</v>
      </c>
      <c r="C445">
        <f t="shared" si="12"/>
        <v>567</v>
      </c>
      <c r="D445">
        <f t="shared" si="13"/>
        <v>5095</v>
      </c>
      <c r="E445" t="s">
        <v>46</v>
      </c>
      <c r="H445" t="s">
        <v>939</v>
      </c>
      <c r="I445">
        <v>176</v>
      </c>
    </row>
    <row r="446" spans="2:9">
      <c r="B446" t="s">
        <v>1350</v>
      </c>
      <c r="C446">
        <f t="shared" si="12"/>
        <v>569</v>
      </c>
      <c r="D446">
        <f t="shared" si="13"/>
        <v>5073</v>
      </c>
      <c r="E446" t="s">
        <v>119</v>
      </c>
      <c r="H446" t="s">
        <v>940</v>
      </c>
      <c r="I446">
        <v>177</v>
      </c>
    </row>
    <row r="447" spans="2:9">
      <c r="B447" t="s">
        <v>1351</v>
      </c>
      <c r="C447">
        <f t="shared" si="12"/>
        <v>570</v>
      </c>
      <c r="D447">
        <f t="shared" si="13"/>
        <v>5073</v>
      </c>
      <c r="E447" t="s">
        <v>119</v>
      </c>
      <c r="H447" t="s">
        <v>941</v>
      </c>
      <c r="I447">
        <v>178</v>
      </c>
    </row>
    <row r="448" spans="2:9">
      <c r="B448" t="s">
        <v>1352</v>
      </c>
      <c r="C448">
        <f t="shared" si="12"/>
        <v>571</v>
      </c>
      <c r="D448">
        <f t="shared" si="13"/>
        <v>5074</v>
      </c>
      <c r="E448" t="s">
        <v>97</v>
      </c>
      <c r="H448" t="s">
        <v>1726</v>
      </c>
      <c r="I448">
        <v>179</v>
      </c>
    </row>
    <row r="449" spans="2:9">
      <c r="B449" t="s">
        <v>1353</v>
      </c>
      <c r="C449">
        <f t="shared" si="12"/>
        <v>572</v>
      </c>
      <c r="D449">
        <f t="shared" si="13"/>
        <v>5093</v>
      </c>
      <c r="E449" t="s">
        <v>47</v>
      </c>
      <c r="H449" t="s">
        <v>1120</v>
      </c>
      <c r="I449">
        <v>180</v>
      </c>
    </row>
    <row r="450" spans="2:9">
      <c r="B450" t="s">
        <v>1355</v>
      </c>
      <c r="C450">
        <f t="shared" si="12"/>
        <v>573</v>
      </c>
      <c r="D450">
        <f t="shared" si="13"/>
        <v>5074</v>
      </c>
      <c r="E450" t="s">
        <v>97</v>
      </c>
      <c r="H450" t="s">
        <v>1122</v>
      </c>
      <c r="I450">
        <v>181</v>
      </c>
    </row>
    <row r="451" spans="2:9">
      <c r="B451" t="s">
        <v>1357</v>
      </c>
      <c r="C451">
        <f t="shared" si="12"/>
        <v>574</v>
      </c>
      <c r="D451">
        <f t="shared" si="13"/>
        <v>5095</v>
      </c>
      <c r="E451" t="s">
        <v>46</v>
      </c>
      <c r="H451" t="s">
        <v>1124</v>
      </c>
      <c r="I451">
        <v>182</v>
      </c>
    </row>
    <row r="452" spans="2:9">
      <c r="B452" t="s">
        <v>1358</v>
      </c>
      <c r="C452">
        <f t="shared" si="12"/>
        <v>575</v>
      </c>
      <c r="D452">
        <f t="shared" si="13"/>
        <v>5095</v>
      </c>
      <c r="E452" t="s">
        <v>46</v>
      </c>
      <c r="H452" t="s">
        <v>1126</v>
      </c>
      <c r="I452">
        <v>183</v>
      </c>
    </row>
    <row r="453" spans="2:9">
      <c r="B453" t="s">
        <v>1359</v>
      </c>
      <c r="C453">
        <f t="shared" ref="C453:C516" si="14">VLOOKUP(B453,$H$4:$I$1140,2,FALSE)</f>
        <v>576</v>
      </c>
      <c r="D453">
        <f t="shared" ref="D453:D516" si="15">VLOOKUP(E453,$H$4:$I$1140,2,FALSE)</f>
        <v>5095</v>
      </c>
      <c r="E453" t="s">
        <v>46</v>
      </c>
      <c r="H453" t="s">
        <v>1127</v>
      </c>
      <c r="I453">
        <v>184</v>
      </c>
    </row>
    <row r="454" spans="2:9">
      <c r="B454" t="s">
        <v>1361</v>
      </c>
      <c r="C454">
        <f t="shared" si="14"/>
        <v>577</v>
      </c>
      <c r="D454">
        <f t="shared" si="15"/>
        <v>5095</v>
      </c>
      <c r="E454" t="s">
        <v>46</v>
      </c>
      <c r="H454" t="s">
        <v>1727</v>
      </c>
      <c r="I454">
        <v>185</v>
      </c>
    </row>
    <row r="455" spans="2:9">
      <c r="B455" t="s">
        <v>1364</v>
      </c>
      <c r="C455">
        <f t="shared" si="14"/>
        <v>580</v>
      </c>
      <c r="D455">
        <f t="shared" si="15"/>
        <v>5086</v>
      </c>
      <c r="E455" t="s">
        <v>53</v>
      </c>
      <c r="H455" t="s">
        <v>1728</v>
      </c>
      <c r="I455">
        <v>186</v>
      </c>
    </row>
    <row r="456" spans="2:9">
      <c r="B456" t="s">
        <v>1366</v>
      </c>
      <c r="C456">
        <f t="shared" si="14"/>
        <v>581</v>
      </c>
      <c r="D456">
        <f t="shared" si="15"/>
        <v>5086</v>
      </c>
      <c r="E456" t="s">
        <v>53</v>
      </c>
      <c r="H456" t="s">
        <v>1132</v>
      </c>
      <c r="I456">
        <v>187</v>
      </c>
    </row>
    <row r="457" spans="2:9">
      <c r="B457" t="s">
        <v>1368</v>
      </c>
      <c r="C457">
        <f t="shared" si="14"/>
        <v>582</v>
      </c>
      <c r="D457">
        <f t="shared" si="15"/>
        <v>5087</v>
      </c>
      <c r="E457" t="s">
        <v>52</v>
      </c>
      <c r="H457" t="s">
        <v>1134</v>
      </c>
      <c r="I457">
        <v>188</v>
      </c>
    </row>
    <row r="458" spans="2:9">
      <c r="B458" t="s">
        <v>1370</v>
      </c>
      <c r="C458">
        <f t="shared" si="14"/>
        <v>583</v>
      </c>
      <c r="D458">
        <f t="shared" si="15"/>
        <v>5087</v>
      </c>
      <c r="E458" t="s">
        <v>52</v>
      </c>
      <c r="H458" t="s">
        <v>1136</v>
      </c>
      <c r="I458">
        <v>189</v>
      </c>
    </row>
    <row r="459" spans="2:9">
      <c r="B459" t="s">
        <v>1371</v>
      </c>
      <c r="C459">
        <f t="shared" si="14"/>
        <v>584</v>
      </c>
      <c r="D459">
        <f t="shared" si="15"/>
        <v>5087</v>
      </c>
      <c r="E459" t="s">
        <v>52</v>
      </c>
      <c r="H459" t="s">
        <v>1541</v>
      </c>
      <c r="I459">
        <v>190</v>
      </c>
    </row>
    <row r="460" spans="2:9">
      <c r="B460" t="s">
        <v>1373</v>
      </c>
      <c r="C460">
        <f t="shared" si="14"/>
        <v>585</v>
      </c>
      <c r="D460">
        <f t="shared" si="15"/>
        <v>5086</v>
      </c>
      <c r="E460" t="s">
        <v>53</v>
      </c>
      <c r="H460" t="s">
        <v>1139</v>
      </c>
      <c r="I460">
        <v>191</v>
      </c>
    </row>
    <row r="461" spans="2:9">
      <c r="B461" t="s">
        <v>1375</v>
      </c>
      <c r="C461">
        <f t="shared" si="14"/>
        <v>586</v>
      </c>
      <c r="D461">
        <f t="shared" si="15"/>
        <v>5086</v>
      </c>
      <c r="E461" t="s">
        <v>53</v>
      </c>
      <c r="H461" t="s">
        <v>1141</v>
      </c>
      <c r="I461">
        <v>192</v>
      </c>
    </row>
    <row r="462" spans="2:9">
      <c r="B462" t="s">
        <v>1377</v>
      </c>
      <c r="C462">
        <f t="shared" si="14"/>
        <v>587</v>
      </c>
      <c r="D462">
        <f t="shared" si="15"/>
        <v>5086</v>
      </c>
      <c r="E462" t="s">
        <v>53</v>
      </c>
      <c r="H462" t="s">
        <v>1143</v>
      </c>
      <c r="I462">
        <v>193</v>
      </c>
    </row>
    <row r="463" spans="2:9">
      <c r="B463" t="s">
        <v>1379</v>
      </c>
      <c r="C463">
        <f t="shared" si="14"/>
        <v>588</v>
      </c>
      <c r="D463">
        <f t="shared" si="15"/>
        <v>5086</v>
      </c>
      <c r="E463" t="s">
        <v>53</v>
      </c>
      <c r="H463" t="s">
        <v>1144</v>
      </c>
      <c r="I463">
        <v>194</v>
      </c>
    </row>
    <row r="464" spans="2:9">
      <c r="B464" t="s">
        <v>1382</v>
      </c>
      <c r="C464">
        <f t="shared" si="14"/>
        <v>590</v>
      </c>
      <c r="D464">
        <f t="shared" si="15"/>
        <v>5089</v>
      </c>
      <c r="E464" t="s">
        <v>120</v>
      </c>
      <c r="H464" t="s">
        <v>1145</v>
      </c>
      <c r="I464">
        <v>195</v>
      </c>
    </row>
    <row r="465" spans="2:9">
      <c r="B465" t="s">
        <v>1384</v>
      </c>
      <c r="C465">
        <f t="shared" si="14"/>
        <v>591</v>
      </c>
      <c r="D465">
        <f t="shared" si="15"/>
        <v>5091</v>
      </c>
      <c r="E465" t="s">
        <v>121</v>
      </c>
      <c r="H465" t="s">
        <v>1147</v>
      </c>
      <c r="I465">
        <v>196</v>
      </c>
    </row>
    <row r="466" spans="2:9">
      <c r="B466" t="s">
        <v>1386</v>
      </c>
      <c r="C466">
        <f t="shared" si="14"/>
        <v>592</v>
      </c>
      <c r="D466">
        <f t="shared" si="15"/>
        <v>5091</v>
      </c>
      <c r="E466" t="s">
        <v>121</v>
      </c>
      <c r="H466" t="s">
        <v>1149</v>
      </c>
      <c r="I466">
        <v>197</v>
      </c>
    </row>
    <row r="467" spans="2:9">
      <c r="B467" t="s">
        <v>1387</v>
      </c>
      <c r="C467">
        <f t="shared" si="14"/>
        <v>593</v>
      </c>
      <c r="D467">
        <f t="shared" si="15"/>
        <v>5091</v>
      </c>
      <c r="E467" t="s">
        <v>121</v>
      </c>
      <c r="H467" t="s">
        <v>1542</v>
      </c>
      <c r="I467">
        <v>308</v>
      </c>
    </row>
    <row r="468" spans="2:9">
      <c r="B468" t="s">
        <v>1388</v>
      </c>
      <c r="C468">
        <f t="shared" si="14"/>
        <v>594</v>
      </c>
      <c r="D468">
        <f t="shared" si="15"/>
        <v>5091</v>
      </c>
      <c r="E468" t="s">
        <v>121</v>
      </c>
      <c r="H468" t="s">
        <v>1543</v>
      </c>
      <c r="I468">
        <v>309</v>
      </c>
    </row>
    <row r="469" spans="2:9">
      <c r="B469" t="s">
        <v>1390</v>
      </c>
      <c r="C469">
        <f t="shared" si="14"/>
        <v>595</v>
      </c>
      <c r="D469">
        <f t="shared" si="15"/>
        <v>5091</v>
      </c>
      <c r="E469" t="s">
        <v>121</v>
      </c>
      <c r="H469" t="s">
        <v>1544</v>
      </c>
      <c r="I469">
        <v>310</v>
      </c>
    </row>
    <row r="470" spans="2:9">
      <c r="B470" t="s">
        <v>1405</v>
      </c>
      <c r="C470">
        <f t="shared" si="14"/>
        <v>596</v>
      </c>
      <c r="D470">
        <f t="shared" si="15"/>
        <v>5091</v>
      </c>
      <c r="E470" t="s">
        <v>121</v>
      </c>
      <c r="H470" t="s">
        <v>1153</v>
      </c>
      <c r="I470">
        <v>311</v>
      </c>
    </row>
    <row r="471" spans="2:9">
      <c r="B471" t="s">
        <v>1406</v>
      </c>
      <c r="C471">
        <f t="shared" si="14"/>
        <v>597</v>
      </c>
      <c r="D471">
        <f t="shared" si="15"/>
        <v>5091</v>
      </c>
      <c r="E471" t="s">
        <v>121</v>
      </c>
      <c r="H471" t="s">
        <v>1155</v>
      </c>
      <c r="I471">
        <v>312</v>
      </c>
    </row>
    <row r="472" spans="2:9">
      <c r="B472" t="s">
        <v>716</v>
      </c>
      <c r="C472">
        <f t="shared" si="14"/>
        <v>602</v>
      </c>
      <c r="D472" t="e">
        <f t="shared" si="15"/>
        <v>#N/A</v>
      </c>
      <c r="E472" t="s">
        <v>122</v>
      </c>
      <c r="H472" t="s">
        <v>1156</v>
      </c>
      <c r="I472">
        <v>313</v>
      </c>
    </row>
    <row r="473" spans="2:9">
      <c r="B473" t="s">
        <v>718</v>
      </c>
      <c r="C473">
        <f t="shared" si="14"/>
        <v>603</v>
      </c>
      <c r="D473">
        <f t="shared" si="15"/>
        <v>10195</v>
      </c>
      <c r="E473" t="s">
        <v>123</v>
      </c>
      <c r="H473" t="s">
        <v>1158</v>
      </c>
      <c r="I473">
        <v>314</v>
      </c>
    </row>
    <row r="474" spans="2:9">
      <c r="B474" t="s">
        <v>720</v>
      </c>
      <c r="C474">
        <f t="shared" si="14"/>
        <v>604</v>
      </c>
      <c r="D474">
        <f t="shared" si="15"/>
        <v>10190</v>
      </c>
      <c r="E474" t="s">
        <v>125</v>
      </c>
      <c r="H474" t="s">
        <v>1160</v>
      </c>
      <c r="I474">
        <v>315</v>
      </c>
    </row>
    <row r="475" spans="2:9">
      <c r="B475" t="s">
        <v>722</v>
      </c>
      <c r="C475">
        <f t="shared" si="14"/>
        <v>605</v>
      </c>
      <c r="D475">
        <f t="shared" si="15"/>
        <v>10196</v>
      </c>
      <c r="E475" t="s">
        <v>127</v>
      </c>
      <c r="H475" t="s">
        <v>1161</v>
      </c>
      <c r="I475">
        <v>316</v>
      </c>
    </row>
    <row r="476" spans="2:9">
      <c r="B476" t="s">
        <v>724</v>
      </c>
      <c r="C476">
        <f t="shared" si="14"/>
        <v>606</v>
      </c>
      <c r="D476">
        <f t="shared" si="15"/>
        <v>10198</v>
      </c>
      <c r="E476" t="s">
        <v>128</v>
      </c>
      <c r="H476" t="s">
        <v>1163</v>
      </c>
      <c r="I476">
        <v>317</v>
      </c>
    </row>
    <row r="477" spans="2:9">
      <c r="B477" t="s">
        <v>726</v>
      </c>
      <c r="C477">
        <f t="shared" si="14"/>
        <v>607</v>
      </c>
      <c r="D477" t="e">
        <f t="shared" si="15"/>
        <v>#N/A</v>
      </c>
      <c r="E477" t="s">
        <v>122</v>
      </c>
      <c r="H477" t="s">
        <v>1545</v>
      </c>
      <c r="I477">
        <v>318</v>
      </c>
    </row>
    <row r="478" spans="2:9">
      <c r="B478" t="s">
        <v>729</v>
      </c>
      <c r="C478">
        <f t="shared" si="14"/>
        <v>610</v>
      </c>
      <c r="D478">
        <f t="shared" si="15"/>
        <v>10163</v>
      </c>
      <c r="E478" t="s">
        <v>130</v>
      </c>
      <c r="H478" t="s">
        <v>1009</v>
      </c>
      <c r="I478">
        <v>319</v>
      </c>
    </row>
    <row r="479" spans="2:9">
      <c r="B479" t="s">
        <v>731</v>
      </c>
      <c r="C479">
        <f t="shared" si="14"/>
        <v>611</v>
      </c>
      <c r="D479">
        <f t="shared" si="15"/>
        <v>10186</v>
      </c>
      <c r="E479" t="s">
        <v>132</v>
      </c>
      <c r="H479" t="s">
        <v>1011</v>
      </c>
      <c r="I479">
        <v>320</v>
      </c>
    </row>
    <row r="480" spans="2:9">
      <c r="B480" t="s">
        <v>732</v>
      </c>
      <c r="C480">
        <f t="shared" si="14"/>
        <v>612</v>
      </c>
      <c r="D480">
        <f t="shared" si="15"/>
        <v>10186</v>
      </c>
      <c r="E480" t="s">
        <v>132</v>
      </c>
      <c r="H480" t="s">
        <v>1013</v>
      </c>
      <c r="I480">
        <v>321</v>
      </c>
    </row>
    <row r="481" spans="2:9">
      <c r="B481" t="s">
        <v>734</v>
      </c>
      <c r="C481">
        <f t="shared" si="14"/>
        <v>613</v>
      </c>
      <c r="D481">
        <f t="shared" si="15"/>
        <v>10186</v>
      </c>
      <c r="E481" t="s">
        <v>132</v>
      </c>
      <c r="H481" t="s">
        <v>1014</v>
      </c>
      <c r="I481">
        <v>322</v>
      </c>
    </row>
    <row r="482" spans="2:9">
      <c r="B482" t="s">
        <v>736</v>
      </c>
      <c r="C482">
        <f t="shared" si="14"/>
        <v>614</v>
      </c>
      <c r="D482">
        <f t="shared" si="15"/>
        <v>10187</v>
      </c>
      <c r="E482" t="s">
        <v>131</v>
      </c>
      <c r="H482" t="s">
        <v>1015</v>
      </c>
      <c r="I482">
        <v>323</v>
      </c>
    </row>
    <row r="483" spans="2:9">
      <c r="B483" t="s">
        <v>739</v>
      </c>
      <c r="C483">
        <f t="shared" si="14"/>
        <v>616</v>
      </c>
      <c r="D483">
        <f t="shared" si="15"/>
        <v>10164</v>
      </c>
      <c r="E483" t="s">
        <v>135</v>
      </c>
      <c r="H483" t="s">
        <v>1016</v>
      </c>
      <c r="I483">
        <v>324</v>
      </c>
    </row>
    <row r="484" spans="2:9">
      <c r="B484" t="s">
        <v>740</v>
      </c>
      <c r="C484">
        <f t="shared" si="14"/>
        <v>617</v>
      </c>
      <c r="D484">
        <f t="shared" si="15"/>
        <v>10177</v>
      </c>
      <c r="E484" t="s">
        <v>136</v>
      </c>
      <c r="H484" t="s">
        <v>1018</v>
      </c>
      <c r="I484">
        <v>325</v>
      </c>
    </row>
    <row r="485" spans="2:9">
      <c r="B485" t="s">
        <v>742</v>
      </c>
      <c r="C485">
        <f t="shared" si="14"/>
        <v>618</v>
      </c>
      <c r="D485">
        <f t="shared" si="15"/>
        <v>10178</v>
      </c>
      <c r="E485" t="s">
        <v>137</v>
      </c>
      <c r="H485" t="s">
        <v>236</v>
      </c>
      <c r="I485">
        <v>326</v>
      </c>
    </row>
    <row r="486" spans="2:9">
      <c r="B486" t="s">
        <v>744</v>
      </c>
      <c r="C486">
        <f t="shared" si="14"/>
        <v>620</v>
      </c>
      <c r="D486">
        <f t="shared" si="15"/>
        <v>10167</v>
      </c>
      <c r="E486" t="s">
        <v>138</v>
      </c>
      <c r="H486" t="s">
        <v>1022</v>
      </c>
      <c r="I486">
        <v>327</v>
      </c>
    </row>
    <row r="487" spans="2:9">
      <c r="B487" t="s">
        <v>746</v>
      </c>
      <c r="C487">
        <f t="shared" si="14"/>
        <v>621</v>
      </c>
      <c r="D487">
        <f t="shared" si="15"/>
        <v>10166</v>
      </c>
      <c r="E487" t="s">
        <v>139</v>
      </c>
      <c r="H487" t="s">
        <v>1023</v>
      </c>
      <c r="I487">
        <v>328</v>
      </c>
    </row>
    <row r="488" spans="2:9">
      <c r="B488" t="s">
        <v>748</v>
      </c>
      <c r="C488">
        <f t="shared" si="14"/>
        <v>622</v>
      </c>
      <c r="D488">
        <f t="shared" si="15"/>
        <v>10166</v>
      </c>
      <c r="E488" t="s">
        <v>139</v>
      </c>
      <c r="H488" t="s">
        <v>1025</v>
      </c>
      <c r="I488">
        <v>329</v>
      </c>
    </row>
    <row r="489" spans="2:9">
      <c r="B489" t="s">
        <v>751</v>
      </c>
      <c r="C489">
        <f t="shared" si="14"/>
        <v>624</v>
      </c>
      <c r="D489">
        <f t="shared" si="15"/>
        <v>10182</v>
      </c>
      <c r="E489" t="s">
        <v>142</v>
      </c>
      <c r="H489" t="s">
        <v>1218</v>
      </c>
      <c r="I489">
        <v>330</v>
      </c>
    </row>
    <row r="490" spans="2:9">
      <c r="B490" t="s">
        <v>753</v>
      </c>
      <c r="C490">
        <f t="shared" si="14"/>
        <v>625</v>
      </c>
      <c r="D490">
        <f t="shared" si="15"/>
        <v>10165</v>
      </c>
      <c r="E490" t="s">
        <v>143</v>
      </c>
      <c r="H490" t="s">
        <v>237</v>
      </c>
      <c r="I490">
        <v>331</v>
      </c>
    </row>
    <row r="491" spans="2:9">
      <c r="B491" t="s">
        <v>755</v>
      </c>
      <c r="C491">
        <f t="shared" si="14"/>
        <v>626</v>
      </c>
      <c r="D491">
        <f t="shared" si="15"/>
        <v>10165</v>
      </c>
      <c r="E491" t="s">
        <v>143</v>
      </c>
      <c r="H491" t="s">
        <v>238</v>
      </c>
      <c r="I491">
        <v>332</v>
      </c>
    </row>
    <row r="492" spans="2:9">
      <c r="B492" t="s">
        <v>757</v>
      </c>
      <c r="C492">
        <f t="shared" si="14"/>
        <v>627</v>
      </c>
      <c r="D492">
        <f t="shared" si="15"/>
        <v>10183</v>
      </c>
      <c r="E492" t="s">
        <v>144</v>
      </c>
      <c r="H492" t="s">
        <v>239</v>
      </c>
      <c r="I492">
        <v>333</v>
      </c>
    </row>
    <row r="493" spans="2:9">
      <c r="B493" t="s">
        <v>761</v>
      </c>
      <c r="C493">
        <f t="shared" si="14"/>
        <v>630</v>
      </c>
      <c r="D493">
        <f t="shared" si="15"/>
        <v>10156</v>
      </c>
      <c r="E493" t="s">
        <v>146</v>
      </c>
      <c r="H493" t="s">
        <v>240</v>
      </c>
      <c r="I493">
        <v>334</v>
      </c>
    </row>
    <row r="494" spans="2:9">
      <c r="B494" t="s">
        <v>763</v>
      </c>
      <c r="C494">
        <f t="shared" si="14"/>
        <v>631</v>
      </c>
      <c r="D494">
        <f t="shared" si="15"/>
        <v>10156</v>
      </c>
      <c r="E494" t="s">
        <v>146</v>
      </c>
      <c r="H494" t="s">
        <v>241</v>
      </c>
      <c r="I494">
        <v>335</v>
      </c>
    </row>
    <row r="495" spans="2:9">
      <c r="B495" t="s">
        <v>922</v>
      </c>
      <c r="C495">
        <f t="shared" si="14"/>
        <v>632</v>
      </c>
      <c r="D495">
        <f t="shared" si="15"/>
        <v>10156</v>
      </c>
      <c r="E495" t="s">
        <v>146</v>
      </c>
      <c r="H495" t="s">
        <v>1546</v>
      </c>
      <c r="I495">
        <v>336</v>
      </c>
    </row>
    <row r="496" spans="2:9">
      <c r="B496" t="s">
        <v>924</v>
      </c>
      <c r="C496">
        <f t="shared" si="14"/>
        <v>634</v>
      </c>
      <c r="D496">
        <f t="shared" si="15"/>
        <v>10148</v>
      </c>
      <c r="E496" t="s">
        <v>147</v>
      </c>
      <c r="H496" t="s">
        <v>1221</v>
      </c>
      <c r="I496">
        <v>337</v>
      </c>
    </row>
    <row r="497" spans="2:9">
      <c r="B497" t="s">
        <v>926</v>
      </c>
      <c r="C497">
        <f t="shared" si="14"/>
        <v>635</v>
      </c>
      <c r="D497">
        <f t="shared" si="15"/>
        <v>10149</v>
      </c>
      <c r="E497" t="s">
        <v>148</v>
      </c>
      <c r="H497" t="s">
        <v>1222</v>
      </c>
      <c r="I497">
        <v>338</v>
      </c>
    </row>
    <row r="498" spans="2:9">
      <c r="B498" t="s">
        <v>928</v>
      </c>
      <c r="C498">
        <f t="shared" si="14"/>
        <v>636</v>
      </c>
      <c r="D498">
        <f t="shared" si="15"/>
        <v>10152</v>
      </c>
      <c r="E498" t="s">
        <v>150</v>
      </c>
      <c r="H498" t="s">
        <v>1224</v>
      </c>
      <c r="I498">
        <v>339</v>
      </c>
    </row>
    <row r="499" spans="2:9">
      <c r="B499" t="s">
        <v>930</v>
      </c>
      <c r="C499">
        <f t="shared" si="14"/>
        <v>637</v>
      </c>
      <c r="D499">
        <f t="shared" si="15"/>
        <v>10152</v>
      </c>
      <c r="E499" t="s">
        <v>150</v>
      </c>
      <c r="H499" t="s">
        <v>1225</v>
      </c>
      <c r="I499">
        <v>340</v>
      </c>
    </row>
    <row r="500" spans="2:9">
      <c r="B500" t="s">
        <v>932</v>
      </c>
      <c r="C500">
        <f t="shared" si="14"/>
        <v>638</v>
      </c>
      <c r="D500">
        <f t="shared" si="15"/>
        <v>10152</v>
      </c>
      <c r="E500" t="s">
        <v>150</v>
      </c>
      <c r="H500" t="s">
        <v>1547</v>
      </c>
      <c r="I500">
        <v>341</v>
      </c>
    </row>
    <row r="501" spans="2:9">
      <c r="B501" t="s">
        <v>934</v>
      </c>
      <c r="C501">
        <f t="shared" si="14"/>
        <v>639</v>
      </c>
      <c r="D501">
        <f t="shared" si="15"/>
        <v>10151</v>
      </c>
      <c r="E501" t="s">
        <v>152</v>
      </c>
      <c r="H501" t="s">
        <v>1228</v>
      </c>
      <c r="I501">
        <v>342</v>
      </c>
    </row>
    <row r="502" spans="2:9">
      <c r="B502" t="s">
        <v>777</v>
      </c>
      <c r="C502">
        <f t="shared" si="14"/>
        <v>640</v>
      </c>
      <c r="D502">
        <f t="shared" si="15"/>
        <v>10151</v>
      </c>
      <c r="E502" t="s">
        <v>152</v>
      </c>
      <c r="H502" t="s">
        <v>1230</v>
      </c>
      <c r="I502">
        <v>343</v>
      </c>
    </row>
    <row r="503" spans="2:9">
      <c r="B503" t="s">
        <v>781</v>
      </c>
      <c r="C503">
        <f t="shared" si="14"/>
        <v>643</v>
      </c>
      <c r="D503">
        <f t="shared" si="15"/>
        <v>10168</v>
      </c>
      <c r="E503" t="s">
        <v>134</v>
      </c>
      <c r="H503" t="s">
        <v>1231</v>
      </c>
      <c r="I503">
        <v>344</v>
      </c>
    </row>
    <row r="504" spans="2:9">
      <c r="B504" t="s">
        <v>783</v>
      </c>
      <c r="C504">
        <f t="shared" si="14"/>
        <v>644</v>
      </c>
      <c r="D504">
        <f t="shared" si="15"/>
        <v>10164</v>
      </c>
      <c r="E504" t="s">
        <v>135</v>
      </c>
      <c r="H504" t="s">
        <v>1232</v>
      </c>
      <c r="I504">
        <v>345</v>
      </c>
    </row>
    <row r="505" spans="2:9">
      <c r="B505" t="s">
        <v>785</v>
      </c>
      <c r="C505">
        <f t="shared" si="14"/>
        <v>645</v>
      </c>
      <c r="D505">
        <f t="shared" si="15"/>
        <v>10164</v>
      </c>
      <c r="E505" t="s">
        <v>135</v>
      </c>
      <c r="H505" t="s">
        <v>1233</v>
      </c>
      <c r="I505">
        <v>346</v>
      </c>
    </row>
    <row r="506" spans="2:9">
      <c r="B506" t="s">
        <v>787</v>
      </c>
      <c r="C506">
        <f t="shared" si="14"/>
        <v>646</v>
      </c>
      <c r="D506">
        <f t="shared" si="15"/>
        <v>10188</v>
      </c>
      <c r="E506" t="s">
        <v>133</v>
      </c>
      <c r="H506" t="s">
        <v>1234</v>
      </c>
      <c r="I506">
        <v>347</v>
      </c>
    </row>
    <row r="507" spans="2:9">
      <c r="B507" t="s">
        <v>789</v>
      </c>
      <c r="C507">
        <f t="shared" si="14"/>
        <v>648</v>
      </c>
      <c r="D507">
        <f t="shared" si="15"/>
        <v>10176</v>
      </c>
      <c r="E507" t="s">
        <v>153</v>
      </c>
      <c r="H507" t="s">
        <v>243</v>
      </c>
      <c r="I507">
        <v>348</v>
      </c>
    </row>
    <row r="508" spans="2:9">
      <c r="B508" t="s">
        <v>791</v>
      </c>
      <c r="C508">
        <f t="shared" si="14"/>
        <v>649</v>
      </c>
      <c r="D508">
        <f t="shared" si="15"/>
        <v>10177</v>
      </c>
      <c r="E508" t="s">
        <v>136</v>
      </c>
      <c r="H508" t="s">
        <v>1548</v>
      </c>
      <c r="I508">
        <v>349</v>
      </c>
    </row>
    <row r="509" spans="2:9">
      <c r="B509" t="s">
        <v>793</v>
      </c>
      <c r="C509">
        <f t="shared" si="14"/>
        <v>650</v>
      </c>
      <c r="D509">
        <f t="shared" si="15"/>
        <v>10176</v>
      </c>
      <c r="E509" t="s">
        <v>153</v>
      </c>
      <c r="H509" t="s">
        <v>1238</v>
      </c>
      <c r="I509">
        <v>350</v>
      </c>
    </row>
    <row r="510" spans="2:9">
      <c r="B510" t="s">
        <v>795</v>
      </c>
      <c r="C510">
        <f t="shared" si="14"/>
        <v>651</v>
      </c>
      <c r="D510">
        <f t="shared" si="15"/>
        <v>10178</v>
      </c>
      <c r="E510" t="s">
        <v>137</v>
      </c>
      <c r="H510" t="s">
        <v>1239</v>
      </c>
      <c r="I510">
        <v>351</v>
      </c>
    </row>
    <row r="511" spans="2:9">
      <c r="B511" t="s">
        <v>798</v>
      </c>
      <c r="C511">
        <f t="shared" si="14"/>
        <v>653</v>
      </c>
      <c r="D511">
        <f t="shared" si="15"/>
        <v>10179</v>
      </c>
      <c r="E511" t="s">
        <v>140</v>
      </c>
      <c r="H511" t="s">
        <v>1241</v>
      </c>
      <c r="I511">
        <v>352</v>
      </c>
    </row>
    <row r="512" spans="2:9">
      <c r="B512" t="s">
        <v>800</v>
      </c>
      <c r="C512">
        <f t="shared" si="14"/>
        <v>654</v>
      </c>
      <c r="D512">
        <f t="shared" si="15"/>
        <v>10179</v>
      </c>
      <c r="E512" t="s">
        <v>140</v>
      </c>
      <c r="H512" t="s">
        <v>1080</v>
      </c>
      <c r="I512">
        <v>353</v>
      </c>
    </row>
    <row r="513" spans="2:9">
      <c r="B513" t="s">
        <v>802</v>
      </c>
      <c r="C513">
        <f t="shared" si="14"/>
        <v>655</v>
      </c>
      <c r="D513">
        <f t="shared" si="15"/>
        <v>10180</v>
      </c>
      <c r="E513" t="s">
        <v>154</v>
      </c>
      <c r="H513" t="s">
        <v>1549</v>
      </c>
      <c r="I513">
        <v>354</v>
      </c>
    </row>
    <row r="514" spans="2:9">
      <c r="B514" t="s">
        <v>804</v>
      </c>
      <c r="C514">
        <f t="shared" si="14"/>
        <v>656</v>
      </c>
      <c r="D514">
        <f t="shared" si="15"/>
        <v>10180</v>
      </c>
      <c r="E514" t="s">
        <v>154</v>
      </c>
      <c r="H514" t="s">
        <v>1084</v>
      </c>
      <c r="I514">
        <v>355</v>
      </c>
    </row>
    <row r="515" spans="2:9">
      <c r="B515" t="s">
        <v>807</v>
      </c>
      <c r="C515">
        <f t="shared" si="14"/>
        <v>659</v>
      </c>
      <c r="D515">
        <f t="shared" si="15"/>
        <v>10155</v>
      </c>
      <c r="E515" t="s">
        <v>155</v>
      </c>
      <c r="H515" t="s">
        <v>1086</v>
      </c>
      <c r="I515">
        <v>356</v>
      </c>
    </row>
    <row r="516" spans="2:9">
      <c r="B516" t="s">
        <v>809</v>
      </c>
      <c r="C516">
        <f t="shared" si="14"/>
        <v>660</v>
      </c>
      <c r="D516">
        <f t="shared" si="15"/>
        <v>10156</v>
      </c>
      <c r="E516" t="s">
        <v>146</v>
      </c>
      <c r="H516" t="s">
        <v>1088</v>
      </c>
      <c r="I516">
        <v>357</v>
      </c>
    </row>
    <row r="517" spans="2:9">
      <c r="B517" t="s">
        <v>811</v>
      </c>
      <c r="C517">
        <f t="shared" ref="C517:C580" si="16">VLOOKUP(B517,$H$4:$I$1140,2,FALSE)</f>
        <v>661</v>
      </c>
      <c r="D517">
        <f t="shared" ref="D517:D580" si="17">VLOOKUP(E517,$H$4:$I$1140,2,FALSE)</f>
        <v>10159</v>
      </c>
      <c r="E517" t="s">
        <v>158</v>
      </c>
      <c r="H517" t="s">
        <v>1089</v>
      </c>
      <c r="I517">
        <v>358</v>
      </c>
    </row>
    <row r="518" spans="2:9">
      <c r="B518" t="s">
        <v>813</v>
      </c>
      <c r="C518">
        <f t="shared" si="16"/>
        <v>662</v>
      </c>
      <c r="D518">
        <f t="shared" si="17"/>
        <v>10159</v>
      </c>
      <c r="E518" t="s">
        <v>158</v>
      </c>
      <c r="H518" t="s">
        <v>1091</v>
      </c>
      <c r="I518">
        <v>359</v>
      </c>
    </row>
    <row r="519" spans="2:9">
      <c r="B519" t="s">
        <v>815</v>
      </c>
      <c r="C519">
        <f t="shared" si="16"/>
        <v>663</v>
      </c>
      <c r="D519">
        <f t="shared" si="17"/>
        <v>10159</v>
      </c>
      <c r="E519" t="s">
        <v>158</v>
      </c>
      <c r="H519" t="s">
        <v>1551</v>
      </c>
      <c r="I519">
        <v>360</v>
      </c>
    </row>
    <row r="520" spans="2:9">
      <c r="B520" t="s">
        <v>817</v>
      </c>
      <c r="C520">
        <f t="shared" si="16"/>
        <v>664</v>
      </c>
      <c r="D520">
        <f t="shared" si="17"/>
        <v>10158</v>
      </c>
      <c r="E520" t="s">
        <v>157</v>
      </c>
      <c r="H520" t="s">
        <v>1550</v>
      </c>
      <c r="I520">
        <v>361</v>
      </c>
    </row>
    <row r="521" spans="2:9">
      <c r="B521" t="s">
        <v>819</v>
      </c>
      <c r="C521">
        <f t="shared" si="16"/>
        <v>665</v>
      </c>
      <c r="D521">
        <f t="shared" si="17"/>
        <v>10158</v>
      </c>
      <c r="E521" t="s">
        <v>157</v>
      </c>
      <c r="H521" t="s">
        <v>1096</v>
      </c>
      <c r="I521">
        <v>362</v>
      </c>
    </row>
    <row r="522" spans="2:9">
      <c r="B522" t="s">
        <v>821</v>
      </c>
      <c r="C522">
        <f t="shared" si="16"/>
        <v>666</v>
      </c>
      <c r="D522">
        <f t="shared" si="17"/>
        <v>10158</v>
      </c>
      <c r="E522" t="s">
        <v>157</v>
      </c>
      <c r="H522" t="s">
        <v>1097</v>
      </c>
      <c r="I522">
        <v>363</v>
      </c>
    </row>
    <row r="523" spans="2:9">
      <c r="B523" t="s">
        <v>823</v>
      </c>
      <c r="C523">
        <f t="shared" si="16"/>
        <v>667</v>
      </c>
      <c r="D523">
        <f t="shared" si="17"/>
        <v>10158</v>
      </c>
      <c r="E523" t="s">
        <v>157</v>
      </c>
      <c r="H523" t="s">
        <v>1099</v>
      </c>
      <c r="I523">
        <v>364</v>
      </c>
    </row>
    <row r="524" spans="2:9">
      <c r="B524" t="s">
        <v>1652</v>
      </c>
      <c r="C524">
        <f t="shared" si="16"/>
        <v>669</v>
      </c>
      <c r="D524">
        <f t="shared" si="17"/>
        <v>10193</v>
      </c>
      <c r="E524" t="s">
        <v>1</v>
      </c>
      <c r="H524" t="s">
        <v>1101</v>
      </c>
      <c r="I524">
        <v>365</v>
      </c>
    </row>
    <row r="525" spans="2:9">
      <c r="B525" t="s">
        <v>1653</v>
      </c>
      <c r="C525">
        <f t="shared" si="16"/>
        <v>670</v>
      </c>
      <c r="D525">
        <f t="shared" si="17"/>
        <v>10192</v>
      </c>
      <c r="E525" t="s">
        <v>2</v>
      </c>
      <c r="H525" t="s">
        <v>1102</v>
      </c>
      <c r="I525">
        <v>366</v>
      </c>
    </row>
    <row r="526" spans="2:9">
      <c r="B526" t="s">
        <v>1654</v>
      </c>
      <c r="C526">
        <f t="shared" si="16"/>
        <v>672</v>
      </c>
      <c r="D526">
        <f t="shared" si="17"/>
        <v>10159</v>
      </c>
      <c r="E526" t="s">
        <v>158</v>
      </c>
      <c r="H526" t="s">
        <v>1552</v>
      </c>
      <c r="I526">
        <v>367</v>
      </c>
    </row>
    <row r="527" spans="2:9">
      <c r="B527" t="s">
        <v>1655</v>
      </c>
      <c r="C527">
        <f t="shared" si="16"/>
        <v>673</v>
      </c>
      <c r="D527">
        <f t="shared" si="17"/>
        <v>10192</v>
      </c>
      <c r="E527" t="s">
        <v>2</v>
      </c>
      <c r="H527" t="s">
        <v>1104</v>
      </c>
      <c r="I527">
        <v>368</v>
      </c>
    </row>
    <row r="528" spans="2:9">
      <c r="B528" t="s">
        <v>831</v>
      </c>
      <c r="C528">
        <f t="shared" si="16"/>
        <v>676</v>
      </c>
      <c r="D528">
        <f t="shared" si="17"/>
        <v>10159</v>
      </c>
      <c r="E528" t="s">
        <v>158</v>
      </c>
      <c r="H528" t="s">
        <v>1106</v>
      </c>
      <c r="I528">
        <v>369</v>
      </c>
    </row>
    <row r="529" spans="2:9">
      <c r="B529" t="s">
        <v>832</v>
      </c>
      <c r="C529">
        <f t="shared" si="16"/>
        <v>677</v>
      </c>
      <c r="D529">
        <f t="shared" si="17"/>
        <v>10161</v>
      </c>
      <c r="E529" t="s">
        <v>4</v>
      </c>
      <c r="H529" t="s">
        <v>1732</v>
      </c>
      <c r="I529">
        <v>810</v>
      </c>
    </row>
    <row r="530" spans="2:9">
      <c r="B530" t="s">
        <v>834</v>
      </c>
      <c r="C530">
        <f t="shared" si="16"/>
        <v>678</v>
      </c>
      <c r="D530">
        <f t="shared" si="17"/>
        <v>10161</v>
      </c>
      <c r="E530" t="s">
        <v>4</v>
      </c>
      <c r="H530" t="s">
        <v>1107</v>
      </c>
      <c r="I530">
        <v>370</v>
      </c>
    </row>
    <row r="531" spans="2:9">
      <c r="B531" t="s">
        <v>836</v>
      </c>
      <c r="C531">
        <f t="shared" si="16"/>
        <v>679</v>
      </c>
      <c r="D531">
        <f t="shared" si="17"/>
        <v>10174</v>
      </c>
      <c r="E531" t="s">
        <v>5</v>
      </c>
      <c r="H531" t="s">
        <v>1108</v>
      </c>
      <c r="I531">
        <v>371</v>
      </c>
    </row>
    <row r="532" spans="2:9">
      <c r="B532" t="s">
        <v>839</v>
      </c>
      <c r="C532">
        <f t="shared" si="16"/>
        <v>681</v>
      </c>
      <c r="D532">
        <f t="shared" si="17"/>
        <v>10174</v>
      </c>
      <c r="E532" t="s">
        <v>5</v>
      </c>
      <c r="H532" t="s">
        <v>1554</v>
      </c>
      <c r="I532">
        <v>372</v>
      </c>
    </row>
    <row r="533" spans="2:9">
      <c r="B533" t="s">
        <v>841</v>
      </c>
      <c r="C533">
        <f t="shared" si="16"/>
        <v>682</v>
      </c>
      <c r="D533">
        <f t="shared" si="17"/>
        <v>10173</v>
      </c>
      <c r="E533" t="s">
        <v>6</v>
      </c>
      <c r="H533" t="s">
        <v>1553</v>
      </c>
      <c r="I533">
        <v>373</v>
      </c>
    </row>
    <row r="534" spans="2:9">
      <c r="B534" t="s">
        <v>843</v>
      </c>
      <c r="C534">
        <f t="shared" si="16"/>
        <v>683</v>
      </c>
      <c r="D534">
        <f t="shared" si="17"/>
        <v>10173</v>
      </c>
      <c r="E534" t="s">
        <v>6</v>
      </c>
      <c r="H534" t="s">
        <v>1112</v>
      </c>
      <c r="I534">
        <v>374</v>
      </c>
    </row>
    <row r="535" spans="2:9">
      <c r="B535" t="s">
        <v>845</v>
      </c>
      <c r="C535">
        <f t="shared" si="16"/>
        <v>684</v>
      </c>
      <c r="D535">
        <f t="shared" si="17"/>
        <v>10188</v>
      </c>
      <c r="E535" t="s">
        <v>133</v>
      </c>
      <c r="H535" t="s">
        <v>1113</v>
      </c>
      <c r="I535">
        <v>375</v>
      </c>
    </row>
    <row r="536" spans="2:9">
      <c r="B536" t="s">
        <v>1005</v>
      </c>
      <c r="C536">
        <f t="shared" si="16"/>
        <v>686</v>
      </c>
      <c r="D536">
        <f t="shared" si="17"/>
        <v>10188</v>
      </c>
      <c r="E536" t="s">
        <v>133</v>
      </c>
      <c r="H536" t="s">
        <v>1114</v>
      </c>
      <c r="I536">
        <v>376</v>
      </c>
    </row>
    <row r="537" spans="2:9">
      <c r="B537" t="s">
        <v>1007</v>
      </c>
      <c r="C537">
        <f t="shared" si="16"/>
        <v>687</v>
      </c>
      <c r="D537">
        <f t="shared" si="17"/>
        <v>10161</v>
      </c>
      <c r="E537" t="s">
        <v>4</v>
      </c>
      <c r="H537" t="s">
        <v>1116</v>
      </c>
      <c r="I537">
        <v>377</v>
      </c>
    </row>
    <row r="538" spans="2:9">
      <c r="B538" t="s">
        <v>859</v>
      </c>
      <c r="C538">
        <f t="shared" si="16"/>
        <v>688</v>
      </c>
      <c r="D538">
        <f t="shared" si="17"/>
        <v>10174</v>
      </c>
      <c r="E538" t="s">
        <v>5</v>
      </c>
      <c r="H538" t="s">
        <v>1118</v>
      </c>
      <c r="I538">
        <v>378</v>
      </c>
    </row>
    <row r="539" spans="2:9">
      <c r="B539" t="s">
        <v>249</v>
      </c>
      <c r="C539">
        <f t="shared" si="16"/>
        <v>689</v>
      </c>
      <c r="D539">
        <f t="shared" si="17"/>
        <v>10174</v>
      </c>
      <c r="E539" t="s">
        <v>5</v>
      </c>
      <c r="H539" t="s">
        <v>1555</v>
      </c>
      <c r="I539">
        <v>379</v>
      </c>
    </row>
    <row r="540" spans="2:9">
      <c r="B540" t="s">
        <v>250</v>
      </c>
      <c r="C540">
        <f t="shared" si="16"/>
        <v>690</v>
      </c>
      <c r="D540">
        <f t="shared" si="17"/>
        <v>10174</v>
      </c>
      <c r="E540" t="s">
        <v>5</v>
      </c>
      <c r="H540" t="s">
        <v>1308</v>
      </c>
      <c r="I540">
        <v>380</v>
      </c>
    </row>
    <row r="541" spans="2:9">
      <c r="B541" t="s">
        <v>251</v>
      </c>
      <c r="C541">
        <f t="shared" si="16"/>
        <v>691</v>
      </c>
      <c r="D541">
        <f t="shared" si="17"/>
        <v>10174</v>
      </c>
      <c r="E541" t="s">
        <v>5</v>
      </c>
      <c r="H541" t="s">
        <v>1310</v>
      </c>
      <c r="I541">
        <v>381</v>
      </c>
    </row>
    <row r="542" spans="2:9">
      <c r="B542" t="s">
        <v>252</v>
      </c>
      <c r="C542">
        <f t="shared" si="16"/>
        <v>692</v>
      </c>
      <c r="D542">
        <f t="shared" si="17"/>
        <v>10161</v>
      </c>
      <c r="E542" t="s">
        <v>4</v>
      </c>
      <c r="H542" t="s">
        <v>1311</v>
      </c>
      <c r="I542">
        <v>382</v>
      </c>
    </row>
    <row r="543" spans="2:9">
      <c r="B543" t="s">
        <v>862</v>
      </c>
      <c r="C543">
        <f t="shared" si="16"/>
        <v>694</v>
      </c>
      <c r="D543">
        <f t="shared" si="17"/>
        <v>10173</v>
      </c>
      <c r="E543" t="s">
        <v>6</v>
      </c>
      <c r="H543" t="s">
        <v>1313</v>
      </c>
      <c r="I543">
        <v>383</v>
      </c>
    </row>
    <row r="544" spans="2:9">
      <c r="B544" t="s">
        <v>864</v>
      </c>
      <c r="C544">
        <f t="shared" si="16"/>
        <v>695</v>
      </c>
      <c r="D544">
        <f t="shared" si="17"/>
        <v>10171</v>
      </c>
      <c r="E544" t="s">
        <v>7</v>
      </c>
      <c r="H544" t="s">
        <v>1166</v>
      </c>
      <c r="I544">
        <v>385</v>
      </c>
    </row>
    <row r="545" spans="2:9">
      <c r="B545" t="s">
        <v>866</v>
      </c>
      <c r="C545">
        <f t="shared" si="16"/>
        <v>696</v>
      </c>
      <c r="D545">
        <f t="shared" si="17"/>
        <v>10171</v>
      </c>
      <c r="E545" t="s">
        <v>7</v>
      </c>
      <c r="H545" t="s">
        <v>1556</v>
      </c>
      <c r="I545">
        <v>386</v>
      </c>
    </row>
    <row r="546" spans="2:9">
      <c r="B546" t="s">
        <v>868</v>
      </c>
      <c r="C546">
        <f t="shared" si="16"/>
        <v>697</v>
      </c>
      <c r="D546">
        <f t="shared" si="17"/>
        <v>10170</v>
      </c>
      <c r="E546" t="s">
        <v>9</v>
      </c>
      <c r="H546" t="s">
        <v>244</v>
      </c>
      <c r="I546">
        <v>387</v>
      </c>
    </row>
    <row r="547" spans="2:9">
      <c r="B547" t="s">
        <v>870</v>
      </c>
      <c r="C547">
        <f t="shared" si="16"/>
        <v>698</v>
      </c>
      <c r="D547">
        <f t="shared" si="17"/>
        <v>10161</v>
      </c>
      <c r="E547" t="s">
        <v>4</v>
      </c>
      <c r="H547" t="s">
        <v>1168</v>
      </c>
      <c r="I547">
        <v>388</v>
      </c>
    </row>
    <row r="548" spans="2:9">
      <c r="B548" t="s">
        <v>1409</v>
      </c>
      <c r="C548">
        <f t="shared" si="16"/>
        <v>702</v>
      </c>
      <c r="D548">
        <f t="shared" si="17"/>
        <v>5104</v>
      </c>
      <c r="E548" t="s">
        <v>10</v>
      </c>
      <c r="H548" t="s">
        <v>1169</v>
      </c>
      <c r="I548">
        <v>389</v>
      </c>
    </row>
    <row r="549" spans="2:9">
      <c r="B549" t="s">
        <v>1410</v>
      </c>
      <c r="C549">
        <f t="shared" si="16"/>
        <v>703</v>
      </c>
      <c r="D549">
        <f t="shared" si="17"/>
        <v>5104</v>
      </c>
      <c r="E549" t="s">
        <v>10</v>
      </c>
      <c r="H549" t="s">
        <v>1170</v>
      </c>
      <c r="I549">
        <v>390</v>
      </c>
    </row>
    <row r="550" spans="2:9">
      <c r="B550" t="s">
        <v>1411</v>
      </c>
      <c r="C550">
        <f t="shared" si="16"/>
        <v>704</v>
      </c>
      <c r="D550">
        <f t="shared" si="17"/>
        <v>5104</v>
      </c>
      <c r="E550" t="s">
        <v>10</v>
      </c>
      <c r="H550" t="s">
        <v>1557</v>
      </c>
      <c r="I550">
        <v>479</v>
      </c>
    </row>
    <row r="551" spans="2:9">
      <c r="B551" t="s">
        <v>1413</v>
      </c>
      <c r="C551">
        <f t="shared" si="16"/>
        <v>705</v>
      </c>
      <c r="D551">
        <f t="shared" si="17"/>
        <v>5105</v>
      </c>
      <c r="E551" t="s">
        <v>11</v>
      </c>
      <c r="H551" t="s">
        <v>1558</v>
      </c>
      <c r="I551">
        <v>480</v>
      </c>
    </row>
    <row r="552" spans="2:9">
      <c r="B552" t="s">
        <v>1415</v>
      </c>
      <c r="C552">
        <f t="shared" si="16"/>
        <v>706</v>
      </c>
      <c r="D552">
        <f t="shared" si="17"/>
        <v>5105</v>
      </c>
      <c r="E552" t="s">
        <v>11</v>
      </c>
      <c r="H552" t="s">
        <v>1559</v>
      </c>
      <c r="I552">
        <v>481</v>
      </c>
    </row>
    <row r="553" spans="2:9">
      <c r="B553" t="s">
        <v>1417</v>
      </c>
      <c r="C553">
        <f t="shared" si="16"/>
        <v>707</v>
      </c>
      <c r="D553">
        <f t="shared" si="17"/>
        <v>5104</v>
      </c>
      <c r="E553" t="s">
        <v>10</v>
      </c>
      <c r="H553" t="s">
        <v>1175</v>
      </c>
      <c r="I553">
        <v>482</v>
      </c>
    </row>
    <row r="554" spans="2:9">
      <c r="B554" t="s">
        <v>1418</v>
      </c>
      <c r="C554">
        <f t="shared" si="16"/>
        <v>708</v>
      </c>
      <c r="D554">
        <f t="shared" si="17"/>
        <v>5104</v>
      </c>
      <c r="E554" t="s">
        <v>10</v>
      </c>
      <c r="H554" t="s">
        <v>1176</v>
      </c>
      <c r="I554">
        <v>483</v>
      </c>
    </row>
    <row r="555" spans="2:9">
      <c r="B555" t="s">
        <v>1420</v>
      </c>
      <c r="C555">
        <f t="shared" si="16"/>
        <v>709</v>
      </c>
      <c r="D555">
        <f t="shared" si="17"/>
        <v>5104</v>
      </c>
      <c r="E555" t="s">
        <v>10</v>
      </c>
      <c r="H555" t="s">
        <v>1178</v>
      </c>
      <c r="I555">
        <v>484</v>
      </c>
    </row>
    <row r="556" spans="2:9">
      <c r="B556" t="s">
        <v>1423</v>
      </c>
      <c r="C556">
        <f t="shared" si="16"/>
        <v>711</v>
      </c>
      <c r="D556">
        <f t="shared" si="17"/>
        <v>5104</v>
      </c>
      <c r="E556" t="s">
        <v>10</v>
      </c>
      <c r="H556" t="s">
        <v>1179</v>
      </c>
      <c r="I556">
        <v>485</v>
      </c>
    </row>
    <row r="557" spans="2:9">
      <c r="B557" t="s">
        <v>1425</v>
      </c>
      <c r="C557">
        <f t="shared" si="16"/>
        <v>712</v>
      </c>
      <c r="D557">
        <f t="shared" si="17"/>
        <v>5104</v>
      </c>
      <c r="E557" t="s">
        <v>10</v>
      </c>
      <c r="H557" t="s">
        <v>1181</v>
      </c>
      <c r="I557">
        <v>486</v>
      </c>
    </row>
    <row r="558" spans="2:9">
      <c r="B558" t="s">
        <v>1427</v>
      </c>
      <c r="C558">
        <f t="shared" si="16"/>
        <v>713</v>
      </c>
      <c r="D558">
        <f t="shared" si="17"/>
        <v>5104</v>
      </c>
      <c r="E558" t="s">
        <v>10</v>
      </c>
      <c r="H558" t="s">
        <v>1183</v>
      </c>
      <c r="I558">
        <v>487</v>
      </c>
    </row>
    <row r="559" spans="2:9">
      <c r="B559" t="s">
        <v>1429</v>
      </c>
      <c r="C559">
        <f t="shared" si="16"/>
        <v>714</v>
      </c>
      <c r="D559">
        <f t="shared" si="17"/>
        <v>5104</v>
      </c>
      <c r="E559" t="s">
        <v>10</v>
      </c>
      <c r="H559" t="s">
        <v>1185</v>
      </c>
      <c r="I559">
        <v>488</v>
      </c>
    </row>
    <row r="560" spans="2:9">
      <c r="B560" t="s">
        <v>1431</v>
      </c>
      <c r="C560">
        <f t="shared" si="16"/>
        <v>715</v>
      </c>
      <c r="D560">
        <f t="shared" si="17"/>
        <v>5104</v>
      </c>
      <c r="E560" t="s">
        <v>10</v>
      </c>
      <c r="H560" t="s">
        <v>1187</v>
      </c>
      <c r="I560">
        <v>489</v>
      </c>
    </row>
    <row r="561" spans="2:9">
      <c r="B561" t="s">
        <v>1432</v>
      </c>
      <c r="C561">
        <f t="shared" si="16"/>
        <v>716</v>
      </c>
      <c r="D561">
        <f t="shared" si="17"/>
        <v>5104</v>
      </c>
      <c r="E561" t="s">
        <v>10</v>
      </c>
      <c r="H561" t="s">
        <v>1188</v>
      </c>
      <c r="I561">
        <v>490</v>
      </c>
    </row>
    <row r="562" spans="2:9">
      <c r="B562" t="s">
        <v>1433</v>
      </c>
      <c r="C562">
        <f t="shared" si="16"/>
        <v>717</v>
      </c>
      <c r="D562">
        <f t="shared" si="17"/>
        <v>5104</v>
      </c>
      <c r="E562" t="s">
        <v>10</v>
      </c>
      <c r="H562" t="s">
        <v>1560</v>
      </c>
      <c r="I562">
        <v>491</v>
      </c>
    </row>
    <row r="563" spans="2:9">
      <c r="B563" t="s">
        <v>1435</v>
      </c>
      <c r="C563">
        <f t="shared" si="16"/>
        <v>718</v>
      </c>
      <c r="D563">
        <f t="shared" si="17"/>
        <v>5104</v>
      </c>
      <c r="E563" t="s">
        <v>10</v>
      </c>
      <c r="H563" t="s">
        <v>1191</v>
      </c>
      <c r="I563">
        <v>492</v>
      </c>
    </row>
    <row r="564" spans="2:9">
      <c r="B564" t="s">
        <v>1437</v>
      </c>
      <c r="C564">
        <f t="shared" si="16"/>
        <v>721</v>
      </c>
      <c r="D564">
        <f t="shared" si="17"/>
        <v>5107</v>
      </c>
      <c r="E564" t="s">
        <v>114</v>
      </c>
      <c r="H564" t="s">
        <v>1193</v>
      </c>
      <c r="I564">
        <v>493</v>
      </c>
    </row>
    <row r="565" spans="2:9">
      <c r="B565" t="s">
        <v>1438</v>
      </c>
      <c r="C565">
        <f t="shared" si="16"/>
        <v>722</v>
      </c>
      <c r="D565">
        <f t="shared" si="17"/>
        <v>5107</v>
      </c>
      <c r="E565" t="s">
        <v>114</v>
      </c>
      <c r="H565" t="s">
        <v>1195</v>
      </c>
      <c r="I565">
        <v>494</v>
      </c>
    </row>
    <row r="566" spans="2:9">
      <c r="B566" t="s">
        <v>1440</v>
      </c>
      <c r="C566">
        <f t="shared" si="16"/>
        <v>723</v>
      </c>
      <c r="D566">
        <f t="shared" si="17"/>
        <v>5114</v>
      </c>
      <c r="E566" t="s">
        <v>110</v>
      </c>
      <c r="H566" t="s">
        <v>1197</v>
      </c>
      <c r="I566">
        <v>495</v>
      </c>
    </row>
    <row r="567" spans="2:9">
      <c r="B567" t="s">
        <v>1441</v>
      </c>
      <c r="C567">
        <f t="shared" si="16"/>
        <v>724</v>
      </c>
      <c r="D567">
        <f t="shared" si="17"/>
        <v>5114</v>
      </c>
      <c r="E567" t="s">
        <v>110</v>
      </c>
      <c r="H567" t="s">
        <v>1198</v>
      </c>
      <c r="I567">
        <v>496</v>
      </c>
    </row>
    <row r="568" spans="2:9">
      <c r="B568" t="s">
        <v>1443</v>
      </c>
      <c r="C568">
        <f t="shared" si="16"/>
        <v>726</v>
      </c>
      <c r="D568">
        <f t="shared" si="17"/>
        <v>5116</v>
      </c>
      <c r="E568" t="s">
        <v>115</v>
      </c>
      <c r="H568" t="s">
        <v>1200</v>
      </c>
      <c r="I568">
        <v>497</v>
      </c>
    </row>
    <row r="569" spans="2:9">
      <c r="B569" t="s">
        <v>1444</v>
      </c>
      <c r="C569">
        <f t="shared" si="16"/>
        <v>727</v>
      </c>
      <c r="D569">
        <f t="shared" si="17"/>
        <v>5073</v>
      </c>
      <c r="E569" t="s">
        <v>119</v>
      </c>
      <c r="H569" t="s">
        <v>1202</v>
      </c>
      <c r="I569">
        <v>498</v>
      </c>
    </row>
    <row r="570" spans="2:9">
      <c r="B570" t="s">
        <v>1446</v>
      </c>
      <c r="C570">
        <f t="shared" si="16"/>
        <v>728</v>
      </c>
      <c r="D570">
        <f t="shared" si="17"/>
        <v>5073</v>
      </c>
      <c r="E570" t="s">
        <v>119</v>
      </c>
      <c r="H570" t="s">
        <v>1204</v>
      </c>
      <c r="I570">
        <v>499</v>
      </c>
    </row>
    <row r="571" spans="2:9">
      <c r="B571" t="s">
        <v>1448</v>
      </c>
      <c r="C571">
        <f t="shared" si="16"/>
        <v>730</v>
      </c>
      <c r="D571">
        <f t="shared" si="17"/>
        <v>5074</v>
      </c>
      <c r="E571" t="s">
        <v>97</v>
      </c>
      <c r="H571" t="s">
        <v>1206</v>
      </c>
      <c r="I571">
        <v>500</v>
      </c>
    </row>
    <row r="572" spans="2:9">
      <c r="B572" t="s">
        <v>1450</v>
      </c>
      <c r="C572">
        <f t="shared" si="16"/>
        <v>731</v>
      </c>
      <c r="D572">
        <f t="shared" si="17"/>
        <v>5118</v>
      </c>
      <c r="E572" t="s">
        <v>117</v>
      </c>
      <c r="H572" t="s">
        <v>246</v>
      </c>
      <c r="I572">
        <v>501</v>
      </c>
    </row>
    <row r="573" spans="2:9">
      <c r="B573" t="s">
        <v>1452</v>
      </c>
      <c r="C573">
        <f t="shared" si="16"/>
        <v>732</v>
      </c>
      <c r="D573">
        <f t="shared" si="17"/>
        <v>5118</v>
      </c>
      <c r="E573" t="s">
        <v>117</v>
      </c>
      <c r="H573" t="s">
        <v>1561</v>
      </c>
      <c r="I573">
        <v>502</v>
      </c>
    </row>
    <row r="574" spans="2:9">
      <c r="B574" t="s">
        <v>1454</v>
      </c>
      <c r="C574">
        <f t="shared" si="16"/>
        <v>733</v>
      </c>
      <c r="D574">
        <f t="shared" si="17"/>
        <v>5118</v>
      </c>
      <c r="E574" t="s">
        <v>117</v>
      </c>
      <c r="H574" t="s">
        <v>1209</v>
      </c>
      <c r="I574">
        <v>503</v>
      </c>
    </row>
    <row r="575" spans="2:9">
      <c r="B575" t="s">
        <v>1455</v>
      </c>
      <c r="C575">
        <f t="shared" si="16"/>
        <v>734</v>
      </c>
      <c r="D575">
        <f t="shared" si="17"/>
        <v>5118</v>
      </c>
      <c r="E575" t="s">
        <v>117</v>
      </c>
      <c r="H575" t="s">
        <v>1211</v>
      </c>
      <c r="I575">
        <v>504</v>
      </c>
    </row>
    <row r="576" spans="2:9">
      <c r="B576" t="s">
        <v>1457</v>
      </c>
      <c r="C576">
        <f t="shared" si="16"/>
        <v>735</v>
      </c>
      <c r="D576">
        <f t="shared" si="17"/>
        <v>5118</v>
      </c>
      <c r="E576" t="s">
        <v>117</v>
      </c>
      <c r="H576" t="s">
        <v>1213</v>
      </c>
      <c r="I576">
        <v>505</v>
      </c>
    </row>
    <row r="577" spans="2:9">
      <c r="B577" t="s">
        <v>1459</v>
      </c>
      <c r="C577">
        <f t="shared" si="16"/>
        <v>736</v>
      </c>
      <c r="D577">
        <f t="shared" si="17"/>
        <v>5118</v>
      </c>
      <c r="E577" t="s">
        <v>117</v>
      </c>
      <c r="H577" t="s">
        <v>1215</v>
      </c>
      <c r="I577">
        <v>506</v>
      </c>
    </row>
    <row r="578" spans="2:9">
      <c r="B578" t="s">
        <v>1461</v>
      </c>
      <c r="C578">
        <f t="shared" si="16"/>
        <v>737</v>
      </c>
      <c r="D578">
        <f t="shared" si="17"/>
        <v>5118</v>
      </c>
      <c r="E578" t="s">
        <v>117</v>
      </c>
      <c r="H578" t="s">
        <v>1217</v>
      </c>
      <c r="I578">
        <v>507</v>
      </c>
    </row>
    <row r="579" spans="2:9">
      <c r="B579" t="s">
        <v>1464</v>
      </c>
      <c r="C579">
        <f t="shared" si="16"/>
        <v>739</v>
      </c>
      <c r="D579">
        <f t="shared" si="17"/>
        <v>5118</v>
      </c>
      <c r="E579" t="s">
        <v>117</v>
      </c>
      <c r="H579" t="s">
        <v>1392</v>
      </c>
      <c r="I579">
        <v>509</v>
      </c>
    </row>
    <row r="580" spans="2:9">
      <c r="B580" t="s">
        <v>1466</v>
      </c>
      <c r="C580">
        <f t="shared" si="16"/>
        <v>740</v>
      </c>
      <c r="D580">
        <f t="shared" si="17"/>
        <v>5118</v>
      </c>
      <c r="E580" t="s">
        <v>117</v>
      </c>
      <c r="H580" t="s">
        <v>1563</v>
      </c>
      <c r="I580">
        <v>510</v>
      </c>
    </row>
    <row r="581" spans="2:9">
      <c r="B581" t="s">
        <v>1468</v>
      </c>
      <c r="C581">
        <f t="shared" ref="C581:C644" si="18">VLOOKUP(B581,$H$4:$I$1140,2,FALSE)</f>
        <v>741</v>
      </c>
      <c r="D581">
        <f t="shared" ref="D581:D644" si="19">VLOOKUP(E581,$H$4:$I$1140,2,FALSE)</f>
        <v>5118</v>
      </c>
      <c r="E581" t="s">
        <v>117</v>
      </c>
      <c r="H581" t="s">
        <v>1562</v>
      </c>
      <c r="I581">
        <v>511</v>
      </c>
    </row>
    <row r="582" spans="2:9">
      <c r="B582" t="s">
        <v>1315</v>
      </c>
      <c r="C582">
        <f t="shared" si="18"/>
        <v>742</v>
      </c>
      <c r="D582">
        <f t="shared" si="19"/>
        <v>5118</v>
      </c>
      <c r="E582" t="s">
        <v>117</v>
      </c>
      <c r="H582" t="s">
        <v>1245</v>
      </c>
      <c r="I582">
        <v>512</v>
      </c>
    </row>
    <row r="583" spans="2:9">
      <c r="B583" t="s">
        <v>1317</v>
      </c>
      <c r="C583">
        <f t="shared" si="18"/>
        <v>743</v>
      </c>
      <c r="D583">
        <f t="shared" si="19"/>
        <v>5118</v>
      </c>
      <c r="E583" t="s">
        <v>117</v>
      </c>
      <c r="H583" t="s">
        <v>1247</v>
      </c>
      <c r="I583">
        <v>513</v>
      </c>
    </row>
    <row r="584" spans="2:9">
      <c r="B584" t="s">
        <v>1319</v>
      </c>
      <c r="C584">
        <f t="shared" si="18"/>
        <v>744</v>
      </c>
      <c r="D584">
        <f t="shared" si="19"/>
        <v>5118</v>
      </c>
      <c r="E584" t="s">
        <v>117</v>
      </c>
      <c r="H584" t="s">
        <v>1249</v>
      </c>
      <c r="I584">
        <v>514</v>
      </c>
    </row>
    <row r="585" spans="2:9">
      <c r="B585" t="s">
        <v>1489</v>
      </c>
      <c r="C585">
        <f t="shared" si="18"/>
        <v>746</v>
      </c>
      <c r="D585">
        <f t="shared" si="19"/>
        <v>5084</v>
      </c>
      <c r="E585" t="s">
        <v>102</v>
      </c>
      <c r="H585" t="s">
        <v>1251</v>
      </c>
      <c r="I585">
        <v>515</v>
      </c>
    </row>
    <row r="586" spans="2:9">
      <c r="B586" t="s">
        <v>1490</v>
      </c>
      <c r="C586">
        <f t="shared" si="18"/>
        <v>747</v>
      </c>
      <c r="D586">
        <f t="shared" si="19"/>
        <v>5084</v>
      </c>
      <c r="E586" t="s">
        <v>102</v>
      </c>
      <c r="H586" t="s">
        <v>1252</v>
      </c>
      <c r="I586">
        <v>516</v>
      </c>
    </row>
    <row r="587" spans="2:9">
      <c r="B587" t="s">
        <v>1492</v>
      </c>
      <c r="C587">
        <f t="shared" si="18"/>
        <v>748</v>
      </c>
      <c r="D587">
        <f t="shared" si="19"/>
        <v>5114</v>
      </c>
      <c r="E587" t="s">
        <v>110</v>
      </c>
      <c r="H587" t="s">
        <v>1253</v>
      </c>
      <c r="I587">
        <v>517</v>
      </c>
    </row>
    <row r="588" spans="2:9">
      <c r="B588" t="s">
        <v>1494</v>
      </c>
      <c r="C588">
        <f t="shared" si="18"/>
        <v>749</v>
      </c>
      <c r="D588" t="e">
        <f t="shared" si="19"/>
        <v>#N/A</v>
      </c>
      <c r="E588" t="s">
        <v>12</v>
      </c>
      <c r="H588" t="s">
        <v>1255</v>
      </c>
      <c r="I588">
        <v>518</v>
      </c>
    </row>
    <row r="589" spans="2:9">
      <c r="B589" t="s">
        <v>1496</v>
      </c>
      <c r="C589">
        <f t="shared" si="18"/>
        <v>750</v>
      </c>
      <c r="D589" t="e">
        <f t="shared" si="19"/>
        <v>#N/A</v>
      </c>
      <c r="E589" t="s">
        <v>12</v>
      </c>
      <c r="H589" t="s">
        <v>1257</v>
      </c>
      <c r="I589">
        <v>519</v>
      </c>
    </row>
    <row r="590" spans="2:9">
      <c r="B590" t="s">
        <v>1498</v>
      </c>
      <c r="C590">
        <f t="shared" si="18"/>
        <v>751</v>
      </c>
      <c r="D590">
        <f t="shared" si="19"/>
        <v>5118</v>
      </c>
      <c r="E590" t="s">
        <v>117</v>
      </c>
      <c r="H590" t="s">
        <v>1564</v>
      </c>
      <c r="I590">
        <v>520</v>
      </c>
    </row>
    <row r="591" spans="2:9">
      <c r="B591" t="s">
        <v>1500</v>
      </c>
      <c r="C591">
        <f t="shared" si="18"/>
        <v>752</v>
      </c>
      <c r="D591">
        <f t="shared" si="19"/>
        <v>5118</v>
      </c>
      <c r="E591" t="s">
        <v>117</v>
      </c>
      <c r="H591" t="s">
        <v>1260</v>
      </c>
      <c r="I591">
        <v>521</v>
      </c>
    </row>
    <row r="592" spans="2:9">
      <c r="B592" t="s">
        <v>1502</v>
      </c>
      <c r="C592">
        <f t="shared" si="18"/>
        <v>753</v>
      </c>
      <c r="D592">
        <f t="shared" si="19"/>
        <v>5118</v>
      </c>
      <c r="E592" t="s">
        <v>117</v>
      </c>
      <c r="H592" t="s">
        <v>1262</v>
      </c>
      <c r="I592">
        <v>522</v>
      </c>
    </row>
    <row r="593" spans="2:9">
      <c r="B593" t="s">
        <v>1505</v>
      </c>
      <c r="C593">
        <f t="shared" si="18"/>
        <v>755</v>
      </c>
      <c r="D593">
        <f t="shared" si="19"/>
        <v>5118</v>
      </c>
      <c r="E593" t="s">
        <v>117</v>
      </c>
      <c r="H593" t="s">
        <v>1263</v>
      </c>
      <c r="I593">
        <v>523</v>
      </c>
    </row>
    <row r="594" spans="2:9">
      <c r="B594" t="s">
        <v>1507</v>
      </c>
      <c r="C594">
        <f t="shared" si="18"/>
        <v>756</v>
      </c>
      <c r="D594">
        <f t="shared" si="19"/>
        <v>5118</v>
      </c>
      <c r="E594" t="s">
        <v>117</v>
      </c>
      <c r="H594" t="s">
        <v>1264</v>
      </c>
      <c r="I594">
        <v>524</v>
      </c>
    </row>
    <row r="595" spans="2:9">
      <c r="B595" t="s">
        <v>1509</v>
      </c>
      <c r="C595">
        <f t="shared" si="18"/>
        <v>757</v>
      </c>
      <c r="D595">
        <f t="shared" si="19"/>
        <v>5118</v>
      </c>
      <c r="E595" t="s">
        <v>117</v>
      </c>
      <c r="H595" t="s">
        <v>1265</v>
      </c>
      <c r="I595">
        <v>525</v>
      </c>
    </row>
    <row r="596" spans="2:9">
      <c r="B596" t="s">
        <v>1511</v>
      </c>
      <c r="C596">
        <f t="shared" si="18"/>
        <v>758</v>
      </c>
      <c r="D596">
        <f t="shared" si="19"/>
        <v>5117</v>
      </c>
      <c r="E596" t="s">
        <v>116</v>
      </c>
      <c r="H596" t="s">
        <v>1266</v>
      </c>
      <c r="I596">
        <v>526</v>
      </c>
    </row>
    <row r="597" spans="2:9">
      <c r="B597" t="s">
        <v>1513</v>
      </c>
      <c r="C597">
        <f t="shared" si="18"/>
        <v>759</v>
      </c>
      <c r="D597">
        <f t="shared" si="19"/>
        <v>5117</v>
      </c>
      <c r="E597" t="s">
        <v>116</v>
      </c>
      <c r="H597" t="s">
        <v>1268</v>
      </c>
      <c r="I597">
        <v>527</v>
      </c>
    </row>
    <row r="598" spans="2:9">
      <c r="B598" t="s">
        <v>1515</v>
      </c>
      <c r="C598">
        <f t="shared" si="18"/>
        <v>760</v>
      </c>
      <c r="D598">
        <f t="shared" si="19"/>
        <v>5117</v>
      </c>
      <c r="E598" t="s">
        <v>116</v>
      </c>
      <c r="H598" t="s">
        <v>1269</v>
      </c>
      <c r="I598">
        <v>528</v>
      </c>
    </row>
    <row r="599" spans="2:9">
      <c r="B599" t="s">
        <v>1518</v>
      </c>
      <c r="C599">
        <f t="shared" si="18"/>
        <v>762</v>
      </c>
      <c r="D599">
        <f t="shared" si="19"/>
        <v>5107</v>
      </c>
      <c r="E599" t="s">
        <v>114</v>
      </c>
      <c r="H599" t="s">
        <v>1271</v>
      </c>
      <c r="I599">
        <v>529</v>
      </c>
    </row>
    <row r="600" spans="2:9">
      <c r="B600" t="s">
        <v>1520</v>
      </c>
      <c r="C600">
        <f t="shared" si="18"/>
        <v>763</v>
      </c>
      <c r="D600">
        <f t="shared" si="19"/>
        <v>5107</v>
      </c>
      <c r="E600" t="s">
        <v>114</v>
      </c>
      <c r="H600" t="s">
        <v>1565</v>
      </c>
      <c r="I600">
        <v>530</v>
      </c>
    </row>
    <row r="601" spans="2:9">
      <c r="B601" t="s">
        <v>1522</v>
      </c>
      <c r="C601">
        <f t="shared" si="18"/>
        <v>764</v>
      </c>
      <c r="D601">
        <f t="shared" si="19"/>
        <v>5107</v>
      </c>
      <c r="E601" t="s">
        <v>114</v>
      </c>
      <c r="H601" t="s">
        <v>1274</v>
      </c>
      <c r="I601">
        <v>531</v>
      </c>
    </row>
    <row r="602" spans="2:9">
      <c r="B602" t="s">
        <v>1524</v>
      </c>
      <c r="C602">
        <f t="shared" si="18"/>
        <v>765</v>
      </c>
      <c r="D602">
        <f t="shared" si="19"/>
        <v>5107</v>
      </c>
      <c r="E602" t="s">
        <v>114</v>
      </c>
      <c r="H602" t="s">
        <v>1276</v>
      </c>
      <c r="I602">
        <v>532</v>
      </c>
    </row>
    <row r="603" spans="2:9">
      <c r="B603" t="s">
        <v>1525</v>
      </c>
      <c r="C603">
        <f t="shared" si="18"/>
        <v>766</v>
      </c>
      <c r="D603">
        <f t="shared" si="19"/>
        <v>5110</v>
      </c>
      <c r="E603" t="s">
        <v>13</v>
      </c>
      <c r="H603" t="s">
        <v>1277</v>
      </c>
      <c r="I603">
        <v>533</v>
      </c>
    </row>
    <row r="604" spans="2:9">
      <c r="B604" t="s">
        <v>1527</v>
      </c>
      <c r="C604">
        <f t="shared" si="18"/>
        <v>767</v>
      </c>
      <c r="D604">
        <f t="shared" si="19"/>
        <v>5110</v>
      </c>
      <c r="E604" t="s">
        <v>13</v>
      </c>
      <c r="H604" t="s">
        <v>1279</v>
      </c>
      <c r="I604">
        <v>534</v>
      </c>
    </row>
    <row r="605" spans="2:9">
      <c r="B605" t="s">
        <v>1529</v>
      </c>
      <c r="C605">
        <f t="shared" si="18"/>
        <v>768</v>
      </c>
      <c r="D605">
        <f t="shared" si="19"/>
        <v>5110</v>
      </c>
      <c r="E605" t="s">
        <v>13</v>
      </c>
      <c r="H605" t="s">
        <v>1281</v>
      </c>
      <c r="I605">
        <v>535</v>
      </c>
    </row>
    <row r="606" spans="2:9">
      <c r="B606" t="s">
        <v>1531</v>
      </c>
      <c r="C606">
        <f t="shared" si="18"/>
        <v>770</v>
      </c>
      <c r="D606">
        <f t="shared" si="19"/>
        <v>5108</v>
      </c>
      <c r="E606" t="s">
        <v>98</v>
      </c>
      <c r="H606" t="s">
        <v>1283</v>
      </c>
      <c r="I606">
        <v>536</v>
      </c>
    </row>
    <row r="607" spans="2:9">
      <c r="B607" t="s">
        <v>1533</v>
      </c>
      <c r="C607">
        <f t="shared" si="18"/>
        <v>771</v>
      </c>
      <c r="D607">
        <f t="shared" si="19"/>
        <v>5108</v>
      </c>
      <c r="E607" t="s">
        <v>98</v>
      </c>
      <c r="H607" t="s">
        <v>1285</v>
      </c>
      <c r="I607">
        <v>537</v>
      </c>
    </row>
    <row r="608" spans="2:9">
      <c r="B608" t="s">
        <v>1535</v>
      </c>
      <c r="C608">
        <f t="shared" si="18"/>
        <v>772</v>
      </c>
      <c r="D608">
        <f t="shared" si="19"/>
        <v>5108</v>
      </c>
      <c r="E608" t="s">
        <v>98</v>
      </c>
      <c r="H608" t="s">
        <v>1566</v>
      </c>
      <c r="I608">
        <v>538</v>
      </c>
    </row>
    <row r="609" spans="2:9">
      <c r="B609" t="s">
        <v>1537</v>
      </c>
      <c r="C609">
        <f t="shared" si="18"/>
        <v>773</v>
      </c>
      <c r="D609">
        <f t="shared" si="19"/>
        <v>5120</v>
      </c>
      <c r="E609" t="s">
        <v>118</v>
      </c>
      <c r="H609" t="s">
        <v>1287</v>
      </c>
      <c r="I609">
        <v>539</v>
      </c>
    </row>
    <row r="610" spans="2:9">
      <c r="B610" t="s">
        <v>1539</v>
      </c>
      <c r="C610">
        <f t="shared" si="18"/>
        <v>774</v>
      </c>
      <c r="D610">
        <f t="shared" si="19"/>
        <v>5120</v>
      </c>
      <c r="E610" t="s">
        <v>118</v>
      </c>
      <c r="H610" t="s">
        <v>1289</v>
      </c>
      <c r="I610">
        <v>540</v>
      </c>
    </row>
    <row r="611" spans="2:9">
      <c r="B611" t="s">
        <v>1393</v>
      </c>
      <c r="C611">
        <f t="shared" si="18"/>
        <v>775</v>
      </c>
      <c r="D611">
        <f t="shared" si="19"/>
        <v>5120</v>
      </c>
      <c r="E611" t="s">
        <v>118</v>
      </c>
      <c r="H611" t="s">
        <v>1290</v>
      </c>
      <c r="I611">
        <v>541</v>
      </c>
    </row>
    <row r="612" spans="2:9">
      <c r="B612" t="s">
        <v>1395</v>
      </c>
      <c r="C612">
        <f t="shared" si="18"/>
        <v>776</v>
      </c>
      <c r="D612">
        <f t="shared" si="19"/>
        <v>5120</v>
      </c>
      <c r="E612" t="s">
        <v>118</v>
      </c>
      <c r="H612" t="s">
        <v>1292</v>
      </c>
      <c r="I612">
        <v>542</v>
      </c>
    </row>
    <row r="613" spans="2:9">
      <c r="B613" t="s">
        <v>1397</v>
      </c>
      <c r="C613">
        <f t="shared" si="18"/>
        <v>777</v>
      </c>
      <c r="D613">
        <f t="shared" si="19"/>
        <v>5120</v>
      </c>
      <c r="E613" t="s">
        <v>118</v>
      </c>
      <c r="H613" t="s">
        <v>1293</v>
      </c>
      <c r="I613">
        <v>543</v>
      </c>
    </row>
    <row r="614" spans="2:9">
      <c r="B614" t="s">
        <v>1400</v>
      </c>
      <c r="C614">
        <f t="shared" si="18"/>
        <v>780</v>
      </c>
      <c r="D614">
        <f t="shared" si="19"/>
        <v>5082</v>
      </c>
      <c r="E614" t="s">
        <v>43</v>
      </c>
      <c r="H614" t="s">
        <v>1295</v>
      </c>
      <c r="I614">
        <v>544</v>
      </c>
    </row>
    <row r="615" spans="2:9">
      <c r="B615" t="s">
        <v>1401</v>
      </c>
      <c r="C615">
        <f t="shared" si="18"/>
        <v>781</v>
      </c>
      <c r="D615">
        <f t="shared" si="19"/>
        <v>5082</v>
      </c>
      <c r="E615" t="s">
        <v>43</v>
      </c>
      <c r="H615" t="s">
        <v>1297</v>
      </c>
      <c r="I615">
        <v>545</v>
      </c>
    </row>
    <row r="616" spans="2:9">
      <c r="B616" t="s">
        <v>1403</v>
      </c>
      <c r="C616">
        <f t="shared" si="18"/>
        <v>782</v>
      </c>
      <c r="D616">
        <f t="shared" si="19"/>
        <v>5107</v>
      </c>
      <c r="E616" t="s">
        <v>114</v>
      </c>
      <c r="H616" t="s">
        <v>1299</v>
      </c>
      <c r="I616">
        <v>546</v>
      </c>
    </row>
    <row r="617" spans="2:9">
      <c r="B617" t="s">
        <v>1568</v>
      </c>
      <c r="C617">
        <f t="shared" si="18"/>
        <v>783</v>
      </c>
      <c r="D617">
        <f t="shared" si="19"/>
        <v>5107</v>
      </c>
      <c r="E617" t="s">
        <v>114</v>
      </c>
      <c r="H617" t="s">
        <v>1301</v>
      </c>
      <c r="I617">
        <v>547</v>
      </c>
    </row>
    <row r="618" spans="2:9">
      <c r="B618" t="s">
        <v>1570</v>
      </c>
      <c r="C618">
        <f t="shared" si="18"/>
        <v>784</v>
      </c>
      <c r="D618">
        <f t="shared" si="19"/>
        <v>5107</v>
      </c>
      <c r="E618" t="s">
        <v>114</v>
      </c>
      <c r="H618" t="s">
        <v>1629</v>
      </c>
      <c r="I618">
        <v>548</v>
      </c>
    </row>
    <row r="619" spans="2:9">
      <c r="B619" t="s">
        <v>1572</v>
      </c>
      <c r="C619">
        <f t="shared" si="18"/>
        <v>785</v>
      </c>
      <c r="D619">
        <f t="shared" si="19"/>
        <v>5107</v>
      </c>
      <c r="E619" t="s">
        <v>114</v>
      </c>
      <c r="H619" t="s">
        <v>1304</v>
      </c>
      <c r="I619">
        <v>549</v>
      </c>
    </row>
    <row r="620" spans="2:9">
      <c r="B620" t="s">
        <v>1574</v>
      </c>
      <c r="C620">
        <f t="shared" si="18"/>
        <v>786</v>
      </c>
      <c r="D620">
        <f t="shared" si="19"/>
        <v>5107</v>
      </c>
      <c r="E620" t="s">
        <v>114</v>
      </c>
      <c r="H620" t="s">
        <v>1321</v>
      </c>
      <c r="I620">
        <v>550</v>
      </c>
    </row>
    <row r="621" spans="2:9">
      <c r="B621" t="s">
        <v>1576</v>
      </c>
      <c r="C621">
        <f t="shared" si="18"/>
        <v>787</v>
      </c>
      <c r="D621">
        <f t="shared" si="19"/>
        <v>5107</v>
      </c>
      <c r="E621" t="s">
        <v>114</v>
      </c>
      <c r="H621" t="s">
        <v>1323</v>
      </c>
      <c r="I621">
        <v>551</v>
      </c>
    </row>
    <row r="622" spans="2:9">
      <c r="B622" t="s">
        <v>1579</v>
      </c>
      <c r="C622">
        <f t="shared" si="18"/>
        <v>789</v>
      </c>
      <c r="D622">
        <f t="shared" si="19"/>
        <v>5107</v>
      </c>
      <c r="E622" t="s">
        <v>114</v>
      </c>
      <c r="H622" t="s">
        <v>1324</v>
      </c>
      <c r="I622">
        <v>552</v>
      </c>
    </row>
    <row r="623" spans="2:9">
      <c r="B623" t="s">
        <v>1581</v>
      </c>
      <c r="C623">
        <f t="shared" si="18"/>
        <v>790</v>
      </c>
      <c r="D623">
        <f t="shared" si="19"/>
        <v>5116</v>
      </c>
      <c r="E623" t="s">
        <v>115</v>
      </c>
      <c r="H623" t="s">
        <v>1326</v>
      </c>
      <c r="I623">
        <v>553</v>
      </c>
    </row>
    <row r="624" spans="2:9">
      <c r="B624" t="s">
        <v>1583</v>
      </c>
      <c r="C624">
        <f t="shared" si="18"/>
        <v>791</v>
      </c>
      <c r="D624">
        <f t="shared" si="19"/>
        <v>5104</v>
      </c>
      <c r="E624" t="s">
        <v>10</v>
      </c>
      <c r="H624" t="s">
        <v>1328</v>
      </c>
      <c r="I624">
        <v>554</v>
      </c>
    </row>
    <row r="625" spans="2:9">
      <c r="B625" t="s">
        <v>1585</v>
      </c>
      <c r="C625">
        <f t="shared" si="18"/>
        <v>792</v>
      </c>
      <c r="D625">
        <f t="shared" si="19"/>
        <v>5104</v>
      </c>
      <c r="E625" t="s">
        <v>10</v>
      </c>
      <c r="H625" t="s">
        <v>1330</v>
      </c>
      <c r="I625">
        <v>555</v>
      </c>
    </row>
    <row r="626" spans="2:9">
      <c r="B626" t="s">
        <v>1587</v>
      </c>
      <c r="C626">
        <f t="shared" si="18"/>
        <v>793</v>
      </c>
      <c r="D626">
        <f t="shared" si="19"/>
        <v>5104</v>
      </c>
      <c r="E626" t="s">
        <v>10</v>
      </c>
      <c r="H626" t="s">
        <v>1332</v>
      </c>
      <c r="I626">
        <v>556</v>
      </c>
    </row>
    <row r="627" spans="2:9">
      <c r="B627" t="s">
        <v>1589</v>
      </c>
      <c r="C627">
        <f t="shared" si="18"/>
        <v>794</v>
      </c>
      <c r="D627">
        <f t="shared" si="19"/>
        <v>5104</v>
      </c>
      <c r="E627" t="s">
        <v>10</v>
      </c>
      <c r="H627" t="s">
        <v>1334</v>
      </c>
      <c r="I627">
        <v>557</v>
      </c>
    </row>
    <row r="628" spans="2:9">
      <c r="B628" t="s">
        <v>1591</v>
      </c>
      <c r="C628">
        <f t="shared" si="18"/>
        <v>795</v>
      </c>
      <c r="D628">
        <f t="shared" si="19"/>
        <v>5104</v>
      </c>
      <c r="E628" t="s">
        <v>10</v>
      </c>
      <c r="H628" t="s">
        <v>1631</v>
      </c>
      <c r="I628">
        <v>558</v>
      </c>
    </row>
    <row r="629" spans="2:9">
      <c r="B629" t="s">
        <v>1594</v>
      </c>
      <c r="C629">
        <f t="shared" si="18"/>
        <v>798</v>
      </c>
      <c r="D629">
        <f t="shared" si="19"/>
        <v>5116</v>
      </c>
      <c r="E629" t="s">
        <v>115</v>
      </c>
      <c r="H629" t="s">
        <v>1630</v>
      </c>
      <c r="I629">
        <v>559</v>
      </c>
    </row>
    <row r="630" spans="2:9">
      <c r="B630" t="s">
        <v>1596</v>
      </c>
      <c r="C630">
        <f t="shared" si="18"/>
        <v>799</v>
      </c>
      <c r="D630">
        <f t="shared" si="19"/>
        <v>5113</v>
      </c>
      <c r="E630" t="s">
        <v>108</v>
      </c>
      <c r="H630" t="s">
        <v>1337</v>
      </c>
      <c r="I630">
        <v>560</v>
      </c>
    </row>
    <row r="631" spans="2:9">
      <c r="B631" t="s">
        <v>1598</v>
      </c>
      <c r="C631">
        <f t="shared" si="18"/>
        <v>800</v>
      </c>
      <c r="D631">
        <f t="shared" si="19"/>
        <v>5113</v>
      </c>
      <c r="E631" t="s">
        <v>108</v>
      </c>
      <c r="H631" t="s">
        <v>1338</v>
      </c>
      <c r="I631">
        <v>561</v>
      </c>
    </row>
    <row r="632" spans="2:9">
      <c r="B632" t="s">
        <v>1600</v>
      </c>
      <c r="C632">
        <f t="shared" si="18"/>
        <v>801</v>
      </c>
      <c r="D632">
        <f t="shared" si="19"/>
        <v>5113</v>
      </c>
      <c r="E632" t="s">
        <v>108</v>
      </c>
      <c r="H632" t="s">
        <v>1339</v>
      </c>
      <c r="I632">
        <v>562</v>
      </c>
    </row>
    <row r="633" spans="2:9">
      <c r="B633" t="s">
        <v>1602</v>
      </c>
      <c r="C633">
        <f t="shared" si="18"/>
        <v>802</v>
      </c>
      <c r="D633">
        <f t="shared" si="19"/>
        <v>5113</v>
      </c>
      <c r="E633" t="s">
        <v>108</v>
      </c>
      <c r="H633" t="s">
        <v>1341</v>
      </c>
      <c r="I633">
        <v>563</v>
      </c>
    </row>
    <row r="634" spans="2:9">
      <c r="B634" t="s">
        <v>1603</v>
      </c>
      <c r="C634">
        <f t="shared" si="18"/>
        <v>803</v>
      </c>
      <c r="D634">
        <f t="shared" si="19"/>
        <v>5127</v>
      </c>
      <c r="E634" t="s">
        <v>100</v>
      </c>
      <c r="H634" t="s">
        <v>1343</v>
      </c>
      <c r="I634">
        <v>564</v>
      </c>
    </row>
    <row r="635" spans="2:9">
      <c r="B635" t="s">
        <v>1605</v>
      </c>
      <c r="C635">
        <f t="shared" si="18"/>
        <v>804</v>
      </c>
      <c r="D635">
        <f t="shared" si="19"/>
        <v>5127</v>
      </c>
      <c r="E635" t="s">
        <v>100</v>
      </c>
      <c r="H635" t="s">
        <v>1344</v>
      </c>
      <c r="I635">
        <v>565</v>
      </c>
    </row>
    <row r="636" spans="2:9">
      <c r="B636" t="s">
        <v>1607</v>
      </c>
      <c r="C636">
        <f t="shared" si="18"/>
        <v>805</v>
      </c>
      <c r="D636">
        <f t="shared" si="19"/>
        <v>5128</v>
      </c>
      <c r="E636" t="s">
        <v>101</v>
      </c>
      <c r="H636" t="s">
        <v>1345</v>
      </c>
      <c r="I636">
        <v>566</v>
      </c>
    </row>
    <row r="637" spans="2:9">
      <c r="B637" t="s">
        <v>1609</v>
      </c>
      <c r="C637">
        <f t="shared" si="18"/>
        <v>806</v>
      </c>
      <c r="D637">
        <f t="shared" si="19"/>
        <v>5128</v>
      </c>
      <c r="E637" t="s">
        <v>101</v>
      </c>
      <c r="H637" t="s">
        <v>1347</v>
      </c>
      <c r="I637">
        <v>567</v>
      </c>
    </row>
    <row r="638" spans="2:9">
      <c r="B638" t="s">
        <v>254</v>
      </c>
      <c r="C638">
        <f t="shared" si="18"/>
        <v>807</v>
      </c>
      <c r="D638">
        <f t="shared" si="19"/>
        <v>5084</v>
      </c>
      <c r="E638" t="s">
        <v>102</v>
      </c>
      <c r="H638" t="s">
        <v>1632</v>
      </c>
      <c r="I638">
        <v>568</v>
      </c>
    </row>
    <row r="639" spans="2:9">
      <c r="B639" t="s">
        <v>688</v>
      </c>
      <c r="C639">
        <f t="shared" si="18"/>
        <v>281</v>
      </c>
      <c r="D639">
        <f t="shared" si="19"/>
        <v>10058</v>
      </c>
      <c r="E639" t="s">
        <v>227</v>
      </c>
      <c r="H639" t="s">
        <v>1350</v>
      </c>
      <c r="I639">
        <v>569</v>
      </c>
    </row>
    <row r="640" spans="2:9">
      <c r="B640" t="s">
        <v>690</v>
      </c>
      <c r="C640">
        <f t="shared" si="18"/>
        <v>282</v>
      </c>
      <c r="D640">
        <f t="shared" si="19"/>
        <v>10058</v>
      </c>
      <c r="E640" t="s">
        <v>227</v>
      </c>
      <c r="H640" t="s">
        <v>1351</v>
      </c>
      <c r="I640">
        <v>570</v>
      </c>
    </row>
    <row r="641" spans="2:9">
      <c r="B641" t="s">
        <v>1034</v>
      </c>
      <c r="C641">
        <f t="shared" si="18"/>
        <v>147</v>
      </c>
      <c r="D641">
        <f t="shared" si="19"/>
        <v>5010</v>
      </c>
      <c r="E641" t="s">
        <v>211</v>
      </c>
      <c r="H641" t="s">
        <v>1352</v>
      </c>
      <c r="I641">
        <v>571</v>
      </c>
    </row>
    <row r="642" spans="2:9">
      <c r="B642" t="s">
        <v>1038</v>
      </c>
      <c r="C642">
        <f t="shared" si="18"/>
        <v>149</v>
      </c>
      <c r="D642">
        <f t="shared" si="19"/>
        <v>5011</v>
      </c>
      <c r="E642" t="s">
        <v>200</v>
      </c>
      <c r="H642" t="s">
        <v>1353</v>
      </c>
      <c r="I642">
        <v>572</v>
      </c>
    </row>
    <row r="643" spans="2:9">
      <c r="B643" t="s">
        <v>1052</v>
      </c>
      <c r="C643">
        <f t="shared" si="18"/>
        <v>157</v>
      </c>
      <c r="D643">
        <f t="shared" si="19"/>
        <v>5020</v>
      </c>
      <c r="E643" t="s">
        <v>208</v>
      </c>
      <c r="H643" t="s">
        <v>1355</v>
      </c>
      <c r="I643">
        <v>573</v>
      </c>
    </row>
    <row r="644" spans="2:9">
      <c r="B644" t="s">
        <v>1054</v>
      </c>
      <c r="C644">
        <f t="shared" si="18"/>
        <v>158</v>
      </c>
      <c r="D644">
        <f t="shared" si="19"/>
        <v>5020</v>
      </c>
      <c r="E644" t="s">
        <v>208</v>
      </c>
      <c r="H644" t="s">
        <v>1357</v>
      </c>
      <c r="I644">
        <v>574</v>
      </c>
    </row>
    <row r="645" spans="2:9">
      <c r="B645" t="s">
        <v>1062</v>
      </c>
      <c r="C645">
        <f t="shared" ref="C645:C708" si="20">VLOOKUP(B645,$H$4:$I$1140,2,FALSE)</f>
        <v>162</v>
      </c>
      <c r="D645">
        <f t="shared" ref="D645:D708" si="21">VLOOKUP(E645,$H$4:$I$1140,2,FALSE)</f>
        <v>5022</v>
      </c>
      <c r="E645" t="s">
        <v>205</v>
      </c>
      <c r="H645" t="s">
        <v>1358</v>
      </c>
      <c r="I645">
        <v>575</v>
      </c>
    </row>
    <row r="646" spans="2:9">
      <c r="B646" t="s">
        <v>368</v>
      </c>
      <c r="C646">
        <f t="shared" si="20"/>
        <v>216</v>
      </c>
      <c r="D646">
        <f t="shared" si="21"/>
        <v>10067</v>
      </c>
      <c r="E646" t="s">
        <v>234</v>
      </c>
      <c r="H646" t="s">
        <v>1359</v>
      </c>
      <c r="I646">
        <v>576</v>
      </c>
    </row>
    <row r="647" spans="2:9">
      <c r="B647" t="s">
        <v>376</v>
      </c>
      <c r="C647">
        <f t="shared" si="20"/>
        <v>221</v>
      </c>
      <c r="D647">
        <f t="shared" si="21"/>
        <v>10089</v>
      </c>
      <c r="E647" t="s">
        <v>23</v>
      </c>
      <c r="H647" t="s">
        <v>1361</v>
      </c>
      <c r="I647">
        <v>577</v>
      </c>
    </row>
    <row r="648" spans="2:9">
      <c r="B648" s="8" t="s">
        <v>349</v>
      </c>
      <c r="C648">
        <f t="shared" si="20"/>
        <v>228</v>
      </c>
      <c r="D648">
        <f t="shared" si="21"/>
        <v>10059</v>
      </c>
      <c r="E648" s="8" t="s">
        <v>20</v>
      </c>
      <c r="H648" t="s">
        <v>1633</v>
      </c>
      <c r="I648">
        <v>578</v>
      </c>
    </row>
    <row r="649" spans="2:9">
      <c r="B649" t="s">
        <v>596</v>
      </c>
      <c r="C649">
        <f t="shared" si="20"/>
        <v>233</v>
      </c>
      <c r="D649">
        <f t="shared" si="21"/>
        <v>10057</v>
      </c>
      <c r="E649" t="s">
        <v>18</v>
      </c>
      <c r="H649" t="s">
        <v>1656</v>
      </c>
      <c r="I649">
        <v>579</v>
      </c>
    </row>
    <row r="650" spans="2:9">
      <c r="B650" t="s">
        <v>443</v>
      </c>
      <c r="C650">
        <f t="shared" si="20"/>
        <v>246</v>
      </c>
      <c r="D650" t="e">
        <f t="shared" si="21"/>
        <v>#N/A</v>
      </c>
      <c r="E650" t="s">
        <v>25</v>
      </c>
      <c r="H650" t="s">
        <v>1364</v>
      </c>
      <c r="I650">
        <v>580</v>
      </c>
    </row>
    <row r="651" spans="2:9">
      <c r="B651" t="s">
        <v>445</v>
      </c>
      <c r="C651">
        <f t="shared" si="20"/>
        <v>247</v>
      </c>
      <c r="D651" t="e">
        <f t="shared" si="21"/>
        <v>#N/A</v>
      </c>
      <c r="E651" t="s">
        <v>25</v>
      </c>
      <c r="H651" t="s">
        <v>1366</v>
      </c>
      <c r="I651">
        <v>581</v>
      </c>
    </row>
    <row r="652" spans="2:9">
      <c r="B652" t="s">
        <v>447</v>
      </c>
      <c r="C652">
        <f t="shared" si="20"/>
        <v>248</v>
      </c>
      <c r="D652" t="e">
        <f t="shared" si="21"/>
        <v>#N/A</v>
      </c>
      <c r="E652" t="s">
        <v>25</v>
      </c>
      <c r="H652" t="s">
        <v>1368</v>
      </c>
      <c r="I652">
        <v>582</v>
      </c>
    </row>
    <row r="653" spans="2:9">
      <c r="B653" t="s">
        <v>450</v>
      </c>
      <c r="C653">
        <f t="shared" si="20"/>
        <v>250</v>
      </c>
      <c r="D653" t="e">
        <f t="shared" si="21"/>
        <v>#N/A</v>
      </c>
      <c r="E653" t="s">
        <v>24</v>
      </c>
      <c r="H653" t="s">
        <v>1370</v>
      </c>
      <c r="I653">
        <v>583</v>
      </c>
    </row>
    <row r="654" spans="2:9">
      <c r="B654" t="s">
        <v>452</v>
      </c>
      <c r="C654">
        <f t="shared" si="20"/>
        <v>251</v>
      </c>
      <c r="D654" t="e">
        <f t="shared" si="21"/>
        <v>#N/A</v>
      </c>
      <c r="E654" t="s">
        <v>24</v>
      </c>
      <c r="H654" t="s">
        <v>1371</v>
      </c>
      <c r="I654">
        <v>584</v>
      </c>
    </row>
    <row r="655" spans="2:9">
      <c r="B655" t="s">
        <v>454</v>
      </c>
      <c r="C655">
        <f t="shared" si="20"/>
        <v>252</v>
      </c>
      <c r="D655">
        <f t="shared" si="21"/>
        <v>10075</v>
      </c>
      <c r="E655" t="s">
        <v>192</v>
      </c>
      <c r="H655" t="s">
        <v>1373</v>
      </c>
      <c r="I655">
        <v>585</v>
      </c>
    </row>
    <row r="656" spans="2:9">
      <c r="B656" t="s">
        <v>458</v>
      </c>
      <c r="C656">
        <f t="shared" si="20"/>
        <v>254</v>
      </c>
      <c r="D656" t="e">
        <f t="shared" si="21"/>
        <v>#N/A</v>
      </c>
      <c r="E656" t="s">
        <v>25</v>
      </c>
      <c r="H656" t="s">
        <v>1375</v>
      </c>
      <c r="I656">
        <v>586</v>
      </c>
    </row>
    <row r="657" spans="2:9">
      <c r="B657" t="s">
        <v>464</v>
      </c>
      <c r="C657">
        <f t="shared" si="20"/>
        <v>257</v>
      </c>
      <c r="D657">
        <f t="shared" si="21"/>
        <v>10075</v>
      </c>
      <c r="E657" t="s">
        <v>192</v>
      </c>
      <c r="H657" t="s">
        <v>1377</v>
      </c>
      <c r="I657">
        <v>587</v>
      </c>
    </row>
    <row r="658" spans="2:9">
      <c r="B658" t="s">
        <v>467</v>
      </c>
      <c r="C658">
        <f t="shared" si="20"/>
        <v>259</v>
      </c>
      <c r="D658">
        <f t="shared" si="21"/>
        <v>10075</v>
      </c>
      <c r="E658" t="s">
        <v>192</v>
      </c>
      <c r="H658" t="s">
        <v>1379</v>
      </c>
      <c r="I658">
        <v>588</v>
      </c>
    </row>
    <row r="659" spans="2:9">
      <c r="B659" t="s">
        <v>473</v>
      </c>
      <c r="C659">
        <f t="shared" si="20"/>
        <v>262</v>
      </c>
      <c r="D659">
        <f t="shared" si="21"/>
        <v>10081</v>
      </c>
      <c r="E659" t="s">
        <v>32</v>
      </c>
      <c r="H659" t="s">
        <v>1634</v>
      </c>
      <c r="I659">
        <v>589</v>
      </c>
    </row>
    <row r="660" spans="2:9">
      <c r="B660" t="s">
        <v>476</v>
      </c>
      <c r="C660">
        <f t="shared" si="20"/>
        <v>264</v>
      </c>
      <c r="D660">
        <f t="shared" si="21"/>
        <v>10066</v>
      </c>
      <c r="E660" t="s">
        <v>233</v>
      </c>
      <c r="H660" t="s">
        <v>1382</v>
      </c>
      <c r="I660">
        <v>590</v>
      </c>
    </row>
    <row r="661" spans="2:9">
      <c r="B661" t="s">
        <v>478</v>
      </c>
      <c r="C661">
        <f t="shared" si="20"/>
        <v>265</v>
      </c>
      <c r="D661">
        <f t="shared" si="21"/>
        <v>10066</v>
      </c>
      <c r="E661" t="s">
        <v>233</v>
      </c>
      <c r="H661" t="s">
        <v>1384</v>
      </c>
      <c r="I661">
        <v>591</v>
      </c>
    </row>
    <row r="662" spans="2:9">
      <c r="B662" t="s">
        <v>480</v>
      </c>
      <c r="C662">
        <f t="shared" si="20"/>
        <v>266</v>
      </c>
      <c r="D662">
        <f t="shared" si="21"/>
        <v>10081</v>
      </c>
      <c r="E662" t="s">
        <v>32</v>
      </c>
      <c r="H662" t="s">
        <v>1386</v>
      </c>
      <c r="I662">
        <v>592</v>
      </c>
    </row>
    <row r="663" spans="2:9">
      <c r="B663" t="s">
        <v>488</v>
      </c>
      <c r="C663">
        <f t="shared" si="20"/>
        <v>271</v>
      </c>
      <c r="D663">
        <f t="shared" si="21"/>
        <v>10080</v>
      </c>
      <c r="E663" t="s">
        <v>31</v>
      </c>
      <c r="H663" t="s">
        <v>1387</v>
      </c>
      <c r="I663">
        <v>593</v>
      </c>
    </row>
    <row r="664" spans="2:9">
      <c r="B664" t="s">
        <v>490</v>
      </c>
      <c r="C664">
        <f t="shared" si="20"/>
        <v>272</v>
      </c>
      <c r="D664">
        <f t="shared" si="21"/>
        <v>10080</v>
      </c>
      <c r="E664" t="s">
        <v>31</v>
      </c>
      <c r="H664" t="s">
        <v>1388</v>
      </c>
      <c r="I664">
        <v>594</v>
      </c>
    </row>
    <row r="665" spans="2:9">
      <c r="B665" t="s">
        <v>492</v>
      </c>
      <c r="C665">
        <f t="shared" si="20"/>
        <v>273</v>
      </c>
      <c r="D665">
        <f t="shared" si="21"/>
        <v>10080</v>
      </c>
      <c r="E665" t="s">
        <v>31</v>
      </c>
      <c r="H665" t="s">
        <v>1390</v>
      </c>
      <c r="I665">
        <v>595</v>
      </c>
    </row>
    <row r="666" spans="2:9">
      <c r="B666" t="s">
        <v>494</v>
      </c>
      <c r="C666">
        <f t="shared" si="20"/>
        <v>274</v>
      </c>
      <c r="D666">
        <f t="shared" si="21"/>
        <v>10080</v>
      </c>
      <c r="E666" t="s">
        <v>31</v>
      </c>
      <c r="H666" t="s">
        <v>1405</v>
      </c>
      <c r="I666">
        <v>596</v>
      </c>
    </row>
    <row r="667" spans="2:9">
      <c r="B667" t="s">
        <v>496</v>
      </c>
      <c r="C667">
        <f t="shared" si="20"/>
        <v>275</v>
      </c>
      <c r="D667">
        <f t="shared" si="21"/>
        <v>10080</v>
      </c>
      <c r="E667" t="s">
        <v>31</v>
      </c>
      <c r="H667" t="s">
        <v>1406</v>
      </c>
      <c r="I667">
        <v>597</v>
      </c>
    </row>
    <row r="668" spans="2:9">
      <c r="B668" t="s">
        <v>679</v>
      </c>
      <c r="C668">
        <f t="shared" si="20"/>
        <v>276</v>
      </c>
      <c r="D668">
        <f t="shared" si="21"/>
        <v>10080</v>
      </c>
      <c r="E668" t="s">
        <v>31</v>
      </c>
      <c r="H668" t="s">
        <v>1635</v>
      </c>
      <c r="I668">
        <v>699</v>
      </c>
    </row>
    <row r="669" spans="2:9">
      <c r="B669" t="s">
        <v>681</v>
      </c>
      <c r="C669">
        <f t="shared" si="20"/>
        <v>277</v>
      </c>
      <c r="D669">
        <f t="shared" si="21"/>
        <v>10080</v>
      </c>
      <c r="E669" t="s">
        <v>31</v>
      </c>
      <c r="H669" t="s">
        <v>1636</v>
      </c>
      <c r="I669">
        <v>700</v>
      </c>
    </row>
    <row r="670" spans="2:9">
      <c r="B670" t="s">
        <v>683</v>
      </c>
      <c r="C670">
        <f t="shared" si="20"/>
        <v>278</v>
      </c>
      <c r="D670">
        <f t="shared" si="21"/>
        <v>10080</v>
      </c>
      <c r="E670" t="s">
        <v>31</v>
      </c>
      <c r="H670" t="s">
        <v>1637</v>
      </c>
      <c r="I670">
        <v>701</v>
      </c>
    </row>
    <row r="671" spans="2:9">
      <c r="B671" t="s">
        <v>685</v>
      </c>
      <c r="C671">
        <f t="shared" si="20"/>
        <v>279</v>
      </c>
      <c r="D671">
        <f t="shared" si="21"/>
        <v>10080</v>
      </c>
      <c r="E671" t="s">
        <v>31</v>
      </c>
      <c r="H671" t="s">
        <v>1409</v>
      </c>
      <c r="I671">
        <v>702</v>
      </c>
    </row>
    <row r="672" spans="2:9">
      <c r="B672" t="s">
        <v>688</v>
      </c>
      <c r="C672">
        <f t="shared" si="20"/>
        <v>281</v>
      </c>
      <c r="D672">
        <f t="shared" si="21"/>
        <v>10069</v>
      </c>
      <c r="E672" t="s">
        <v>17</v>
      </c>
      <c r="H672" t="s">
        <v>1410</v>
      </c>
      <c r="I672">
        <v>703</v>
      </c>
    </row>
    <row r="673" spans="2:9">
      <c r="B673" t="s">
        <v>690</v>
      </c>
      <c r="C673">
        <f t="shared" si="20"/>
        <v>282</v>
      </c>
      <c r="D673">
        <f t="shared" si="21"/>
        <v>10069</v>
      </c>
      <c r="E673" t="s">
        <v>17</v>
      </c>
      <c r="H673" t="s">
        <v>1411</v>
      </c>
      <c r="I673">
        <v>704</v>
      </c>
    </row>
    <row r="674" spans="2:9">
      <c r="B674" t="s">
        <v>692</v>
      </c>
      <c r="C674">
        <f t="shared" si="20"/>
        <v>283</v>
      </c>
      <c r="D674">
        <f t="shared" si="21"/>
        <v>10069</v>
      </c>
      <c r="E674" t="s">
        <v>17</v>
      </c>
      <c r="H674" t="s">
        <v>1413</v>
      </c>
      <c r="I674">
        <v>705</v>
      </c>
    </row>
    <row r="675" spans="2:9">
      <c r="B675" t="s">
        <v>522</v>
      </c>
      <c r="C675">
        <f t="shared" si="20"/>
        <v>284</v>
      </c>
      <c r="D675">
        <f t="shared" si="21"/>
        <v>10069</v>
      </c>
      <c r="E675" t="s">
        <v>17</v>
      </c>
      <c r="H675" t="s">
        <v>1415</v>
      </c>
      <c r="I675">
        <v>706</v>
      </c>
    </row>
    <row r="676" spans="2:9">
      <c r="B676" t="s">
        <v>524</v>
      </c>
      <c r="C676">
        <f t="shared" si="20"/>
        <v>285</v>
      </c>
      <c r="D676">
        <f t="shared" si="21"/>
        <v>10069</v>
      </c>
      <c r="E676" t="s">
        <v>17</v>
      </c>
      <c r="H676" t="s">
        <v>1417</v>
      </c>
      <c r="I676">
        <v>707</v>
      </c>
    </row>
    <row r="677" spans="2:9">
      <c r="B677" t="s">
        <v>526</v>
      </c>
      <c r="C677">
        <f t="shared" si="20"/>
        <v>286</v>
      </c>
      <c r="D677">
        <f t="shared" si="21"/>
        <v>10069</v>
      </c>
      <c r="E677" t="s">
        <v>17</v>
      </c>
      <c r="H677" t="s">
        <v>1418</v>
      </c>
      <c r="I677">
        <v>708</v>
      </c>
    </row>
    <row r="678" spans="2:9">
      <c r="B678" t="s">
        <v>528</v>
      </c>
      <c r="C678">
        <f t="shared" si="20"/>
        <v>287</v>
      </c>
      <c r="D678">
        <f t="shared" si="21"/>
        <v>10069</v>
      </c>
      <c r="E678" t="s">
        <v>17</v>
      </c>
      <c r="H678" t="s">
        <v>1420</v>
      </c>
      <c r="I678">
        <v>709</v>
      </c>
    </row>
    <row r="679" spans="2:9">
      <c r="B679" t="s">
        <v>530</v>
      </c>
      <c r="C679">
        <f t="shared" si="20"/>
        <v>288</v>
      </c>
      <c r="D679">
        <f t="shared" si="21"/>
        <v>10069</v>
      </c>
      <c r="E679" t="s">
        <v>17</v>
      </c>
      <c r="H679" t="s">
        <v>1638</v>
      </c>
      <c r="I679">
        <v>710</v>
      </c>
    </row>
    <row r="680" spans="2:9">
      <c r="B680" t="s">
        <v>533</v>
      </c>
      <c r="C680">
        <f t="shared" si="20"/>
        <v>290</v>
      </c>
      <c r="D680">
        <f t="shared" si="21"/>
        <v>10069</v>
      </c>
      <c r="E680" t="s">
        <v>17</v>
      </c>
      <c r="H680" t="s">
        <v>1423</v>
      </c>
      <c r="I680">
        <v>711</v>
      </c>
    </row>
    <row r="681" spans="2:9">
      <c r="B681" t="s">
        <v>535</v>
      </c>
      <c r="C681">
        <f t="shared" si="20"/>
        <v>291</v>
      </c>
      <c r="D681">
        <f t="shared" si="21"/>
        <v>10069</v>
      </c>
      <c r="E681" t="s">
        <v>17</v>
      </c>
      <c r="H681" t="s">
        <v>1425</v>
      </c>
      <c r="I681">
        <v>712</v>
      </c>
    </row>
    <row r="682" spans="2:9">
      <c r="B682" t="s">
        <v>536</v>
      </c>
      <c r="C682">
        <f t="shared" si="20"/>
        <v>292</v>
      </c>
      <c r="D682">
        <f t="shared" si="21"/>
        <v>10069</v>
      </c>
      <c r="E682" t="s">
        <v>17</v>
      </c>
      <c r="H682" t="s">
        <v>1427</v>
      </c>
      <c r="I682">
        <v>713</v>
      </c>
    </row>
    <row r="683" spans="2:9">
      <c r="B683" t="s">
        <v>538</v>
      </c>
      <c r="C683">
        <f t="shared" si="20"/>
        <v>293</v>
      </c>
      <c r="D683">
        <f t="shared" si="21"/>
        <v>10069</v>
      </c>
      <c r="E683" t="s">
        <v>17</v>
      </c>
      <c r="H683" t="s">
        <v>1429</v>
      </c>
      <c r="I683">
        <v>714</v>
      </c>
    </row>
    <row r="684" spans="2:9">
      <c r="B684" t="s">
        <v>541</v>
      </c>
      <c r="C684">
        <f t="shared" si="20"/>
        <v>295</v>
      </c>
      <c r="D684">
        <f t="shared" si="21"/>
        <v>10069</v>
      </c>
      <c r="E684" t="s">
        <v>17</v>
      </c>
      <c r="H684" t="s">
        <v>1431</v>
      </c>
      <c r="I684">
        <v>715</v>
      </c>
    </row>
    <row r="685" spans="2:9">
      <c r="B685" t="s">
        <v>543</v>
      </c>
      <c r="C685">
        <f t="shared" si="20"/>
        <v>296</v>
      </c>
      <c r="D685">
        <f t="shared" si="21"/>
        <v>10069</v>
      </c>
      <c r="E685" t="s">
        <v>17</v>
      </c>
      <c r="H685" t="s">
        <v>1432</v>
      </c>
      <c r="I685">
        <v>716</v>
      </c>
    </row>
    <row r="686" spans="2:9">
      <c r="B686" t="s">
        <v>545</v>
      </c>
      <c r="C686">
        <f t="shared" si="20"/>
        <v>297</v>
      </c>
      <c r="D686">
        <f t="shared" si="21"/>
        <v>10069</v>
      </c>
      <c r="E686" t="s">
        <v>17</v>
      </c>
      <c r="H686" t="s">
        <v>1433</v>
      </c>
      <c r="I686">
        <v>717</v>
      </c>
    </row>
    <row r="687" spans="2:9">
      <c r="B687" t="s">
        <v>547</v>
      </c>
      <c r="C687">
        <f t="shared" si="20"/>
        <v>298</v>
      </c>
      <c r="D687">
        <f t="shared" si="21"/>
        <v>10069</v>
      </c>
      <c r="E687" t="s">
        <v>17</v>
      </c>
      <c r="H687" t="s">
        <v>1435</v>
      </c>
      <c r="I687">
        <v>718</v>
      </c>
    </row>
    <row r="688" spans="2:9">
      <c r="B688" s="8" t="s">
        <v>549</v>
      </c>
      <c r="C688">
        <f t="shared" si="20"/>
        <v>300</v>
      </c>
      <c r="D688">
        <f t="shared" si="21"/>
        <v>10069</v>
      </c>
      <c r="E688" s="8" t="s">
        <v>17</v>
      </c>
      <c r="H688" t="s">
        <v>1640</v>
      </c>
      <c r="I688">
        <v>719</v>
      </c>
    </row>
    <row r="689" spans="2:9">
      <c r="B689" s="8" t="s">
        <v>551</v>
      </c>
      <c r="C689">
        <f t="shared" si="20"/>
        <v>301</v>
      </c>
      <c r="D689">
        <f t="shared" si="21"/>
        <v>10069</v>
      </c>
      <c r="E689" s="8" t="s">
        <v>17</v>
      </c>
      <c r="H689" t="s">
        <v>1639</v>
      </c>
      <c r="I689">
        <v>720</v>
      </c>
    </row>
    <row r="690" spans="2:9">
      <c r="B690" s="8" t="s">
        <v>553</v>
      </c>
      <c r="C690">
        <f t="shared" si="20"/>
        <v>302</v>
      </c>
      <c r="D690">
        <f t="shared" si="21"/>
        <v>10069</v>
      </c>
      <c r="E690" s="8" t="s">
        <v>17</v>
      </c>
      <c r="H690" t="s">
        <v>1437</v>
      </c>
      <c r="I690">
        <v>721</v>
      </c>
    </row>
    <row r="691" spans="2:9">
      <c r="B691" s="8" t="s">
        <v>555</v>
      </c>
      <c r="C691">
        <f t="shared" si="20"/>
        <v>303</v>
      </c>
      <c r="D691">
        <f t="shared" si="21"/>
        <v>10069</v>
      </c>
      <c r="E691" s="8" t="s">
        <v>17</v>
      </c>
      <c r="H691" t="s">
        <v>1438</v>
      </c>
      <c r="I691">
        <v>722</v>
      </c>
    </row>
    <row r="692" spans="2:9">
      <c r="B692" t="s">
        <v>558</v>
      </c>
      <c r="C692">
        <f t="shared" si="20"/>
        <v>305</v>
      </c>
      <c r="D692">
        <f t="shared" si="21"/>
        <v>10069</v>
      </c>
      <c r="E692" t="s">
        <v>17</v>
      </c>
      <c r="H692" t="s">
        <v>1440</v>
      </c>
      <c r="I692">
        <v>723</v>
      </c>
    </row>
    <row r="693" spans="2:9">
      <c r="B693" t="s">
        <v>560</v>
      </c>
      <c r="C693">
        <f t="shared" si="20"/>
        <v>306</v>
      </c>
      <c r="D693">
        <f t="shared" si="21"/>
        <v>10069</v>
      </c>
      <c r="E693" t="s">
        <v>17</v>
      </c>
      <c r="H693" t="s">
        <v>1441</v>
      </c>
      <c r="I693">
        <v>724</v>
      </c>
    </row>
    <row r="694" spans="2:9">
      <c r="B694" t="s">
        <v>562</v>
      </c>
      <c r="C694">
        <f t="shared" si="20"/>
        <v>307</v>
      </c>
      <c r="D694">
        <f t="shared" si="21"/>
        <v>10069</v>
      </c>
      <c r="E694" t="s">
        <v>17</v>
      </c>
      <c r="H694" t="s">
        <v>1443</v>
      </c>
      <c r="I694">
        <v>726</v>
      </c>
    </row>
    <row r="695" spans="2:9">
      <c r="B695" t="s">
        <v>1155</v>
      </c>
      <c r="C695">
        <f t="shared" si="20"/>
        <v>312</v>
      </c>
      <c r="D695">
        <f t="shared" si="21"/>
        <v>5044</v>
      </c>
      <c r="E695" t="s">
        <v>36</v>
      </c>
      <c r="H695" t="s">
        <v>1444</v>
      </c>
      <c r="I695">
        <v>727</v>
      </c>
    </row>
    <row r="696" spans="2:9">
      <c r="B696" t="s">
        <v>1158</v>
      </c>
      <c r="C696">
        <f t="shared" si="20"/>
        <v>314</v>
      </c>
      <c r="D696">
        <f t="shared" si="21"/>
        <v>5044</v>
      </c>
      <c r="E696" t="s">
        <v>36</v>
      </c>
      <c r="H696" t="s">
        <v>1446</v>
      </c>
      <c r="I696">
        <v>728</v>
      </c>
    </row>
    <row r="697" spans="2:9">
      <c r="B697" t="s">
        <v>1228</v>
      </c>
      <c r="C697">
        <f t="shared" si="20"/>
        <v>342</v>
      </c>
      <c r="D697">
        <f t="shared" si="21"/>
        <v>5051</v>
      </c>
      <c r="E697" t="s">
        <v>38</v>
      </c>
      <c r="H697" t="s">
        <v>1657</v>
      </c>
      <c r="I697">
        <v>729</v>
      </c>
    </row>
    <row r="698" spans="2:9">
      <c r="B698" t="s">
        <v>1230</v>
      </c>
      <c r="C698">
        <f t="shared" si="20"/>
        <v>343</v>
      </c>
      <c r="D698">
        <f t="shared" si="21"/>
        <v>5051</v>
      </c>
      <c r="E698" t="s">
        <v>38</v>
      </c>
      <c r="H698" t="s">
        <v>1448</v>
      </c>
      <c r="I698">
        <v>730</v>
      </c>
    </row>
    <row r="699" spans="2:9">
      <c r="B699" t="s">
        <v>1096</v>
      </c>
      <c r="C699">
        <f t="shared" si="20"/>
        <v>362</v>
      </c>
      <c r="D699">
        <f t="shared" si="21"/>
        <v>5094</v>
      </c>
      <c r="E699" t="s">
        <v>48</v>
      </c>
      <c r="H699" t="s">
        <v>1450</v>
      </c>
      <c r="I699">
        <v>731</v>
      </c>
    </row>
    <row r="700" spans="2:9">
      <c r="B700" s="7" t="s">
        <v>1732</v>
      </c>
      <c r="C700">
        <f t="shared" si="20"/>
        <v>810</v>
      </c>
      <c r="D700">
        <f t="shared" si="21"/>
        <v>5098</v>
      </c>
      <c r="E700" s="7" t="s">
        <v>221</v>
      </c>
      <c r="H700" t="s">
        <v>1452</v>
      </c>
      <c r="I700">
        <v>732</v>
      </c>
    </row>
    <row r="701" spans="2:9">
      <c r="B701" t="s">
        <v>1107</v>
      </c>
      <c r="C701">
        <f t="shared" si="20"/>
        <v>370</v>
      </c>
      <c r="D701">
        <f t="shared" si="21"/>
        <v>5098</v>
      </c>
      <c r="E701" t="s">
        <v>221</v>
      </c>
      <c r="H701" t="s">
        <v>1454</v>
      </c>
      <c r="I701">
        <v>733</v>
      </c>
    </row>
    <row r="702" spans="2:9">
      <c r="B702" t="s">
        <v>1108</v>
      </c>
      <c r="C702">
        <f t="shared" si="20"/>
        <v>371</v>
      </c>
      <c r="D702">
        <f t="shared" si="21"/>
        <v>5098</v>
      </c>
      <c r="E702" t="s">
        <v>221</v>
      </c>
      <c r="H702" t="s">
        <v>1455</v>
      </c>
      <c r="I702">
        <v>734</v>
      </c>
    </row>
    <row r="703" spans="2:9">
      <c r="B703" t="s">
        <v>1112</v>
      </c>
      <c r="C703">
        <f t="shared" si="20"/>
        <v>374</v>
      </c>
      <c r="D703">
        <f t="shared" si="21"/>
        <v>5086</v>
      </c>
      <c r="E703" t="s">
        <v>53</v>
      </c>
      <c r="H703" t="s">
        <v>1457</v>
      </c>
      <c r="I703">
        <v>735</v>
      </c>
    </row>
    <row r="704" spans="2:9">
      <c r="B704" t="s">
        <v>1113</v>
      </c>
      <c r="C704">
        <f t="shared" si="20"/>
        <v>375</v>
      </c>
      <c r="D704">
        <f t="shared" si="21"/>
        <v>5086</v>
      </c>
      <c r="E704" t="s">
        <v>53</v>
      </c>
      <c r="H704" t="s">
        <v>1459</v>
      </c>
      <c r="I704">
        <v>736</v>
      </c>
    </row>
    <row r="705" spans="2:9">
      <c r="B705" t="s">
        <v>568</v>
      </c>
      <c r="C705">
        <f t="shared" si="20"/>
        <v>396</v>
      </c>
      <c r="D705" t="e">
        <f t="shared" si="21"/>
        <v>#N/A</v>
      </c>
      <c r="E705" t="s">
        <v>59</v>
      </c>
      <c r="H705" t="s">
        <v>1461</v>
      </c>
      <c r="I705">
        <v>737</v>
      </c>
    </row>
    <row r="706" spans="2:9">
      <c r="B706" t="s">
        <v>578</v>
      </c>
      <c r="C706">
        <f t="shared" si="20"/>
        <v>402</v>
      </c>
      <c r="D706">
        <f t="shared" si="21"/>
        <v>10098</v>
      </c>
      <c r="E706" t="s">
        <v>62</v>
      </c>
      <c r="H706" t="s">
        <v>1641</v>
      </c>
      <c r="I706">
        <v>738</v>
      </c>
    </row>
    <row r="707" spans="2:9">
      <c r="B707" t="s">
        <v>765</v>
      </c>
      <c r="C707">
        <f t="shared" si="20"/>
        <v>411</v>
      </c>
      <c r="D707">
        <f t="shared" si="21"/>
        <v>10103</v>
      </c>
      <c r="E707" t="s">
        <v>67</v>
      </c>
      <c r="H707" t="s">
        <v>1464</v>
      </c>
      <c r="I707">
        <v>739</v>
      </c>
    </row>
    <row r="708" spans="2:9">
      <c r="B708" t="s">
        <v>769</v>
      </c>
      <c r="C708">
        <f t="shared" si="20"/>
        <v>413</v>
      </c>
      <c r="D708">
        <f t="shared" si="21"/>
        <v>10102</v>
      </c>
      <c r="E708" t="s">
        <v>65</v>
      </c>
      <c r="H708" t="s">
        <v>1466</v>
      </c>
      <c r="I708">
        <v>740</v>
      </c>
    </row>
    <row r="709" spans="2:9">
      <c r="B709" t="s">
        <v>772</v>
      </c>
      <c r="C709">
        <f t="shared" ref="C709:C772" si="22">VLOOKUP(B709,$H$4:$I$1140,2,FALSE)</f>
        <v>415</v>
      </c>
      <c r="D709">
        <f t="shared" ref="D709:D772" si="23">VLOOKUP(E709,$H$4:$I$1140,2,FALSE)</f>
        <v>10108</v>
      </c>
      <c r="E709" t="s">
        <v>69</v>
      </c>
      <c r="H709" t="s">
        <v>1468</v>
      </c>
      <c r="I709">
        <v>741</v>
      </c>
    </row>
    <row r="710" spans="2:9">
      <c r="B710" t="s">
        <v>774</v>
      </c>
      <c r="C710">
        <f t="shared" si="22"/>
        <v>416</v>
      </c>
      <c r="D710">
        <f t="shared" si="23"/>
        <v>10117</v>
      </c>
      <c r="E710" t="s">
        <v>71</v>
      </c>
      <c r="H710" t="s">
        <v>1315</v>
      </c>
      <c r="I710">
        <v>742</v>
      </c>
    </row>
    <row r="711" spans="2:9">
      <c r="B711" t="s">
        <v>607</v>
      </c>
      <c r="C711">
        <f t="shared" si="22"/>
        <v>417</v>
      </c>
      <c r="D711">
        <f t="shared" si="23"/>
        <v>10107</v>
      </c>
      <c r="E711" t="s">
        <v>68</v>
      </c>
      <c r="H711" t="s">
        <v>1317</v>
      </c>
      <c r="I711">
        <v>743</v>
      </c>
    </row>
    <row r="712" spans="2:9">
      <c r="B712" t="s">
        <v>613</v>
      </c>
      <c r="C712">
        <f t="shared" si="22"/>
        <v>422</v>
      </c>
      <c r="D712">
        <f t="shared" si="23"/>
        <v>10115</v>
      </c>
      <c r="E712" t="s">
        <v>75</v>
      </c>
      <c r="H712" t="s">
        <v>1319</v>
      </c>
      <c r="I712">
        <v>744</v>
      </c>
    </row>
    <row r="713" spans="2:9">
      <c r="B713" t="s">
        <v>621</v>
      </c>
      <c r="C713">
        <f t="shared" si="22"/>
        <v>426</v>
      </c>
      <c r="D713">
        <f t="shared" si="23"/>
        <v>10119</v>
      </c>
      <c r="E713" t="s">
        <v>79</v>
      </c>
      <c r="H713" t="s">
        <v>1642</v>
      </c>
      <c r="I713">
        <v>745</v>
      </c>
    </row>
    <row r="714" spans="2:9">
      <c r="B714" t="s">
        <v>625</v>
      </c>
      <c r="C714">
        <f t="shared" si="22"/>
        <v>429</v>
      </c>
      <c r="D714" t="e">
        <f t="shared" si="23"/>
        <v>#N/A</v>
      </c>
      <c r="E714" t="s">
        <v>80</v>
      </c>
      <c r="H714" t="s">
        <v>1489</v>
      </c>
      <c r="I714">
        <v>746</v>
      </c>
    </row>
    <row r="715" spans="2:9">
      <c r="B715" t="s">
        <v>627</v>
      </c>
      <c r="C715">
        <f t="shared" si="22"/>
        <v>430</v>
      </c>
      <c r="D715" t="e">
        <f t="shared" si="23"/>
        <v>#N/A</v>
      </c>
      <c r="E715" t="s">
        <v>81</v>
      </c>
      <c r="H715" t="s">
        <v>1490</v>
      </c>
      <c r="I715">
        <v>747</v>
      </c>
    </row>
    <row r="716" spans="2:9">
      <c r="B716" t="s">
        <v>631</v>
      </c>
      <c r="C716">
        <f t="shared" si="22"/>
        <v>432</v>
      </c>
      <c r="D716">
        <f t="shared" si="23"/>
        <v>10094</v>
      </c>
      <c r="E716" t="s">
        <v>57</v>
      </c>
      <c r="H716" t="s">
        <v>1492</v>
      </c>
      <c r="I716">
        <v>748</v>
      </c>
    </row>
    <row r="717" spans="2:9">
      <c r="B717" t="s">
        <v>640</v>
      </c>
      <c r="C717">
        <f t="shared" si="22"/>
        <v>437</v>
      </c>
      <c r="D717">
        <f t="shared" si="23"/>
        <v>10097</v>
      </c>
      <c r="E717" t="s">
        <v>60</v>
      </c>
      <c r="H717" t="s">
        <v>1494</v>
      </c>
      <c r="I717">
        <v>749</v>
      </c>
    </row>
    <row r="718" spans="2:9">
      <c r="B718" t="s">
        <v>642</v>
      </c>
      <c r="C718">
        <f t="shared" si="22"/>
        <v>438</v>
      </c>
      <c r="D718">
        <f t="shared" si="23"/>
        <v>10101</v>
      </c>
      <c r="E718" t="s">
        <v>66</v>
      </c>
      <c r="H718" t="s">
        <v>1496</v>
      </c>
      <c r="I718">
        <v>750</v>
      </c>
    </row>
    <row r="719" spans="2:9">
      <c r="B719" t="s">
        <v>647</v>
      </c>
      <c r="C719">
        <f t="shared" si="22"/>
        <v>441</v>
      </c>
      <c r="D719">
        <f t="shared" si="23"/>
        <v>10101</v>
      </c>
      <c r="E719" t="s">
        <v>66</v>
      </c>
      <c r="H719" t="s">
        <v>1498</v>
      </c>
      <c r="I719">
        <v>751</v>
      </c>
    </row>
    <row r="720" spans="2:9">
      <c r="B720" t="s">
        <v>649</v>
      </c>
      <c r="C720">
        <f t="shared" si="22"/>
        <v>442</v>
      </c>
      <c r="D720">
        <f t="shared" si="23"/>
        <v>10101</v>
      </c>
      <c r="E720" t="s">
        <v>66</v>
      </c>
      <c r="H720" t="s">
        <v>1500</v>
      </c>
      <c r="I720">
        <v>752</v>
      </c>
    </row>
    <row r="721" spans="2:9">
      <c r="B721" t="s">
        <v>651</v>
      </c>
      <c r="C721">
        <f t="shared" si="22"/>
        <v>443</v>
      </c>
      <c r="D721">
        <f t="shared" si="23"/>
        <v>10122</v>
      </c>
      <c r="E721" t="s">
        <v>84</v>
      </c>
      <c r="H721" t="s">
        <v>1502</v>
      </c>
      <c r="I721">
        <v>753</v>
      </c>
    </row>
    <row r="722" spans="2:9">
      <c r="B722" t="s">
        <v>653</v>
      </c>
      <c r="C722">
        <f t="shared" si="22"/>
        <v>444</v>
      </c>
      <c r="D722">
        <f t="shared" si="23"/>
        <v>10121</v>
      </c>
      <c r="E722" t="s">
        <v>82</v>
      </c>
      <c r="H722" t="s">
        <v>1643</v>
      </c>
      <c r="I722">
        <v>754</v>
      </c>
    </row>
    <row r="723" spans="2:9">
      <c r="B723" t="s">
        <v>655</v>
      </c>
      <c r="C723">
        <f t="shared" si="22"/>
        <v>446</v>
      </c>
      <c r="D723">
        <f t="shared" si="23"/>
        <v>10123</v>
      </c>
      <c r="E723" t="s">
        <v>85</v>
      </c>
      <c r="H723" t="s">
        <v>1505</v>
      </c>
      <c r="I723">
        <v>755</v>
      </c>
    </row>
    <row r="724" spans="2:9">
      <c r="B724" t="s">
        <v>660</v>
      </c>
      <c r="C724">
        <f t="shared" si="22"/>
        <v>449</v>
      </c>
      <c r="D724">
        <f t="shared" si="23"/>
        <v>10111</v>
      </c>
      <c r="E724" t="s">
        <v>72</v>
      </c>
      <c r="H724" t="s">
        <v>1507</v>
      </c>
      <c r="I724">
        <v>756</v>
      </c>
    </row>
    <row r="725" spans="2:9">
      <c r="B725" t="s">
        <v>663</v>
      </c>
      <c r="C725">
        <f t="shared" si="22"/>
        <v>451</v>
      </c>
      <c r="D725">
        <f t="shared" si="23"/>
        <v>10101</v>
      </c>
      <c r="E725" t="s">
        <v>66</v>
      </c>
      <c r="H725" t="s">
        <v>1509</v>
      </c>
      <c r="I725">
        <v>757</v>
      </c>
    </row>
    <row r="726" spans="2:9">
      <c r="B726" t="s">
        <v>668</v>
      </c>
      <c r="C726">
        <f t="shared" si="22"/>
        <v>455</v>
      </c>
      <c r="D726">
        <f t="shared" si="23"/>
        <v>10134</v>
      </c>
      <c r="E726" t="s">
        <v>88</v>
      </c>
      <c r="H726" t="s">
        <v>1511</v>
      </c>
      <c r="I726">
        <v>758</v>
      </c>
    </row>
    <row r="727" spans="2:9">
      <c r="B727" t="s">
        <v>670</v>
      </c>
      <c r="C727">
        <f t="shared" si="22"/>
        <v>456</v>
      </c>
      <c r="D727">
        <f t="shared" si="23"/>
        <v>10135</v>
      </c>
      <c r="E727" t="s">
        <v>90</v>
      </c>
      <c r="H727" t="s">
        <v>1513</v>
      </c>
      <c r="I727">
        <v>759</v>
      </c>
    </row>
    <row r="728" spans="2:9">
      <c r="B728" t="s">
        <v>672</v>
      </c>
      <c r="C728">
        <f t="shared" si="22"/>
        <v>457</v>
      </c>
      <c r="D728">
        <f t="shared" si="23"/>
        <v>10133</v>
      </c>
      <c r="E728" t="s">
        <v>87</v>
      </c>
      <c r="H728" t="s">
        <v>1515</v>
      </c>
      <c r="I728">
        <v>760</v>
      </c>
    </row>
    <row r="729" spans="2:9">
      <c r="B729" t="s">
        <v>848</v>
      </c>
      <c r="C729">
        <f t="shared" si="22"/>
        <v>461</v>
      </c>
      <c r="D729">
        <f t="shared" si="23"/>
        <v>10136</v>
      </c>
      <c r="E729" t="s">
        <v>184</v>
      </c>
      <c r="H729" t="s">
        <v>1644</v>
      </c>
      <c r="I729">
        <v>761</v>
      </c>
    </row>
    <row r="730" spans="2:9">
      <c r="B730" t="s">
        <v>852</v>
      </c>
      <c r="C730">
        <f t="shared" si="22"/>
        <v>463</v>
      </c>
      <c r="D730">
        <f t="shared" si="23"/>
        <v>10136</v>
      </c>
      <c r="E730" t="s">
        <v>184</v>
      </c>
      <c r="H730" t="s">
        <v>1518</v>
      </c>
      <c r="I730">
        <v>762</v>
      </c>
    </row>
    <row r="731" spans="2:9">
      <c r="B731" t="s">
        <v>855</v>
      </c>
      <c r="C731">
        <f t="shared" si="22"/>
        <v>465</v>
      </c>
      <c r="D731">
        <f t="shared" si="23"/>
        <v>10138</v>
      </c>
      <c r="E731" t="s">
        <v>93</v>
      </c>
      <c r="H731" t="s">
        <v>1520</v>
      </c>
      <c r="I731">
        <v>763</v>
      </c>
    </row>
    <row r="732" spans="2:9">
      <c r="B732" t="s">
        <v>857</v>
      </c>
      <c r="C732">
        <f t="shared" si="22"/>
        <v>466</v>
      </c>
      <c r="D732">
        <f t="shared" si="23"/>
        <v>10121</v>
      </c>
      <c r="E732" t="s">
        <v>82</v>
      </c>
      <c r="H732" t="s">
        <v>1522</v>
      </c>
      <c r="I732">
        <v>764</v>
      </c>
    </row>
    <row r="733" spans="2:9">
      <c r="B733" t="s">
        <v>694</v>
      </c>
      <c r="C733">
        <f t="shared" si="22"/>
        <v>467</v>
      </c>
      <c r="D733">
        <f t="shared" si="23"/>
        <v>10121</v>
      </c>
      <c r="E733" t="s">
        <v>82</v>
      </c>
      <c r="H733" t="s">
        <v>1524</v>
      </c>
      <c r="I733">
        <v>765</v>
      </c>
    </row>
    <row r="734" spans="2:9">
      <c r="B734" t="s">
        <v>703</v>
      </c>
      <c r="C734">
        <f t="shared" si="22"/>
        <v>472</v>
      </c>
      <c r="D734">
        <f t="shared" si="23"/>
        <v>10130</v>
      </c>
      <c r="E734" t="s">
        <v>91</v>
      </c>
      <c r="H734" t="s">
        <v>1525</v>
      </c>
      <c r="I734">
        <v>766</v>
      </c>
    </row>
    <row r="735" spans="2:9">
      <c r="B735" t="s">
        <v>713</v>
      </c>
      <c r="C735">
        <f t="shared" si="22"/>
        <v>478</v>
      </c>
      <c r="D735">
        <f t="shared" si="23"/>
        <v>10099</v>
      </c>
      <c r="E735" t="s">
        <v>63</v>
      </c>
      <c r="H735" t="s">
        <v>1527</v>
      </c>
      <c r="I735">
        <v>767</v>
      </c>
    </row>
    <row r="736" spans="2:9">
      <c r="B736" t="s">
        <v>1323</v>
      </c>
      <c r="C736">
        <f t="shared" si="22"/>
        <v>551</v>
      </c>
      <c r="D736">
        <f t="shared" si="23"/>
        <v>5120</v>
      </c>
      <c r="E736" t="s">
        <v>118</v>
      </c>
      <c r="H736" t="s">
        <v>1529</v>
      </c>
      <c r="I736">
        <v>768</v>
      </c>
    </row>
    <row r="737" spans="2:9">
      <c r="B737" t="s">
        <v>1324</v>
      </c>
      <c r="C737">
        <f t="shared" si="22"/>
        <v>552</v>
      </c>
      <c r="D737">
        <f t="shared" si="23"/>
        <v>5120</v>
      </c>
      <c r="E737" t="s">
        <v>118</v>
      </c>
      <c r="H737" t="s">
        <v>1645</v>
      </c>
      <c r="I737">
        <v>769</v>
      </c>
    </row>
    <row r="738" spans="2:9">
      <c r="B738" t="s">
        <v>1326</v>
      </c>
      <c r="C738">
        <f t="shared" si="22"/>
        <v>553</v>
      </c>
      <c r="D738">
        <f t="shared" si="23"/>
        <v>5120</v>
      </c>
      <c r="E738" t="s">
        <v>118</v>
      </c>
      <c r="H738" t="s">
        <v>1531</v>
      </c>
      <c r="I738">
        <v>770</v>
      </c>
    </row>
    <row r="739" spans="2:9">
      <c r="B739" t="s">
        <v>718</v>
      </c>
      <c r="C739">
        <f t="shared" si="22"/>
        <v>603</v>
      </c>
      <c r="D739">
        <f t="shared" si="23"/>
        <v>10197</v>
      </c>
      <c r="E739" t="s">
        <v>124</v>
      </c>
      <c r="H739" t="s">
        <v>1533</v>
      </c>
      <c r="I739">
        <v>771</v>
      </c>
    </row>
    <row r="740" spans="2:9">
      <c r="B740" t="s">
        <v>720</v>
      </c>
      <c r="C740">
        <f t="shared" si="22"/>
        <v>604</v>
      </c>
      <c r="D740">
        <f t="shared" si="23"/>
        <v>10191</v>
      </c>
      <c r="E740" t="s">
        <v>126</v>
      </c>
      <c r="H740" t="s">
        <v>1535</v>
      </c>
      <c r="I740">
        <v>772</v>
      </c>
    </row>
    <row r="741" spans="2:9">
      <c r="B741" t="s">
        <v>724</v>
      </c>
      <c r="C741">
        <f t="shared" si="22"/>
        <v>606</v>
      </c>
      <c r="D741" t="e">
        <f t="shared" si="23"/>
        <v>#N/A</v>
      </c>
      <c r="E741" t="s">
        <v>129</v>
      </c>
      <c r="H741" t="s">
        <v>1537</v>
      </c>
      <c r="I741">
        <v>773</v>
      </c>
    </row>
    <row r="742" spans="2:9">
      <c r="B742" t="s">
        <v>729</v>
      </c>
      <c r="C742">
        <f t="shared" si="22"/>
        <v>610</v>
      </c>
      <c r="D742">
        <f t="shared" si="23"/>
        <v>10187</v>
      </c>
      <c r="E742" t="s">
        <v>131</v>
      </c>
      <c r="H742" t="s">
        <v>1539</v>
      </c>
      <c r="I742">
        <v>774</v>
      </c>
    </row>
    <row r="743" spans="2:9">
      <c r="B743" t="s">
        <v>732</v>
      </c>
      <c r="C743">
        <f t="shared" si="22"/>
        <v>612</v>
      </c>
      <c r="D743">
        <f t="shared" si="23"/>
        <v>10188</v>
      </c>
      <c r="E743" t="s">
        <v>133</v>
      </c>
      <c r="H743" t="s">
        <v>1393</v>
      </c>
      <c r="I743">
        <v>775</v>
      </c>
    </row>
    <row r="744" spans="2:9">
      <c r="B744" t="s">
        <v>734</v>
      </c>
      <c r="C744">
        <f t="shared" si="22"/>
        <v>613</v>
      </c>
      <c r="D744">
        <f t="shared" si="23"/>
        <v>10188</v>
      </c>
      <c r="E744" t="s">
        <v>133</v>
      </c>
      <c r="H744" t="s">
        <v>1395</v>
      </c>
      <c r="I744">
        <v>776</v>
      </c>
    </row>
    <row r="745" spans="2:9">
      <c r="B745" t="s">
        <v>736</v>
      </c>
      <c r="C745">
        <f t="shared" si="22"/>
        <v>614</v>
      </c>
      <c r="D745">
        <f t="shared" si="23"/>
        <v>10168</v>
      </c>
      <c r="E745" t="s">
        <v>134</v>
      </c>
      <c r="H745" t="s">
        <v>1397</v>
      </c>
      <c r="I745">
        <v>777</v>
      </c>
    </row>
    <row r="746" spans="2:9">
      <c r="B746" t="s">
        <v>746</v>
      </c>
      <c r="C746">
        <f t="shared" si="22"/>
        <v>621</v>
      </c>
      <c r="D746">
        <f t="shared" si="23"/>
        <v>10179</v>
      </c>
      <c r="E746" t="s">
        <v>140</v>
      </c>
      <c r="H746" t="s">
        <v>1647</v>
      </c>
      <c r="I746">
        <v>778</v>
      </c>
    </row>
    <row r="747" spans="2:9">
      <c r="B747" t="s">
        <v>748</v>
      </c>
      <c r="C747">
        <f t="shared" si="22"/>
        <v>622</v>
      </c>
      <c r="D747">
        <f t="shared" si="23"/>
        <v>10199</v>
      </c>
      <c r="E747" t="s">
        <v>141</v>
      </c>
      <c r="H747" t="s">
        <v>1646</v>
      </c>
      <c r="I747">
        <v>779</v>
      </c>
    </row>
    <row r="748" spans="2:9">
      <c r="B748" t="s">
        <v>753</v>
      </c>
      <c r="C748">
        <f t="shared" si="22"/>
        <v>625</v>
      </c>
      <c r="D748">
        <f t="shared" si="23"/>
        <v>10182</v>
      </c>
      <c r="E748" t="s">
        <v>142</v>
      </c>
      <c r="H748" t="s">
        <v>1400</v>
      </c>
      <c r="I748">
        <v>780</v>
      </c>
    </row>
    <row r="749" spans="2:9">
      <c r="B749" t="s">
        <v>755</v>
      </c>
      <c r="C749">
        <f t="shared" si="22"/>
        <v>626</v>
      </c>
      <c r="D749">
        <f t="shared" si="23"/>
        <v>10182</v>
      </c>
      <c r="E749" t="s">
        <v>142</v>
      </c>
      <c r="H749" t="s">
        <v>1401</v>
      </c>
      <c r="I749">
        <v>781</v>
      </c>
    </row>
    <row r="750" spans="2:9">
      <c r="B750" t="s">
        <v>757</v>
      </c>
      <c r="C750">
        <f t="shared" si="22"/>
        <v>627</v>
      </c>
      <c r="D750">
        <f t="shared" si="23"/>
        <v>10184</v>
      </c>
      <c r="E750" t="s">
        <v>145</v>
      </c>
      <c r="H750" t="s">
        <v>1403</v>
      </c>
      <c r="I750">
        <v>782</v>
      </c>
    </row>
    <row r="751" spans="2:9">
      <c r="B751" t="s">
        <v>926</v>
      </c>
      <c r="C751">
        <f t="shared" si="22"/>
        <v>635</v>
      </c>
      <c r="D751">
        <f t="shared" si="23"/>
        <v>10150</v>
      </c>
      <c r="E751" t="s">
        <v>149</v>
      </c>
      <c r="H751" t="s">
        <v>1568</v>
      </c>
      <c r="I751">
        <v>783</v>
      </c>
    </row>
    <row r="752" spans="2:9">
      <c r="B752" t="s">
        <v>928</v>
      </c>
      <c r="C752">
        <f t="shared" si="22"/>
        <v>636</v>
      </c>
      <c r="D752">
        <f t="shared" si="23"/>
        <v>10153</v>
      </c>
      <c r="E752" t="s">
        <v>151</v>
      </c>
      <c r="H752" t="s">
        <v>1570</v>
      </c>
      <c r="I752">
        <v>784</v>
      </c>
    </row>
    <row r="753" spans="2:9">
      <c r="B753" t="s">
        <v>783</v>
      </c>
      <c r="C753">
        <f t="shared" si="22"/>
        <v>644</v>
      </c>
      <c r="D753">
        <f t="shared" si="23"/>
        <v>10165</v>
      </c>
      <c r="E753" t="s">
        <v>143</v>
      </c>
      <c r="H753" t="s">
        <v>1572</v>
      </c>
      <c r="I753">
        <v>785</v>
      </c>
    </row>
    <row r="754" spans="2:9">
      <c r="B754" t="s">
        <v>789</v>
      </c>
      <c r="C754">
        <f t="shared" si="22"/>
        <v>648</v>
      </c>
      <c r="D754">
        <f t="shared" si="23"/>
        <v>10178</v>
      </c>
      <c r="E754" t="s">
        <v>137</v>
      </c>
      <c r="H754" t="s">
        <v>1574</v>
      </c>
      <c r="I754">
        <v>786</v>
      </c>
    </row>
    <row r="755" spans="2:9">
      <c r="B755" t="s">
        <v>793</v>
      </c>
      <c r="C755">
        <f t="shared" si="22"/>
        <v>650</v>
      </c>
      <c r="D755">
        <f t="shared" si="23"/>
        <v>10178</v>
      </c>
      <c r="E755" t="s">
        <v>137</v>
      </c>
      <c r="H755" t="s">
        <v>1576</v>
      </c>
      <c r="I755">
        <v>787</v>
      </c>
    </row>
    <row r="756" spans="2:9">
      <c r="B756" t="s">
        <v>807</v>
      </c>
      <c r="C756">
        <f t="shared" si="22"/>
        <v>659</v>
      </c>
      <c r="D756">
        <f t="shared" si="23"/>
        <v>10157</v>
      </c>
      <c r="E756" t="s">
        <v>156</v>
      </c>
      <c r="H756" t="s">
        <v>1648</v>
      </c>
      <c r="I756">
        <v>788</v>
      </c>
    </row>
    <row r="757" spans="2:9">
      <c r="B757" t="s">
        <v>809</v>
      </c>
      <c r="C757">
        <f t="shared" si="22"/>
        <v>660</v>
      </c>
      <c r="D757">
        <f t="shared" si="23"/>
        <v>10158</v>
      </c>
      <c r="E757" t="s">
        <v>157</v>
      </c>
      <c r="H757" t="s">
        <v>1579</v>
      </c>
      <c r="I757">
        <v>789</v>
      </c>
    </row>
    <row r="758" spans="2:9">
      <c r="B758" t="s">
        <v>811</v>
      </c>
      <c r="C758">
        <f t="shared" si="22"/>
        <v>661</v>
      </c>
      <c r="D758">
        <f t="shared" si="23"/>
        <v>10160</v>
      </c>
      <c r="E758" t="s">
        <v>0</v>
      </c>
      <c r="H758" t="s">
        <v>1581</v>
      </c>
      <c r="I758">
        <v>790</v>
      </c>
    </row>
    <row r="759" spans="2:9">
      <c r="B759" t="s">
        <v>1653</v>
      </c>
      <c r="C759">
        <f t="shared" si="22"/>
        <v>670</v>
      </c>
      <c r="D759" t="e">
        <f t="shared" si="23"/>
        <v>#N/A</v>
      </c>
      <c r="E759" t="s">
        <v>3</v>
      </c>
      <c r="H759" t="s">
        <v>1583</v>
      </c>
      <c r="I759">
        <v>791</v>
      </c>
    </row>
    <row r="760" spans="2:9">
      <c r="B760" t="s">
        <v>1005</v>
      </c>
      <c r="C760">
        <f t="shared" si="22"/>
        <v>686</v>
      </c>
      <c r="D760">
        <f t="shared" si="23"/>
        <v>10173</v>
      </c>
      <c r="E760" t="s">
        <v>6</v>
      </c>
      <c r="H760" t="s">
        <v>1585</v>
      </c>
      <c r="I760">
        <v>792</v>
      </c>
    </row>
    <row r="761" spans="2:9">
      <c r="B761" t="s">
        <v>1007</v>
      </c>
      <c r="C761">
        <f t="shared" si="22"/>
        <v>687</v>
      </c>
      <c r="D761">
        <f t="shared" si="23"/>
        <v>10171</v>
      </c>
      <c r="E761" t="s">
        <v>7</v>
      </c>
      <c r="H761" t="s">
        <v>1587</v>
      </c>
      <c r="I761">
        <v>793</v>
      </c>
    </row>
    <row r="762" spans="2:9">
      <c r="B762" t="s">
        <v>864</v>
      </c>
      <c r="C762">
        <f t="shared" si="22"/>
        <v>695</v>
      </c>
      <c r="D762">
        <f t="shared" si="23"/>
        <v>10172</v>
      </c>
      <c r="E762" t="s">
        <v>8</v>
      </c>
      <c r="H762" t="s">
        <v>1589</v>
      </c>
      <c r="I762">
        <v>794</v>
      </c>
    </row>
    <row r="763" spans="2:9">
      <c r="B763" t="s">
        <v>866</v>
      </c>
      <c r="C763">
        <f t="shared" si="22"/>
        <v>696</v>
      </c>
      <c r="D763">
        <f t="shared" si="23"/>
        <v>10173</v>
      </c>
      <c r="E763" t="s">
        <v>6</v>
      </c>
      <c r="H763" t="s">
        <v>1591</v>
      </c>
      <c r="I763">
        <v>795</v>
      </c>
    </row>
    <row r="764" spans="2:9">
      <c r="B764" t="s">
        <v>868</v>
      </c>
      <c r="C764">
        <f t="shared" si="22"/>
        <v>697</v>
      </c>
      <c r="D764">
        <f t="shared" si="23"/>
        <v>10171</v>
      </c>
      <c r="E764" t="s">
        <v>7</v>
      </c>
      <c r="H764" t="s">
        <v>1649</v>
      </c>
      <c r="I764">
        <v>796</v>
      </c>
    </row>
    <row r="765" spans="2:9">
      <c r="B765" t="s">
        <v>870</v>
      </c>
      <c r="C765">
        <f t="shared" si="22"/>
        <v>698</v>
      </c>
      <c r="D765">
        <f t="shared" si="23"/>
        <v>10170</v>
      </c>
      <c r="E765" t="s">
        <v>9</v>
      </c>
      <c r="H765" t="s">
        <v>1650</v>
      </c>
      <c r="I765">
        <v>797</v>
      </c>
    </row>
    <row r="766" spans="2:9">
      <c r="B766" t="s">
        <v>1413</v>
      </c>
      <c r="C766">
        <f t="shared" si="22"/>
        <v>705</v>
      </c>
      <c r="D766">
        <f t="shared" si="23"/>
        <v>5104</v>
      </c>
      <c r="E766" t="s">
        <v>10</v>
      </c>
      <c r="H766" t="s">
        <v>1594</v>
      </c>
      <c r="I766">
        <v>798</v>
      </c>
    </row>
    <row r="767" spans="2:9">
      <c r="B767" t="s">
        <v>1415</v>
      </c>
      <c r="C767">
        <f t="shared" si="22"/>
        <v>706</v>
      </c>
      <c r="D767">
        <f t="shared" si="23"/>
        <v>5104</v>
      </c>
      <c r="E767" t="s">
        <v>10</v>
      </c>
      <c r="H767" t="s">
        <v>1596</v>
      </c>
      <c r="I767">
        <v>799</v>
      </c>
    </row>
    <row r="768" spans="2:9">
      <c r="B768" t="s">
        <v>1417</v>
      </c>
      <c r="C768">
        <f t="shared" si="22"/>
        <v>707</v>
      </c>
      <c r="D768">
        <f t="shared" si="23"/>
        <v>5105</v>
      </c>
      <c r="E768" t="s">
        <v>11</v>
      </c>
      <c r="H768" t="s">
        <v>1598</v>
      </c>
      <c r="I768">
        <v>800</v>
      </c>
    </row>
    <row r="769" spans="2:9">
      <c r="B769" t="s">
        <v>1418</v>
      </c>
      <c r="C769">
        <f t="shared" si="22"/>
        <v>708</v>
      </c>
      <c r="D769">
        <f t="shared" si="23"/>
        <v>5105</v>
      </c>
      <c r="E769" t="s">
        <v>11</v>
      </c>
      <c r="H769" t="s">
        <v>1600</v>
      </c>
      <c r="I769">
        <v>801</v>
      </c>
    </row>
    <row r="770" spans="2:9">
      <c r="B770" t="s">
        <v>1420</v>
      </c>
      <c r="C770">
        <f t="shared" si="22"/>
        <v>709</v>
      </c>
      <c r="D770">
        <f t="shared" si="23"/>
        <v>5105</v>
      </c>
      <c r="E770" t="s">
        <v>11</v>
      </c>
      <c r="H770" t="s">
        <v>1602</v>
      </c>
      <c r="I770">
        <v>802</v>
      </c>
    </row>
    <row r="771" spans="2:9">
      <c r="B771" t="s">
        <v>1423</v>
      </c>
      <c r="C771">
        <f t="shared" si="22"/>
        <v>711</v>
      </c>
      <c r="D771">
        <f t="shared" si="23"/>
        <v>5105</v>
      </c>
      <c r="E771" t="s">
        <v>11</v>
      </c>
      <c r="H771" t="s">
        <v>1603</v>
      </c>
      <c r="I771">
        <v>803</v>
      </c>
    </row>
    <row r="772" spans="2:9">
      <c r="B772" t="s">
        <v>1425</v>
      </c>
      <c r="C772">
        <f t="shared" si="22"/>
        <v>712</v>
      </c>
      <c r="D772">
        <f t="shared" si="23"/>
        <v>5105</v>
      </c>
      <c r="E772" t="s">
        <v>11</v>
      </c>
      <c r="H772" t="s">
        <v>1605</v>
      </c>
      <c r="I772">
        <v>804</v>
      </c>
    </row>
    <row r="773" spans="2:9">
      <c r="B773" t="s">
        <v>1427</v>
      </c>
      <c r="C773">
        <f t="shared" ref="C773:C797" si="24">VLOOKUP(B773,$H$4:$I$1140,2,FALSE)</f>
        <v>713</v>
      </c>
      <c r="D773">
        <f t="shared" ref="D773:D797" si="25">VLOOKUP(E773,$H$4:$I$1140,2,FALSE)</f>
        <v>5105</v>
      </c>
      <c r="E773" t="s">
        <v>11</v>
      </c>
      <c r="H773" t="s">
        <v>1607</v>
      </c>
      <c r="I773">
        <v>805</v>
      </c>
    </row>
    <row r="774" spans="2:9">
      <c r="B774" t="s">
        <v>1429</v>
      </c>
      <c r="C774">
        <f t="shared" si="24"/>
        <v>714</v>
      </c>
      <c r="D774">
        <f t="shared" si="25"/>
        <v>5105</v>
      </c>
      <c r="E774" t="s">
        <v>11</v>
      </c>
      <c r="H774" t="s">
        <v>1609</v>
      </c>
      <c r="I774">
        <v>806</v>
      </c>
    </row>
    <row r="775" spans="2:9">
      <c r="B775" t="s">
        <v>1431</v>
      </c>
      <c r="C775">
        <f t="shared" si="24"/>
        <v>715</v>
      </c>
      <c r="D775">
        <f t="shared" si="25"/>
        <v>5105</v>
      </c>
      <c r="E775" t="s">
        <v>11</v>
      </c>
      <c r="H775" t="s">
        <v>254</v>
      </c>
      <c r="I775">
        <v>807</v>
      </c>
    </row>
    <row r="776" spans="2:9">
      <c r="B776" t="s">
        <v>1432</v>
      </c>
      <c r="C776">
        <f t="shared" si="24"/>
        <v>716</v>
      </c>
      <c r="D776">
        <f t="shared" si="25"/>
        <v>5105</v>
      </c>
      <c r="E776" t="s">
        <v>11</v>
      </c>
      <c r="H776" t="s">
        <v>1620</v>
      </c>
      <c r="I776">
        <v>3</v>
      </c>
    </row>
    <row r="777" spans="2:9">
      <c r="B777" t="s">
        <v>1433</v>
      </c>
      <c r="C777">
        <f t="shared" si="24"/>
        <v>717</v>
      </c>
      <c r="D777">
        <f t="shared" si="25"/>
        <v>5105</v>
      </c>
      <c r="E777" t="s">
        <v>11</v>
      </c>
      <c r="H777" t="s">
        <v>1621</v>
      </c>
      <c r="I777">
        <v>4</v>
      </c>
    </row>
    <row r="778" spans="2:9">
      <c r="B778" t="s">
        <v>1435</v>
      </c>
      <c r="C778">
        <f t="shared" si="24"/>
        <v>718</v>
      </c>
      <c r="D778">
        <f t="shared" si="25"/>
        <v>5105</v>
      </c>
      <c r="E778" t="s">
        <v>11</v>
      </c>
      <c r="H778" t="s">
        <v>1622</v>
      </c>
      <c r="I778">
        <v>5</v>
      </c>
    </row>
    <row r="779" spans="2:9">
      <c r="B779" t="s">
        <v>1459</v>
      </c>
      <c r="C779">
        <f t="shared" si="24"/>
        <v>736</v>
      </c>
      <c r="D779">
        <f t="shared" si="25"/>
        <v>5120</v>
      </c>
      <c r="E779" t="s">
        <v>118</v>
      </c>
      <c r="H779" t="s">
        <v>396</v>
      </c>
      <c r="I779">
        <v>6</v>
      </c>
    </row>
    <row r="780" spans="2:9">
      <c r="B780" t="s">
        <v>1461</v>
      </c>
      <c r="C780">
        <f t="shared" si="24"/>
        <v>737</v>
      </c>
      <c r="D780">
        <f t="shared" si="25"/>
        <v>5120</v>
      </c>
      <c r="E780" t="s">
        <v>118</v>
      </c>
      <c r="H780" t="s">
        <v>398</v>
      </c>
      <c r="I780">
        <v>7</v>
      </c>
    </row>
    <row r="781" spans="2:9">
      <c r="B781" t="s">
        <v>1464</v>
      </c>
      <c r="C781">
        <f t="shared" si="24"/>
        <v>739</v>
      </c>
      <c r="D781">
        <f t="shared" si="25"/>
        <v>5120</v>
      </c>
      <c r="E781" t="s">
        <v>118</v>
      </c>
      <c r="H781" t="s">
        <v>400</v>
      </c>
      <c r="I781">
        <v>8</v>
      </c>
    </row>
    <row r="782" spans="2:9">
      <c r="B782" t="s">
        <v>1466</v>
      </c>
      <c r="C782">
        <f t="shared" si="24"/>
        <v>740</v>
      </c>
      <c r="D782">
        <f t="shared" si="25"/>
        <v>5120</v>
      </c>
      <c r="E782" t="s">
        <v>118</v>
      </c>
      <c r="H782" t="s">
        <v>309</v>
      </c>
      <c r="I782">
        <v>10</v>
      </c>
    </row>
    <row r="783" spans="2:9">
      <c r="B783" t="s">
        <v>1468</v>
      </c>
      <c r="C783">
        <f t="shared" si="24"/>
        <v>741</v>
      </c>
      <c r="D783">
        <f t="shared" si="25"/>
        <v>5120</v>
      </c>
      <c r="E783" t="s">
        <v>118</v>
      </c>
      <c r="H783" t="s">
        <v>1623</v>
      </c>
      <c r="I783">
        <v>11</v>
      </c>
    </row>
    <row r="784" spans="2:9">
      <c r="B784" t="s">
        <v>1315</v>
      </c>
      <c r="C784">
        <f t="shared" si="24"/>
        <v>742</v>
      </c>
      <c r="D784">
        <f t="shared" si="25"/>
        <v>5120</v>
      </c>
      <c r="E784" t="s">
        <v>118</v>
      </c>
      <c r="H784" t="s">
        <v>403</v>
      </c>
      <c r="I784">
        <v>12</v>
      </c>
    </row>
    <row r="785" spans="2:9">
      <c r="B785" t="s">
        <v>1317</v>
      </c>
      <c r="C785">
        <f t="shared" si="24"/>
        <v>743</v>
      </c>
      <c r="D785">
        <f t="shared" si="25"/>
        <v>5120</v>
      </c>
      <c r="E785" t="s">
        <v>118</v>
      </c>
      <c r="H785" t="s">
        <v>405</v>
      </c>
      <c r="I785">
        <v>13</v>
      </c>
    </row>
    <row r="786" spans="2:9">
      <c r="B786" t="s">
        <v>1319</v>
      </c>
      <c r="C786">
        <f t="shared" si="24"/>
        <v>744</v>
      </c>
      <c r="D786">
        <f t="shared" si="25"/>
        <v>5030</v>
      </c>
      <c r="E786" t="s">
        <v>213</v>
      </c>
      <c r="H786" t="s">
        <v>407</v>
      </c>
      <c r="I786">
        <v>14</v>
      </c>
    </row>
    <row r="787" spans="2:9">
      <c r="B787" t="s">
        <v>1505</v>
      </c>
      <c r="C787">
        <f t="shared" si="24"/>
        <v>755</v>
      </c>
      <c r="D787">
        <f t="shared" si="25"/>
        <v>5120</v>
      </c>
      <c r="E787" t="s">
        <v>118</v>
      </c>
      <c r="H787" t="s">
        <v>409</v>
      </c>
      <c r="I787">
        <v>15</v>
      </c>
    </row>
    <row r="788" spans="2:9">
      <c r="B788" t="s">
        <v>1507</v>
      </c>
      <c r="C788">
        <f t="shared" si="24"/>
        <v>756</v>
      </c>
      <c r="D788">
        <f t="shared" si="25"/>
        <v>5120</v>
      </c>
      <c r="E788" t="s">
        <v>118</v>
      </c>
      <c r="H788" t="s">
        <v>411</v>
      </c>
      <c r="I788">
        <v>16</v>
      </c>
    </row>
    <row r="789" spans="2:9">
      <c r="B789" t="s">
        <v>1509</v>
      </c>
      <c r="C789">
        <f t="shared" si="24"/>
        <v>757</v>
      </c>
      <c r="D789">
        <f t="shared" si="25"/>
        <v>5120</v>
      </c>
      <c r="E789" t="s">
        <v>118</v>
      </c>
      <c r="H789" t="s">
        <v>413</v>
      </c>
      <c r="I789">
        <v>17</v>
      </c>
    </row>
    <row r="790" spans="2:9">
      <c r="B790" t="s">
        <v>1505</v>
      </c>
      <c r="C790">
        <f t="shared" si="24"/>
        <v>755</v>
      </c>
      <c r="D790">
        <f t="shared" si="25"/>
        <v>5120</v>
      </c>
      <c r="E790" t="s">
        <v>118</v>
      </c>
      <c r="H790" t="s">
        <v>415</v>
      </c>
      <c r="I790">
        <v>18</v>
      </c>
    </row>
    <row r="791" spans="2:9">
      <c r="B791" t="s">
        <v>1507</v>
      </c>
      <c r="C791">
        <f t="shared" si="24"/>
        <v>756</v>
      </c>
      <c r="D791">
        <f t="shared" si="25"/>
        <v>5120</v>
      </c>
      <c r="E791" t="s">
        <v>118</v>
      </c>
      <c r="H791" t="s">
        <v>1624</v>
      </c>
      <c r="I791">
        <v>19</v>
      </c>
    </row>
    <row r="792" spans="2:9">
      <c r="B792" t="s">
        <v>1509</v>
      </c>
      <c r="C792">
        <f t="shared" si="24"/>
        <v>757</v>
      </c>
      <c r="D792">
        <f t="shared" si="25"/>
        <v>5120</v>
      </c>
      <c r="E792" t="s">
        <v>118</v>
      </c>
      <c r="H792" t="s">
        <v>418</v>
      </c>
      <c r="I792">
        <v>20</v>
      </c>
    </row>
    <row r="793" spans="2:9">
      <c r="B793" t="s">
        <v>1537</v>
      </c>
      <c r="C793">
        <f t="shared" si="24"/>
        <v>773</v>
      </c>
      <c r="D793">
        <f t="shared" si="25"/>
        <v>5118</v>
      </c>
      <c r="E793" t="s">
        <v>117</v>
      </c>
      <c r="H793" t="s">
        <v>419</v>
      </c>
      <c r="I793">
        <v>21</v>
      </c>
    </row>
    <row r="794" spans="2:9">
      <c r="B794" t="s">
        <v>1539</v>
      </c>
      <c r="C794">
        <f t="shared" si="24"/>
        <v>774</v>
      </c>
      <c r="D794">
        <f t="shared" si="25"/>
        <v>5118</v>
      </c>
      <c r="E794" t="s">
        <v>117</v>
      </c>
      <c r="H794" t="s">
        <v>421</v>
      </c>
      <c r="I794">
        <v>22</v>
      </c>
    </row>
    <row r="795" spans="2:9">
      <c r="B795" t="s">
        <v>1393</v>
      </c>
      <c r="C795">
        <f t="shared" si="24"/>
        <v>775</v>
      </c>
      <c r="D795">
        <f t="shared" si="25"/>
        <v>5118</v>
      </c>
      <c r="E795" t="s">
        <v>117</v>
      </c>
      <c r="H795" t="s">
        <v>1625</v>
      </c>
      <c r="I795">
        <v>23</v>
      </c>
    </row>
    <row r="796" spans="2:9">
      <c r="B796" t="s">
        <v>1395</v>
      </c>
      <c r="C796">
        <f t="shared" si="24"/>
        <v>776</v>
      </c>
      <c r="D796">
        <f t="shared" si="25"/>
        <v>5118</v>
      </c>
      <c r="E796" t="s">
        <v>117</v>
      </c>
      <c r="H796" t="s">
        <v>1626</v>
      </c>
      <c r="I796">
        <v>24</v>
      </c>
    </row>
    <row r="797" spans="2:9">
      <c r="B797" t="s">
        <v>1397</v>
      </c>
      <c r="C797">
        <f t="shared" si="24"/>
        <v>777</v>
      </c>
      <c r="D797">
        <f t="shared" si="25"/>
        <v>5118</v>
      </c>
      <c r="E797" t="s">
        <v>117</v>
      </c>
      <c r="H797" t="s">
        <v>425</v>
      </c>
      <c r="I797">
        <v>25</v>
      </c>
    </row>
    <row r="798" spans="2:9">
      <c r="H798" t="s">
        <v>427</v>
      </c>
      <c r="I798">
        <v>26</v>
      </c>
    </row>
    <row r="799" spans="2:9">
      <c r="H799" t="s">
        <v>429</v>
      </c>
      <c r="I799">
        <v>27</v>
      </c>
    </row>
    <row r="800" spans="2:9">
      <c r="H800" t="s">
        <v>431</v>
      </c>
      <c r="I800">
        <v>28</v>
      </c>
    </row>
    <row r="801" spans="8:9">
      <c r="H801" t="s">
        <v>433</v>
      </c>
      <c r="I801">
        <v>29</v>
      </c>
    </row>
    <row r="802" spans="8:9">
      <c r="H802" t="s">
        <v>435</v>
      </c>
      <c r="I802">
        <v>30</v>
      </c>
    </row>
    <row r="803" spans="8:9">
      <c r="H803" t="s">
        <v>261</v>
      </c>
      <c r="I803">
        <v>31</v>
      </c>
    </row>
    <row r="804" spans="8:9">
      <c r="H804" t="s">
        <v>263</v>
      </c>
      <c r="I804">
        <v>32</v>
      </c>
    </row>
    <row r="805" spans="8:9">
      <c r="H805" t="s">
        <v>265</v>
      </c>
      <c r="I805">
        <v>33</v>
      </c>
    </row>
    <row r="806" spans="8:9">
      <c r="H806" t="s">
        <v>267</v>
      </c>
      <c r="I806">
        <v>34</v>
      </c>
    </row>
    <row r="807" spans="8:9">
      <c r="H807" t="s">
        <v>269</v>
      </c>
      <c r="I807">
        <v>35</v>
      </c>
    </row>
    <row r="808" spans="8:9">
      <c r="H808" t="s">
        <v>1729</v>
      </c>
      <c r="I808">
        <v>808</v>
      </c>
    </row>
    <row r="809" spans="8:9">
      <c r="H809" t="s">
        <v>1627</v>
      </c>
      <c r="I809">
        <v>36</v>
      </c>
    </row>
    <row r="810" spans="8:9">
      <c r="H810" t="s">
        <v>272</v>
      </c>
      <c r="I810">
        <v>37</v>
      </c>
    </row>
    <row r="811" spans="8:9">
      <c r="H811" t="s">
        <v>274</v>
      </c>
      <c r="I811">
        <v>38</v>
      </c>
    </row>
    <row r="812" spans="8:9">
      <c r="H812" t="s">
        <v>276</v>
      </c>
      <c r="I812">
        <v>39</v>
      </c>
    </row>
    <row r="813" spans="8:9">
      <c r="H813" t="s">
        <v>1628</v>
      </c>
      <c r="I813">
        <v>40</v>
      </c>
    </row>
    <row r="814" spans="8:9">
      <c r="H814" t="s">
        <v>311</v>
      </c>
      <c r="I814">
        <v>41</v>
      </c>
    </row>
    <row r="815" spans="8:9">
      <c r="H815" t="s">
        <v>312</v>
      </c>
      <c r="I815">
        <v>42</v>
      </c>
    </row>
    <row r="816" spans="8:9">
      <c r="H816" t="s">
        <v>313</v>
      </c>
      <c r="I816">
        <v>43</v>
      </c>
    </row>
    <row r="817" spans="8:9">
      <c r="H817" t="s">
        <v>314</v>
      </c>
      <c r="I817">
        <v>44</v>
      </c>
    </row>
    <row r="818" spans="8:9">
      <c r="H818" t="s">
        <v>315</v>
      </c>
      <c r="I818">
        <v>45</v>
      </c>
    </row>
    <row r="819" spans="8:9">
      <c r="H819" t="s">
        <v>316</v>
      </c>
      <c r="I819">
        <v>47</v>
      </c>
    </row>
    <row r="820" spans="8:9">
      <c r="H820" t="s">
        <v>317</v>
      </c>
      <c r="I820">
        <v>48</v>
      </c>
    </row>
    <row r="821" spans="8:9">
      <c r="H821" t="s">
        <v>318</v>
      </c>
      <c r="I821">
        <v>49</v>
      </c>
    </row>
    <row r="822" spans="8:9">
      <c r="H822" t="s">
        <v>319</v>
      </c>
      <c r="I822">
        <v>50</v>
      </c>
    </row>
    <row r="823" spans="8:9">
      <c r="H823" t="s">
        <v>320</v>
      </c>
      <c r="I823">
        <v>51</v>
      </c>
    </row>
    <row r="824" spans="8:9">
      <c r="H824" t="s">
        <v>321</v>
      </c>
      <c r="I824">
        <v>52</v>
      </c>
    </row>
    <row r="825" spans="8:9">
      <c r="H825" t="s">
        <v>322</v>
      </c>
      <c r="I825">
        <v>53</v>
      </c>
    </row>
    <row r="826" spans="8:9">
      <c r="H826" t="s">
        <v>323</v>
      </c>
      <c r="I826">
        <v>54</v>
      </c>
    </row>
    <row r="827" spans="8:9">
      <c r="H827" t="s">
        <v>255</v>
      </c>
      <c r="I827">
        <v>55</v>
      </c>
    </row>
    <row r="828" spans="8:9">
      <c r="H828" t="s">
        <v>256</v>
      </c>
      <c r="I828">
        <v>56</v>
      </c>
    </row>
    <row r="829" spans="8:9">
      <c r="H829" t="s">
        <v>257</v>
      </c>
      <c r="I829">
        <v>57</v>
      </c>
    </row>
    <row r="830" spans="8:9">
      <c r="H830" t="s">
        <v>258</v>
      </c>
      <c r="I830">
        <v>58</v>
      </c>
    </row>
    <row r="831" spans="8:9">
      <c r="H831" t="s">
        <v>324</v>
      </c>
      <c r="I831">
        <v>59</v>
      </c>
    </row>
    <row r="832" spans="8:9">
      <c r="H832" t="s">
        <v>325</v>
      </c>
      <c r="I832">
        <v>60</v>
      </c>
    </row>
    <row r="833" spans="8:9">
      <c r="H833" t="s">
        <v>326</v>
      </c>
      <c r="I833">
        <v>61</v>
      </c>
    </row>
    <row r="834" spans="8:9">
      <c r="H834" t="s">
        <v>327</v>
      </c>
      <c r="I834">
        <v>62</v>
      </c>
    </row>
    <row r="835" spans="8:9">
      <c r="H835" t="s">
        <v>328</v>
      </c>
      <c r="I835">
        <v>63</v>
      </c>
    </row>
    <row r="836" spans="8:9">
      <c r="H836" t="s">
        <v>329</v>
      </c>
      <c r="I836">
        <v>64</v>
      </c>
    </row>
    <row r="837" spans="8:9">
      <c r="H837" t="s">
        <v>330</v>
      </c>
      <c r="I837">
        <v>65</v>
      </c>
    </row>
    <row r="838" spans="8:9">
      <c r="H838" t="s">
        <v>331</v>
      </c>
      <c r="I838">
        <v>66</v>
      </c>
    </row>
    <row r="839" spans="8:9">
      <c r="H839" t="s">
        <v>332</v>
      </c>
      <c r="I839">
        <v>67</v>
      </c>
    </row>
    <row r="840" spans="8:9">
      <c r="H840" t="s">
        <v>333</v>
      </c>
      <c r="I840">
        <v>68</v>
      </c>
    </row>
    <row r="841" spans="8:9">
      <c r="H841" t="s">
        <v>334</v>
      </c>
      <c r="I841">
        <v>69</v>
      </c>
    </row>
    <row r="842" spans="8:9">
      <c r="H842" t="s">
        <v>335</v>
      </c>
      <c r="I842">
        <v>70</v>
      </c>
    </row>
    <row r="843" spans="8:9">
      <c r="H843" t="s">
        <v>336</v>
      </c>
      <c r="I843">
        <v>71</v>
      </c>
    </row>
    <row r="844" spans="8:9">
      <c r="H844" t="s">
        <v>337</v>
      </c>
      <c r="I844">
        <v>72</v>
      </c>
    </row>
    <row r="845" spans="8:9">
      <c r="H845" t="s">
        <v>338</v>
      </c>
      <c r="I845">
        <v>73</v>
      </c>
    </row>
    <row r="846" spans="8:9">
      <c r="H846" t="s">
        <v>1471</v>
      </c>
      <c r="I846">
        <v>199</v>
      </c>
    </row>
    <row r="847" spans="8:9">
      <c r="H847" t="s">
        <v>1472</v>
      </c>
      <c r="I847">
        <v>200</v>
      </c>
    </row>
    <row r="848" spans="8:9">
      <c r="H848" t="s">
        <v>1473</v>
      </c>
      <c r="I848">
        <v>201</v>
      </c>
    </row>
    <row r="849" spans="8:9">
      <c r="H849" t="s">
        <v>346</v>
      </c>
      <c r="I849">
        <v>202</v>
      </c>
    </row>
    <row r="850" spans="8:9">
      <c r="H850" t="s">
        <v>347</v>
      </c>
      <c r="I850">
        <v>203</v>
      </c>
    </row>
    <row r="851" spans="8:9">
      <c r="H851" t="s">
        <v>348</v>
      </c>
      <c r="I851">
        <v>204</v>
      </c>
    </row>
    <row r="852" spans="8:9">
      <c r="H852" t="s">
        <v>516</v>
      </c>
      <c r="I852">
        <v>205</v>
      </c>
    </row>
    <row r="853" spans="8:9">
      <c r="H853" t="s">
        <v>518</v>
      </c>
      <c r="I853">
        <v>206</v>
      </c>
    </row>
    <row r="854" spans="8:9">
      <c r="H854" t="s">
        <v>520</v>
      </c>
      <c r="I854">
        <v>207</v>
      </c>
    </row>
    <row r="855" spans="8:9">
      <c r="H855" t="s">
        <v>354</v>
      </c>
      <c r="I855">
        <v>208</v>
      </c>
    </row>
    <row r="856" spans="8:9">
      <c r="H856" t="s">
        <v>1730</v>
      </c>
      <c r="I856">
        <v>809</v>
      </c>
    </row>
    <row r="857" spans="8:9">
      <c r="H857" t="s">
        <v>1482</v>
      </c>
      <c r="I857">
        <v>210</v>
      </c>
    </row>
    <row r="858" spans="8:9">
      <c r="H858" t="s">
        <v>1483</v>
      </c>
      <c r="I858">
        <v>211</v>
      </c>
    </row>
    <row r="859" spans="8:9">
      <c r="H859" t="s">
        <v>360</v>
      </c>
      <c r="I859">
        <v>212</v>
      </c>
    </row>
    <row r="860" spans="8:9">
      <c r="H860" t="s">
        <v>362</v>
      </c>
      <c r="I860">
        <v>213</v>
      </c>
    </row>
    <row r="861" spans="8:9">
      <c r="H861" t="s">
        <v>364</v>
      </c>
      <c r="I861">
        <v>214</v>
      </c>
    </row>
    <row r="862" spans="8:9">
      <c r="H862" t="s">
        <v>366</v>
      </c>
      <c r="I862">
        <v>215</v>
      </c>
    </row>
    <row r="863" spans="8:9">
      <c r="H863" t="s">
        <v>368</v>
      </c>
      <c r="I863">
        <v>216</v>
      </c>
    </row>
    <row r="864" spans="8:9">
      <c r="H864" t="s">
        <v>370</v>
      </c>
      <c r="I864">
        <v>217</v>
      </c>
    </row>
    <row r="865" spans="8:9">
      <c r="H865" t="s">
        <v>1484</v>
      </c>
      <c r="I865">
        <v>218</v>
      </c>
    </row>
    <row r="866" spans="8:9">
      <c r="H866" t="s">
        <v>1485</v>
      </c>
      <c r="I866">
        <v>219</v>
      </c>
    </row>
    <row r="867" spans="8:9">
      <c r="H867" t="s">
        <v>374</v>
      </c>
      <c r="I867">
        <v>220</v>
      </c>
    </row>
    <row r="868" spans="8:9">
      <c r="H868" t="s">
        <v>376</v>
      </c>
      <c r="I868">
        <v>221</v>
      </c>
    </row>
    <row r="869" spans="8:9">
      <c r="H869" t="s">
        <v>378</v>
      </c>
      <c r="I869">
        <v>222</v>
      </c>
    </row>
    <row r="870" spans="8:9">
      <c r="H870" t="s">
        <v>380</v>
      </c>
      <c r="I870">
        <v>223</v>
      </c>
    </row>
    <row r="871" spans="8:9">
      <c r="H871" t="s">
        <v>382</v>
      </c>
      <c r="I871">
        <v>224</v>
      </c>
    </row>
    <row r="872" spans="8:9">
      <c r="H872" t="s">
        <v>383</v>
      </c>
      <c r="I872">
        <v>225</v>
      </c>
    </row>
    <row r="873" spans="8:9">
      <c r="H873" t="s">
        <v>385</v>
      </c>
      <c r="I873">
        <v>226</v>
      </c>
    </row>
    <row r="874" spans="8:9">
      <c r="H874" t="s">
        <v>387</v>
      </c>
      <c r="I874">
        <v>227</v>
      </c>
    </row>
    <row r="875" spans="8:9">
      <c r="H875" t="s">
        <v>349</v>
      </c>
      <c r="I875">
        <v>228</v>
      </c>
    </row>
    <row r="876" spans="8:9">
      <c r="H876" t="s">
        <v>1486</v>
      </c>
      <c r="I876">
        <v>229</v>
      </c>
    </row>
    <row r="877" spans="8:9">
      <c r="H877" t="s">
        <v>390</v>
      </c>
      <c r="I877">
        <v>230</v>
      </c>
    </row>
    <row r="878" spans="8:9">
      <c r="H878" t="s">
        <v>592</v>
      </c>
      <c r="I878">
        <v>231</v>
      </c>
    </row>
    <row r="879" spans="8:9">
      <c r="H879" t="s">
        <v>594</v>
      </c>
      <c r="I879">
        <v>232</v>
      </c>
    </row>
    <row r="880" spans="8:9">
      <c r="H880" t="s">
        <v>596</v>
      </c>
      <c r="I880">
        <v>233</v>
      </c>
    </row>
    <row r="881" spans="8:9">
      <c r="H881" t="s">
        <v>1487</v>
      </c>
      <c r="I881">
        <v>235</v>
      </c>
    </row>
    <row r="882" spans="8:9">
      <c r="H882" t="s">
        <v>598</v>
      </c>
      <c r="I882">
        <v>236</v>
      </c>
    </row>
    <row r="883" spans="8:9">
      <c r="H883" t="s">
        <v>599</v>
      </c>
      <c r="I883">
        <v>237</v>
      </c>
    </row>
    <row r="884" spans="8:9">
      <c r="H884" t="s">
        <v>600</v>
      </c>
      <c r="I884">
        <v>238</v>
      </c>
    </row>
    <row r="885" spans="8:9">
      <c r="H885" t="s">
        <v>601</v>
      </c>
      <c r="I885">
        <v>239</v>
      </c>
    </row>
    <row r="886" spans="8:9">
      <c r="H886" t="s">
        <v>350</v>
      </c>
      <c r="I886">
        <v>240</v>
      </c>
    </row>
    <row r="887" spans="8:9">
      <c r="H887" t="s">
        <v>351</v>
      </c>
      <c r="I887">
        <v>241</v>
      </c>
    </row>
    <row r="888" spans="8:9">
      <c r="H888" t="s">
        <v>352</v>
      </c>
      <c r="I888">
        <v>242</v>
      </c>
    </row>
    <row r="889" spans="8:9">
      <c r="H889" t="s">
        <v>235</v>
      </c>
      <c r="I889">
        <v>243</v>
      </c>
    </row>
    <row r="890" spans="8:9">
      <c r="H890" t="s">
        <v>259</v>
      </c>
      <c r="I890">
        <v>234</v>
      </c>
    </row>
    <row r="891" spans="8:9">
      <c r="H891" t="s">
        <v>1658</v>
      </c>
      <c r="I891">
        <v>244</v>
      </c>
    </row>
    <row r="892" spans="8:9">
      <c r="H892" t="s">
        <v>1659</v>
      </c>
      <c r="I892">
        <v>245</v>
      </c>
    </row>
    <row r="893" spans="8:9">
      <c r="H893" t="s">
        <v>443</v>
      </c>
      <c r="I893">
        <v>246</v>
      </c>
    </row>
    <row r="894" spans="8:9">
      <c r="H894" t="s">
        <v>445</v>
      </c>
      <c r="I894">
        <v>247</v>
      </c>
    </row>
    <row r="895" spans="8:9">
      <c r="H895" t="s">
        <v>447</v>
      </c>
      <c r="I895">
        <v>248</v>
      </c>
    </row>
    <row r="896" spans="8:9">
      <c r="H896" t="s">
        <v>1660</v>
      </c>
      <c r="I896">
        <v>249</v>
      </c>
    </row>
    <row r="897" spans="8:9">
      <c r="H897" t="s">
        <v>450</v>
      </c>
      <c r="I897">
        <v>250</v>
      </c>
    </row>
    <row r="898" spans="8:9">
      <c r="H898" t="s">
        <v>452</v>
      </c>
      <c r="I898">
        <v>251</v>
      </c>
    </row>
    <row r="899" spans="8:9">
      <c r="H899" t="s">
        <v>454</v>
      </c>
      <c r="I899">
        <v>252</v>
      </c>
    </row>
    <row r="900" spans="8:9">
      <c r="H900" t="s">
        <v>456</v>
      </c>
      <c r="I900">
        <v>253</v>
      </c>
    </row>
    <row r="901" spans="8:9">
      <c r="H901" t="s">
        <v>458</v>
      </c>
      <c r="I901">
        <v>254</v>
      </c>
    </row>
    <row r="902" spans="8:9">
      <c r="H902" t="s">
        <v>460</v>
      </c>
      <c r="I902">
        <v>255</v>
      </c>
    </row>
    <row r="903" spans="8:9">
      <c r="H903" t="s">
        <v>462</v>
      </c>
      <c r="I903">
        <v>256</v>
      </c>
    </row>
    <row r="904" spans="8:9">
      <c r="H904" t="s">
        <v>464</v>
      </c>
      <c r="I904">
        <v>257</v>
      </c>
    </row>
    <row r="905" spans="8:9">
      <c r="H905" t="s">
        <v>1661</v>
      </c>
      <c r="I905">
        <v>258</v>
      </c>
    </row>
    <row r="906" spans="8:9">
      <c r="H906" t="s">
        <v>467</v>
      </c>
      <c r="I906">
        <v>259</v>
      </c>
    </row>
    <row r="907" spans="8:9">
      <c r="H907" t="s">
        <v>469</v>
      </c>
      <c r="I907">
        <v>260</v>
      </c>
    </row>
    <row r="908" spans="8:9">
      <c r="H908" t="s">
        <v>471</v>
      </c>
      <c r="I908">
        <v>261</v>
      </c>
    </row>
    <row r="909" spans="8:9">
      <c r="H909" t="s">
        <v>473</v>
      </c>
      <c r="I909">
        <v>262</v>
      </c>
    </row>
    <row r="910" spans="8:9">
      <c r="H910" t="s">
        <v>1662</v>
      </c>
      <c r="I910">
        <v>263</v>
      </c>
    </row>
    <row r="911" spans="8:9">
      <c r="H911" t="s">
        <v>476</v>
      </c>
      <c r="I911">
        <v>264</v>
      </c>
    </row>
    <row r="912" spans="8:9">
      <c r="H912" t="s">
        <v>478</v>
      </c>
      <c r="I912">
        <v>265</v>
      </c>
    </row>
    <row r="913" spans="8:9">
      <c r="H913" t="s">
        <v>480</v>
      </c>
      <c r="I913">
        <v>266</v>
      </c>
    </row>
    <row r="914" spans="8:9">
      <c r="H914" t="s">
        <v>482</v>
      </c>
      <c r="I914">
        <v>267</v>
      </c>
    </row>
    <row r="915" spans="8:9">
      <c r="H915" t="s">
        <v>484</v>
      </c>
      <c r="I915">
        <v>268</v>
      </c>
    </row>
    <row r="916" spans="8:9">
      <c r="H916" t="s">
        <v>1663</v>
      </c>
      <c r="I916">
        <v>269</v>
      </c>
    </row>
    <row r="917" spans="8:9">
      <c r="H917" t="s">
        <v>1664</v>
      </c>
      <c r="I917">
        <v>270</v>
      </c>
    </row>
    <row r="918" spans="8:9">
      <c r="H918" t="s">
        <v>488</v>
      </c>
      <c r="I918">
        <v>271</v>
      </c>
    </row>
    <row r="919" spans="8:9">
      <c r="H919" t="s">
        <v>490</v>
      </c>
      <c r="I919">
        <v>272</v>
      </c>
    </row>
    <row r="920" spans="8:9">
      <c r="H920" t="s">
        <v>492</v>
      </c>
      <c r="I920">
        <v>273</v>
      </c>
    </row>
    <row r="921" spans="8:9">
      <c r="H921" t="s">
        <v>494</v>
      </c>
      <c r="I921">
        <v>274</v>
      </c>
    </row>
    <row r="922" spans="8:9">
      <c r="H922" t="s">
        <v>496</v>
      </c>
      <c r="I922">
        <v>275</v>
      </c>
    </row>
    <row r="923" spans="8:9">
      <c r="H923" t="s">
        <v>679</v>
      </c>
      <c r="I923">
        <v>276</v>
      </c>
    </row>
    <row r="924" spans="8:9">
      <c r="H924" t="s">
        <v>681</v>
      </c>
      <c r="I924">
        <v>277</v>
      </c>
    </row>
    <row r="925" spans="8:9">
      <c r="H925" t="s">
        <v>683</v>
      </c>
      <c r="I925">
        <v>278</v>
      </c>
    </row>
    <row r="926" spans="8:9">
      <c r="H926" t="s">
        <v>685</v>
      </c>
      <c r="I926">
        <v>279</v>
      </c>
    </row>
    <row r="927" spans="8:9">
      <c r="H927" t="s">
        <v>1665</v>
      </c>
      <c r="I927">
        <v>280</v>
      </c>
    </row>
    <row r="928" spans="8:9">
      <c r="H928" t="s">
        <v>688</v>
      </c>
      <c r="I928">
        <v>281</v>
      </c>
    </row>
    <row r="929" spans="8:9">
      <c r="H929" t="s">
        <v>690</v>
      </c>
      <c r="I929">
        <v>282</v>
      </c>
    </row>
    <row r="930" spans="8:9">
      <c r="H930" t="s">
        <v>692</v>
      </c>
      <c r="I930">
        <v>283</v>
      </c>
    </row>
    <row r="931" spans="8:9">
      <c r="H931" t="s">
        <v>522</v>
      </c>
      <c r="I931">
        <v>284</v>
      </c>
    </row>
    <row r="932" spans="8:9">
      <c r="H932" t="s">
        <v>524</v>
      </c>
      <c r="I932">
        <v>285</v>
      </c>
    </row>
    <row r="933" spans="8:9">
      <c r="H933" t="s">
        <v>526</v>
      </c>
      <c r="I933">
        <v>286</v>
      </c>
    </row>
    <row r="934" spans="8:9">
      <c r="H934" t="s">
        <v>528</v>
      </c>
      <c r="I934">
        <v>287</v>
      </c>
    </row>
    <row r="935" spans="8:9">
      <c r="H935" t="s">
        <v>530</v>
      </c>
      <c r="I935">
        <v>288</v>
      </c>
    </row>
    <row r="936" spans="8:9">
      <c r="H936" t="s">
        <v>1666</v>
      </c>
      <c r="I936">
        <v>289</v>
      </c>
    </row>
    <row r="937" spans="8:9">
      <c r="H937" t="s">
        <v>533</v>
      </c>
      <c r="I937">
        <v>290</v>
      </c>
    </row>
    <row r="938" spans="8:9">
      <c r="H938" t="s">
        <v>535</v>
      </c>
      <c r="I938">
        <v>291</v>
      </c>
    </row>
    <row r="939" spans="8:9">
      <c r="H939" t="s">
        <v>536</v>
      </c>
      <c r="I939">
        <v>292</v>
      </c>
    </row>
    <row r="940" spans="8:9">
      <c r="H940" t="s">
        <v>538</v>
      </c>
      <c r="I940">
        <v>293</v>
      </c>
    </row>
    <row r="941" spans="8:9">
      <c r="H941" t="s">
        <v>1667</v>
      </c>
      <c r="I941">
        <v>294</v>
      </c>
    </row>
    <row r="942" spans="8:9">
      <c r="H942" t="s">
        <v>541</v>
      </c>
      <c r="I942">
        <v>295</v>
      </c>
    </row>
    <row r="943" spans="8:9">
      <c r="H943" t="s">
        <v>543</v>
      </c>
      <c r="I943">
        <v>296</v>
      </c>
    </row>
    <row r="944" spans="8:9">
      <c r="H944" t="s">
        <v>545</v>
      </c>
      <c r="I944">
        <v>297</v>
      </c>
    </row>
    <row r="945" spans="8:9">
      <c r="H945" t="s">
        <v>547</v>
      </c>
      <c r="I945">
        <v>298</v>
      </c>
    </row>
    <row r="946" spans="8:9">
      <c r="H946" t="s">
        <v>549</v>
      </c>
      <c r="I946">
        <v>300</v>
      </c>
    </row>
    <row r="947" spans="8:9">
      <c r="H947" t="s">
        <v>551</v>
      </c>
      <c r="I947">
        <v>301</v>
      </c>
    </row>
    <row r="948" spans="8:9">
      <c r="H948" t="s">
        <v>553</v>
      </c>
      <c r="I948">
        <v>302</v>
      </c>
    </row>
    <row r="949" spans="8:9">
      <c r="H949" t="s">
        <v>555</v>
      </c>
      <c r="I949">
        <v>303</v>
      </c>
    </row>
    <row r="950" spans="8:9">
      <c r="H950" t="s">
        <v>1668</v>
      </c>
      <c r="I950">
        <v>304</v>
      </c>
    </row>
    <row r="951" spans="8:9">
      <c r="H951" t="s">
        <v>558</v>
      </c>
      <c r="I951">
        <v>305</v>
      </c>
    </row>
    <row r="952" spans="8:9">
      <c r="H952" t="s">
        <v>560</v>
      </c>
      <c r="I952">
        <v>306</v>
      </c>
    </row>
    <row r="953" spans="8:9">
      <c r="H953" t="s">
        <v>562</v>
      </c>
      <c r="I953">
        <v>307</v>
      </c>
    </row>
    <row r="954" spans="8:9">
      <c r="H954" t="s">
        <v>1476</v>
      </c>
      <c r="I954">
        <v>392</v>
      </c>
    </row>
    <row r="955" spans="8:9">
      <c r="H955" t="s">
        <v>1477</v>
      </c>
      <c r="I955">
        <v>393</v>
      </c>
    </row>
    <row r="956" spans="8:9">
      <c r="H956" t="s">
        <v>1478</v>
      </c>
      <c r="I956">
        <v>394</v>
      </c>
    </row>
    <row r="957" spans="8:9">
      <c r="H957" t="s">
        <v>566</v>
      </c>
      <c r="I957">
        <v>395</v>
      </c>
    </row>
    <row r="958" spans="8:9">
      <c r="H958" t="s">
        <v>568</v>
      </c>
      <c r="I958">
        <v>396</v>
      </c>
    </row>
    <row r="959" spans="8:9">
      <c r="H959" t="s">
        <v>570</v>
      </c>
      <c r="I959">
        <v>397</v>
      </c>
    </row>
    <row r="960" spans="8:9">
      <c r="H960" t="s">
        <v>572</v>
      </c>
      <c r="I960">
        <v>398</v>
      </c>
    </row>
    <row r="961" spans="8:9">
      <c r="H961" t="s">
        <v>1669</v>
      </c>
      <c r="I961">
        <v>399</v>
      </c>
    </row>
    <row r="962" spans="8:9">
      <c r="H962" t="s">
        <v>574</v>
      </c>
      <c r="I962">
        <v>400</v>
      </c>
    </row>
    <row r="963" spans="8:9">
      <c r="H963" t="s">
        <v>576</v>
      </c>
      <c r="I963">
        <v>401</v>
      </c>
    </row>
    <row r="964" spans="8:9">
      <c r="H964" t="s">
        <v>578</v>
      </c>
      <c r="I964">
        <v>402</v>
      </c>
    </row>
    <row r="965" spans="8:9">
      <c r="H965" t="s">
        <v>580</v>
      </c>
      <c r="I965">
        <v>403</v>
      </c>
    </row>
    <row r="966" spans="8:9">
      <c r="H966" t="s">
        <v>1670</v>
      </c>
      <c r="I966">
        <v>404</v>
      </c>
    </row>
    <row r="967" spans="8:9">
      <c r="H967" t="s">
        <v>1671</v>
      </c>
      <c r="I967">
        <v>405</v>
      </c>
    </row>
    <row r="968" spans="8:9">
      <c r="H968" t="s">
        <v>584</v>
      </c>
      <c r="I968">
        <v>406</v>
      </c>
    </row>
    <row r="969" spans="8:9">
      <c r="H969" t="s">
        <v>586</v>
      </c>
      <c r="I969">
        <v>407</v>
      </c>
    </row>
    <row r="970" spans="8:9">
      <c r="H970" t="s">
        <v>588</v>
      </c>
      <c r="I970">
        <v>408</v>
      </c>
    </row>
    <row r="971" spans="8:9">
      <c r="H971" t="s">
        <v>590</v>
      </c>
      <c r="I971">
        <v>409</v>
      </c>
    </row>
    <row r="972" spans="8:9">
      <c r="H972" t="s">
        <v>1672</v>
      </c>
      <c r="I972">
        <v>410</v>
      </c>
    </row>
    <row r="973" spans="8:9">
      <c r="H973" t="s">
        <v>765</v>
      </c>
      <c r="I973">
        <v>411</v>
      </c>
    </row>
    <row r="974" spans="8:9">
      <c r="H974" t="s">
        <v>767</v>
      </c>
      <c r="I974">
        <v>412</v>
      </c>
    </row>
    <row r="975" spans="8:9">
      <c r="H975" t="s">
        <v>769</v>
      </c>
      <c r="I975">
        <v>413</v>
      </c>
    </row>
    <row r="976" spans="8:9">
      <c r="H976" t="s">
        <v>1673</v>
      </c>
      <c r="I976">
        <v>414</v>
      </c>
    </row>
    <row r="977" spans="8:9">
      <c r="H977" t="s">
        <v>772</v>
      </c>
      <c r="I977">
        <v>415</v>
      </c>
    </row>
    <row r="978" spans="8:9">
      <c r="H978" t="s">
        <v>774</v>
      </c>
      <c r="I978">
        <v>416</v>
      </c>
    </row>
    <row r="979" spans="8:9">
      <c r="H979" t="s">
        <v>607</v>
      </c>
      <c r="I979">
        <v>417</v>
      </c>
    </row>
    <row r="980" spans="8:9">
      <c r="H980" t="s">
        <v>609</v>
      </c>
      <c r="I980">
        <v>418</v>
      </c>
    </row>
    <row r="981" spans="8:9">
      <c r="H981" t="s">
        <v>611</v>
      </c>
      <c r="I981">
        <v>419</v>
      </c>
    </row>
    <row r="982" spans="8:9">
      <c r="H982" t="s">
        <v>1675</v>
      </c>
      <c r="I982">
        <v>420</v>
      </c>
    </row>
    <row r="983" spans="8:9">
      <c r="H983" t="s">
        <v>1674</v>
      </c>
      <c r="I983">
        <v>421</v>
      </c>
    </row>
    <row r="984" spans="8:9">
      <c r="H984" t="s">
        <v>613</v>
      </c>
      <c r="I984">
        <v>422</v>
      </c>
    </row>
    <row r="985" spans="8:9">
      <c r="H985" t="s">
        <v>615</v>
      </c>
      <c r="I985">
        <v>423</v>
      </c>
    </row>
    <row r="986" spans="8:9">
      <c r="H986" t="s">
        <v>617</v>
      </c>
      <c r="I986">
        <v>424</v>
      </c>
    </row>
    <row r="987" spans="8:9">
      <c r="H987" t="s">
        <v>619</v>
      </c>
      <c r="I987">
        <v>425</v>
      </c>
    </row>
    <row r="988" spans="8:9">
      <c r="H988" t="s">
        <v>621</v>
      </c>
      <c r="I988">
        <v>426</v>
      </c>
    </row>
    <row r="989" spans="8:9">
      <c r="H989" t="s">
        <v>1677</v>
      </c>
      <c r="I989">
        <v>427</v>
      </c>
    </row>
    <row r="990" spans="8:9">
      <c r="H990" t="s">
        <v>1676</v>
      </c>
      <c r="I990">
        <v>428</v>
      </c>
    </row>
    <row r="991" spans="8:9">
      <c r="H991" t="s">
        <v>625</v>
      </c>
      <c r="I991">
        <v>429</v>
      </c>
    </row>
    <row r="992" spans="8:9">
      <c r="H992" t="s">
        <v>627</v>
      </c>
      <c r="I992">
        <v>430</v>
      </c>
    </row>
    <row r="993" spans="8:9">
      <c r="H993" t="s">
        <v>629</v>
      </c>
      <c r="I993">
        <v>431</v>
      </c>
    </row>
    <row r="994" spans="8:9">
      <c r="H994" t="s">
        <v>631</v>
      </c>
      <c r="I994">
        <v>432</v>
      </c>
    </row>
    <row r="995" spans="8:9">
      <c r="H995" t="s">
        <v>1678</v>
      </c>
      <c r="I995">
        <v>433</v>
      </c>
    </row>
    <row r="996" spans="8:9">
      <c r="H996" t="s">
        <v>634</v>
      </c>
      <c r="I996">
        <v>434</v>
      </c>
    </row>
    <row r="997" spans="8:9">
      <c r="H997" t="s">
        <v>636</v>
      </c>
      <c r="I997">
        <v>435</v>
      </c>
    </row>
    <row r="998" spans="8:9">
      <c r="H998" t="s">
        <v>638</v>
      </c>
      <c r="I998">
        <v>436</v>
      </c>
    </row>
    <row r="999" spans="8:9">
      <c r="H999" t="s">
        <v>640</v>
      </c>
      <c r="I999">
        <v>437</v>
      </c>
    </row>
    <row r="1000" spans="8:9">
      <c r="H1000" t="s">
        <v>642</v>
      </c>
      <c r="I1000">
        <v>438</v>
      </c>
    </row>
    <row r="1001" spans="8:9">
      <c r="H1001" t="s">
        <v>1679</v>
      </c>
      <c r="I1001">
        <v>439</v>
      </c>
    </row>
    <row r="1002" spans="8:9">
      <c r="H1002" t="s">
        <v>645</v>
      </c>
      <c r="I1002">
        <v>440</v>
      </c>
    </row>
    <row r="1003" spans="8:9">
      <c r="H1003" t="s">
        <v>647</v>
      </c>
      <c r="I1003">
        <v>441</v>
      </c>
    </row>
    <row r="1004" spans="8:9">
      <c r="H1004" t="s">
        <v>649</v>
      </c>
      <c r="I1004">
        <v>442</v>
      </c>
    </row>
    <row r="1005" spans="8:9">
      <c r="H1005" t="s">
        <v>651</v>
      </c>
      <c r="I1005">
        <v>443</v>
      </c>
    </row>
    <row r="1006" spans="8:9">
      <c r="H1006" t="s">
        <v>653</v>
      </c>
      <c r="I1006">
        <v>444</v>
      </c>
    </row>
    <row r="1007" spans="8:9">
      <c r="H1007" t="s">
        <v>1680</v>
      </c>
      <c r="I1007">
        <v>445</v>
      </c>
    </row>
    <row r="1008" spans="8:9">
      <c r="H1008" t="s">
        <v>655</v>
      </c>
      <c r="I1008">
        <v>446</v>
      </c>
    </row>
    <row r="1009" spans="8:9">
      <c r="H1009" t="s">
        <v>656</v>
      </c>
      <c r="I1009">
        <v>447</v>
      </c>
    </row>
    <row r="1010" spans="8:9">
      <c r="H1010" t="s">
        <v>658</v>
      </c>
      <c r="I1010">
        <v>448</v>
      </c>
    </row>
    <row r="1011" spans="8:9">
      <c r="H1011" t="s">
        <v>660</v>
      </c>
      <c r="I1011">
        <v>449</v>
      </c>
    </row>
    <row r="1012" spans="8:9">
      <c r="H1012" t="s">
        <v>662</v>
      </c>
      <c r="I1012">
        <v>450</v>
      </c>
    </row>
    <row r="1013" spans="8:9">
      <c r="H1013" t="s">
        <v>663</v>
      </c>
      <c r="I1013">
        <v>451</v>
      </c>
    </row>
    <row r="1014" spans="8:9">
      <c r="H1014" t="s">
        <v>1681</v>
      </c>
      <c r="I1014">
        <v>452</v>
      </c>
    </row>
    <row r="1015" spans="8:9">
      <c r="H1015" t="s">
        <v>1682</v>
      </c>
      <c r="I1015">
        <v>453</v>
      </c>
    </row>
    <row r="1016" spans="8:9">
      <c r="H1016" t="s">
        <v>666</v>
      </c>
      <c r="I1016">
        <v>454</v>
      </c>
    </row>
    <row r="1017" spans="8:9">
      <c r="H1017" t="s">
        <v>668</v>
      </c>
      <c r="I1017">
        <v>455</v>
      </c>
    </row>
    <row r="1018" spans="8:9">
      <c r="H1018" t="s">
        <v>670</v>
      </c>
      <c r="I1018">
        <v>456</v>
      </c>
    </row>
    <row r="1019" spans="8:9">
      <c r="H1019" t="s">
        <v>672</v>
      </c>
      <c r="I1019">
        <v>457</v>
      </c>
    </row>
    <row r="1020" spans="8:9">
      <c r="H1020" t="s">
        <v>674</v>
      </c>
      <c r="I1020">
        <v>458</v>
      </c>
    </row>
    <row r="1021" spans="8:9">
      <c r="H1021" t="s">
        <v>1683</v>
      </c>
      <c r="I1021">
        <v>459</v>
      </c>
    </row>
    <row r="1022" spans="8:9">
      <c r="H1022" t="s">
        <v>677</v>
      </c>
      <c r="I1022">
        <v>460</v>
      </c>
    </row>
    <row r="1023" spans="8:9">
      <c r="H1023" t="s">
        <v>848</v>
      </c>
      <c r="I1023">
        <v>461</v>
      </c>
    </row>
    <row r="1024" spans="8:9">
      <c r="H1024" t="s">
        <v>850</v>
      </c>
      <c r="I1024">
        <v>462</v>
      </c>
    </row>
    <row r="1025" spans="8:9">
      <c r="H1025" t="s">
        <v>852</v>
      </c>
      <c r="I1025">
        <v>463</v>
      </c>
    </row>
    <row r="1026" spans="8:9">
      <c r="H1026" t="s">
        <v>1684</v>
      </c>
      <c r="I1026">
        <v>464</v>
      </c>
    </row>
    <row r="1027" spans="8:9">
      <c r="H1027" t="s">
        <v>855</v>
      </c>
      <c r="I1027">
        <v>465</v>
      </c>
    </row>
    <row r="1028" spans="8:9">
      <c r="H1028" t="s">
        <v>857</v>
      </c>
      <c r="I1028">
        <v>466</v>
      </c>
    </row>
    <row r="1029" spans="8:9">
      <c r="H1029" t="s">
        <v>694</v>
      </c>
      <c r="I1029">
        <v>467</v>
      </c>
    </row>
    <row r="1030" spans="8:9">
      <c r="H1030" t="s">
        <v>696</v>
      </c>
      <c r="I1030">
        <v>468</v>
      </c>
    </row>
    <row r="1031" spans="8:9">
      <c r="H1031" t="s">
        <v>1685</v>
      </c>
      <c r="I1031">
        <v>469</v>
      </c>
    </row>
    <row r="1032" spans="8:9">
      <c r="H1032" t="s">
        <v>699</v>
      </c>
      <c r="I1032">
        <v>470</v>
      </c>
    </row>
    <row r="1033" spans="8:9">
      <c r="H1033" t="s">
        <v>701</v>
      </c>
      <c r="I1033">
        <v>471</v>
      </c>
    </row>
    <row r="1034" spans="8:9">
      <c r="H1034" t="s">
        <v>703</v>
      </c>
      <c r="I1034">
        <v>472</v>
      </c>
    </row>
    <row r="1035" spans="8:9">
      <c r="H1035" t="s">
        <v>705</v>
      </c>
      <c r="I1035">
        <v>473</v>
      </c>
    </row>
    <row r="1036" spans="8:9">
      <c r="H1036" t="s">
        <v>707</v>
      </c>
      <c r="I1036">
        <v>474</v>
      </c>
    </row>
    <row r="1037" spans="8:9">
      <c r="H1037" t="s">
        <v>1686</v>
      </c>
      <c r="I1037">
        <v>475</v>
      </c>
    </row>
    <row r="1038" spans="8:9">
      <c r="H1038" t="s">
        <v>709</v>
      </c>
      <c r="I1038">
        <v>476</v>
      </c>
    </row>
    <row r="1039" spans="8:9">
      <c r="H1039" t="s">
        <v>711</v>
      </c>
      <c r="I1039">
        <v>477</v>
      </c>
    </row>
    <row r="1040" spans="8:9">
      <c r="H1040" t="s">
        <v>713</v>
      </c>
      <c r="I1040">
        <v>478</v>
      </c>
    </row>
    <row r="1041" spans="8:9">
      <c r="H1041" t="s">
        <v>1479</v>
      </c>
      <c r="I1041">
        <v>599</v>
      </c>
    </row>
    <row r="1042" spans="8:9">
      <c r="H1042" t="s">
        <v>1480</v>
      </c>
      <c r="I1042">
        <v>600</v>
      </c>
    </row>
    <row r="1043" spans="8:9">
      <c r="H1043" t="s">
        <v>1481</v>
      </c>
      <c r="I1043">
        <v>601</v>
      </c>
    </row>
    <row r="1044" spans="8:9">
      <c r="H1044" t="s">
        <v>716</v>
      </c>
      <c r="I1044">
        <v>602</v>
      </c>
    </row>
    <row r="1045" spans="8:9">
      <c r="H1045" t="s">
        <v>718</v>
      </c>
      <c r="I1045">
        <v>603</v>
      </c>
    </row>
    <row r="1046" spans="8:9">
      <c r="H1046" t="s">
        <v>720</v>
      </c>
      <c r="I1046">
        <v>604</v>
      </c>
    </row>
    <row r="1047" spans="8:9">
      <c r="H1047" t="s">
        <v>722</v>
      </c>
      <c r="I1047">
        <v>605</v>
      </c>
    </row>
    <row r="1048" spans="8:9">
      <c r="H1048" t="s">
        <v>724</v>
      </c>
      <c r="I1048">
        <v>606</v>
      </c>
    </row>
    <row r="1049" spans="8:9">
      <c r="H1049" t="s">
        <v>726</v>
      </c>
      <c r="I1049">
        <v>607</v>
      </c>
    </row>
    <row r="1050" spans="8:9">
      <c r="H1050" t="s">
        <v>1688</v>
      </c>
      <c r="I1050">
        <v>608</v>
      </c>
    </row>
    <row r="1051" spans="8:9">
      <c r="H1051" t="s">
        <v>1687</v>
      </c>
      <c r="I1051">
        <v>609</v>
      </c>
    </row>
    <row r="1052" spans="8:9">
      <c r="H1052" t="s">
        <v>729</v>
      </c>
      <c r="I1052">
        <v>610</v>
      </c>
    </row>
    <row r="1053" spans="8:9">
      <c r="H1053" t="s">
        <v>731</v>
      </c>
      <c r="I1053">
        <v>611</v>
      </c>
    </row>
    <row r="1054" spans="8:9">
      <c r="H1054" t="s">
        <v>732</v>
      </c>
      <c r="I1054">
        <v>612</v>
      </c>
    </row>
    <row r="1055" spans="8:9">
      <c r="H1055" t="s">
        <v>734</v>
      </c>
      <c r="I1055">
        <v>613</v>
      </c>
    </row>
    <row r="1056" spans="8:9">
      <c r="H1056" t="s">
        <v>736</v>
      </c>
      <c r="I1056">
        <v>614</v>
      </c>
    </row>
    <row r="1057" spans="8:9">
      <c r="H1057" t="s">
        <v>1689</v>
      </c>
      <c r="I1057">
        <v>615</v>
      </c>
    </row>
    <row r="1058" spans="8:9">
      <c r="H1058" t="s">
        <v>739</v>
      </c>
      <c r="I1058">
        <v>616</v>
      </c>
    </row>
    <row r="1059" spans="8:9">
      <c r="H1059" t="s">
        <v>740</v>
      </c>
      <c r="I1059">
        <v>617</v>
      </c>
    </row>
    <row r="1060" spans="8:9">
      <c r="H1060" t="s">
        <v>742</v>
      </c>
      <c r="I1060">
        <v>618</v>
      </c>
    </row>
    <row r="1061" spans="8:9">
      <c r="H1061" t="s">
        <v>1690</v>
      </c>
      <c r="I1061">
        <v>619</v>
      </c>
    </row>
    <row r="1062" spans="8:9">
      <c r="H1062" t="s">
        <v>744</v>
      </c>
      <c r="I1062">
        <v>620</v>
      </c>
    </row>
    <row r="1063" spans="8:9">
      <c r="H1063" t="s">
        <v>746</v>
      </c>
      <c r="I1063">
        <v>621</v>
      </c>
    </row>
    <row r="1064" spans="8:9">
      <c r="H1064" t="s">
        <v>748</v>
      </c>
      <c r="I1064">
        <v>622</v>
      </c>
    </row>
    <row r="1065" spans="8:9">
      <c r="H1065" t="s">
        <v>1691</v>
      </c>
      <c r="I1065">
        <v>623</v>
      </c>
    </row>
    <row r="1066" spans="8:9">
      <c r="H1066" t="s">
        <v>751</v>
      </c>
      <c r="I1066">
        <v>624</v>
      </c>
    </row>
    <row r="1067" spans="8:9">
      <c r="H1067" t="s">
        <v>753</v>
      </c>
      <c r="I1067">
        <v>625</v>
      </c>
    </row>
    <row r="1068" spans="8:9">
      <c r="H1068" t="s">
        <v>755</v>
      </c>
      <c r="I1068">
        <v>626</v>
      </c>
    </row>
    <row r="1069" spans="8:9">
      <c r="H1069" t="s">
        <v>757</v>
      </c>
      <c r="I1069">
        <v>627</v>
      </c>
    </row>
    <row r="1070" spans="8:9">
      <c r="H1070" t="s">
        <v>1692</v>
      </c>
      <c r="I1070">
        <v>628</v>
      </c>
    </row>
    <row r="1071" spans="8:9">
      <c r="H1071" t="s">
        <v>1693</v>
      </c>
      <c r="I1071">
        <v>629</v>
      </c>
    </row>
    <row r="1072" spans="8:9">
      <c r="H1072" t="s">
        <v>761</v>
      </c>
      <c r="I1072">
        <v>630</v>
      </c>
    </row>
    <row r="1073" spans="8:9">
      <c r="H1073" t="s">
        <v>763</v>
      </c>
      <c r="I1073">
        <v>631</v>
      </c>
    </row>
    <row r="1074" spans="8:9">
      <c r="H1074" t="s">
        <v>922</v>
      </c>
      <c r="I1074">
        <v>632</v>
      </c>
    </row>
    <row r="1075" spans="8:9">
      <c r="H1075" t="s">
        <v>1694</v>
      </c>
      <c r="I1075">
        <v>633</v>
      </c>
    </row>
    <row r="1076" spans="8:9">
      <c r="H1076" t="s">
        <v>924</v>
      </c>
      <c r="I1076">
        <v>634</v>
      </c>
    </row>
    <row r="1077" spans="8:9">
      <c r="H1077" t="s">
        <v>926</v>
      </c>
      <c r="I1077">
        <v>635</v>
      </c>
    </row>
    <row r="1078" spans="8:9">
      <c r="H1078" t="s">
        <v>928</v>
      </c>
      <c r="I1078">
        <v>636</v>
      </c>
    </row>
    <row r="1079" spans="8:9">
      <c r="H1079" t="s">
        <v>930</v>
      </c>
      <c r="I1079">
        <v>637</v>
      </c>
    </row>
    <row r="1080" spans="8:9">
      <c r="H1080" t="s">
        <v>932</v>
      </c>
      <c r="I1080">
        <v>638</v>
      </c>
    </row>
    <row r="1081" spans="8:9">
      <c r="H1081" t="s">
        <v>934</v>
      </c>
      <c r="I1081">
        <v>639</v>
      </c>
    </row>
    <row r="1082" spans="8:9">
      <c r="H1082" t="s">
        <v>777</v>
      </c>
      <c r="I1082">
        <v>640</v>
      </c>
    </row>
    <row r="1083" spans="8:9">
      <c r="H1083" t="s">
        <v>248</v>
      </c>
      <c r="I1083">
        <v>641</v>
      </c>
    </row>
    <row r="1084" spans="8:9">
      <c r="H1084" t="s">
        <v>1695</v>
      </c>
      <c r="I1084">
        <v>642</v>
      </c>
    </row>
    <row r="1085" spans="8:9">
      <c r="H1085" t="s">
        <v>781</v>
      </c>
      <c r="I1085">
        <v>643</v>
      </c>
    </row>
    <row r="1086" spans="8:9">
      <c r="H1086" t="s">
        <v>783</v>
      </c>
      <c r="I1086">
        <v>644</v>
      </c>
    </row>
    <row r="1087" spans="8:9">
      <c r="H1087" t="s">
        <v>785</v>
      </c>
      <c r="I1087">
        <v>645</v>
      </c>
    </row>
    <row r="1088" spans="8:9">
      <c r="H1088" t="s">
        <v>787</v>
      </c>
      <c r="I1088">
        <v>646</v>
      </c>
    </row>
    <row r="1089" spans="8:9">
      <c r="H1089" t="s">
        <v>1696</v>
      </c>
      <c r="I1089">
        <v>647</v>
      </c>
    </row>
    <row r="1090" spans="8:9">
      <c r="H1090" t="s">
        <v>789</v>
      </c>
      <c r="I1090">
        <v>648</v>
      </c>
    </row>
    <row r="1091" spans="8:9">
      <c r="H1091" t="s">
        <v>791</v>
      </c>
      <c r="I1091">
        <v>649</v>
      </c>
    </row>
    <row r="1092" spans="8:9">
      <c r="H1092" t="s">
        <v>793</v>
      </c>
      <c r="I1092">
        <v>650</v>
      </c>
    </row>
    <row r="1093" spans="8:9">
      <c r="H1093" t="s">
        <v>795</v>
      </c>
      <c r="I1093">
        <v>651</v>
      </c>
    </row>
    <row r="1094" spans="8:9">
      <c r="H1094" t="s">
        <v>1697</v>
      </c>
      <c r="I1094">
        <v>652</v>
      </c>
    </row>
    <row r="1095" spans="8:9">
      <c r="H1095" t="s">
        <v>798</v>
      </c>
      <c r="I1095">
        <v>653</v>
      </c>
    </row>
    <row r="1096" spans="8:9">
      <c r="H1096" t="s">
        <v>800</v>
      </c>
      <c r="I1096">
        <v>654</v>
      </c>
    </row>
    <row r="1097" spans="8:9">
      <c r="H1097" t="s">
        <v>802</v>
      </c>
      <c r="I1097">
        <v>655</v>
      </c>
    </row>
    <row r="1098" spans="8:9">
      <c r="H1098" t="s">
        <v>804</v>
      </c>
      <c r="I1098">
        <v>656</v>
      </c>
    </row>
    <row r="1099" spans="8:9">
      <c r="H1099" t="s">
        <v>1698</v>
      </c>
      <c r="I1099">
        <v>657</v>
      </c>
    </row>
    <row r="1100" spans="8:9">
      <c r="H1100" t="s">
        <v>1699</v>
      </c>
      <c r="I1100">
        <v>658</v>
      </c>
    </row>
    <row r="1101" spans="8:9">
      <c r="H1101" t="s">
        <v>807</v>
      </c>
      <c r="I1101">
        <v>659</v>
      </c>
    </row>
    <row r="1102" spans="8:9">
      <c r="H1102" t="s">
        <v>809</v>
      </c>
      <c r="I1102">
        <v>660</v>
      </c>
    </row>
    <row r="1103" spans="8:9">
      <c r="H1103" t="s">
        <v>811</v>
      </c>
      <c r="I1103">
        <v>661</v>
      </c>
    </row>
    <row r="1104" spans="8:9">
      <c r="H1104" t="s">
        <v>813</v>
      </c>
      <c r="I1104">
        <v>662</v>
      </c>
    </row>
    <row r="1105" spans="8:9">
      <c r="H1105" t="s">
        <v>815</v>
      </c>
      <c r="I1105">
        <v>663</v>
      </c>
    </row>
    <row r="1106" spans="8:9">
      <c r="H1106" t="s">
        <v>817</v>
      </c>
      <c r="I1106">
        <v>664</v>
      </c>
    </row>
    <row r="1107" spans="8:9">
      <c r="H1107" t="s">
        <v>819</v>
      </c>
      <c r="I1107">
        <v>665</v>
      </c>
    </row>
    <row r="1108" spans="8:9">
      <c r="H1108" t="s">
        <v>821</v>
      </c>
      <c r="I1108">
        <v>666</v>
      </c>
    </row>
    <row r="1109" spans="8:9">
      <c r="H1109" t="s">
        <v>823</v>
      </c>
      <c r="I1109">
        <v>667</v>
      </c>
    </row>
    <row r="1110" spans="8:9">
      <c r="H1110" t="s">
        <v>1651</v>
      </c>
      <c r="I1110">
        <v>668</v>
      </c>
    </row>
    <row r="1111" spans="8:9">
      <c r="H1111" t="s">
        <v>1652</v>
      </c>
      <c r="I1111">
        <v>669</v>
      </c>
    </row>
    <row r="1112" spans="8:9">
      <c r="H1112" t="s">
        <v>1653</v>
      </c>
      <c r="I1112">
        <v>670</v>
      </c>
    </row>
    <row r="1113" spans="8:9">
      <c r="H1113" t="s">
        <v>1654</v>
      </c>
      <c r="I1113">
        <v>672</v>
      </c>
    </row>
    <row r="1114" spans="8:9">
      <c r="H1114" t="s">
        <v>1655</v>
      </c>
      <c r="I1114">
        <v>673</v>
      </c>
    </row>
    <row r="1115" spans="8:9">
      <c r="H1115" t="s">
        <v>1701</v>
      </c>
      <c r="I1115">
        <v>674</v>
      </c>
    </row>
    <row r="1116" spans="8:9">
      <c r="H1116" t="s">
        <v>1700</v>
      </c>
      <c r="I1116">
        <v>675</v>
      </c>
    </row>
    <row r="1117" spans="8:9">
      <c r="H1117" t="s">
        <v>831</v>
      </c>
      <c r="I1117">
        <v>676</v>
      </c>
    </row>
    <row r="1118" spans="8:9">
      <c r="H1118" t="s">
        <v>832</v>
      </c>
      <c r="I1118">
        <v>677</v>
      </c>
    </row>
    <row r="1119" spans="8:9">
      <c r="H1119" t="s">
        <v>834</v>
      </c>
      <c r="I1119">
        <v>678</v>
      </c>
    </row>
    <row r="1120" spans="8:9">
      <c r="H1120" t="s">
        <v>836</v>
      </c>
      <c r="I1120">
        <v>679</v>
      </c>
    </row>
    <row r="1121" spans="8:9">
      <c r="H1121" t="s">
        <v>1702</v>
      </c>
      <c r="I1121">
        <v>680</v>
      </c>
    </row>
    <row r="1122" spans="8:9">
      <c r="H1122" t="s">
        <v>839</v>
      </c>
      <c r="I1122">
        <v>681</v>
      </c>
    </row>
    <row r="1123" spans="8:9">
      <c r="H1123" t="s">
        <v>841</v>
      </c>
      <c r="I1123">
        <v>682</v>
      </c>
    </row>
    <row r="1124" spans="8:9">
      <c r="H1124" t="s">
        <v>843</v>
      </c>
      <c r="I1124">
        <v>683</v>
      </c>
    </row>
    <row r="1125" spans="8:9">
      <c r="H1125" t="s">
        <v>845</v>
      </c>
      <c r="I1125">
        <v>684</v>
      </c>
    </row>
    <row r="1126" spans="8:9">
      <c r="H1126" t="s">
        <v>1003</v>
      </c>
      <c r="I1126">
        <v>685</v>
      </c>
    </row>
    <row r="1127" spans="8:9">
      <c r="H1127" t="s">
        <v>1005</v>
      </c>
      <c r="I1127">
        <v>686</v>
      </c>
    </row>
    <row r="1128" spans="8:9">
      <c r="H1128" t="s">
        <v>1007</v>
      </c>
      <c r="I1128">
        <v>687</v>
      </c>
    </row>
    <row r="1129" spans="8:9">
      <c r="H1129" t="s">
        <v>859</v>
      </c>
      <c r="I1129">
        <v>688</v>
      </c>
    </row>
    <row r="1130" spans="8:9">
      <c r="H1130" t="s">
        <v>249</v>
      </c>
      <c r="I1130">
        <v>689</v>
      </c>
    </row>
    <row r="1131" spans="8:9">
      <c r="H1131" t="s">
        <v>250</v>
      </c>
      <c r="I1131">
        <v>690</v>
      </c>
    </row>
    <row r="1132" spans="8:9">
      <c r="H1132" t="s">
        <v>251</v>
      </c>
      <c r="I1132">
        <v>691</v>
      </c>
    </row>
    <row r="1133" spans="8:9">
      <c r="H1133" t="s">
        <v>252</v>
      </c>
      <c r="I1133">
        <v>692</v>
      </c>
    </row>
    <row r="1134" spans="8:9">
      <c r="H1134" t="s">
        <v>1703</v>
      </c>
      <c r="I1134">
        <v>693</v>
      </c>
    </row>
    <row r="1135" spans="8:9">
      <c r="H1135" t="s">
        <v>862</v>
      </c>
      <c r="I1135">
        <v>694</v>
      </c>
    </row>
    <row r="1136" spans="8:9">
      <c r="H1136" t="s">
        <v>864</v>
      </c>
      <c r="I1136">
        <v>695</v>
      </c>
    </row>
    <row r="1137" spans="8:9">
      <c r="H1137" t="s">
        <v>866</v>
      </c>
      <c r="I1137">
        <v>696</v>
      </c>
    </row>
    <row r="1138" spans="8:9">
      <c r="H1138" t="s">
        <v>868</v>
      </c>
      <c r="I1138">
        <v>697</v>
      </c>
    </row>
    <row r="1139" spans="8:9">
      <c r="H1139" t="s">
        <v>870</v>
      </c>
      <c r="I1139">
        <v>698</v>
      </c>
    </row>
    <row r="1140" spans="8:9">
      <c r="H1140" t="s">
        <v>1868</v>
      </c>
      <c r="I1140">
        <v>1</v>
      </c>
    </row>
  </sheetData>
  <autoFilter ref="B2:I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CLASSPLAN LIBRARY</vt:lpstr>
      <vt:lpstr>Sheet2</vt:lpstr>
      <vt:lpstr>Sheet1</vt:lpstr>
      <vt:lpstr>Sheet3</vt:lpstr>
      <vt:lpstr>Mapping</vt:lpstr>
    </vt:vector>
  </TitlesOfParts>
  <Company>Compro Technologies Pvt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Ranjan</dc:creator>
  <cp:lastModifiedBy>preetir</cp:lastModifiedBy>
  <dcterms:created xsi:type="dcterms:W3CDTF">2011-05-05T10:57:30Z</dcterms:created>
  <dcterms:modified xsi:type="dcterms:W3CDTF">2011-06-23T10:01:04Z</dcterms:modified>
</cp:coreProperties>
</file>