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achin R\Downloads\"/>
    </mc:Choice>
  </mc:AlternateContent>
  <xr:revisionPtr revIDLastSave="0" documentId="8_{1906DF1B-D06D-4A81-8C93-D226721683D1}" xr6:coauthVersionLast="47" xr6:coauthVersionMax="47" xr10:uidLastSave="{00000000-0000-0000-0000-000000000000}"/>
  <bookViews>
    <workbookView xWindow="-110" yWindow="-110" windowWidth="19420" windowHeight="10300" xr2:uid="{213B4CEE-AC5E-4F3B-A39B-DCC23F3199FB}"/>
  </bookViews>
  <sheets>
    <sheet name="Financial Ratios" sheetId="1" r:id="rId1"/>
  </sheets>
  <externalReferences>
    <externalReference r:id="rId2"/>
  </externalReferenc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7" i="1"/>
  <c r="B8" i="1"/>
  <c r="B9" i="1"/>
  <c r="B10" i="1"/>
  <c r="B11" i="1"/>
  <c r="B14" i="1"/>
  <c r="B15" i="1"/>
  <c r="B16" i="1"/>
</calcChain>
</file>

<file path=xl/sharedStrings.xml><?xml version="1.0" encoding="utf-8"?>
<sst xmlns="http://schemas.openxmlformats.org/spreadsheetml/2006/main" count="45" uniqueCount="36">
  <si>
    <t>Very low compared to the typical 30–50%. This is typical for tech firms reinvesting in growth. Positive if you're a growth-oriented investor, but not ideal for income-seeking investors.</t>
  </si>
  <si>
    <t>30% - 50%</t>
  </si>
  <si>
    <t>Dividend Payout Ratio</t>
  </si>
  <si>
    <r>
      <t xml:space="preserve">Meta’s P/E ratio of </t>
    </r>
    <r>
      <rPr>
        <sz val="10"/>
        <rFont val="Arial"/>
        <family val="2"/>
      </rPr>
      <t>24.54</t>
    </r>
    <r>
      <rPr>
        <sz val="10"/>
        <rFont val="Arial"/>
        <family val="2"/>
      </rPr>
      <t xml:space="preserve"> is at the </t>
    </r>
    <r>
      <rPr>
        <sz val="10"/>
        <rFont val="Arial"/>
        <family val="2"/>
      </rPr>
      <t>higher end</t>
    </r>
    <r>
      <rPr>
        <sz val="10"/>
        <rFont val="Arial"/>
        <family val="2"/>
      </rPr>
      <t xml:space="preserve"> of the ideal range (20–25), reflecting </t>
    </r>
    <r>
      <rPr>
        <sz val="10"/>
        <rFont val="Arial"/>
        <family val="2"/>
      </rPr>
      <t>strong investor confidence</t>
    </r>
    <r>
      <rPr>
        <sz val="10"/>
        <rFont val="Arial"/>
        <family val="2"/>
      </rPr>
      <t xml:space="preserve">. It indicates that the stock is </t>
    </r>
    <r>
      <rPr>
        <sz val="10"/>
        <rFont val="Arial"/>
        <family val="2"/>
      </rPr>
      <t>fairly valued</t>
    </r>
    <r>
      <rPr>
        <sz val="10"/>
        <rFont val="Arial"/>
        <family val="2"/>
      </rPr>
      <t>, with expectations of continued earnings growth.</t>
    </r>
  </si>
  <si>
    <t>20-25</t>
  </si>
  <si>
    <t>P/E ratio</t>
  </si>
  <si>
    <t>Low reliance on debt. Low debt exposure makes META a financially healthy company.</t>
  </si>
  <si>
    <t>&lt;1.0</t>
  </si>
  <si>
    <t>Debt-to-equity ratio</t>
  </si>
  <si>
    <t>Interpretation</t>
  </si>
  <si>
    <t>Industry Standards</t>
  </si>
  <si>
    <t>Value</t>
  </si>
  <si>
    <t>Ratios</t>
  </si>
  <si>
    <t>High operational efficiency</t>
  </si>
  <si>
    <t>5% - 10%</t>
  </si>
  <si>
    <t>Return on Sales</t>
  </si>
  <si>
    <t>Generates good value for shareholders</t>
  </si>
  <si>
    <t>10% - 20%</t>
  </si>
  <si>
    <t>Return on Equity</t>
  </si>
  <si>
    <t>Good return on total assets</t>
  </si>
  <si>
    <t>Return on Assets</t>
  </si>
  <si>
    <t>Efficient Control of operating expenses</t>
  </si>
  <si>
    <t>Operating Profit Margin</t>
  </si>
  <si>
    <t>Highly Profitable</t>
  </si>
  <si>
    <t>Gross Profit Margin</t>
  </si>
  <si>
    <t>Profitability Ratios</t>
  </si>
  <si>
    <t>Enough cash to pay off all current liabilities</t>
  </si>
  <si>
    <t>&gt;0.5</t>
  </si>
  <si>
    <t>cash ratio</t>
  </si>
  <si>
    <t>High liquidity even without inventory</t>
  </si>
  <si>
    <t>&gt;1.0</t>
  </si>
  <si>
    <t>Quick Ratio</t>
  </si>
  <si>
    <t>Can easily cover short term debts</t>
  </si>
  <si>
    <t>between 1.2 to 2</t>
  </si>
  <si>
    <t>Current Ratio</t>
  </si>
  <si>
    <t>Liquidity Ratios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</si>
</sst>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wrapText="1"/>
    </xf>
    <xf numFmtId="0" fontId="0" fillId="0" borderId="1" xfId="0" applyBorder="1"/>
    <xf numFmtId="0" fontId="1" fillId="0" borderId="1" xfId="0" applyFont="1" applyBorder="1"/>
    <xf numFmtId="0" fontId="1" fillId="2" borderId="1" xfId="0" applyFont="1" applyFill="1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achin%20R\Downloads\Financial_Ratios%20(2).xlsx" TargetMode="External"/><Relationship Id="rId1" Type="http://schemas.openxmlformats.org/officeDocument/2006/relationships/externalLinkPath" Target="Financial_Ratios%20(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Balance Sheet"/>
      <sheetName val="Income Statement"/>
    </sheetNames>
    <sheetDataSet>
      <sheetData sheetId="0">
        <row r="10">
          <cell r="S10">
            <v>43889</v>
          </cell>
        </row>
        <row r="14">
          <cell r="S14">
            <v>100045</v>
          </cell>
        </row>
        <row r="20">
          <cell r="S20">
            <v>276054</v>
          </cell>
        </row>
        <row r="27">
          <cell r="S27">
            <v>33596</v>
          </cell>
        </row>
        <row r="32">
          <cell r="S32">
            <v>93417</v>
          </cell>
        </row>
        <row r="39">
          <cell r="S39">
            <v>182637</v>
          </cell>
        </row>
      </sheetData>
      <sheetData sheetId="1">
        <row r="8">
          <cell r="S8">
            <v>48385</v>
          </cell>
        </row>
        <row r="11">
          <cell r="S11">
            <v>8839</v>
          </cell>
        </row>
        <row r="17">
          <cell r="S17">
            <v>23365</v>
          </cell>
        </row>
        <row r="22">
          <cell r="S22">
            <v>20838</v>
          </cell>
        </row>
        <row r="26">
          <cell r="Y26">
            <v>23.86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C159B-BE9D-4B58-98C3-6B3F7C093A96}">
  <dimension ref="A1:D16"/>
  <sheetViews>
    <sheetView tabSelected="1" workbookViewId="0">
      <selection activeCell="B2" sqref="B2"/>
    </sheetView>
  </sheetViews>
  <sheetFormatPr defaultRowHeight="12.5" x14ac:dyDescent="0.25"/>
  <cols>
    <col min="1" max="1" width="19.7265625" bestFit="1" customWidth="1"/>
    <col min="2" max="2" width="11.81640625" bestFit="1" customWidth="1"/>
    <col min="3" max="3" width="16" bestFit="1" customWidth="1"/>
    <col min="4" max="4" width="167.08984375" bestFit="1" customWidth="1"/>
  </cols>
  <sheetData>
    <row r="1" spans="1:4" x14ac:dyDescent="0.25">
      <c r="A1" s="5" t="s">
        <v>35</v>
      </c>
      <c r="B1" s="5" t="s">
        <v>11</v>
      </c>
      <c r="C1" s="5" t="s">
        <v>10</v>
      </c>
      <c r="D1" s="5" t="s">
        <v>9</v>
      </c>
    </row>
    <row r="2" spans="1:4" x14ac:dyDescent="0.25">
      <c r="A2" s="2" t="s">
        <v>34</v>
      </c>
      <c r="B2" s="2">
        <f>'[1]Balance Sheet'!S14/'[1]Balance Sheet'!S27</f>
        <v>2.9778842719371355</v>
      </c>
      <c r="C2" s="2" t="s">
        <v>33</v>
      </c>
      <c r="D2" s="2" t="s">
        <v>32</v>
      </c>
    </row>
    <row r="3" spans="1:4" x14ac:dyDescent="0.25">
      <c r="A3" s="2" t="s">
        <v>31</v>
      </c>
      <c r="B3" s="2">
        <f>('[1]Balance Sheet'!S14 - 0)/'[1]Balance Sheet'!S27</f>
        <v>2.9778842719371355</v>
      </c>
      <c r="C3" s="2" t="s">
        <v>30</v>
      </c>
      <c r="D3" s="2" t="s">
        <v>29</v>
      </c>
    </row>
    <row r="4" spans="1:4" x14ac:dyDescent="0.25">
      <c r="A4" s="2" t="s">
        <v>28</v>
      </c>
      <c r="B4" s="2">
        <f>('[1]Balance Sheet'!S10)/'[1]Balance Sheet'!S27</f>
        <v>1.3063757590189309</v>
      </c>
      <c r="C4" s="2" t="s">
        <v>27</v>
      </c>
      <c r="D4" s="2" t="s">
        <v>26</v>
      </c>
    </row>
    <row r="6" spans="1:4" x14ac:dyDescent="0.25">
      <c r="A6" s="5" t="s">
        <v>25</v>
      </c>
      <c r="B6" s="5" t="s">
        <v>11</v>
      </c>
      <c r="C6" s="4" t="s">
        <v>10</v>
      </c>
      <c r="D6" s="4" t="s">
        <v>9</v>
      </c>
    </row>
    <row r="7" spans="1:4" x14ac:dyDescent="0.25">
      <c r="A7" s="2" t="s">
        <v>24</v>
      </c>
      <c r="B7" s="2">
        <f>('[1]Income Statement'!S8-'[1]Income Statement'!S11)/'[1]Income Statement'!S8*100</f>
        <v>81.731941717474427</v>
      </c>
      <c r="C7" s="2" t="s">
        <v>1</v>
      </c>
      <c r="D7" s="2" t="s">
        <v>23</v>
      </c>
    </row>
    <row r="8" spans="1:4" x14ac:dyDescent="0.25">
      <c r="A8" s="2" t="s">
        <v>22</v>
      </c>
      <c r="B8" s="2">
        <f>('[1]Income Statement'!S17/'[1]Income Statement'!S8)*100</f>
        <v>48.289759222899661</v>
      </c>
      <c r="C8" s="2" t="s">
        <v>17</v>
      </c>
      <c r="D8" s="2" t="s">
        <v>21</v>
      </c>
    </row>
    <row r="9" spans="1:4" x14ac:dyDescent="0.25">
      <c r="A9" s="2" t="s">
        <v>20</v>
      </c>
      <c r="B9" s="2">
        <f>('[1]Income Statement'!S22/'[1]Balance Sheet'!S20)*100</f>
        <v>7.548523115042709</v>
      </c>
      <c r="C9" s="2" t="s">
        <v>14</v>
      </c>
      <c r="D9" s="2" t="s">
        <v>19</v>
      </c>
    </row>
    <row r="10" spans="1:4" x14ac:dyDescent="0.25">
      <c r="A10" s="2" t="s">
        <v>18</v>
      </c>
      <c r="B10" s="2">
        <f>('[1]Income Statement'!S22/'[1]Balance Sheet'!S39)*100</f>
        <v>11.409517239113653</v>
      </c>
      <c r="C10" s="2" t="s">
        <v>17</v>
      </c>
      <c r="D10" s="2" t="s">
        <v>16</v>
      </c>
    </row>
    <row r="11" spans="1:4" x14ac:dyDescent="0.25">
      <c r="A11" s="2" t="s">
        <v>15</v>
      </c>
      <c r="B11" s="2">
        <f>('[1]Income Statement'!S17/'[1]Income Statement'!S8)</f>
        <v>0.48289759222899659</v>
      </c>
      <c r="C11" s="2" t="s">
        <v>14</v>
      </c>
      <c r="D11" s="2" t="s">
        <v>13</v>
      </c>
    </row>
    <row r="13" spans="1:4" x14ac:dyDescent="0.25">
      <c r="A13" s="4" t="s">
        <v>12</v>
      </c>
      <c r="B13" s="4" t="s">
        <v>11</v>
      </c>
      <c r="C13" s="4" t="s">
        <v>10</v>
      </c>
      <c r="D13" s="4" t="s">
        <v>9</v>
      </c>
    </row>
    <row r="14" spans="1:4" x14ac:dyDescent="0.25">
      <c r="A14" s="2" t="s">
        <v>8</v>
      </c>
      <c r="B14" s="2">
        <f>('[1]Balance Sheet'!S32/'[1]Balance Sheet'!S39)</f>
        <v>0.51149000476354733</v>
      </c>
      <c r="C14" s="2" t="s">
        <v>7</v>
      </c>
      <c r="D14" s="2" t="s">
        <v>6</v>
      </c>
    </row>
    <row r="15" spans="1:4" x14ac:dyDescent="0.25">
      <c r="A15" s="2" t="s">
        <v>5</v>
      </c>
      <c r="B15" s="2">
        <f>585.51/'[1]Income Statement'!Y26</f>
        <v>24.539396479463537</v>
      </c>
      <c r="C15" s="2" t="s">
        <v>4</v>
      </c>
      <c r="D15" s="3" t="s">
        <v>3</v>
      </c>
    </row>
    <row r="16" spans="1:4" x14ac:dyDescent="0.25">
      <c r="A16" s="2" t="s">
        <v>2</v>
      </c>
      <c r="B16" s="2">
        <f>(1269/'[1]Income Statement'!S22)*100</f>
        <v>6.0898358767636047</v>
      </c>
      <c r="C16" s="2" t="s">
        <v>1</v>
      </c>
      <c r="D16" s="1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Financial Ratios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Sachin R</dc:creator>
  <cp:lastModifiedBy>Sachin R</cp:lastModifiedBy>
  <dcterms:created xsi:type="dcterms:W3CDTF">2025-04-18T22:05:15Z</dcterms:created>
  <dcterms:modified xsi:type="dcterms:W3CDTF">2025-04-18T22:12:57Z</dcterms:modified>
</cp:coreProperties>
</file>