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artik\Desktop\Data Analyst\1. ADVANCE EXCEL\"/>
    </mc:Choice>
  </mc:AlternateContent>
  <bookViews>
    <workbookView xWindow="-105" yWindow="-105" windowWidth="23250" windowHeight="12450" activeTab="4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L21" i="1" l="1"/>
  <c r="K6" i="4"/>
  <c r="J21" i="1"/>
  <c r="K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<sst xmlns="http://schemas.openxmlformats.org/spreadsheetml/2006/main" count="196" uniqueCount="86">
  <si>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</si>
  <si>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</si>
  <si>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</si>
  <si>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</si>
  <si>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</si>
  <si>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</si>
  <si>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</si>
  <si>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</si>
  <si>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</si>
  <si>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</si>
  <si>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</si>
  <si>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</si>
  <si>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</si>
  <si>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</si>
  <si>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</si>
  <si>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</si>
  <si>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</si>
  <si>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</si>
  <si>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</si>
  <si>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</si>
  <si>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</si>
  <si>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</si>
  <si>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</si>
  <si>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</si>
  <si>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</si>
  <si>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</si>
  <si>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</si>
  <si>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</si>
  <si>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</si>
  <si>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</si>
  <si>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</si>
  <si>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</si>
  <si>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</si>
  <si>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</si>
  <si>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</si>
  <si>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</si>
  <si>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</si>
  <si>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</si>
  <si>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</si>
  <si>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</si>
  <si>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</si>
  <si>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</si>
  <si>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</si>
  <si>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</si>
  <si>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</si>
  <si>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</si>
  <si>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</si>
  <si>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</si>
  <si>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</si>
  <si>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</si>
  <si>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</si>
  <si>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</si>
  <si>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</si>
  <si>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</si>
  <si>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</si>
  <si>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</si>
  <si>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</si>
  <si>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</si>
  <si>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</si>
  <si>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</si>
  <si>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</si>
  <si>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</si>
  <si>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</si>
  <si>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</si>
  <si>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</si>
  <si>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</si>
  <si>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</si>
  <si>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</si>
  <si>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</si>
  <si>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</si>
  <si>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</si>
  <si>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</si>
  <si>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</si>
  <si>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</si>
  <si>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</si>
  <si>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</si>
  <si>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</si>
  <si>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</si>
  <si>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AVERAGE</t>
  </si>
  <si>
    <t>Name/Months</t>
  </si>
  <si>
    <t>No Change</t>
  </si>
  <si>
    <t>Yellow Sideway Arrow</t>
  </si>
  <si>
    <t>Down</t>
  </si>
  <si>
    <t>Up</t>
  </si>
  <si>
    <t>Green up Arrow</t>
  </si>
  <si>
    <t>Red 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</si>
</sst>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[$$-1009]#,##0"/>
  </numFmts>
  <fonts count="20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53">
    <xf numFmtId="0" fontId="0" fillId="0" borderId="0" xfId="0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9" fillId="8" borderId="1" xfId="0" applyFont="1" applyFill="1" applyBorder="1" applyAlignment="1">
      <alignment horizontal="center"/>
    </xf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16" fillId="9" borderId="0" xfId="0" applyFont="1" applyFill="1"/>
    <xf numFmtId="0" fontId="17" fillId="6" borderId="0" xfId="0" applyFont="1" applyFill="1"/>
    <xf numFmtId="0" fontId="16" fillId="4" borderId="0" xfId="0" applyFont="1" applyFill="1"/>
    <xf numFmtId="15" fontId="0" fillId="0" borderId="1" xfId="0" applyNumberFormat="1" applyBorder="1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0" borderId="0" xfId="1" applyAlignment="1"/>
    <xf numFmtId="0" fontId="3" fillId="2" borderId="0" xfId="1" applyFont="1" applyFill="1" applyAlignment="1"/>
    <xf numFmtId="0" fontId="9" fillId="7" borderId="1" xfId="0" applyFont="1" applyFill="1" applyBorder="1" applyAlignment="1"/>
    <xf numFmtId="165" fontId="4" fillId="3" borderId="0" xfId="2" applyNumberFormat="1" applyFill="1" applyAlignment="1"/>
    <xf numFmtId="169" fontId="0" fillId="0" borderId="1" xfId="3" applyNumberFormat="1" applyFont="1" applyBorder="1" applyAlignment="1"/>
    <xf numFmtId="165" fontId="0" fillId="0" borderId="0" xfId="0" applyNumberFormat="1" applyAlignment="1"/>
    <xf numFmtId="0" fontId="9" fillId="8" borderId="1" xfId="0" applyFont="1" applyFill="1" applyBorder="1" applyAlignment="1"/>
    <xf numFmtId="169" fontId="0" fillId="8" borderId="1" xfId="0" applyNumberFormat="1" applyFill="1" applyBorder="1" applyAlignment="1"/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6" fillId="9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1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1</xdr:row>
      <xdr:rowOff>0</xdr:rowOff>
    </xdr:from>
    <xdr:to>
      <xdr:col>11</xdr:col>
      <xdr:colOff>396483</xdr:colOff>
      <xdr:row>14</xdr:row>
      <xdr:rowOff>99306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18288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419295</xdr:colOff>
      <xdr:row>11</xdr:row>
      <xdr:rowOff>52767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L21"/>
  <sheetViews>
    <sheetView showGridLines="0" workbookViewId="0">
      <selection activeCell="H10" sqref="H10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10.28515625" customWidth="1"/>
    <col min="10" max="11" width="11.42578125" customWidth="1"/>
    <col min="12" max="12" width="9.85546875" bestFit="1" customWidth="1"/>
  </cols>
  <sheetData>
    <row r="4" spans="1:12">
      <c r="A4" s="46" t="s">
        <v>11</v>
      </c>
      <c r="B4" s="46"/>
      <c r="C4" s="46"/>
      <c r="D4" s="46"/>
      <c r="E4" s="46"/>
      <c r="F4" s="46"/>
      <c r="G4" s="46"/>
      <c r="H4" s="46"/>
      <c r="I4" s="46"/>
    </row>
    <row r="5" spans="1:12">
      <c r="A5" s="46"/>
      <c r="B5" s="46"/>
      <c r="C5" s="46"/>
      <c r="D5" s="46"/>
      <c r="E5" s="46"/>
      <c r="F5" s="46"/>
      <c r="G5" s="46"/>
      <c r="H5" s="46"/>
      <c r="I5" s="46"/>
    </row>
    <row r="6" spans="1:12">
      <c r="A6" s="46"/>
      <c r="B6" s="46"/>
      <c r="C6" s="46"/>
      <c r="D6" s="46"/>
      <c r="E6" s="46"/>
      <c r="F6" s="46"/>
      <c r="G6" s="46"/>
      <c r="H6" s="46"/>
      <c r="I6" s="46"/>
    </row>
    <row r="7" spans="1:12">
      <c r="A7" s="47"/>
      <c r="B7" s="47"/>
      <c r="C7" s="47"/>
      <c r="D7" s="47"/>
      <c r="E7" s="47"/>
      <c r="F7" s="47"/>
      <c r="G7" s="47"/>
      <c r="H7" s="47"/>
      <c r="I7" s="47"/>
    </row>
    <row r="8" spans="1:12">
      <c r="A8" s="47"/>
      <c r="B8" s="47"/>
      <c r="C8" s="47"/>
      <c r="D8" s="47"/>
      <c r="E8" s="47"/>
      <c r="F8" s="47"/>
      <c r="G8" s="47"/>
      <c r="H8" s="47"/>
      <c r="I8" s="47"/>
    </row>
    <row r="9" spans="1:12">
      <c r="A9" s="47"/>
      <c r="B9" s="47"/>
      <c r="C9" s="47"/>
      <c r="D9" s="47"/>
      <c r="E9" s="47"/>
      <c r="F9" s="47"/>
      <c r="G9" s="47"/>
      <c r="H9" s="47"/>
      <c r="I9" s="47"/>
    </row>
    <row r="10" spans="1:12" ht="15.75" customHeight="1"/>
    <row r="12" spans="1:12">
      <c r="A12" s="34"/>
      <c r="B12" s="35" t="s">
        <v>0</v>
      </c>
      <c r="C12" s="35" t="s">
        <v>1</v>
      </c>
      <c r="D12" s="35" t="s">
        <v>2</v>
      </c>
      <c r="E12" s="30"/>
      <c r="F12" s="30"/>
      <c r="G12" s="30"/>
      <c r="H12" s="36" t="s">
        <v>79</v>
      </c>
      <c r="I12" s="36" t="s">
        <v>0</v>
      </c>
      <c r="J12" s="36" t="s">
        <v>1</v>
      </c>
      <c r="K12" s="36" t="s">
        <v>2</v>
      </c>
      <c r="L12" s="36" t="s">
        <v>58</v>
      </c>
    </row>
    <row r="13" spans="1:12">
      <c r="A13" s="35" t="s">
        <v>3</v>
      </c>
      <c r="B13" s="37">
        <v>10256</v>
      </c>
      <c r="C13" s="37">
        <v>12879</v>
      </c>
      <c r="D13" s="37">
        <v>14598</v>
      </c>
      <c r="E13" s="30"/>
      <c r="F13" s="30"/>
      <c r="G13" s="30"/>
      <c r="H13" s="36" t="s">
        <v>3</v>
      </c>
      <c r="I13" s="38">
        <v>10256</v>
      </c>
      <c r="J13" s="38">
        <v>12879</v>
      </c>
      <c r="K13" s="38">
        <v>14598</v>
      </c>
      <c r="L13" s="38">
        <v>16920</v>
      </c>
    </row>
    <row r="14" spans="1:12">
      <c r="A14" s="35" t="s">
        <v>4</v>
      </c>
      <c r="B14" s="37">
        <v>11348</v>
      </c>
      <c r="C14" s="37">
        <v>21487</v>
      </c>
      <c r="D14" s="37">
        <v>25645</v>
      </c>
      <c r="E14" s="30"/>
      <c r="F14" s="30"/>
      <c r="G14" s="30"/>
      <c r="H14" s="36" t="s">
        <v>4</v>
      </c>
      <c r="I14" s="38">
        <v>11348</v>
      </c>
      <c r="J14" s="38">
        <v>21487</v>
      </c>
      <c r="K14" s="38">
        <v>25645</v>
      </c>
      <c r="L14" s="38">
        <v>33790</v>
      </c>
    </row>
    <row r="15" spans="1:12">
      <c r="A15" s="35" t="s">
        <v>5</v>
      </c>
      <c r="B15" s="37">
        <v>10987</v>
      </c>
      <c r="C15" s="37">
        <v>11987</v>
      </c>
      <c r="D15" s="37">
        <v>9587</v>
      </c>
      <c r="E15" s="30"/>
      <c r="F15" s="30"/>
      <c r="G15" s="30"/>
      <c r="H15" s="36" t="s">
        <v>5</v>
      </c>
      <c r="I15" s="38">
        <v>10987</v>
      </c>
      <c r="J15" s="38">
        <v>11987</v>
      </c>
      <c r="K15" s="38">
        <v>9587</v>
      </c>
      <c r="L15" s="38">
        <v>9454</v>
      </c>
    </row>
    <row r="16" spans="1:12">
      <c r="A16" s="35" t="s">
        <v>6</v>
      </c>
      <c r="B16" s="37">
        <v>25649</v>
      </c>
      <c r="C16" s="37">
        <v>21564</v>
      </c>
      <c r="D16" s="37">
        <v>19546</v>
      </c>
      <c r="E16" s="30"/>
      <c r="F16" s="30"/>
      <c r="G16" s="30"/>
      <c r="H16" s="36" t="s">
        <v>6</v>
      </c>
      <c r="I16" s="38">
        <v>25649</v>
      </c>
      <c r="J16" s="38">
        <v>21564</v>
      </c>
      <c r="K16" s="38">
        <v>19546</v>
      </c>
      <c r="L16" s="38">
        <v>16150</v>
      </c>
    </row>
    <row r="17" spans="1:12">
      <c r="A17" s="35" t="s">
        <v>7</v>
      </c>
      <c r="B17" s="37">
        <v>20154</v>
      </c>
      <c r="C17" s="37">
        <v>22321</v>
      </c>
      <c r="D17" s="37">
        <v>18945</v>
      </c>
      <c r="E17" s="30"/>
      <c r="F17" s="30"/>
      <c r="G17" s="30"/>
      <c r="H17" s="36" t="s">
        <v>7</v>
      </c>
      <c r="I17" s="38">
        <v>20154</v>
      </c>
      <c r="J17" s="38">
        <v>22321</v>
      </c>
      <c r="K17" s="38">
        <v>18945</v>
      </c>
      <c r="L17" s="38">
        <v>19264</v>
      </c>
    </row>
    <row r="18" spans="1:12">
      <c r="A18" s="35" t="s">
        <v>8</v>
      </c>
      <c r="B18" s="37">
        <v>10254</v>
      </c>
      <c r="C18" s="37">
        <v>9987</v>
      </c>
      <c r="D18" s="37">
        <v>8974</v>
      </c>
      <c r="E18" s="30"/>
      <c r="F18" s="30"/>
      <c r="G18" s="30"/>
      <c r="H18" s="36" t="s">
        <v>8</v>
      </c>
      <c r="I18" s="38">
        <v>10254</v>
      </c>
      <c r="J18" s="38">
        <v>9987</v>
      </c>
      <c r="K18" s="38">
        <v>8974</v>
      </c>
      <c r="L18" s="38">
        <v>8458</v>
      </c>
    </row>
    <row r="19" spans="1:12">
      <c r="A19" s="35" t="s">
        <v>9</v>
      </c>
      <c r="B19" s="37">
        <v>32457</v>
      </c>
      <c r="C19" s="37">
        <v>18214</v>
      </c>
      <c r="D19" s="37">
        <v>24973</v>
      </c>
      <c r="E19" s="30"/>
      <c r="F19" s="30"/>
      <c r="G19" s="30"/>
      <c r="H19" s="36" t="s">
        <v>9</v>
      </c>
      <c r="I19" s="38">
        <v>32457</v>
      </c>
      <c r="J19" s="38">
        <v>18214</v>
      </c>
      <c r="K19" s="38">
        <v>24973</v>
      </c>
      <c r="L19" s="38">
        <v>17731</v>
      </c>
    </row>
    <row r="20" spans="1:12">
      <c r="A20" s="35" t="s">
        <v>10</v>
      </c>
      <c r="B20" s="37">
        <v>18345</v>
      </c>
      <c r="C20" s="37">
        <v>10254</v>
      </c>
      <c r="D20" s="37">
        <v>9987</v>
      </c>
      <c r="E20" s="30"/>
      <c r="F20" s="30"/>
      <c r="G20" s="30"/>
      <c r="H20" s="36" t="s">
        <v>10</v>
      </c>
      <c r="I20" s="38">
        <v>18345</v>
      </c>
      <c r="J20" s="38">
        <v>10254</v>
      </c>
      <c r="K20" s="38">
        <v>9987</v>
      </c>
      <c r="L20" s="38">
        <v>4504</v>
      </c>
    </row>
    <row r="21" spans="1:12">
      <c r="A21" s="30"/>
      <c r="B21" s="39">
        <f>AVERAGE(B13:B20)</f>
        <v>17431.25</v>
      </c>
      <c r="C21" s="39">
        <f>AVERAGE(C13:C20)</f>
        <v>16086.625</v>
      </c>
      <c r="D21" s="39">
        <f>AVERAGE(D13:D20)</f>
        <v>16531.875</v>
      </c>
      <c r="E21" s="30"/>
      <c r="F21" s="30"/>
      <c r="G21" s="30"/>
      <c r="H21" s="40" t="s">
        <v>78</v>
      </c>
      <c r="I21" s="41">
        <f>AVERAGE(I13:I20)</f>
        <v>17431.25</v>
      </c>
      <c r="J21" s="41">
        <f t="shared" ref="J21:K21" si="0">AVERAGE(J13:J20)</f>
        <v>16086.625</v>
      </c>
      <c r="K21" s="41">
        <f t="shared" si="0"/>
        <v>16531.875</v>
      </c>
      <c r="L21" s="41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4" priority="23" operator="greaterThan">
      <formula>$B$21</formula>
    </cfRule>
    <cfRule type="cellIs" dxfId="13" priority="24" operator="lessThan">
      <formula>$B$21</formula>
    </cfRule>
  </conditionalFormatting>
  <conditionalFormatting sqref="C13:C20">
    <cfRule type="cellIs" dxfId="12" priority="21" operator="greaterThan">
      <formula>$C$21</formula>
    </cfRule>
    <cfRule type="cellIs" dxfId="11" priority="22" operator="lessThan">
      <formula>$C$21</formula>
    </cfRule>
  </conditionalFormatting>
  <conditionalFormatting sqref="D13:D20">
    <cfRule type="cellIs" dxfId="10" priority="19" operator="greaterThan">
      <formula>$D$21</formula>
    </cfRule>
    <cfRule type="cellIs" dxfId="9" priority="20" operator="lessThan">
      <formula>$D$21</formula>
    </cfRule>
  </conditionalFormatting>
  <conditionalFormatting sqref="I13:K20">
    <cfRule type="aboveAverage" dxfId="8" priority="3" aboveAverage="0"/>
    <cfRule type="aboveAverage" dxfId="7" priority="4"/>
  </conditionalFormatting>
  <conditionalFormatting sqref="L13:L20">
    <cfRule type="aboveAverage" dxfId="6" priority="1" aboveAverage="0"/>
    <cfRule type="aboveAverage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46" t="s">
        <v>26</v>
      </c>
      <c r="C2" s="46"/>
      <c r="D2" s="46"/>
      <c r="E2" s="46"/>
      <c r="F2" s="46"/>
      <c r="G2" s="7"/>
      <c r="H2" s="7"/>
      <c r="I2" s="7"/>
      <c r="J2" s="46" t="s">
        <v>27</v>
      </c>
      <c r="K2" s="46"/>
      <c r="L2" s="46"/>
      <c r="M2" s="46"/>
      <c r="N2" s="46"/>
      <c r="O2" s="46"/>
      <c r="P2" s="48"/>
      <c r="Q2" s="3" t="s">
        <v>18</v>
      </c>
    </row>
    <row r="3" spans="2:17" ht="15.75">
      <c r="B3" s="7"/>
      <c r="C3" s="7"/>
      <c r="D3" s="7"/>
      <c r="E3" s="7"/>
      <c r="F3" s="7"/>
      <c r="G3" s="7"/>
      <c r="H3" s="7"/>
      <c r="I3" s="7"/>
      <c r="Q3" s="3" t="s">
        <v>20</v>
      </c>
    </row>
    <row r="4" spans="2:17" ht="15.75"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7"/>
      <c r="H4" s="7"/>
      <c r="I4" s="7"/>
      <c r="J4" s="8" t="s">
        <v>14</v>
      </c>
      <c r="K4" s="3" t="s">
        <v>20</v>
      </c>
      <c r="Q4" s="3" t="s">
        <v>23</v>
      </c>
    </row>
    <row r="5" spans="2:17" ht="15.75">
      <c r="B5" s="2">
        <v>39453</v>
      </c>
      <c r="C5" s="3" t="s">
        <v>17</v>
      </c>
      <c r="D5" s="3" t="s">
        <v>18</v>
      </c>
      <c r="E5" s="4">
        <v>8</v>
      </c>
      <c r="F5" s="5">
        <v>3112</v>
      </c>
      <c r="J5" s="7"/>
    </row>
    <row r="6" spans="2:17" ht="15.75">
      <c r="B6" s="2">
        <v>39487</v>
      </c>
      <c r="C6" s="3" t="s">
        <v>19</v>
      </c>
      <c r="D6" s="3" t="s">
        <v>20</v>
      </c>
      <c r="E6" s="4">
        <v>10</v>
      </c>
      <c r="F6" s="5">
        <v>3850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7" ht="15.75">
      <c r="B7" s="2">
        <v>39522</v>
      </c>
      <c r="C7" s="3" t="s">
        <v>21</v>
      </c>
      <c r="D7" s="3" t="s">
        <v>20</v>
      </c>
      <c r="E7" s="4">
        <v>3</v>
      </c>
      <c r="F7" s="5">
        <v>2313</v>
      </c>
      <c r="J7" s="2">
        <v>39453</v>
      </c>
      <c r="K7" s="3" t="s">
        <v>17</v>
      </c>
      <c r="L7" s="3" t="s">
        <v>18</v>
      </c>
      <c r="M7" s="4">
        <v>8</v>
      </c>
      <c r="N7" s="5">
        <v>3112</v>
      </c>
    </row>
    <row r="8" spans="2:17" ht="15.75">
      <c r="B8" s="2">
        <v>39556</v>
      </c>
      <c r="C8" s="3" t="s">
        <v>22</v>
      </c>
      <c r="D8" s="3" t="s">
        <v>23</v>
      </c>
      <c r="E8" s="4">
        <v>5</v>
      </c>
      <c r="F8" s="5">
        <v>1565</v>
      </c>
      <c r="J8" s="2">
        <v>39487</v>
      </c>
      <c r="K8" s="3" t="s">
        <v>19</v>
      </c>
      <c r="L8" s="3" t="s">
        <v>20</v>
      </c>
      <c r="M8" s="4">
        <v>10</v>
      </c>
      <c r="N8" s="5">
        <v>3850</v>
      </c>
    </row>
    <row r="9" spans="2:17" ht="15.75">
      <c r="B9" s="2">
        <v>39573</v>
      </c>
      <c r="C9" s="3" t="s">
        <v>24</v>
      </c>
      <c r="D9" s="3" t="s">
        <v>20</v>
      </c>
      <c r="E9" s="4">
        <v>10</v>
      </c>
      <c r="F9" s="5">
        <v>5740</v>
      </c>
      <c r="J9" s="2">
        <v>39522</v>
      </c>
      <c r="K9" s="3" t="s">
        <v>21</v>
      </c>
      <c r="L9" s="3" t="s">
        <v>20</v>
      </c>
      <c r="M9" s="4">
        <v>3</v>
      </c>
      <c r="N9" s="5">
        <v>2313</v>
      </c>
    </row>
    <row r="10" spans="2:17" ht="15.75">
      <c r="B10" s="2">
        <v>39590</v>
      </c>
      <c r="C10" s="3" t="s">
        <v>17</v>
      </c>
      <c r="D10" s="3" t="s">
        <v>23</v>
      </c>
      <c r="E10" s="4">
        <v>8</v>
      </c>
      <c r="F10" s="5">
        <v>5840</v>
      </c>
      <c r="J10" s="2">
        <v>39556</v>
      </c>
      <c r="K10" s="3" t="s">
        <v>22</v>
      </c>
      <c r="L10" s="3" t="s">
        <v>23</v>
      </c>
      <c r="M10" s="4">
        <v>5</v>
      </c>
      <c r="N10" s="5">
        <v>1565</v>
      </c>
    </row>
    <row r="11" spans="2:17" ht="15.75">
      <c r="B11" s="3"/>
      <c r="C11" s="3"/>
      <c r="D11" s="3" t="s">
        <v>25</v>
      </c>
      <c r="E11" s="6">
        <f>SUM(E5:E10)</f>
        <v>44</v>
      </c>
      <c r="F11" s="5">
        <f>SUM(F5:F10)</f>
        <v>22420</v>
      </c>
      <c r="J11" s="2">
        <v>39573</v>
      </c>
      <c r="K11" s="3" t="s">
        <v>24</v>
      </c>
      <c r="L11" s="3" t="s">
        <v>20</v>
      </c>
      <c r="M11" s="4">
        <v>10</v>
      </c>
      <c r="N11" s="5">
        <v>5740</v>
      </c>
    </row>
    <row r="12" spans="2:17" ht="15.75">
      <c r="J12" s="2">
        <v>39590</v>
      </c>
      <c r="K12" s="3" t="s">
        <v>17</v>
      </c>
      <c r="L12" s="3" t="s">
        <v>23</v>
      </c>
      <c r="M12" s="4">
        <v>8</v>
      </c>
      <c r="N12" s="5">
        <v>5840</v>
      </c>
    </row>
    <row r="13" spans="2:17" ht="15.75">
      <c r="C13" s="19" t="s">
        <v>14</v>
      </c>
      <c r="D13" s="19" t="s">
        <v>20</v>
      </c>
      <c r="J13" s="3"/>
      <c r="K13" s="3"/>
      <c r="L13" s="3" t="s">
        <v>25</v>
      </c>
      <c r="M13" s="6">
        <f>SUM(M7:M12)</f>
        <v>44</v>
      </c>
      <c r="N13" s="5">
        <f>SUM(N7:N12)</f>
        <v>22420</v>
      </c>
    </row>
  </sheetData>
  <mergeCells count="2">
    <mergeCell ref="B2:F2"/>
    <mergeCell ref="J2:P2"/>
  </mergeCells>
  <conditionalFormatting sqref="C5:F10">
    <cfRule type="expression" dxfId="4" priority="2">
      <formula>$D5=$D$13</formula>
    </cfRule>
  </conditionalFormatting>
  <conditionalFormatting sqref="K7:N12">
    <cfRule type="expression" dxfId="3" priority="1">
      <formula>$L7=$K$4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S39"/>
  <sheetViews>
    <sheetView topLeftCell="C1" workbookViewId="0">
      <selection activeCell="F6" sqref="F6"/>
    </sheetView>
  </sheetViews>
  <sheetFormatPr defaultRowHeight="15"/>
  <cols>
    <col min="2" max="2" width="11.42578125" bestFit="1" customWidth="1"/>
    <col min="3" max="3" width="14.140625" customWidth="1"/>
    <col min="4" max="4" width="18" customWidth="1"/>
    <col min="5" max="5" width="13.140625" customWidth="1"/>
    <col min="6" max="6" width="8.28515625" customWidth="1"/>
    <col min="7" max="7" width="10" customWidth="1"/>
    <col min="11" max="11" width="7.7109375" customWidth="1"/>
    <col min="15" max="15" width="10.5703125" bestFit="1" customWidth="1"/>
    <col min="16" max="16" width="10.5703125" customWidth="1"/>
    <col min="18" max="18" width="10.7109375" bestFit="1" customWidth="1"/>
    <col min="19" max="19" width="10" bestFit="1" customWidth="1"/>
  </cols>
  <sheetData>
    <row r="2" spans="2:19" ht="37.9" customHeight="1">
      <c r="B2" s="46" t="s">
        <v>32</v>
      </c>
      <c r="C2" s="46"/>
      <c r="D2" s="46"/>
      <c r="E2" s="46"/>
      <c r="F2" s="46"/>
      <c r="G2" s="46"/>
      <c r="O2" s="46" t="s">
        <v>57</v>
      </c>
      <c r="P2" s="46"/>
      <c r="Q2" s="46"/>
      <c r="R2" s="46"/>
      <c r="S2" s="46"/>
    </row>
    <row r="4" spans="2:19" ht="18.75">
      <c r="B4" s="1" t="s">
        <v>28</v>
      </c>
      <c r="C4" s="32" t="s">
        <v>29</v>
      </c>
      <c r="D4" s="32" t="s">
        <v>30</v>
      </c>
      <c r="E4" s="23"/>
      <c r="F4" s="23"/>
    </row>
    <row r="5" spans="2:19" ht="15.75">
      <c r="B5" s="1" t="s">
        <v>31</v>
      </c>
      <c r="C5" s="29">
        <v>44408</v>
      </c>
      <c r="D5" s="23">
        <v>10.02</v>
      </c>
      <c r="E5" s="23"/>
      <c r="F5" s="23"/>
      <c r="O5" s="31" t="s">
        <v>47</v>
      </c>
      <c r="P5" s="31" t="s">
        <v>48</v>
      </c>
      <c r="Q5" s="24"/>
    </row>
    <row r="6" spans="2:19">
      <c r="B6" s="1" t="s">
        <v>31</v>
      </c>
      <c r="C6" s="29">
        <v>44410</v>
      </c>
      <c r="D6" s="23">
        <v>9.98</v>
      </c>
      <c r="E6" s="23">
        <f>SIGN(D5-D6)</f>
        <v>1</v>
      </c>
      <c r="F6" s="23">
        <f>SIGN(D5-D6)</f>
        <v>1</v>
      </c>
      <c r="O6" s="23" t="s">
        <v>49</v>
      </c>
      <c r="P6" s="25">
        <v>33236</v>
      </c>
      <c r="Q6" s="25">
        <v>33236</v>
      </c>
    </row>
    <row r="7" spans="2:19">
      <c r="B7" s="1" t="s">
        <v>31</v>
      </c>
      <c r="C7" s="29">
        <v>44411</v>
      </c>
      <c r="D7" s="23">
        <v>10.01</v>
      </c>
      <c r="E7" s="23">
        <f t="shared" ref="E7:E18" si="0">SIGN(D6-D7)</f>
        <v>-1</v>
      </c>
      <c r="F7" s="23">
        <f t="shared" ref="F7:F18" si="1">SIGN(D6-D7)</f>
        <v>-1</v>
      </c>
      <c r="O7" s="23" t="s">
        <v>50</v>
      </c>
      <c r="P7" s="25">
        <v>77318.25</v>
      </c>
      <c r="Q7" s="25">
        <v>77318.25</v>
      </c>
    </row>
    <row r="8" spans="2:19">
      <c r="B8" s="1" t="s">
        <v>31</v>
      </c>
      <c r="C8" s="29">
        <v>44412</v>
      </c>
      <c r="D8" s="23">
        <v>9.9</v>
      </c>
      <c r="E8" s="23">
        <f t="shared" si="0"/>
        <v>1</v>
      </c>
      <c r="F8" s="23">
        <f t="shared" si="1"/>
        <v>1</v>
      </c>
      <c r="O8" s="23" t="s">
        <v>54</v>
      </c>
      <c r="P8" s="25">
        <v>149591.78000000276</v>
      </c>
      <c r="Q8" s="25">
        <v>149591.78000000276</v>
      </c>
    </row>
    <row r="9" spans="2:19">
      <c r="B9" s="1" t="s">
        <v>31</v>
      </c>
      <c r="C9" s="29">
        <v>44413</v>
      </c>
      <c r="D9" s="23">
        <v>9.93</v>
      </c>
      <c r="E9" s="23">
        <f t="shared" si="0"/>
        <v>-1</v>
      </c>
      <c r="F9" s="23">
        <f t="shared" si="1"/>
        <v>-1</v>
      </c>
      <c r="O9" s="23" t="s">
        <v>55</v>
      </c>
      <c r="P9" s="25">
        <v>212952.30000000005</v>
      </c>
      <c r="Q9" s="25">
        <v>212952.30000000005</v>
      </c>
    </row>
    <row r="10" spans="2:19">
      <c r="B10" s="1" t="s">
        <v>31</v>
      </c>
      <c r="C10" s="29">
        <v>44414</v>
      </c>
      <c r="D10" s="23">
        <v>9.94</v>
      </c>
      <c r="E10" s="23">
        <f t="shared" si="0"/>
        <v>-1</v>
      </c>
      <c r="F10" s="23">
        <f t="shared" si="1"/>
        <v>-1</v>
      </c>
      <c r="O10" s="23" t="s">
        <v>51</v>
      </c>
      <c r="P10" s="25">
        <v>148702.35000000271</v>
      </c>
      <c r="Q10" s="25">
        <v>148702.35000000271</v>
      </c>
    </row>
    <row r="11" spans="2:19">
      <c r="B11" s="1" t="s">
        <v>31</v>
      </c>
      <c r="C11" s="29">
        <v>44417</v>
      </c>
      <c r="D11" s="23">
        <v>10.02</v>
      </c>
      <c r="E11" s="23">
        <f t="shared" si="0"/>
        <v>-1</v>
      </c>
      <c r="F11" s="23">
        <f t="shared" si="1"/>
        <v>-1</v>
      </c>
      <c r="O11" s="23" t="s">
        <v>56</v>
      </c>
      <c r="P11" s="25">
        <v>172382.85000000425</v>
      </c>
      <c r="Q11" s="25">
        <v>172382.85000000425</v>
      </c>
    </row>
    <row r="12" spans="2:19">
      <c r="B12" s="1" t="s">
        <v>31</v>
      </c>
      <c r="C12" s="29">
        <v>44418</v>
      </c>
      <c r="D12" s="23">
        <v>9.91</v>
      </c>
      <c r="E12" s="23">
        <f t="shared" si="0"/>
        <v>1</v>
      </c>
      <c r="F12" s="23">
        <f t="shared" si="1"/>
        <v>1</v>
      </c>
      <c r="O12" s="23" t="s">
        <v>52</v>
      </c>
      <c r="P12" s="25">
        <v>17463.150000000001</v>
      </c>
      <c r="Q12" s="25">
        <v>17463.150000000001</v>
      </c>
    </row>
    <row r="13" spans="2:19">
      <c r="B13" s="1" t="s">
        <v>31</v>
      </c>
      <c r="C13" s="29">
        <v>44419</v>
      </c>
      <c r="D13" s="23">
        <v>9.91</v>
      </c>
      <c r="E13" s="23">
        <f t="shared" si="0"/>
        <v>0</v>
      </c>
      <c r="F13" s="23">
        <f t="shared" si="1"/>
        <v>0</v>
      </c>
      <c r="O13" s="23" t="s">
        <v>53</v>
      </c>
      <c r="P13" s="25">
        <v>69550.099999999991</v>
      </c>
      <c r="Q13" s="25">
        <v>69550.099999999991</v>
      </c>
    </row>
    <row r="14" spans="2:19">
      <c r="B14" s="1" t="s">
        <v>31</v>
      </c>
      <c r="C14" s="29">
        <v>44420</v>
      </c>
      <c r="D14" s="23">
        <v>9.92</v>
      </c>
      <c r="E14" s="23">
        <f t="shared" si="0"/>
        <v>-1</v>
      </c>
      <c r="F14" s="23">
        <f t="shared" si="1"/>
        <v>-1</v>
      </c>
    </row>
    <row r="15" spans="2:19">
      <c r="B15" s="1" t="s">
        <v>31</v>
      </c>
      <c r="C15" s="29">
        <v>44421</v>
      </c>
      <c r="D15" s="23">
        <v>9.86</v>
      </c>
      <c r="E15" s="23">
        <f t="shared" si="0"/>
        <v>1</v>
      </c>
      <c r="F15" s="23">
        <f t="shared" si="1"/>
        <v>1</v>
      </c>
    </row>
    <row r="16" spans="2:19">
      <c r="B16" s="1" t="s">
        <v>31</v>
      </c>
      <c r="C16" s="29">
        <v>44424</v>
      </c>
      <c r="D16" s="23">
        <v>9.7799999999999994</v>
      </c>
      <c r="E16" s="23">
        <f t="shared" si="0"/>
        <v>1</v>
      </c>
      <c r="F16" s="23">
        <f t="shared" si="1"/>
        <v>1</v>
      </c>
    </row>
    <row r="17" spans="2:13">
      <c r="B17" s="1" t="s">
        <v>31</v>
      </c>
      <c r="C17" s="29">
        <v>44425</v>
      </c>
      <c r="D17" s="23">
        <v>9.7200000000000006</v>
      </c>
      <c r="E17" s="23">
        <f t="shared" si="0"/>
        <v>1</v>
      </c>
      <c r="F17" s="23">
        <f t="shared" si="1"/>
        <v>1</v>
      </c>
    </row>
    <row r="18" spans="2:13">
      <c r="B18" s="1" t="s">
        <v>31</v>
      </c>
      <c r="C18" s="29">
        <v>44426</v>
      </c>
      <c r="D18" s="23">
        <v>9.77</v>
      </c>
      <c r="E18" s="23">
        <f t="shared" si="0"/>
        <v>-1</v>
      </c>
      <c r="F18" s="23">
        <f t="shared" si="1"/>
        <v>-1</v>
      </c>
    </row>
    <row r="20" spans="2:13">
      <c r="D20" s="26">
        <v>1</v>
      </c>
      <c r="E20" s="26" t="s">
        <v>83</v>
      </c>
      <c r="F20" s="49" t="s">
        <v>84</v>
      </c>
      <c r="G20" s="49"/>
    </row>
    <row r="21" spans="2:13">
      <c r="D21" s="27">
        <v>0</v>
      </c>
      <c r="E21" s="27" t="s">
        <v>80</v>
      </c>
      <c r="F21" s="50" t="s">
        <v>81</v>
      </c>
      <c r="G21" s="50"/>
    </row>
    <row r="22" spans="2:13">
      <c r="D22" s="28">
        <v>-1</v>
      </c>
      <c r="E22" s="28" t="s">
        <v>82</v>
      </c>
      <c r="F22" s="51" t="s">
        <v>85</v>
      </c>
      <c r="G22" s="51"/>
    </row>
    <row r="24" spans="2:13">
      <c r="C24" s="22"/>
      <c r="J24" s="22"/>
    </row>
    <row r="25" spans="2:13">
      <c r="M25" s="22"/>
    </row>
    <row r="26" spans="2:13">
      <c r="C26" s="22"/>
      <c r="J26" s="22"/>
      <c r="M26" s="22"/>
    </row>
    <row r="27" spans="2:13">
      <c r="C27" s="22"/>
      <c r="J27" s="22"/>
    </row>
    <row r="28" spans="2:13">
      <c r="C28" s="22"/>
      <c r="J28" s="22"/>
    </row>
    <row r="29" spans="2:13">
      <c r="C29" s="22"/>
      <c r="J29" s="22"/>
    </row>
    <row r="30" spans="2:13">
      <c r="C30" s="22"/>
      <c r="J30" s="22"/>
    </row>
    <row r="31" spans="2:13">
      <c r="C31" s="22"/>
      <c r="J31" s="22"/>
    </row>
    <row r="32" spans="2:13">
      <c r="C32" s="22"/>
      <c r="J32" s="22"/>
    </row>
    <row r="33" spans="3:10">
      <c r="C33" s="22"/>
      <c r="J33" s="22"/>
    </row>
    <row r="34" spans="3:10">
      <c r="C34" s="22"/>
      <c r="J34" s="22"/>
    </row>
    <row r="35" spans="3:10">
      <c r="C35" s="22"/>
      <c r="J35" s="22"/>
    </row>
    <row r="36" spans="3:10">
      <c r="C36" s="22"/>
      <c r="J36" s="22"/>
    </row>
    <row r="37" spans="3:10">
      <c r="C37" s="22"/>
      <c r="J37" s="22"/>
    </row>
    <row r="38" spans="3:10">
      <c r="C38" s="22"/>
      <c r="J38" s="22"/>
    </row>
    <row r="39" spans="3:10">
      <c r="C39" s="22"/>
      <c r="J39" s="22"/>
    </row>
  </sheetData>
  <sortState ref="C5:C18">
    <sortCondition ref="C5:C18"/>
  </sortState>
  <mergeCells count="5">
    <mergeCell ref="B2:G2"/>
    <mergeCell ref="O2:S2"/>
    <mergeCell ref="F20:G20"/>
    <mergeCell ref="F21:G21"/>
    <mergeCell ref="F22:G22"/>
  </mergeCells>
  <conditionalFormatting sqref="F25:F26">
    <cfRule type="iconSet" priority="7">
      <iconSet iconSet="3Arrows" showValue="0">
        <cfvo type="percent" val="0"/>
        <cfvo type="percent" val="33"/>
        <cfvo type="percent" val="67"/>
      </iconSet>
    </cfRule>
  </conditionalFormatting>
  <conditionalFormatting sqref="F6:F18">
    <cfRule type="iconSet" priority="5">
      <iconSet iconSet="3Arrows" showValue="0">
        <cfvo type="percent" val="0"/>
        <cfvo type="percent" val="33"/>
        <cfvo type="percent" val="67"/>
      </iconSet>
    </cfRule>
  </conditionalFormatting>
  <conditionalFormatting sqref="F27:F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27:M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6:Q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{25132BF6-85FF-4D30-AC05-4CDEF370C05C}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32BF6-85FF-4D30-AC05-4CDEF370C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3:K27"/>
  <sheetViews>
    <sheetView zoomScale="85" zoomScaleNormal="85" workbookViewId="0">
      <selection activeCell="P12" sqref="P12"/>
    </sheetView>
  </sheetViews>
  <sheetFormatPr defaultRowHeight="15"/>
  <cols>
    <col min="4" max="4" width="19.7109375" customWidth="1"/>
    <col min="6" max="6" width="12" bestFit="1" customWidth="1"/>
    <col min="7" max="7" width="22.28515625" customWidth="1"/>
    <col min="11" max="11" width="10.5703125" bestFit="1" customWidth="1"/>
  </cols>
  <sheetData>
    <row r="3" spans="3:11" ht="18.75">
      <c r="C3" s="17" t="s">
        <v>33</v>
      </c>
    </row>
    <row r="6" spans="3:11" ht="30"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 t="s">
        <v>39</v>
      </c>
      <c r="K6" s="20">
        <f ca="1">TODAY()</f>
        <v>45051</v>
      </c>
    </row>
    <row r="7" spans="3:11" ht="15.75">
      <c r="C7" s="10">
        <v>1</v>
      </c>
      <c r="D7" s="10" t="s">
        <v>44</v>
      </c>
      <c r="E7" s="11">
        <v>21</v>
      </c>
      <c r="F7" s="12" t="s">
        <v>40</v>
      </c>
      <c r="G7" s="13">
        <f ca="1">TODAY()</f>
        <v>45051</v>
      </c>
      <c r="H7" s="14" t="s">
        <v>42</v>
      </c>
    </row>
    <row r="8" spans="3:11" ht="15.75">
      <c r="C8" s="10">
        <v>2</v>
      </c>
      <c r="D8" s="10" t="s">
        <v>45</v>
      </c>
      <c r="E8" s="11">
        <v>25</v>
      </c>
      <c r="F8" s="11" t="s">
        <v>40</v>
      </c>
      <c r="G8" s="13">
        <v>44754</v>
      </c>
      <c r="H8" s="14" t="s">
        <v>43</v>
      </c>
    </row>
    <row r="9" spans="3:11" ht="15.75">
      <c r="C9" s="10">
        <v>3</v>
      </c>
      <c r="D9" s="10" t="s">
        <v>45</v>
      </c>
      <c r="E9" s="11">
        <v>24</v>
      </c>
      <c r="F9" s="11" t="s">
        <v>40</v>
      </c>
      <c r="G9" s="13">
        <v>44755</v>
      </c>
      <c r="H9" s="14" t="s">
        <v>42</v>
      </c>
    </row>
    <row r="10" spans="3:11" ht="15.75">
      <c r="C10" s="10">
        <v>4</v>
      </c>
      <c r="D10" s="15" t="s">
        <v>45</v>
      </c>
      <c r="E10" s="12">
        <v>26</v>
      </c>
      <c r="F10" s="12" t="s">
        <v>40</v>
      </c>
      <c r="G10" s="16">
        <v>44755</v>
      </c>
      <c r="H10" s="14" t="s">
        <v>43</v>
      </c>
    </row>
    <row r="11" spans="3:11" ht="15.75">
      <c r="C11" s="10">
        <v>5</v>
      </c>
      <c r="D11" s="10" t="s">
        <v>45</v>
      </c>
      <c r="E11" s="11">
        <v>25</v>
      </c>
      <c r="F11" s="11" t="s">
        <v>40</v>
      </c>
      <c r="G11" s="13">
        <v>44756</v>
      </c>
      <c r="H11" s="14" t="s">
        <v>42</v>
      </c>
    </row>
    <row r="12" spans="3:11" ht="15.75">
      <c r="C12" s="10">
        <v>6</v>
      </c>
      <c r="D12" s="10" t="s">
        <v>45</v>
      </c>
      <c r="E12" s="11">
        <v>25</v>
      </c>
      <c r="F12" s="11" t="s">
        <v>40</v>
      </c>
      <c r="G12" s="13">
        <f ca="1">TODAY()</f>
        <v>45051</v>
      </c>
      <c r="H12" s="14" t="s">
        <v>43</v>
      </c>
    </row>
    <row r="13" spans="3:11" ht="15.75">
      <c r="C13" s="10">
        <v>7</v>
      </c>
      <c r="D13" s="10" t="s">
        <v>45</v>
      </c>
      <c r="E13" s="11">
        <v>25</v>
      </c>
      <c r="F13" s="11" t="s">
        <v>40</v>
      </c>
      <c r="G13" s="13">
        <v>44757</v>
      </c>
      <c r="H13" s="14" t="s">
        <v>42</v>
      </c>
    </row>
    <row r="14" spans="3:11" ht="15.75">
      <c r="C14" s="10">
        <v>8</v>
      </c>
      <c r="D14" s="10" t="s">
        <v>45</v>
      </c>
      <c r="E14" s="11">
        <v>25</v>
      </c>
      <c r="F14" s="11" t="s">
        <v>40</v>
      </c>
      <c r="G14" s="13">
        <v>44757</v>
      </c>
      <c r="H14" s="14" t="s">
        <v>43</v>
      </c>
    </row>
    <row r="15" spans="3:11" ht="15.75">
      <c r="C15" s="10">
        <v>9</v>
      </c>
      <c r="D15" s="10" t="s">
        <v>45</v>
      </c>
      <c r="E15" s="11">
        <v>25</v>
      </c>
      <c r="F15" s="11" t="s">
        <v>40</v>
      </c>
      <c r="G15" s="13">
        <f ca="1">TODAY()</f>
        <v>45051</v>
      </c>
      <c r="H15" s="14" t="s">
        <v>42</v>
      </c>
    </row>
    <row r="16" spans="3:11" ht="15.75">
      <c r="C16" s="10">
        <v>10</v>
      </c>
      <c r="D16" s="10" t="s">
        <v>45</v>
      </c>
      <c r="E16" s="11">
        <v>24</v>
      </c>
      <c r="F16" s="11" t="s">
        <v>40</v>
      </c>
      <c r="G16" s="13">
        <v>44761</v>
      </c>
      <c r="H16" s="14" t="s">
        <v>43</v>
      </c>
    </row>
    <row r="17" spans="3:8" ht="15.75">
      <c r="C17" s="10">
        <v>11</v>
      </c>
      <c r="D17" s="10" t="s">
        <v>45</v>
      </c>
      <c r="E17" s="11">
        <v>20</v>
      </c>
      <c r="F17" s="11" t="s">
        <v>40</v>
      </c>
      <c r="G17" s="13">
        <v>44762</v>
      </c>
      <c r="H17" s="14" t="s">
        <v>42</v>
      </c>
    </row>
    <row r="18" spans="3:8" ht="15.75">
      <c r="C18" s="10">
        <v>12</v>
      </c>
      <c r="D18" s="10" t="s">
        <v>45</v>
      </c>
      <c r="E18" s="11">
        <v>20</v>
      </c>
      <c r="F18" s="11" t="s">
        <v>40</v>
      </c>
      <c r="G18" s="13">
        <v>44762</v>
      </c>
      <c r="H18" s="14" t="s">
        <v>43</v>
      </c>
    </row>
    <row r="19" spans="3:8" ht="15.75">
      <c r="C19" s="10">
        <v>13</v>
      </c>
      <c r="D19" s="10" t="s">
        <v>44</v>
      </c>
      <c r="E19" s="11">
        <v>25</v>
      </c>
      <c r="F19" s="11" t="s">
        <v>40</v>
      </c>
      <c r="G19" s="13">
        <f ca="1">TODAY()</f>
        <v>45051</v>
      </c>
      <c r="H19" s="14" t="s">
        <v>42</v>
      </c>
    </row>
    <row r="20" spans="3:8" ht="15.75">
      <c r="C20" s="10">
        <v>14</v>
      </c>
      <c r="D20" s="10" t="s">
        <v>46</v>
      </c>
      <c r="E20" s="11">
        <v>27</v>
      </c>
      <c r="F20" s="11" t="s">
        <v>41</v>
      </c>
      <c r="G20" s="13">
        <v>44763</v>
      </c>
      <c r="H20" s="14" t="s">
        <v>43</v>
      </c>
    </row>
    <row r="21" spans="3:8" ht="15.75">
      <c r="C21" s="10">
        <v>15</v>
      </c>
      <c r="D21" s="10" t="s">
        <v>46</v>
      </c>
      <c r="E21" s="11">
        <v>26</v>
      </c>
      <c r="F21" s="11" t="s">
        <v>41</v>
      </c>
      <c r="G21" s="13">
        <v>44764</v>
      </c>
      <c r="H21" s="14" t="s">
        <v>42</v>
      </c>
    </row>
    <row r="22" spans="3:8" ht="15.75">
      <c r="C22" s="10">
        <v>16</v>
      </c>
      <c r="D22" s="10" t="s">
        <v>46</v>
      </c>
      <c r="E22" s="11">
        <v>14</v>
      </c>
      <c r="F22" s="11" t="s">
        <v>40</v>
      </c>
      <c r="G22" s="13">
        <v>44764</v>
      </c>
      <c r="H22" s="14" t="s">
        <v>43</v>
      </c>
    </row>
    <row r="23" spans="3:8" ht="15.75">
      <c r="C23" s="10">
        <v>17</v>
      </c>
      <c r="D23" s="10" t="s">
        <v>45</v>
      </c>
      <c r="E23" s="14">
        <v>27</v>
      </c>
      <c r="F23" s="12" t="s">
        <v>40</v>
      </c>
      <c r="G23" s="13">
        <v>44768</v>
      </c>
      <c r="H23" s="14" t="s">
        <v>42</v>
      </c>
    </row>
    <row r="24" spans="3:8" ht="15.75">
      <c r="C24" s="10">
        <v>18</v>
      </c>
      <c r="D24" s="10" t="s">
        <v>44</v>
      </c>
      <c r="E24" s="11">
        <v>24</v>
      </c>
      <c r="F24" s="11" t="s">
        <v>40</v>
      </c>
      <c r="G24" s="13">
        <v>44768</v>
      </c>
      <c r="H24" s="14" t="s">
        <v>43</v>
      </c>
    </row>
    <row r="25" spans="3:8" ht="15.75">
      <c r="C25" s="10">
        <v>19</v>
      </c>
      <c r="D25" s="10" t="s">
        <v>46</v>
      </c>
      <c r="E25" s="11">
        <v>27</v>
      </c>
      <c r="F25" s="11" t="s">
        <v>41</v>
      </c>
      <c r="G25" s="13">
        <v>44769</v>
      </c>
      <c r="H25" s="14" t="s">
        <v>42</v>
      </c>
    </row>
    <row r="26" spans="3:8" ht="15.75">
      <c r="C26" s="10">
        <v>20</v>
      </c>
      <c r="D26" s="10" t="s">
        <v>45</v>
      </c>
      <c r="E26" s="14">
        <v>27</v>
      </c>
      <c r="F26" s="12" t="s">
        <v>40</v>
      </c>
      <c r="G26" s="13">
        <f ca="1">TODAY()</f>
        <v>45051</v>
      </c>
      <c r="H26" s="14" t="s">
        <v>43</v>
      </c>
    </row>
    <row r="27" spans="3:8" ht="15.75">
      <c r="C27" s="10">
        <v>21</v>
      </c>
      <c r="D27" s="10" t="s">
        <v>45</v>
      </c>
      <c r="E27" s="14">
        <v>28</v>
      </c>
      <c r="F27" s="12" t="s">
        <v>40</v>
      </c>
      <c r="G27" s="13">
        <v>44771</v>
      </c>
      <c r="H27" s="14" t="s">
        <v>42</v>
      </c>
    </row>
  </sheetData>
  <conditionalFormatting sqref="C7:H27">
    <cfRule type="expression" dxfId="2" priority="1">
      <formula>$G7=$K$6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tabSelected="1" workbookViewId="0">
      <selection activeCell="D8" sqref="D8"/>
    </sheetView>
  </sheetViews>
  <sheetFormatPr defaultRowHeight="15"/>
  <cols>
    <col min="2" max="2" width="13" customWidth="1"/>
    <col min="3" max="3" width="19.140625" customWidth="1"/>
    <col min="4" max="4" width="17.5703125" customWidth="1"/>
  </cols>
  <sheetData>
    <row r="4" spans="2:7" ht="18.75">
      <c r="B4" s="52" t="s">
        <v>59</v>
      </c>
      <c r="C4" s="52"/>
      <c r="D4" s="52"/>
    </row>
    <row r="6" spans="2:7" ht="15.75">
      <c r="B6" s="31" t="s">
        <v>60</v>
      </c>
      <c r="C6" s="31" t="s">
        <v>61</v>
      </c>
      <c r="D6" s="31" t="s">
        <v>69</v>
      </c>
    </row>
    <row r="7" spans="2:7">
      <c r="B7" s="24" t="s">
        <v>62</v>
      </c>
      <c r="C7" s="24">
        <v>15000</v>
      </c>
      <c r="D7" s="24">
        <v>15000</v>
      </c>
    </row>
    <row r="8" spans="2:7">
      <c r="B8" s="45" t="s">
        <v>63</v>
      </c>
      <c r="C8" s="45">
        <v>195500</v>
      </c>
      <c r="D8" s="45">
        <v>215809.25</v>
      </c>
      <c r="G8" s="43"/>
    </row>
    <row r="9" spans="2:7">
      <c r="B9" s="44" t="s">
        <v>64</v>
      </c>
      <c r="C9" s="44">
        <v>59800</v>
      </c>
      <c r="D9" s="44">
        <v>59852.11</v>
      </c>
    </row>
    <row r="10" spans="2:7">
      <c r="B10" s="42" t="s">
        <v>65</v>
      </c>
      <c r="C10" s="42">
        <v>356500</v>
      </c>
      <c r="D10" s="42">
        <v>345089.25</v>
      </c>
    </row>
    <row r="11" spans="2:7">
      <c r="B11" s="42" t="s">
        <v>66</v>
      </c>
      <c r="C11" s="42">
        <v>159000</v>
      </c>
      <c r="D11" s="42">
        <v>149087.25</v>
      </c>
    </row>
    <row r="12" spans="2:7">
      <c r="B12" s="24" t="s">
        <v>67</v>
      </c>
      <c r="C12" s="24">
        <v>105000</v>
      </c>
      <c r="D12" s="24">
        <v>105000</v>
      </c>
    </row>
    <row r="13" spans="2:7">
      <c r="B13" s="44" t="s">
        <v>68</v>
      </c>
      <c r="C13" s="44">
        <v>7500</v>
      </c>
      <c r="D13" s="44">
        <v>65809.25</v>
      </c>
    </row>
  </sheetData>
  <mergeCells count="1">
    <mergeCell ref="B4:D4"/>
  </mergeCells>
  <conditionalFormatting sqref="B6:D6 B9:D11 B13:D13">
    <cfRule type="expression" dxfId="1" priority="1">
      <formula>$D7&gt;$C7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workbookViewId="0">
      <selection activeCell="L9" sqref="L9"/>
    </sheetView>
  </sheetViews>
  <sheetFormatPr defaultRowHeight="15"/>
  <sheetData>
    <row r="1" spans="2:7">
      <c r="B1" s="18" t="s">
        <v>77</v>
      </c>
    </row>
    <row r="3" spans="2:7">
      <c r="B3" s="33" t="s">
        <v>70</v>
      </c>
      <c r="C3" s="23" t="s">
        <v>75</v>
      </c>
      <c r="D3" s="24"/>
      <c r="E3" s="24"/>
      <c r="F3" s="24"/>
      <c r="G3" s="24"/>
    </row>
    <row r="4" spans="2:7">
      <c r="B4" s="24"/>
      <c r="C4" s="24"/>
      <c r="D4" s="24"/>
      <c r="E4" s="24"/>
      <c r="F4" s="24"/>
      <c r="G4" s="24"/>
    </row>
    <row r="5" spans="2:7">
      <c r="B5" s="21" t="s">
        <v>72</v>
      </c>
      <c r="C5" s="21" t="s">
        <v>73</v>
      </c>
      <c r="D5" s="21" t="s">
        <v>74</v>
      </c>
      <c r="E5" s="21" t="s">
        <v>75</v>
      </c>
      <c r="F5" s="21" t="s">
        <v>71</v>
      </c>
      <c r="G5" s="21" t="s">
        <v>76</v>
      </c>
    </row>
    <row r="6" spans="2:7">
      <c r="B6" s="23">
        <v>244</v>
      </c>
      <c r="C6" s="23">
        <v>605</v>
      </c>
      <c r="D6" s="23">
        <v>596</v>
      </c>
      <c r="E6" s="23">
        <v>116</v>
      </c>
      <c r="F6" s="23">
        <v>970</v>
      </c>
      <c r="G6" s="23">
        <v>170</v>
      </c>
    </row>
    <row r="7" spans="2:7">
      <c r="B7" s="23">
        <v>589</v>
      </c>
      <c r="C7" s="23">
        <v>385</v>
      </c>
      <c r="D7" s="23">
        <v>959</v>
      </c>
      <c r="E7" s="23">
        <v>778</v>
      </c>
      <c r="F7" s="23">
        <v>1067</v>
      </c>
      <c r="G7" s="23">
        <v>419</v>
      </c>
    </row>
    <row r="8" spans="2:7">
      <c r="B8" s="23">
        <v>565</v>
      </c>
      <c r="C8" s="23">
        <v>929</v>
      </c>
      <c r="D8" s="23">
        <v>685</v>
      </c>
      <c r="E8" s="23">
        <v>606</v>
      </c>
      <c r="F8" s="23">
        <v>497</v>
      </c>
      <c r="G8" s="23">
        <v>591</v>
      </c>
    </row>
    <row r="9" spans="2:7">
      <c r="B9" s="23">
        <v>704</v>
      </c>
      <c r="C9" s="23">
        <v>355</v>
      </c>
      <c r="D9" s="23">
        <v>1114</v>
      </c>
      <c r="E9" s="23">
        <v>686</v>
      </c>
      <c r="F9" s="23">
        <v>678</v>
      </c>
      <c r="G9" s="23">
        <v>1121</v>
      </c>
    </row>
    <row r="10" spans="2:7">
      <c r="B10" s="23">
        <v>1118</v>
      </c>
      <c r="C10" s="23">
        <v>1023</v>
      </c>
      <c r="D10" s="23">
        <v>733</v>
      </c>
      <c r="E10" s="23">
        <v>998</v>
      </c>
      <c r="F10" s="23">
        <v>174</v>
      </c>
      <c r="G10" s="23">
        <v>123</v>
      </c>
    </row>
    <row r="11" spans="2:7">
      <c r="B11" s="23">
        <v>1045</v>
      </c>
      <c r="C11" s="23">
        <v>1162</v>
      </c>
      <c r="D11" s="23">
        <v>819</v>
      </c>
      <c r="E11" s="23">
        <v>877</v>
      </c>
      <c r="F11" s="23">
        <v>945</v>
      </c>
      <c r="G11" s="23">
        <v>1106</v>
      </c>
    </row>
    <row r="12" spans="2:7">
      <c r="B12" s="23">
        <v>681</v>
      </c>
      <c r="C12" s="23">
        <v>121</v>
      </c>
      <c r="D12" s="23">
        <v>652</v>
      </c>
      <c r="E12" s="23">
        <v>993</v>
      </c>
      <c r="F12" s="23">
        <v>214</v>
      </c>
      <c r="G12" s="23">
        <v>448</v>
      </c>
    </row>
    <row r="13" spans="2:7">
      <c r="B13" s="23">
        <v>666</v>
      </c>
      <c r="C13" s="23">
        <v>627</v>
      </c>
      <c r="D13" s="23">
        <v>1188</v>
      </c>
      <c r="E13" s="23">
        <v>817</v>
      </c>
      <c r="F13" s="23">
        <v>530</v>
      </c>
      <c r="G13" s="23">
        <v>344</v>
      </c>
    </row>
    <row r="14" spans="2:7">
      <c r="B14" s="23">
        <v>1030</v>
      </c>
      <c r="C14" s="23">
        <v>121</v>
      </c>
      <c r="D14" s="23">
        <v>384</v>
      </c>
      <c r="E14" s="23">
        <v>965</v>
      </c>
      <c r="F14" s="23">
        <v>734</v>
      </c>
      <c r="G14" s="23">
        <v>1188</v>
      </c>
    </row>
    <row r="15" spans="2:7">
      <c r="B15" s="23">
        <v>645</v>
      </c>
      <c r="C15" s="23">
        <v>773</v>
      </c>
      <c r="D15" s="23">
        <v>115</v>
      </c>
      <c r="E15" s="23">
        <v>362</v>
      </c>
      <c r="F15" s="23">
        <v>804</v>
      </c>
      <c r="G15" s="23">
        <v>730</v>
      </c>
    </row>
    <row r="16" spans="2:7">
      <c r="B16" s="23">
        <v>697</v>
      </c>
      <c r="C16" s="23">
        <v>300</v>
      </c>
      <c r="D16" s="23">
        <v>866</v>
      </c>
      <c r="E16" s="23">
        <v>377</v>
      </c>
      <c r="F16" s="23">
        <v>1184</v>
      </c>
      <c r="G16" s="23">
        <v>789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kartik</cp:lastModifiedBy>
  <dcterms:created xsi:type="dcterms:W3CDTF">2020-05-18T05:56:23Z</dcterms:created>
  <dcterms:modified xsi:type="dcterms:W3CDTF">2023-05-05T08:01:03Z</dcterms:modified>
</cp:coreProperties>
</file>