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994FD8C-5CEE-4E93-8515-27B3A8B023EE}" xr6:coauthVersionLast="34" xr6:coauthVersionMax="34" xr10:uidLastSave="{00000000-0000-0000-0000-000000000000}"/>
  <bookViews>
    <workbookView xWindow="0" yWindow="0" windowWidth="23040" windowHeight="9072" activeTab="4" xr2:uid="{00000000-000D-0000-FFFF-FFFF00000000}"/>
  </bookViews>
  <sheets>
    <sheet name="Raw Data 1" sheetId="2" r:id="rId1"/>
    <sheet name="Q1-Q5" sheetId="3" r:id="rId2"/>
    <sheet name="Q6" sheetId="4" r:id="rId3"/>
    <sheet name="Raw Data 2" sheetId="6" r:id="rId4"/>
    <sheet name="Q7" sheetId="7" r:id="rId5"/>
  </sheets>
  <definedNames>
    <definedName name="_xlnm._FilterDatabase" localSheetId="4" hidden="1">'Q7'!$A$4:$J$745</definedName>
    <definedName name="_xlnm._FilterDatabase" localSheetId="0" hidden="1">'Raw Data 1'!$A$2:$L$131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3" i="2"/>
  <c r="L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3" i="2"/>
  <c r="F6" i="7"/>
  <c r="G6" i="7"/>
  <c r="H6" i="7"/>
  <c r="I6" i="7"/>
  <c r="J6" i="7"/>
  <c r="F7" i="7"/>
  <c r="G7" i="7"/>
  <c r="H7" i="7"/>
  <c r="I7" i="7"/>
  <c r="J7" i="7"/>
  <c r="F8" i="7"/>
  <c r="G8" i="7"/>
  <c r="H8" i="7"/>
  <c r="I8" i="7"/>
  <c r="J8" i="7"/>
  <c r="F9" i="7"/>
  <c r="G9" i="7"/>
  <c r="H9" i="7"/>
  <c r="I9" i="7"/>
  <c r="J9" i="7"/>
  <c r="F10" i="7"/>
  <c r="G10" i="7"/>
  <c r="H10" i="7"/>
  <c r="I10" i="7"/>
  <c r="J10" i="7"/>
  <c r="F11" i="7"/>
  <c r="G11" i="7"/>
  <c r="H11" i="7"/>
  <c r="I11" i="7"/>
  <c r="J11" i="7"/>
  <c r="F12" i="7"/>
  <c r="G12" i="7"/>
  <c r="H12" i="7"/>
  <c r="I12" i="7"/>
  <c r="J12" i="7"/>
  <c r="F13" i="7"/>
  <c r="G13" i="7"/>
  <c r="H13" i="7"/>
  <c r="I13" i="7"/>
  <c r="J13" i="7"/>
  <c r="F14" i="7"/>
  <c r="G14" i="7"/>
  <c r="H14" i="7"/>
  <c r="I14" i="7"/>
  <c r="J14" i="7"/>
  <c r="F15" i="7"/>
  <c r="G15" i="7"/>
  <c r="H15" i="7"/>
  <c r="I15" i="7"/>
  <c r="J15" i="7"/>
  <c r="F16" i="7"/>
  <c r="G16" i="7"/>
  <c r="H16" i="7"/>
  <c r="I16" i="7"/>
  <c r="J16" i="7"/>
  <c r="F17" i="7"/>
  <c r="G17" i="7"/>
  <c r="H17" i="7"/>
  <c r="I17" i="7"/>
  <c r="J17" i="7"/>
  <c r="F18" i="7"/>
  <c r="G18" i="7"/>
  <c r="H18" i="7"/>
  <c r="I18" i="7"/>
  <c r="J18" i="7"/>
  <c r="F19" i="7"/>
  <c r="G19" i="7"/>
  <c r="H19" i="7"/>
  <c r="I19" i="7"/>
  <c r="J19" i="7"/>
  <c r="F20" i="7"/>
  <c r="G20" i="7"/>
  <c r="H20" i="7"/>
  <c r="I20" i="7"/>
  <c r="J20" i="7"/>
  <c r="F21" i="7"/>
  <c r="G21" i="7"/>
  <c r="H21" i="7"/>
  <c r="I21" i="7"/>
  <c r="J21" i="7"/>
  <c r="F22" i="7"/>
  <c r="G22" i="7"/>
  <c r="H22" i="7"/>
  <c r="I22" i="7"/>
  <c r="J22" i="7"/>
  <c r="F23" i="7"/>
  <c r="G23" i="7"/>
  <c r="H23" i="7"/>
  <c r="I23" i="7"/>
  <c r="J23" i="7"/>
  <c r="F24" i="7"/>
  <c r="G24" i="7"/>
  <c r="H24" i="7"/>
  <c r="I24" i="7"/>
  <c r="J24" i="7"/>
  <c r="F25" i="7"/>
  <c r="G25" i="7"/>
  <c r="H25" i="7"/>
  <c r="I25" i="7"/>
  <c r="J25" i="7"/>
  <c r="F26" i="7"/>
  <c r="G26" i="7"/>
  <c r="H26" i="7"/>
  <c r="I26" i="7"/>
  <c r="J26" i="7"/>
  <c r="F27" i="7"/>
  <c r="G27" i="7"/>
  <c r="H27" i="7"/>
  <c r="I27" i="7"/>
  <c r="J27" i="7"/>
  <c r="F28" i="7"/>
  <c r="G28" i="7"/>
  <c r="H28" i="7"/>
  <c r="I28" i="7"/>
  <c r="J28" i="7"/>
  <c r="F29" i="7"/>
  <c r="G29" i="7"/>
  <c r="H29" i="7"/>
  <c r="I29" i="7"/>
  <c r="J29" i="7"/>
  <c r="F30" i="7"/>
  <c r="G30" i="7"/>
  <c r="H30" i="7"/>
  <c r="I30" i="7"/>
  <c r="J30" i="7"/>
  <c r="F31" i="7"/>
  <c r="G31" i="7"/>
  <c r="H31" i="7"/>
  <c r="I31" i="7"/>
  <c r="J31" i="7"/>
  <c r="F32" i="7"/>
  <c r="G32" i="7"/>
  <c r="H32" i="7"/>
  <c r="I32" i="7"/>
  <c r="J32" i="7"/>
  <c r="F33" i="7"/>
  <c r="G33" i="7"/>
  <c r="H33" i="7"/>
  <c r="I33" i="7"/>
  <c r="J33" i="7"/>
  <c r="F34" i="7"/>
  <c r="G34" i="7"/>
  <c r="H34" i="7"/>
  <c r="I34" i="7"/>
  <c r="J34" i="7"/>
  <c r="F35" i="7"/>
  <c r="G35" i="7"/>
  <c r="H35" i="7"/>
  <c r="I35" i="7"/>
  <c r="J35" i="7"/>
  <c r="F36" i="7"/>
  <c r="G36" i="7"/>
  <c r="H36" i="7"/>
  <c r="I36" i="7"/>
  <c r="J36" i="7"/>
  <c r="F37" i="7"/>
  <c r="G37" i="7"/>
  <c r="H37" i="7"/>
  <c r="I37" i="7"/>
  <c r="J37" i="7"/>
  <c r="F38" i="7"/>
  <c r="G38" i="7"/>
  <c r="H38" i="7"/>
  <c r="I38" i="7"/>
  <c r="J38" i="7"/>
  <c r="F39" i="7"/>
  <c r="G39" i="7"/>
  <c r="H39" i="7"/>
  <c r="I39" i="7"/>
  <c r="J39" i="7"/>
  <c r="F40" i="7"/>
  <c r="G40" i="7"/>
  <c r="H40" i="7"/>
  <c r="I40" i="7"/>
  <c r="J40" i="7"/>
  <c r="F41" i="7"/>
  <c r="G41" i="7"/>
  <c r="H41" i="7"/>
  <c r="I41" i="7"/>
  <c r="J41" i="7"/>
  <c r="F42" i="7"/>
  <c r="G42" i="7"/>
  <c r="H42" i="7"/>
  <c r="I42" i="7"/>
  <c r="J42" i="7"/>
  <c r="F43" i="7"/>
  <c r="G43" i="7"/>
  <c r="H43" i="7"/>
  <c r="I43" i="7"/>
  <c r="J43" i="7"/>
  <c r="F44" i="7"/>
  <c r="G44" i="7"/>
  <c r="H44" i="7"/>
  <c r="I44" i="7"/>
  <c r="J44" i="7"/>
  <c r="F45" i="7"/>
  <c r="G45" i="7"/>
  <c r="H45" i="7"/>
  <c r="I45" i="7"/>
  <c r="J45" i="7"/>
  <c r="F46" i="7"/>
  <c r="G46" i="7"/>
  <c r="H46" i="7"/>
  <c r="I46" i="7"/>
  <c r="J46" i="7"/>
  <c r="F47" i="7"/>
  <c r="G47" i="7"/>
  <c r="H47" i="7"/>
  <c r="I47" i="7"/>
  <c r="J47" i="7"/>
  <c r="F48" i="7"/>
  <c r="G48" i="7"/>
  <c r="H48" i="7"/>
  <c r="I48" i="7"/>
  <c r="J48" i="7"/>
  <c r="F49" i="7"/>
  <c r="G49" i="7"/>
  <c r="H49" i="7"/>
  <c r="I49" i="7"/>
  <c r="J49" i="7"/>
  <c r="F50" i="7"/>
  <c r="G50" i="7"/>
  <c r="H50" i="7"/>
  <c r="I50" i="7"/>
  <c r="J50" i="7"/>
  <c r="F51" i="7"/>
  <c r="G51" i="7"/>
  <c r="H51" i="7"/>
  <c r="I51" i="7"/>
  <c r="J51" i="7"/>
  <c r="F52" i="7"/>
  <c r="G52" i="7"/>
  <c r="H52" i="7"/>
  <c r="I52" i="7"/>
  <c r="J52" i="7"/>
  <c r="F53" i="7"/>
  <c r="G53" i="7"/>
  <c r="H53" i="7"/>
  <c r="I53" i="7"/>
  <c r="J53" i="7"/>
  <c r="F54" i="7"/>
  <c r="G54" i="7"/>
  <c r="H54" i="7"/>
  <c r="I54" i="7"/>
  <c r="J54" i="7"/>
  <c r="F55" i="7"/>
  <c r="G55" i="7"/>
  <c r="H55" i="7"/>
  <c r="I55" i="7"/>
  <c r="J55" i="7"/>
  <c r="F56" i="7"/>
  <c r="G56" i="7"/>
  <c r="H56" i="7"/>
  <c r="I56" i="7"/>
  <c r="J56" i="7"/>
  <c r="F57" i="7"/>
  <c r="G57" i="7"/>
  <c r="H57" i="7"/>
  <c r="I57" i="7"/>
  <c r="J57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J60" i="7"/>
  <c r="F61" i="7"/>
  <c r="G61" i="7"/>
  <c r="H61" i="7"/>
  <c r="I61" i="7"/>
  <c r="J61" i="7"/>
  <c r="F62" i="7"/>
  <c r="G62" i="7"/>
  <c r="H62" i="7"/>
  <c r="I62" i="7"/>
  <c r="J62" i="7"/>
  <c r="F63" i="7"/>
  <c r="G63" i="7"/>
  <c r="H63" i="7"/>
  <c r="I63" i="7"/>
  <c r="J63" i="7"/>
  <c r="F64" i="7"/>
  <c r="G64" i="7"/>
  <c r="H64" i="7"/>
  <c r="I64" i="7"/>
  <c r="J64" i="7"/>
  <c r="F65" i="7"/>
  <c r="G65" i="7"/>
  <c r="H65" i="7"/>
  <c r="I65" i="7"/>
  <c r="J65" i="7"/>
  <c r="F66" i="7"/>
  <c r="G66" i="7"/>
  <c r="H66" i="7"/>
  <c r="I66" i="7"/>
  <c r="J66" i="7"/>
  <c r="F67" i="7"/>
  <c r="G67" i="7"/>
  <c r="H67" i="7"/>
  <c r="I67" i="7"/>
  <c r="J67" i="7"/>
  <c r="F68" i="7"/>
  <c r="G68" i="7"/>
  <c r="H68" i="7"/>
  <c r="I68" i="7"/>
  <c r="J68" i="7"/>
  <c r="F69" i="7"/>
  <c r="G69" i="7"/>
  <c r="H69" i="7"/>
  <c r="I69" i="7"/>
  <c r="J69" i="7"/>
  <c r="F70" i="7"/>
  <c r="G70" i="7"/>
  <c r="H70" i="7"/>
  <c r="I70" i="7"/>
  <c r="J70" i="7"/>
  <c r="F71" i="7"/>
  <c r="G71" i="7"/>
  <c r="H71" i="7"/>
  <c r="I71" i="7"/>
  <c r="J71" i="7"/>
  <c r="F72" i="7"/>
  <c r="G72" i="7"/>
  <c r="H72" i="7"/>
  <c r="I72" i="7"/>
  <c r="J72" i="7"/>
  <c r="F73" i="7"/>
  <c r="G73" i="7"/>
  <c r="H73" i="7"/>
  <c r="I73" i="7"/>
  <c r="J73" i="7"/>
  <c r="F74" i="7"/>
  <c r="G74" i="7"/>
  <c r="H74" i="7"/>
  <c r="I74" i="7"/>
  <c r="J74" i="7"/>
  <c r="F75" i="7"/>
  <c r="G75" i="7"/>
  <c r="H75" i="7"/>
  <c r="I75" i="7"/>
  <c r="J75" i="7"/>
  <c r="F76" i="7"/>
  <c r="G76" i="7"/>
  <c r="H76" i="7"/>
  <c r="I76" i="7"/>
  <c r="J76" i="7"/>
  <c r="F77" i="7"/>
  <c r="G77" i="7"/>
  <c r="H77" i="7"/>
  <c r="I77" i="7"/>
  <c r="J77" i="7"/>
  <c r="F78" i="7"/>
  <c r="G78" i="7"/>
  <c r="H78" i="7"/>
  <c r="I78" i="7"/>
  <c r="J78" i="7"/>
  <c r="F79" i="7"/>
  <c r="G79" i="7"/>
  <c r="H79" i="7"/>
  <c r="I79" i="7"/>
  <c r="J79" i="7"/>
  <c r="F80" i="7"/>
  <c r="G80" i="7"/>
  <c r="H80" i="7"/>
  <c r="I80" i="7"/>
  <c r="J80" i="7"/>
  <c r="F81" i="7"/>
  <c r="G81" i="7"/>
  <c r="H81" i="7"/>
  <c r="I81" i="7"/>
  <c r="J81" i="7"/>
  <c r="F82" i="7"/>
  <c r="G82" i="7"/>
  <c r="H82" i="7"/>
  <c r="I82" i="7"/>
  <c r="J82" i="7"/>
  <c r="F83" i="7"/>
  <c r="G83" i="7"/>
  <c r="H83" i="7"/>
  <c r="I83" i="7"/>
  <c r="J83" i="7"/>
  <c r="F84" i="7"/>
  <c r="G84" i="7"/>
  <c r="H84" i="7"/>
  <c r="I84" i="7"/>
  <c r="J84" i="7"/>
  <c r="F85" i="7"/>
  <c r="G85" i="7"/>
  <c r="H85" i="7"/>
  <c r="I85" i="7"/>
  <c r="J85" i="7"/>
  <c r="F86" i="7"/>
  <c r="G86" i="7"/>
  <c r="H86" i="7"/>
  <c r="I86" i="7"/>
  <c r="J86" i="7"/>
  <c r="F87" i="7"/>
  <c r="G87" i="7"/>
  <c r="H87" i="7"/>
  <c r="I87" i="7"/>
  <c r="J87" i="7"/>
  <c r="F88" i="7"/>
  <c r="G88" i="7"/>
  <c r="H88" i="7"/>
  <c r="I88" i="7"/>
  <c r="J88" i="7"/>
  <c r="F89" i="7"/>
  <c r="G89" i="7"/>
  <c r="H89" i="7"/>
  <c r="I89" i="7"/>
  <c r="J89" i="7"/>
  <c r="F90" i="7"/>
  <c r="G90" i="7"/>
  <c r="H90" i="7"/>
  <c r="I90" i="7"/>
  <c r="J90" i="7"/>
  <c r="F91" i="7"/>
  <c r="G91" i="7"/>
  <c r="H91" i="7"/>
  <c r="I91" i="7"/>
  <c r="J91" i="7"/>
  <c r="F92" i="7"/>
  <c r="G92" i="7"/>
  <c r="H92" i="7"/>
  <c r="I92" i="7"/>
  <c r="J92" i="7"/>
  <c r="F93" i="7"/>
  <c r="G93" i="7"/>
  <c r="H93" i="7"/>
  <c r="I93" i="7"/>
  <c r="J93" i="7"/>
  <c r="F94" i="7"/>
  <c r="G94" i="7"/>
  <c r="H94" i="7"/>
  <c r="I94" i="7"/>
  <c r="J94" i="7"/>
  <c r="F95" i="7"/>
  <c r="G95" i="7"/>
  <c r="H95" i="7"/>
  <c r="I95" i="7"/>
  <c r="J95" i="7"/>
  <c r="F96" i="7"/>
  <c r="G96" i="7"/>
  <c r="H96" i="7"/>
  <c r="I96" i="7"/>
  <c r="J96" i="7"/>
  <c r="F97" i="7"/>
  <c r="G97" i="7"/>
  <c r="H97" i="7"/>
  <c r="I97" i="7"/>
  <c r="J97" i="7"/>
  <c r="F98" i="7"/>
  <c r="G98" i="7"/>
  <c r="H98" i="7"/>
  <c r="I98" i="7"/>
  <c r="J98" i="7"/>
  <c r="F99" i="7"/>
  <c r="G99" i="7"/>
  <c r="H99" i="7"/>
  <c r="I99" i="7"/>
  <c r="J99" i="7"/>
  <c r="F100" i="7"/>
  <c r="G100" i="7"/>
  <c r="H100" i="7"/>
  <c r="I100" i="7"/>
  <c r="J100" i="7"/>
  <c r="F101" i="7"/>
  <c r="G101" i="7"/>
  <c r="H101" i="7"/>
  <c r="I101" i="7"/>
  <c r="J101" i="7"/>
  <c r="F102" i="7"/>
  <c r="G102" i="7"/>
  <c r="H102" i="7"/>
  <c r="I102" i="7"/>
  <c r="J102" i="7"/>
  <c r="F103" i="7"/>
  <c r="G103" i="7"/>
  <c r="H103" i="7"/>
  <c r="I103" i="7"/>
  <c r="J103" i="7"/>
  <c r="F104" i="7"/>
  <c r="G104" i="7"/>
  <c r="H104" i="7"/>
  <c r="I104" i="7"/>
  <c r="J104" i="7"/>
  <c r="F105" i="7"/>
  <c r="G105" i="7"/>
  <c r="H105" i="7"/>
  <c r="I105" i="7"/>
  <c r="J105" i="7"/>
  <c r="F106" i="7"/>
  <c r="G106" i="7"/>
  <c r="H106" i="7"/>
  <c r="I106" i="7"/>
  <c r="J106" i="7"/>
  <c r="F107" i="7"/>
  <c r="G107" i="7"/>
  <c r="H107" i="7"/>
  <c r="I107" i="7"/>
  <c r="J107" i="7"/>
  <c r="F108" i="7"/>
  <c r="G108" i="7"/>
  <c r="H108" i="7"/>
  <c r="I108" i="7"/>
  <c r="J108" i="7"/>
  <c r="F109" i="7"/>
  <c r="G109" i="7"/>
  <c r="H109" i="7"/>
  <c r="I109" i="7"/>
  <c r="J109" i="7"/>
  <c r="F110" i="7"/>
  <c r="G110" i="7"/>
  <c r="H110" i="7"/>
  <c r="I110" i="7"/>
  <c r="J110" i="7"/>
  <c r="F111" i="7"/>
  <c r="G111" i="7"/>
  <c r="H111" i="7"/>
  <c r="I111" i="7"/>
  <c r="J111" i="7"/>
  <c r="F112" i="7"/>
  <c r="G112" i="7"/>
  <c r="H112" i="7"/>
  <c r="I112" i="7"/>
  <c r="J112" i="7"/>
  <c r="F113" i="7"/>
  <c r="G113" i="7"/>
  <c r="H113" i="7"/>
  <c r="I113" i="7"/>
  <c r="J113" i="7"/>
  <c r="F114" i="7"/>
  <c r="G114" i="7"/>
  <c r="H114" i="7"/>
  <c r="I114" i="7"/>
  <c r="J114" i="7"/>
  <c r="F115" i="7"/>
  <c r="G115" i="7"/>
  <c r="H115" i="7"/>
  <c r="I115" i="7"/>
  <c r="J115" i="7"/>
  <c r="F116" i="7"/>
  <c r="G116" i="7"/>
  <c r="H116" i="7"/>
  <c r="I116" i="7"/>
  <c r="J116" i="7"/>
  <c r="F117" i="7"/>
  <c r="G117" i="7"/>
  <c r="H117" i="7"/>
  <c r="I117" i="7"/>
  <c r="J117" i="7"/>
  <c r="F118" i="7"/>
  <c r="G118" i="7"/>
  <c r="H118" i="7"/>
  <c r="I118" i="7"/>
  <c r="J118" i="7"/>
  <c r="F119" i="7"/>
  <c r="G119" i="7"/>
  <c r="H119" i="7"/>
  <c r="I119" i="7"/>
  <c r="J119" i="7"/>
  <c r="F120" i="7"/>
  <c r="G120" i="7"/>
  <c r="H120" i="7"/>
  <c r="I120" i="7"/>
  <c r="J120" i="7"/>
  <c r="F121" i="7"/>
  <c r="G121" i="7"/>
  <c r="H121" i="7"/>
  <c r="I121" i="7"/>
  <c r="J121" i="7"/>
  <c r="F122" i="7"/>
  <c r="G122" i="7"/>
  <c r="H122" i="7"/>
  <c r="I122" i="7"/>
  <c r="J122" i="7"/>
  <c r="F123" i="7"/>
  <c r="G123" i="7"/>
  <c r="H123" i="7"/>
  <c r="I123" i="7"/>
  <c r="J123" i="7"/>
  <c r="F124" i="7"/>
  <c r="G124" i="7"/>
  <c r="H124" i="7"/>
  <c r="I124" i="7"/>
  <c r="J124" i="7"/>
  <c r="F125" i="7"/>
  <c r="G125" i="7"/>
  <c r="H125" i="7"/>
  <c r="I125" i="7"/>
  <c r="J125" i="7"/>
  <c r="F126" i="7"/>
  <c r="G126" i="7"/>
  <c r="H126" i="7"/>
  <c r="I126" i="7"/>
  <c r="J126" i="7"/>
  <c r="F127" i="7"/>
  <c r="G127" i="7"/>
  <c r="H127" i="7"/>
  <c r="I127" i="7"/>
  <c r="J127" i="7"/>
  <c r="F128" i="7"/>
  <c r="G128" i="7"/>
  <c r="H128" i="7"/>
  <c r="I128" i="7"/>
  <c r="J128" i="7"/>
  <c r="F129" i="7"/>
  <c r="G129" i="7"/>
  <c r="H129" i="7"/>
  <c r="I129" i="7"/>
  <c r="J129" i="7"/>
  <c r="F130" i="7"/>
  <c r="G130" i="7"/>
  <c r="H130" i="7"/>
  <c r="I130" i="7"/>
  <c r="J130" i="7"/>
  <c r="F131" i="7"/>
  <c r="G131" i="7"/>
  <c r="H131" i="7"/>
  <c r="I131" i="7"/>
  <c r="J131" i="7"/>
  <c r="F132" i="7"/>
  <c r="G132" i="7"/>
  <c r="H132" i="7"/>
  <c r="I132" i="7"/>
  <c r="J132" i="7"/>
  <c r="F133" i="7"/>
  <c r="G133" i="7"/>
  <c r="H133" i="7"/>
  <c r="I133" i="7"/>
  <c r="J133" i="7"/>
  <c r="F134" i="7"/>
  <c r="G134" i="7"/>
  <c r="H134" i="7"/>
  <c r="I134" i="7"/>
  <c r="J134" i="7"/>
  <c r="F135" i="7"/>
  <c r="G135" i="7"/>
  <c r="H135" i="7"/>
  <c r="I135" i="7"/>
  <c r="J135" i="7"/>
  <c r="F136" i="7"/>
  <c r="G136" i="7"/>
  <c r="H136" i="7"/>
  <c r="I136" i="7"/>
  <c r="J136" i="7"/>
  <c r="F137" i="7"/>
  <c r="G137" i="7"/>
  <c r="H137" i="7"/>
  <c r="I137" i="7"/>
  <c r="J137" i="7"/>
  <c r="F138" i="7"/>
  <c r="G138" i="7"/>
  <c r="H138" i="7"/>
  <c r="I138" i="7"/>
  <c r="J138" i="7"/>
  <c r="F139" i="7"/>
  <c r="G139" i="7"/>
  <c r="H139" i="7"/>
  <c r="I139" i="7"/>
  <c r="J139" i="7"/>
  <c r="F140" i="7"/>
  <c r="G140" i="7"/>
  <c r="H140" i="7"/>
  <c r="I140" i="7"/>
  <c r="J140" i="7"/>
  <c r="F141" i="7"/>
  <c r="G141" i="7"/>
  <c r="H141" i="7"/>
  <c r="I141" i="7"/>
  <c r="J141" i="7"/>
  <c r="F142" i="7"/>
  <c r="G142" i="7"/>
  <c r="H142" i="7"/>
  <c r="I142" i="7"/>
  <c r="J142" i="7"/>
  <c r="F143" i="7"/>
  <c r="G143" i="7"/>
  <c r="H143" i="7"/>
  <c r="I143" i="7"/>
  <c r="J143" i="7"/>
  <c r="F144" i="7"/>
  <c r="G144" i="7"/>
  <c r="H144" i="7"/>
  <c r="I144" i="7"/>
  <c r="J144" i="7"/>
  <c r="F145" i="7"/>
  <c r="G145" i="7"/>
  <c r="H145" i="7"/>
  <c r="I145" i="7"/>
  <c r="J145" i="7"/>
  <c r="F146" i="7"/>
  <c r="G146" i="7"/>
  <c r="H146" i="7"/>
  <c r="I146" i="7"/>
  <c r="J146" i="7"/>
  <c r="F147" i="7"/>
  <c r="G147" i="7"/>
  <c r="H147" i="7"/>
  <c r="I147" i="7"/>
  <c r="J147" i="7"/>
  <c r="F148" i="7"/>
  <c r="G148" i="7"/>
  <c r="H148" i="7"/>
  <c r="I148" i="7"/>
  <c r="J148" i="7"/>
  <c r="F149" i="7"/>
  <c r="G149" i="7"/>
  <c r="H149" i="7"/>
  <c r="I149" i="7"/>
  <c r="J149" i="7"/>
  <c r="F150" i="7"/>
  <c r="G150" i="7"/>
  <c r="H150" i="7"/>
  <c r="I150" i="7"/>
  <c r="J150" i="7"/>
  <c r="F151" i="7"/>
  <c r="G151" i="7"/>
  <c r="H151" i="7"/>
  <c r="I151" i="7"/>
  <c r="J151" i="7"/>
  <c r="F152" i="7"/>
  <c r="G152" i="7"/>
  <c r="H152" i="7"/>
  <c r="I152" i="7"/>
  <c r="J152" i="7"/>
  <c r="F153" i="7"/>
  <c r="G153" i="7"/>
  <c r="H153" i="7"/>
  <c r="I153" i="7"/>
  <c r="J153" i="7"/>
  <c r="F154" i="7"/>
  <c r="G154" i="7"/>
  <c r="H154" i="7"/>
  <c r="I154" i="7"/>
  <c r="J154" i="7"/>
  <c r="F155" i="7"/>
  <c r="G155" i="7"/>
  <c r="H155" i="7"/>
  <c r="I155" i="7"/>
  <c r="J155" i="7"/>
  <c r="F156" i="7"/>
  <c r="G156" i="7"/>
  <c r="H156" i="7"/>
  <c r="I156" i="7"/>
  <c r="J156" i="7"/>
  <c r="F157" i="7"/>
  <c r="G157" i="7"/>
  <c r="H157" i="7"/>
  <c r="I157" i="7"/>
  <c r="J157" i="7"/>
  <c r="F158" i="7"/>
  <c r="G158" i="7"/>
  <c r="H158" i="7"/>
  <c r="I158" i="7"/>
  <c r="J158" i="7"/>
  <c r="F159" i="7"/>
  <c r="G159" i="7"/>
  <c r="H159" i="7"/>
  <c r="I159" i="7"/>
  <c r="J159" i="7"/>
  <c r="F160" i="7"/>
  <c r="G160" i="7"/>
  <c r="H160" i="7"/>
  <c r="I160" i="7"/>
  <c r="J160" i="7"/>
  <c r="F161" i="7"/>
  <c r="G161" i="7"/>
  <c r="H161" i="7"/>
  <c r="I161" i="7"/>
  <c r="J161" i="7"/>
  <c r="F162" i="7"/>
  <c r="G162" i="7"/>
  <c r="H162" i="7"/>
  <c r="I162" i="7"/>
  <c r="J162" i="7"/>
  <c r="F163" i="7"/>
  <c r="G163" i="7"/>
  <c r="H163" i="7"/>
  <c r="I163" i="7"/>
  <c r="J163" i="7"/>
  <c r="F164" i="7"/>
  <c r="G164" i="7"/>
  <c r="H164" i="7"/>
  <c r="I164" i="7"/>
  <c r="J164" i="7"/>
  <c r="F165" i="7"/>
  <c r="G165" i="7"/>
  <c r="H165" i="7"/>
  <c r="I165" i="7"/>
  <c r="J165" i="7"/>
  <c r="F166" i="7"/>
  <c r="G166" i="7"/>
  <c r="H166" i="7"/>
  <c r="I166" i="7"/>
  <c r="J166" i="7"/>
  <c r="F167" i="7"/>
  <c r="G167" i="7"/>
  <c r="H167" i="7"/>
  <c r="I167" i="7"/>
  <c r="J167" i="7"/>
  <c r="F168" i="7"/>
  <c r="G168" i="7"/>
  <c r="H168" i="7"/>
  <c r="I168" i="7"/>
  <c r="J168" i="7"/>
  <c r="F169" i="7"/>
  <c r="G169" i="7"/>
  <c r="H169" i="7"/>
  <c r="I169" i="7"/>
  <c r="J169" i="7"/>
  <c r="F170" i="7"/>
  <c r="G170" i="7"/>
  <c r="H170" i="7"/>
  <c r="I170" i="7"/>
  <c r="J170" i="7"/>
  <c r="F171" i="7"/>
  <c r="G171" i="7"/>
  <c r="H171" i="7"/>
  <c r="I171" i="7"/>
  <c r="J171" i="7"/>
  <c r="F172" i="7"/>
  <c r="G172" i="7"/>
  <c r="H172" i="7"/>
  <c r="I172" i="7"/>
  <c r="J172" i="7"/>
  <c r="F173" i="7"/>
  <c r="G173" i="7"/>
  <c r="H173" i="7"/>
  <c r="I173" i="7"/>
  <c r="J173" i="7"/>
  <c r="F174" i="7"/>
  <c r="G174" i="7"/>
  <c r="H174" i="7"/>
  <c r="I174" i="7"/>
  <c r="J174" i="7"/>
  <c r="F175" i="7"/>
  <c r="G175" i="7"/>
  <c r="H175" i="7"/>
  <c r="I175" i="7"/>
  <c r="J175" i="7"/>
  <c r="F176" i="7"/>
  <c r="G176" i="7"/>
  <c r="H176" i="7"/>
  <c r="I176" i="7"/>
  <c r="J176" i="7"/>
  <c r="F177" i="7"/>
  <c r="G177" i="7"/>
  <c r="H177" i="7"/>
  <c r="I177" i="7"/>
  <c r="J177" i="7"/>
  <c r="F178" i="7"/>
  <c r="G178" i="7"/>
  <c r="H178" i="7"/>
  <c r="I178" i="7"/>
  <c r="J178" i="7"/>
  <c r="F179" i="7"/>
  <c r="G179" i="7"/>
  <c r="H179" i="7"/>
  <c r="I179" i="7"/>
  <c r="J179" i="7"/>
  <c r="F180" i="7"/>
  <c r="G180" i="7"/>
  <c r="H180" i="7"/>
  <c r="I180" i="7"/>
  <c r="J180" i="7"/>
  <c r="F181" i="7"/>
  <c r="G181" i="7"/>
  <c r="H181" i="7"/>
  <c r="I181" i="7"/>
  <c r="J181" i="7"/>
  <c r="F182" i="7"/>
  <c r="G182" i="7"/>
  <c r="H182" i="7"/>
  <c r="I182" i="7"/>
  <c r="J182" i="7"/>
  <c r="F183" i="7"/>
  <c r="G183" i="7"/>
  <c r="H183" i="7"/>
  <c r="I183" i="7"/>
  <c r="J183" i="7"/>
  <c r="F184" i="7"/>
  <c r="G184" i="7"/>
  <c r="H184" i="7"/>
  <c r="I184" i="7"/>
  <c r="J184" i="7"/>
  <c r="F185" i="7"/>
  <c r="G185" i="7"/>
  <c r="H185" i="7"/>
  <c r="I185" i="7"/>
  <c r="J185" i="7"/>
  <c r="F186" i="7"/>
  <c r="G186" i="7"/>
  <c r="H186" i="7"/>
  <c r="I186" i="7"/>
  <c r="J186" i="7"/>
  <c r="F187" i="7"/>
  <c r="G187" i="7"/>
  <c r="H187" i="7"/>
  <c r="I187" i="7"/>
  <c r="J187" i="7"/>
  <c r="F188" i="7"/>
  <c r="G188" i="7"/>
  <c r="H188" i="7"/>
  <c r="I188" i="7"/>
  <c r="J188" i="7"/>
  <c r="F189" i="7"/>
  <c r="G189" i="7"/>
  <c r="H189" i="7"/>
  <c r="I189" i="7"/>
  <c r="J189" i="7"/>
  <c r="F190" i="7"/>
  <c r="G190" i="7"/>
  <c r="H190" i="7"/>
  <c r="I190" i="7"/>
  <c r="J190" i="7"/>
  <c r="F191" i="7"/>
  <c r="G191" i="7"/>
  <c r="H191" i="7"/>
  <c r="I191" i="7"/>
  <c r="J191" i="7"/>
  <c r="F192" i="7"/>
  <c r="G192" i="7"/>
  <c r="H192" i="7"/>
  <c r="I192" i="7"/>
  <c r="J192" i="7"/>
  <c r="F193" i="7"/>
  <c r="G193" i="7"/>
  <c r="H193" i="7"/>
  <c r="I193" i="7"/>
  <c r="J193" i="7"/>
  <c r="F194" i="7"/>
  <c r="G194" i="7"/>
  <c r="H194" i="7"/>
  <c r="I194" i="7"/>
  <c r="J194" i="7"/>
  <c r="F195" i="7"/>
  <c r="G195" i="7"/>
  <c r="H195" i="7"/>
  <c r="I195" i="7"/>
  <c r="J195" i="7"/>
  <c r="F196" i="7"/>
  <c r="G196" i="7"/>
  <c r="H196" i="7"/>
  <c r="I196" i="7"/>
  <c r="J196" i="7"/>
  <c r="F197" i="7"/>
  <c r="G197" i="7"/>
  <c r="H197" i="7"/>
  <c r="I197" i="7"/>
  <c r="J197" i="7"/>
  <c r="F198" i="7"/>
  <c r="G198" i="7"/>
  <c r="H198" i="7"/>
  <c r="I198" i="7"/>
  <c r="J198" i="7"/>
  <c r="F199" i="7"/>
  <c r="G199" i="7"/>
  <c r="H199" i="7"/>
  <c r="I199" i="7"/>
  <c r="J199" i="7"/>
  <c r="F200" i="7"/>
  <c r="G200" i="7"/>
  <c r="H200" i="7"/>
  <c r="I200" i="7"/>
  <c r="J200" i="7"/>
  <c r="F201" i="7"/>
  <c r="G201" i="7"/>
  <c r="H201" i="7"/>
  <c r="I201" i="7"/>
  <c r="J201" i="7"/>
  <c r="F202" i="7"/>
  <c r="G202" i="7"/>
  <c r="H202" i="7"/>
  <c r="I202" i="7"/>
  <c r="J202" i="7"/>
  <c r="F203" i="7"/>
  <c r="G203" i="7"/>
  <c r="H203" i="7"/>
  <c r="I203" i="7"/>
  <c r="J203" i="7"/>
  <c r="F204" i="7"/>
  <c r="G204" i="7"/>
  <c r="H204" i="7"/>
  <c r="I204" i="7"/>
  <c r="J204" i="7"/>
  <c r="F205" i="7"/>
  <c r="G205" i="7"/>
  <c r="H205" i="7"/>
  <c r="I205" i="7"/>
  <c r="J205" i="7"/>
  <c r="F206" i="7"/>
  <c r="G206" i="7"/>
  <c r="H206" i="7"/>
  <c r="I206" i="7"/>
  <c r="J206" i="7"/>
  <c r="F207" i="7"/>
  <c r="G207" i="7"/>
  <c r="H207" i="7"/>
  <c r="I207" i="7"/>
  <c r="J207" i="7"/>
  <c r="F208" i="7"/>
  <c r="G208" i="7"/>
  <c r="H208" i="7"/>
  <c r="I208" i="7"/>
  <c r="J208" i="7"/>
  <c r="F209" i="7"/>
  <c r="G209" i="7"/>
  <c r="H209" i="7"/>
  <c r="I209" i="7"/>
  <c r="J209" i="7"/>
  <c r="F210" i="7"/>
  <c r="G210" i="7"/>
  <c r="H210" i="7"/>
  <c r="I210" i="7"/>
  <c r="J210" i="7"/>
  <c r="F211" i="7"/>
  <c r="G211" i="7"/>
  <c r="H211" i="7"/>
  <c r="I211" i="7"/>
  <c r="J211" i="7"/>
  <c r="F212" i="7"/>
  <c r="G212" i="7"/>
  <c r="H212" i="7"/>
  <c r="I212" i="7"/>
  <c r="J212" i="7"/>
  <c r="F213" i="7"/>
  <c r="G213" i="7"/>
  <c r="H213" i="7"/>
  <c r="I213" i="7"/>
  <c r="J213" i="7"/>
  <c r="F214" i="7"/>
  <c r="G214" i="7"/>
  <c r="H214" i="7"/>
  <c r="I214" i="7"/>
  <c r="J214" i="7"/>
  <c r="F215" i="7"/>
  <c r="G215" i="7"/>
  <c r="H215" i="7"/>
  <c r="I215" i="7"/>
  <c r="J215" i="7"/>
  <c r="F216" i="7"/>
  <c r="G216" i="7"/>
  <c r="H216" i="7"/>
  <c r="I216" i="7"/>
  <c r="J216" i="7"/>
  <c r="F217" i="7"/>
  <c r="G217" i="7"/>
  <c r="H217" i="7"/>
  <c r="I217" i="7"/>
  <c r="J217" i="7"/>
  <c r="F218" i="7"/>
  <c r="G218" i="7"/>
  <c r="H218" i="7"/>
  <c r="I218" i="7"/>
  <c r="J218" i="7"/>
  <c r="F219" i="7"/>
  <c r="G219" i="7"/>
  <c r="H219" i="7"/>
  <c r="I219" i="7"/>
  <c r="J219" i="7"/>
  <c r="F220" i="7"/>
  <c r="G220" i="7"/>
  <c r="H220" i="7"/>
  <c r="I220" i="7"/>
  <c r="J220" i="7"/>
  <c r="F221" i="7"/>
  <c r="G221" i="7"/>
  <c r="H221" i="7"/>
  <c r="I221" i="7"/>
  <c r="J221" i="7"/>
  <c r="F222" i="7"/>
  <c r="G222" i="7"/>
  <c r="H222" i="7"/>
  <c r="I222" i="7"/>
  <c r="J222" i="7"/>
  <c r="F223" i="7"/>
  <c r="G223" i="7"/>
  <c r="H223" i="7"/>
  <c r="I223" i="7"/>
  <c r="J223" i="7"/>
  <c r="F224" i="7"/>
  <c r="G224" i="7"/>
  <c r="H224" i="7"/>
  <c r="I224" i="7"/>
  <c r="J224" i="7"/>
  <c r="F225" i="7"/>
  <c r="G225" i="7"/>
  <c r="H225" i="7"/>
  <c r="I225" i="7"/>
  <c r="J225" i="7"/>
  <c r="F226" i="7"/>
  <c r="G226" i="7"/>
  <c r="H226" i="7"/>
  <c r="I226" i="7"/>
  <c r="J226" i="7"/>
  <c r="F227" i="7"/>
  <c r="G227" i="7"/>
  <c r="H227" i="7"/>
  <c r="I227" i="7"/>
  <c r="J227" i="7"/>
  <c r="F228" i="7"/>
  <c r="G228" i="7"/>
  <c r="H228" i="7"/>
  <c r="I228" i="7"/>
  <c r="J228" i="7"/>
  <c r="F229" i="7"/>
  <c r="G229" i="7"/>
  <c r="H229" i="7"/>
  <c r="I229" i="7"/>
  <c r="J229" i="7"/>
  <c r="F230" i="7"/>
  <c r="G230" i="7"/>
  <c r="H230" i="7"/>
  <c r="I230" i="7"/>
  <c r="J230" i="7"/>
  <c r="F231" i="7"/>
  <c r="G231" i="7"/>
  <c r="H231" i="7"/>
  <c r="I231" i="7"/>
  <c r="J231" i="7"/>
  <c r="F232" i="7"/>
  <c r="G232" i="7"/>
  <c r="H232" i="7"/>
  <c r="I232" i="7"/>
  <c r="J232" i="7"/>
  <c r="F233" i="7"/>
  <c r="G233" i="7"/>
  <c r="H233" i="7"/>
  <c r="I233" i="7"/>
  <c r="J233" i="7"/>
  <c r="F234" i="7"/>
  <c r="G234" i="7"/>
  <c r="H234" i="7"/>
  <c r="I234" i="7"/>
  <c r="J234" i="7"/>
  <c r="F235" i="7"/>
  <c r="G235" i="7"/>
  <c r="H235" i="7"/>
  <c r="I235" i="7"/>
  <c r="J235" i="7"/>
  <c r="F236" i="7"/>
  <c r="G236" i="7"/>
  <c r="H236" i="7"/>
  <c r="I236" i="7"/>
  <c r="J236" i="7"/>
  <c r="F237" i="7"/>
  <c r="G237" i="7"/>
  <c r="H237" i="7"/>
  <c r="I237" i="7"/>
  <c r="J237" i="7"/>
  <c r="F238" i="7"/>
  <c r="G238" i="7"/>
  <c r="H238" i="7"/>
  <c r="I238" i="7"/>
  <c r="J238" i="7"/>
  <c r="F239" i="7"/>
  <c r="G239" i="7"/>
  <c r="H239" i="7"/>
  <c r="I239" i="7"/>
  <c r="J239" i="7"/>
  <c r="F240" i="7"/>
  <c r="G240" i="7"/>
  <c r="H240" i="7"/>
  <c r="I240" i="7"/>
  <c r="J240" i="7"/>
  <c r="F241" i="7"/>
  <c r="G241" i="7"/>
  <c r="H241" i="7"/>
  <c r="I241" i="7"/>
  <c r="J241" i="7"/>
  <c r="F242" i="7"/>
  <c r="G242" i="7"/>
  <c r="H242" i="7"/>
  <c r="I242" i="7"/>
  <c r="J242" i="7"/>
  <c r="F243" i="7"/>
  <c r="G243" i="7"/>
  <c r="H243" i="7"/>
  <c r="I243" i="7"/>
  <c r="J243" i="7"/>
  <c r="F244" i="7"/>
  <c r="G244" i="7"/>
  <c r="H244" i="7"/>
  <c r="I244" i="7"/>
  <c r="J244" i="7"/>
  <c r="F245" i="7"/>
  <c r="G245" i="7"/>
  <c r="H245" i="7"/>
  <c r="I245" i="7"/>
  <c r="J245" i="7"/>
  <c r="F246" i="7"/>
  <c r="G246" i="7"/>
  <c r="H246" i="7"/>
  <c r="I246" i="7"/>
  <c r="J246" i="7"/>
  <c r="F247" i="7"/>
  <c r="G247" i="7"/>
  <c r="H247" i="7"/>
  <c r="I247" i="7"/>
  <c r="J247" i="7"/>
  <c r="F248" i="7"/>
  <c r="G248" i="7"/>
  <c r="H248" i="7"/>
  <c r="I248" i="7"/>
  <c r="J248" i="7"/>
  <c r="F249" i="7"/>
  <c r="G249" i="7"/>
  <c r="H249" i="7"/>
  <c r="I249" i="7"/>
  <c r="J249" i="7"/>
  <c r="F250" i="7"/>
  <c r="G250" i="7"/>
  <c r="H250" i="7"/>
  <c r="I250" i="7"/>
  <c r="J250" i="7"/>
  <c r="F251" i="7"/>
  <c r="G251" i="7"/>
  <c r="H251" i="7"/>
  <c r="I251" i="7"/>
  <c r="J251" i="7"/>
  <c r="F252" i="7"/>
  <c r="G252" i="7"/>
  <c r="H252" i="7"/>
  <c r="I252" i="7"/>
  <c r="J252" i="7"/>
  <c r="F253" i="7"/>
  <c r="G253" i="7"/>
  <c r="H253" i="7"/>
  <c r="I253" i="7"/>
  <c r="J253" i="7"/>
  <c r="F254" i="7"/>
  <c r="G254" i="7"/>
  <c r="H254" i="7"/>
  <c r="I254" i="7"/>
  <c r="J254" i="7"/>
  <c r="F255" i="7"/>
  <c r="G255" i="7"/>
  <c r="H255" i="7"/>
  <c r="I255" i="7"/>
  <c r="J255" i="7"/>
  <c r="F256" i="7"/>
  <c r="G256" i="7"/>
  <c r="H256" i="7"/>
  <c r="I256" i="7"/>
  <c r="J256" i="7"/>
  <c r="F257" i="7"/>
  <c r="G257" i="7"/>
  <c r="H257" i="7"/>
  <c r="I257" i="7"/>
  <c r="J257" i="7"/>
  <c r="F258" i="7"/>
  <c r="G258" i="7"/>
  <c r="H258" i="7"/>
  <c r="I258" i="7"/>
  <c r="J258" i="7"/>
  <c r="F259" i="7"/>
  <c r="G259" i="7"/>
  <c r="H259" i="7"/>
  <c r="I259" i="7"/>
  <c r="J259" i="7"/>
  <c r="F260" i="7"/>
  <c r="G260" i="7"/>
  <c r="H260" i="7"/>
  <c r="I260" i="7"/>
  <c r="J260" i="7"/>
  <c r="F261" i="7"/>
  <c r="G261" i="7"/>
  <c r="H261" i="7"/>
  <c r="I261" i="7"/>
  <c r="J261" i="7"/>
  <c r="F262" i="7"/>
  <c r="G262" i="7"/>
  <c r="H262" i="7"/>
  <c r="I262" i="7"/>
  <c r="J262" i="7"/>
  <c r="F263" i="7"/>
  <c r="G263" i="7"/>
  <c r="H263" i="7"/>
  <c r="I263" i="7"/>
  <c r="J263" i="7"/>
  <c r="F264" i="7"/>
  <c r="G264" i="7"/>
  <c r="H264" i="7"/>
  <c r="I264" i="7"/>
  <c r="J264" i="7"/>
  <c r="F265" i="7"/>
  <c r="G265" i="7"/>
  <c r="H265" i="7"/>
  <c r="I265" i="7"/>
  <c r="J265" i="7"/>
  <c r="F266" i="7"/>
  <c r="G266" i="7"/>
  <c r="H266" i="7"/>
  <c r="I266" i="7"/>
  <c r="J266" i="7"/>
  <c r="F267" i="7"/>
  <c r="G267" i="7"/>
  <c r="H267" i="7"/>
  <c r="I267" i="7"/>
  <c r="J267" i="7"/>
  <c r="F268" i="7"/>
  <c r="G268" i="7"/>
  <c r="H268" i="7"/>
  <c r="I268" i="7"/>
  <c r="J268" i="7"/>
  <c r="F269" i="7"/>
  <c r="G269" i="7"/>
  <c r="H269" i="7"/>
  <c r="I269" i="7"/>
  <c r="J269" i="7"/>
  <c r="F270" i="7"/>
  <c r="G270" i="7"/>
  <c r="H270" i="7"/>
  <c r="I270" i="7"/>
  <c r="J270" i="7"/>
  <c r="F271" i="7"/>
  <c r="G271" i="7"/>
  <c r="H271" i="7"/>
  <c r="I271" i="7"/>
  <c r="J271" i="7"/>
  <c r="F272" i="7"/>
  <c r="G272" i="7"/>
  <c r="H272" i="7"/>
  <c r="I272" i="7"/>
  <c r="J272" i="7"/>
  <c r="F273" i="7"/>
  <c r="G273" i="7"/>
  <c r="H273" i="7"/>
  <c r="I273" i="7"/>
  <c r="J273" i="7"/>
  <c r="F274" i="7"/>
  <c r="G274" i="7"/>
  <c r="H274" i="7"/>
  <c r="I274" i="7"/>
  <c r="J274" i="7"/>
  <c r="F275" i="7"/>
  <c r="G275" i="7"/>
  <c r="H275" i="7"/>
  <c r="I275" i="7"/>
  <c r="J275" i="7"/>
  <c r="F276" i="7"/>
  <c r="G276" i="7"/>
  <c r="H276" i="7"/>
  <c r="I276" i="7"/>
  <c r="J276" i="7"/>
  <c r="F277" i="7"/>
  <c r="G277" i="7"/>
  <c r="H277" i="7"/>
  <c r="I277" i="7"/>
  <c r="J277" i="7"/>
  <c r="F278" i="7"/>
  <c r="G278" i="7"/>
  <c r="H278" i="7"/>
  <c r="I278" i="7"/>
  <c r="J278" i="7"/>
  <c r="F279" i="7"/>
  <c r="G279" i="7"/>
  <c r="H279" i="7"/>
  <c r="I279" i="7"/>
  <c r="J279" i="7"/>
  <c r="F280" i="7"/>
  <c r="G280" i="7"/>
  <c r="H280" i="7"/>
  <c r="I280" i="7"/>
  <c r="J280" i="7"/>
  <c r="F281" i="7"/>
  <c r="G281" i="7"/>
  <c r="H281" i="7"/>
  <c r="I281" i="7"/>
  <c r="J281" i="7"/>
  <c r="F282" i="7"/>
  <c r="G282" i="7"/>
  <c r="H282" i="7"/>
  <c r="I282" i="7"/>
  <c r="J282" i="7"/>
  <c r="F283" i="7"/>
  <c r="G283" i="7"/>
  <c r="H283" i="7"/>
  <c r="I283" i="7"/>
  <c r="J283" i="7"/>
  <c r="F284" i="7"/>
  <c r="G284" i="7"/>
  <c r="H284" i="7"/>
  <c r="I284" i="7"/>
  <c r="J284" i="7"/>
  <c r="F285" i="7"/>
  <c r="G285" i="7"/>
  <c r="H285" i="7"/>
  <c r="I285" i="7"/>
  <c r="J285" i="7"/>
  <c r="F286" i="7"/>
  <c r="G286" i="7"/>
  <c r="H286" i="7"/>
  <c r="I286" i="7"/>
  <c r="J286" i="7"/>
  <c r="F287" i="7"/>
  <c r="G287" i="7"/>
  <c r="H287" i="7"/>
  <c r="I287" i="7"/>
  <c r="J287" i="7"/>
  <c r="F288" i="7"/>
  <c r="G288" i="7"/>
  <c r="H288" i="7"/>
  <c r="I288" i="7"/>
  <c r="J288" i="7"/>
  <c r="F289" i="7"/>
  <c r="G289" i="7"/>
  <c r="H289" i="7"/>
  <c r="I289" i="7"/>
  <c r="J289" i="7"/>
  <c r="F290" i="7"/>
  <c r="G290" i="7"/>
  <c r="H290" i="7"/>
  <c r="I290" i="7"/>
  <c r="J290" i="7"/>
  <c r="F291" i="7"/>
  <c r="G291" i="7"/>
  <c r="H291" i="7"/>
  <c r="I291" i="7"/>
  <c r="J291" i="7"/>
  <c r="F292" i="7"/>
  <c r="G292" i="7"/>
  <c r="H292" i="7"/>
  <c r="I292" i="7"/>
  <c r="J292" i="7"/>
  <c r="F293" i="7"/>
  <c r="G293" i="7"/>
  <c r="H293" i="7"/>
  <c r="I293" i="7"/>
  <c r="J293" i="7"/>
  <c r="F294" i="7"/>
  <c r="G294" i="7"/>
  <c r="H294" i="7"/>
  <c r="I294" i="7"/>
  <c r="J294" i="7"/>
  <c r="F295" i="7"/>
  <c r="G295" i="7"/>
  <c r="H295" i="7"/>
  <c r="I295" i="7"/>
  <c r="J295" i="7"/>
  <c r="F296" i="7"/>
  <c r="G296" i="7"/>
  <c r="H296" i="7"/>
  <c r="I296" i="7"/>
  <c r="J296" i="7"/>
  <c r="F297" i="7"/>
  <c r="G297" i="7"/>
  <c r="H297" i="7"/>
  <c r="I297" i="7"/>
  <c r="J297" i="7"/>
  <c r="F298" i="7"/>
  <c r="G298" i="7"/>
  <c r="H298" i="7"/>
  <c r="I298" i="7"/>
  <c r="J298" i="7"/>
  <c r="F299" i="7"/>
  <c r="G299" i="7"/>
  <c r="H299" i="7"/>
  <c r="I299" i="7"/>
  <c r="J299" i="7"/>
  <c r="F300" i="7"/>
  <c r="G300" i="7"/>
  <c r="H300" i="7"/>
  <c r="I300" i="7"/>
  <c r="J300" i="7"/>
  <c r="F301" i="7"/>
  <c r="G301" i="7"/>
  <c r="H301" i="7"/>
  <c r="I301" i="7"/>
  <c r="J301" i="7"/>
  <c r="F302" i="7"/>
  <c r="G302" i="7"/>
  <c r="H302" i="7"/>
  <c r="I302" i="7"/>
  <c r="J302" i="7"/>
  <c r="F303" i="7"/>
  <c r="G303" i="7"/>
  <c r="H303" i="7"/>
  <c r="I303" i="7"/>
  <c r="J303" i="7"/>
  <c r="F304" i="7"/>
  <c r="G304" i="7"/>
  <c r="H304" i="7"/>
  <c r="I304" i="7"/>
  <c r="J304" i="7"/>
  <c r="F305" i="7"/>
  <c r="G305" i="7"/>
  <c r="H305" i="7"/>
  <c r="I305" i="7"/>
  <c r="J305" i="7"/>
  <c r="F306" i="7"/>
  <c r="G306" i="7"/>
  <c r="H306" i="7"/>
  <c r="I306" i="7"/>
  <c r="J306" i="7"/>
  <c r="F307" i="7"/>
  <c r="G307" i="7"/>
  <c r="H307" i="7"/>
  <c r="I307" i="7"/>
  <c r="J307" i="7"/>
  <c r="F308" i="7"/>
  <c r="G308" i="7"/>
  <c r="H308" i="7"/>
  <c r="I308" i="7"/>
  <c r="J308" i="7"/>
  <c r="F309" i="7"/>
  <c r="G309" i="7"/>
  <c r="H309" i="7"/>
  <c r="I309" i="7"/>
  <c r="J309" i="7"/>
  <c r="F310" i="7"/>
  <c r="G310" i="7"/>
  <c r="H310" i="7"/>
  <c r="I310" i="7"/>
  <c r="J310" i="7"/>
  <c r="F311" i="7"/>
  <c r="G311" i="7"/>
  <c r="H311" i="7"/>
  <c r="I311" i="7"/>
  <c r="J311" i="7"/>
  <c r="F312" i="7"/>
  <c r="G312" i="7"/>
  <c r="H312" i="7"/>
  <c r="I312" i="7"/>
  <c r="J312" i="7"/>
  <c r="F313" i="7"/>
  <c r="G313" i="7"/>
  <c r="H313" i="7"/>
  <c r="I313" i="7"/>
  <c r="J313" i="7"/>
  <c r="F314" i="7"/>
  <c r="G314" i="7"/>
  <c r="H314" i="7"/>
  <c r="I314" i="7"/>
  <c r="J314" i="7"/>
  <c r="F315" i="7"/>
  <c r="G315" i="7"/>
  <c r="H315" i="7"/>
  <c r="I315" i="7"/>
  <c r="J315" i="7"/>
  <c r="F316" i="7"/>
  <c r="G316" i="7"/>
  <c r="H316" i="7"/>
  <c r="I316" i="7"/>
  <c r="J316" i="7"/>
  <c r="F317" i="7"/>
  <c r="G317" i="7"/>
  <c r="H317" i="7"/>
  <c r="I317" i="7"/>
  <c r="J317" i="7"/>
  <c r="F318" i="7"/>
  <c r="G318" i="7"/>
  <c r="H318" i="7"/>
  <c r="I318" i="7"/>
  <c r="J318" i="7"/>
  <c r="F319" i="7"/>
  <c r="G319" i="7"/>
  <c r="H319" i="7"/>
  <c r="I319" i="7"/>
  <c r="J319" i="7"/>
  <c r="F320" i="7"/>
  <c r="G320" i="7"/>
  <c r="H320" i="7"/>
  <c r="I320" i="7"/>
  <c r="J320" i="7"/>
  <c r="F321" i="7"/>
  <c r="G321" i="7"/>
  <c r="H321" i="7"/>
  <c r="I321" i="7"/>
  <c r="J321" i="7"/>
  <c r="F322" i="7"/>
  <c r="G322" i="7"/>
  <c r="H322" i="7"/>
  <c r="I322" i="7"/>
  <c r="J322" i="7"/>
  <c r="F323" i="7"/>
  <c r="G323" i="7"/>
  <c r="H323" i="7"/>
  <c r="I323" i="7"/>
  <c r="J323" i="7"/>
  <c r="F324" i="7"/>
  <c r="G324" i="7"/>
  <c r="H324" i="7"/>
  <c r="I324" i="7"/>
  <c r="J324" i="7"/>
  <c r="F325" i="7"/>
  <c r="G325" i="7"/>
  <c r="H325" i="7"/>
  <c r="I325" i="7"/>
  <c r="J325" i="7"/>
  <c r="F326" i="7"/>
  <c r="G326" i="7"/>
  <c r="H326" i="7"/>
  <c r="I326" i="7"/>
  <c r="J326" i="7"/>
  <c r="F327" i="7"/>
  <c r="G327" i="7"/>
  <c r="H327" i="7"/>
  <c r="I327" i="7"/>
  <c r="J327" i="7"/>
  <c r="F328" i="7"/>
  <c r="G328" i="7"/>
  <c r="H328" i="7"/>
  <c r="I328" i="7"/>
  <c r="J328" i="7"/>
  <c r="F329" i="7"/>
  <c r="G329" i="7"/>
  <c r="H329" i="7"/>
  <c r="I329" i="7"/>
  <c r="J329" i="7"/>
  <c r="F330" i="7"/>
  <c r="G330" i="7"/>
  <c r="H330" i="7"/>
  <c r="I330" i="7"/>
  <c r="J330" i="7"/>
  <c r="F331" i="7"/>
  <c r="G331" i="7"/>
  <c r="H331" i="7"/>
  <c r="I331" i="7"/>
  <c r="J331" i="7"/>
  <c r="F332" i="7"/>
  <c r="G332" i="7"/>
  <c r="H332" i="7"/>
  <c r="I332" i="7"/>
  <c r="J332" i="7"/>
  <c r="F333" i="7"/>
  <c r="G333" i="7"/>
  <c r="H333" i="7"/>
  <c r="I333" i="7"/>
  <c r="J333" i="7"/>
  <c r="F334" i="7"/>
  <c r="G334" i="7"/>
  <c r="H334" i="7"/>
  <c r="I334" i="7"/>
  <c r="J334" i="7"/>
  <c r="F335" i="7"/>
  <c r="G335" i="7"/>
  <c r="H335" i="7"/>
  <c r="I335" i="7"/>
  <c r="J335" i="7"/>
  <c r="F336" i="7"/>
  <c r="G336" i="7"/>
  <c r="H336" i="7"/>
  <c r="I336" i="7"/>
  <c r="J336" i="7"/>
  <c r="F337" i="7"/>
  <c r="G337" i="7"/>
  <c r="H337" i="7"/>
  <c r="I337" i="7"/>
  <c r="J337" i="7"/>
  <c r="F338" i="7"/>
  <c r="G338" i="7"/>
  <c r="H338" i="7"/>
  <c r="I338" i="7"/>
  <c r="J338" i="7"/>
  <c r="F339" i="7"/>
  <c r="G339" i="7"/>
  <c r="H339" i="7"/>
  <c r="I339" i="7"/>
  <c r="J339" i="7"/>
  <c r="F340" i="7"/>
  <c r="G340" i="7"/>
  <c r="H340" i="7"/>
  <c r="I340" i="7"/>
  <c r="J340" i="7"/>
  <c r="F341" i="7"/>
  <c r="G341" i="7"/>
  <c r="H341" i="7"/>
  <c r="I341" i="7"/>
  <c r="J341" i="7"/>
  <c r="F342" i="7"/>
  <c r="G342" i="7"/>
  <c r="H342" i="7"/>
  <c r="I342" i="7"/>
  <c r="J342" i="7"/>
  <c r="F343" i="7"/>
  <c r="G343" i="7"/>
  <c r="H343" i="7"/>
  <c r="I343" i="7"/>
  <c r="J343" i="7"/>
  <c r="F344" i="7"/>
  <c r="G344" i="7"/>
  <c r="H344" i="7"/>
  <c r="I344" i="7"/>
  <c r="J344" i="7"/>
  <c r="F345" i="7"/>
  <c r="G345" i="7"/>
  <c r="H345" i="7"/>
  <c r="I345" i="7"/>
  <c r="J345" i="7"/>
  <c r="F346" i="7"/>
  <c r="G346" i="7"/>
  <c r="H346" i="7"/>
  <c r="I346" i="7"/>
  <c r="J346" i="7"/>
  <c r="F347" i="7"/>
  <c r="G347" i="7"/>
  <c r="H347" i="7"/>
  <c r="I347" i="7"/>
  <c r="J347" i="7"/>
  <c r="F348" i="7"/>
  <c r="G348" i="7"/>
  <c r="H348" i="7"/>
  <c r="I348" i="7"/>
  <c r="J348" i="7"/>
  <c r="F349" i="7"/>
  <c r="G349" i="7"/>
  <c r="H349" i="7"/>
  <c r="I349" i="7"/>
  <c r="J349" i="7"/>
  <c r="F350" i="7"/>
  <c r="G350" i="7"/>
  <c r="H350" i="7"/>
  <c r="I350" i="7"/>
  <c r="J350" i="7"/>
  <c r="F351" i="7"/>
  <c r="G351" i="7"/>
  <c r="H351" i="7"/>
  <c r="I351" i="7"/>
  <c r="J351" i="7"/>
  <c r="F352" i="7"/>
  <c r="G352" i="7"/>
  <c r="H352" i="7"/>
  <c r="I352" i="7"/>
  <c r="J352" i="7"/>
  <c r="F353" i="7"/>
  <c r="G353" i="7"/>
  <c r="H353" i="7"/>
  <c r="I353" i="7"/>
  <c r="J353" i="7"/>
  <c r="F354" i="7"/>
  <c r="G354" i="7"/>
  <c r="H354" i="7"/>
  <c r="I354" i="7"/>
  <c r="J354" i="7"/>
  <c r="F355" i="7"/>
  <c r="G355" i="7"/>
  <c r="H355" i="7"/>
  <c r="I355" i="7"/>
  <c r="J355" i="7"/>
  <c r="F356" i="7"/>
  <c r="G356" i="7"/>
  <c r="H356" i="7"/>
  <c r="I356" i="7"/>
  <c r="J356" i="7"/>
  <c r="F357" i="7"/>
  <c r="G357" i="7"/>
  <c r="H357" i="7"/>
  <c r="I357" i="7"/>
  <c r="J357" i="7"/>
  <c r="F358" i="7"/>
  <c r="G358" i="7"/>
  <c r="H358" i="7"/>
  <c r="I358" i="7"/>
  <c r="J358" i="7"/>
  <c r="F359" i="7"/>
  <c r="G359" i="7"/>
  <c r="H359" i="7"/>
  <c r="I359" i="7"/>
  <c r="J359" i="7"/>
  <c r="F360" i="7"/>
  <c r="G360" i="7"/>
  <c r="H360" i="7"/>
  <c r="I360" i="7"/>
  <c r="J360" i="7"/>
  <c r="F361" i="7"/>
  <c r="G361" i="7"/>
  <c r="H361" i="7"/>
  <c r="I361" i="7"/>
  <c r="J361" i="7"/>
  <c r="F362" i="7"/>
  <c r="G362" i="7"/>
  <c r="H362" i="7"/>
  <c r="I362" i="7"/>
  <c r="J362" i="7"/>
  <c r="F363" i="7"/>
  <c r="G363" i="7"/>
  <c r="H363" i="7"/>
  <c r="I363" i="7"/>
  <c r="J363" i="7"/>
  <c r="F364" i="7"/>
  <c r="G364" i="7"/>
  <c r="H364" i="7"/>
  <c r="I364" i="7"/>
  <c r="J364" i="7"/>
  <c r="F365" i="7"/>
  <c r="G365" i="7"/>
  <c r="H365" i="7"/>
  <c r="I365" i="7"/>
  <c r="J365" i="7"/>
  <c r="F366" i="7"/>
  <c r="G366" i="7"/>
  <c r="H366" i="7"/>
  <c r="I366" i="7"/>
  <c r="J366" i="7"/>
  <c r="F367" i="7"/>
  <c r="G367" i="7"/>
  <c r="H367" i="7"/>
  <c r="I367" i="7"/>
  <c r="J367" i="7"/>
  <c r="F368" i="7"/>
  <c r="G368" i="7"/>
  <c r="H368" i="7"/>
  <c r="I368" i="7"/>
  <c r="J368" i="7"/>
  <c r="F369" i="7"/>
  <c r="G369" i="7"/>
  <c r="H369" i="7"/>
  <c r="I369" i="7"/>
  <c r="J369" i="7"/>
  <c r="F370" i="7"/>
  <c r="G370" i="7"/>
  <c r="H370" i="7"/>
  <c r="I370" i="7"/>
  <c r="J370" i="7"/>
  <c r="F371" i="7"/>
  <c r="G371" i="7"/>
  <c r="H371" i="7"/>
  <c r="I371" i="7"/>
  <c r="J371" i="7"/>
  <c r="F372" i="7"/>
  <c r="G372" i="7"/>
  <c r="H372" i="7"/>
  <c r="I372" i="7"/>
  <c r="J372" i="7"/>
  <c r="F373" i="7"/>
  <c r="G373" i="7"/>
  <c r="H373" i="7"/>
  <c r="I373" i="7"/>
  <c r="J373" i="7"/>
  <c r="F374" i="7"/>
  <c r="G374" i="7"/>
  <c r="H374" i="7"/>
  <c r="I374" i="7"/>
  <c r="J374" i="7"/>
  <c r="F375" i="7"/>
  <c r="G375" i="7"/>
  <c r="H375" i="7"/>
  <c r="I375" i="7"/>
  <c r="J375" i="7"/>
  <c r="F376" i="7"/>
  <c r="G376" i="7"/>
  <c r="H376" i="7"/>
  <c r="I376" i="7"/>
  <c r="J376" i="7"/>
  <c r="F377" i="7"/>
  <c r="G377" i="7"/>
  <c r="H377" i="7"/>
  <c r="I377" i="7"/>
  <c r="J377" i="7"/>
  <c r="F378" i="7"/>
  <c r="G378" i="7"/>
  <c r="H378" i="7"/>
  <c r="I378" i="7"/>
  <c r="J378" i="7"/>
  <c r="F379" i="7"/>
  <c r="G379" i="7"/>
  <c r="H379" i="7"/>
  <c r="I379" i="7"/>
  <c r="J379" i="7"/>
  <c r="F380" i="7"/>
  <c r="G380" i="7"/>
  <c r="H380" i="7"/>
  <c r="I380" i="7"/>
  <c r="J380" i="7"/>
  <c r="F381" i="7"/>
  <c r="G381" i="7"/>
  <c r="H381" i="7"/>
  <c r="I381" i="7"/>
  <c r="J381" i="7"/>
  <c r="F382" i="7"/>
  <c r="G382" i="7"/>
  <c r="H382" i="7"/>
  <c r="I382" i="7"/>
  <c r="J382" i="7"/>
  <c r="F383" i="7"/>
  <c r="G383" i="7"/>
  <c r="H383" i="7"/>
  <c r="I383" i="7"/>
  <c r="J383" i="7"/>
  <c r="F384" i="7"/>
  <c r="G384" i="7"/>
  <c r="H384" i="7"/>
  <c r="I384" i="7"/>
  <c r="J384" i="7"/>
  <c r="F385" i="7"/>
  <c r="G385" i="7"/>
  <c r="H385" i="7"/>
  <c r="I385" i="7"/>
  <c r="J385" i="7"/>
  <c r="F386" i="7"/>
  <c r="G386" i="7"/>
  <c r="H386" i="7"/>
  <c r="I386" i="7"/>
  <c r="J386" i="7"/>
  <c r="F387" i="7"/>
  <c r="G387" i="7"/>
  <c r="H387" i="7"/>
  <c r="I387" i="7"/>
  <c r="J387" i="7"/>
  <c r="F388" i="7"/>
  <c r="G388" i="7"/>
  <c r="H388" i="7"/>
  <c r="I388" i="7"/>
  <c r="J388" i="7"/>
  <c r="F389" i="7"/>
  <c r="G389" i="7"/>
  <c r="H389" i="7"/>
  <c r="I389" i="7"/>
  <c r="J389" i="7"/>
  <c r="F390" i="7"/>
  <c r="G390" i="7"/>
  <c r="H390" i="7"/>
  <c r="I390" i="7"/>
  <c r="J390" i="7"/>
  <c r="F391" i="7"/>
  <c r="G391" i="7"/>
  <c r="H391" i="7"/>
  <c r="I391" i="7"/>
  <c r="J391" i="7"/>
  <c r="F392" i="7"/>
  <c r="G392" i="7"/>
  <c r="H392" i="7"/>
  <c r="I392" i="7"/>
  <c r="J392" i="7"/>
  <c r="F393" i="7"/>
  <c r="G393" i="7"/>
  <c r="H393" i="7"/>
  <c r="I393" i="7"/>
  <c r="J393" i="7"/>
  <c r="F394" i="7"/>
  <c r="G394" i="7"/>
  <c r="H394" i="7"/>
  <c r="I394" i="7"/>
  <c r="J394" i="7"/>
  <c r="F395" i="7"/>
  <c r="G395" i="7"/>
  <c r="H395" i="7"/>
  <c r="I395" i="7"/>
  <c r="J395" i="7"/>
  <c r="F396" i="7"/>
  <c r="G396" i="7"/>
  <c r="H396" i="7"/>
  <c r="I396" i="7"/>
  <c r="J396" i="7"/>
  <c r="F397" i="7"/>
  <c r="G397" i="7"/>
  <c r="H397" i="7"/>
  <c r="I397" i="7"/>
  <c r="J397" i="7"/>
  <c r="F398" i="7"/>
  <c r="G398" i="7"/>
  <c r="H398" i="7"/>
  <c r="I398" i="7"/>
  <c r="J398" i="7"/>
  <c r="F399" i="7"/>
  <c r="G399" i="7"/>
  <c r="H399" i="7"/>
  <c r="I399" i="7"/>
  <c r="J399" i="7"/>
  <c r="F400" i="7"/>
  <c r="G400" i="7"/>
  <c r="H400" i="7"/>
  <c r="I400" i="7"/>
  <c r="J400" i="7"/>
  <c r="F401" i="7"/>
  <c r="G401" i="7"/>
  <c r="H401" i="7"/>
  <c r="I401" i="7"/>
  <c r="J401" i="7"/>
  <c r="F402" i="7"/>
  <c r="G402" i="7"/>
  <c r="H402" i="7"/>
  <c r="I402" i="7"/>
  <c r="J402" i="7"/>
  <c r="F403" i="7"/>
  <c r="G403" i="7"/>
  <c r="H403" i="7"/>
  <c r="I403" i="7"/>
  <c r="J403" i="7"/>
  <c r="F404" i="7"/>
  <c r="G404" i="7"/>
  <c r="H404" i="7"/>
  <c r="I404" i="7"/>
  <c r="J404" i="7"/>
  <c r="F405" i="7"/>
  <c r="G405" i="7"/>
  <c r="H405" i="7"/>
  <c r="I405" i="7"/>
  <c r="J405" i="7"/>
  <c r="F406" i="7"/>
  <c r="G406" i="7"/>
  <c r="H406" i="7"/>
  <c r="I406" i="7"/>
  <c r="J406" i="7"/>
  <c r="F407" i="7"/>
  <c r="G407" i="7"/>
  <c r="H407" i="7"/>
  <c r="I407" i="7"/>
  <c r="J407" i="7"/>
  <c r="F408" i="7"/>
  <c r="G408" i="7"/>
  <c r="H408" i="7"/>
  <c r="I408" i="7"/>
  <c r="J408" i="7"/>
  <c r="F409" i="7"/>
  <c r="G409" i="7"/>
  <c r="H409" i="7"/>
  <c r="I409" i="7"/>
  <c r="J409" i="7"/>
  <c r="F410" i="7"/>
  <c r="G410" i="7"/>
  <c r="H410" i="7"/>
  <c r="I410" i="7"/>
  <c r="J410" i="7"/>
  <c r="F411" i="7"/>
  <c r="G411" i="7"/>
  <c r="H411" i="7"/>
  <c r="I411" i="7"/>
  <c r="J411" i="7"/>
  <c r="F412" i="7"/>
  <c r="G412" i="7"/>
  <c r="H412" i="7"/>
  <c r="I412" i="7"/>
  <c r="J412" i="7"/>
  <c r="F413" i="7"/>
  <c r="G413" i="7"/>
  <c r="H413" i="7"/>
  <c r="I413" i="7"/>
  <c r="J413" i="7"/>
  <c r="F414" i="7"/>
  <c r="G414" i="7"/>
  <c r="H414" i="7"/>
  <c r="I414" i="7"/>
  <c r="J414" i="7"/>
  <c r="F415" i="7"/>
  <c r="G415" i="7"/>
  <c r="H415" i="7"/>
  <c r="I415" i="7"/>
  <c r="J415" i="7"/>
  <c r="F416" i="7"/>
  <c r="G416" i="7"/>
  <c r="H416" i="7"/>
  <c r="I416" i="7"/>
  <c r="J416" i="7"/>
  <c r="F417" i="7"/>
  <c r="G417" i="7"/>
  <c r="H417" i="7"/>
  <c r="I417" i="7"/>
  <c r="J417" i="7"/>
  <c r="F418" i="7"/>
  <c r="G418" i="7"/>
  <c r="H418" i="7"/>
  <c r="I418" i="7"/>
  <c r="J418" i="7"/>
  <c r="F419" i="7"/>
  <c r="G419" i="7"/>
  <c r="H419" i="7"/>
  <c r="I419" i="7"/>
  <c r="J419" i="7"/>
  <c r="F420" i="7"/>
  <c r="G420" i="7"/>
  <c r="H420" i="7"/>
  <c r="I420" i="7"/>
  <c r="J420" i="7"/>
  <c r="F421" i="7"/>
  <c r="G421" i="7"/>
  <c r="H421" i="7"/>
  <c r="I421" i="7"/>
  <c r="J421" i="7"/>
  <c r="F422" i="7"/>
  <c r="G422" i="7"/>
  <c r="H422" i="7"/>
  <c r="I422" i="7"/>
  <c r="J422" i="7"/>
  <c r="F423" i="7"/>
  <c r="G423" i="7"/>
  <c r="H423" i="7"/>
  <c r="I423" i="7"/>
  <c r="J423" i="7"/>
  <c r="F424" i="7"/>
  <c r="G424" i="7"/>
  <c r="H424" i="7"/>
  <c r="I424" i="7"/>
  <c r="J424" i="7"/>
  <c r="F425" i="7"/>
  <c r="G425" i="7"/>
  <c r="H425" i="7"/>
  <c r="I425" i="7"/>
  <c r="J425" i="7"/>
  <c r="F426" i="7"/>
  <c r="G426" i="7"/>
  <c r="H426" i="7"/>
  <c r="I426" i="7"/>
  <c r="J426" i="7"/>
  <c r="F427" i="7"/>
  <c r="G427" i="7"/>
  <c r="H427" i="7"/>
  <c r="I427" i="7"/>
  <c r="J427" i="7"/>
  <c r="F428" i="7"/>
  <c r="G428" i="7"/>
  <c r="H428" i="7"/>
  <c r="I428" i="7"/>
  <c r="J428" i="7"/>
  <c r="F429" i="7"/>
  <c r="G429" i="7"/>
  <c r="H429" i="7"/>
  <c r="I429" i="7"/>
  <c r="J429" i="7"/>
  <c r="F430" i="7"/>
  <c r="G430" i="7"/>
  <c r="H430" i="7"/>
  <c r="I430" i="7"/>
  <c r="J430" i="7"/>
  <c r="F431" i="7"/>
  <c r="G431" i="7"/>
  <c r="H431" i="7"/>
  <c r="I431" i="7"/>
  <c r="J431" i="7"/>
  <c r="F432" i="7"/>
  <c r="G432" i="7"/>
  <c r="H432" i="7"/>
  <c r="I432" i="7"/>
  <c r="J432" i="7"/>
  <c r="F433" i="7"/>
  <c r="G433" i="7"/>
  <c r="H433" i="7"/>
  <c r="I433" i="7"/>
  <c r="J433" i="7"/>
  <c r="F434" i="7"/>
  <c r="G434" i="7"/>
  <c r="H434" i="7"/>
  <c r="I434" i="7"/>
  <c r="J434" i="7"/>
  <c r="F435" i="7"/>
  <c r="G435" i="7"/>
  <c r="H435" i="7"/>
  <c r="I435" i="7"/>
  <c r="J435" i="7"/>
  <c r="F436" i="7"/>
  <c r="G436" i="7"/>
  <c r="H436" i="7"/>
  <c r="I436" i="7"/>
  <c r="J436" i="7"/>
  <c r="F437" i="7"/>
  <c r="G437" i="7"/>
  <c r="H437" i="7"/>
  <c r="I437" i="7"/>
  <c r="J437" i="7"/>
  <c r="F438" i="7"/>
  <c r="G438" i="7"/>
  <c r="H438" i="7"/>
  <c r="I438" i="7"/>
  <c r="J438" i="7"/>
  <c r="F439" i="7"/>
  <c r="G439" i="7"/>
  <c r="H439" i="7"/>
  <c r="I439" i="7"/>
  <c r="J439" i="7"/>
  <c r="F440" i="7"/>
  <c r="G440" i="7"/>
  <c r="H440" i="7"/>
  <c r="I440" i="7"/>
  <c r="J440" i="7"/>
  <c r="F441" i="7"/>
  <c r="G441" i="7"/>
  <c r="H441" i="7"/>
  <c r="I441" i="7"/>
  <c r="J441" i="7"/>
  <c r="F442" i="7"/>
  <c r="G442" i="7"/>
  <c r="H442" i="7"/>
  <c r="I442" i="7"/>
  <c r="J442" i="7"/>
  <c r="F443" i="7"/>
  <c r="G443" i="7"/>
  <c r="H443" i="7"/>
  <c r="I443" i="7"/>
  <c r="J443" i="7"/>
  <c r="F444" i="7"/>
  <c r="G444" i="7"/>
  <c r="H444" i="7"/>
  <c r="I444" i="7"/>
  <c r="J444" i="7"/>
  <c r="F445" i="7"/>
  <c r="G445" i="7"/>
  <c r="H445" i="7"/>
  <c r="I445" i="7"/>
  <c r="J445" i="7"/>
  <c r="F446" i="7"/>
  <c r="G446" i="7"/>
  <c r="H446" i="7"/>
  <c r="I446" i="7"/>
  <c r="J446" i="7"/>
  <c r="F447" i="7"/>
  <c r="G447" i="7"/>
  <c r="H447" i="7"/>
  <c r="I447" i="7"/>
  <c r="J447" i="7"/>
  <c r="F448" i="7"/>
  <c r="G448" i="7"/>
  <c r="H448" i="7"/>
  <c r="I448" i="7"/>
  <c r="J448" i="7"/>
  <c r="F449" i="7"/>
  <c r="G449" i="7"/>
  <c r="H449" i="7"/>
  <c r="I449" i="7"/>
  <c r="J449" i="7"/>
  <c r="F450" i="7"/>
  <c r="G450" i="7"/>
  <c r="H450" i="7"/>
  <c r="I450" i="7"/>
  <c r="J450" i="7"/>
  <c r="F451" i="7"/>
  <c r="G451" i="7"/>
  <c r="H451" i="7"/>
  <c r="I451" i="7"/>
  <c r="J451" i="7"/>
  <c r="F452" i="7"/>
  <c r="G452" i="7"/>
  <c r="H452" i="7"/>
  <c r="I452" i="7"/>
  <c r="J452" i="7"/>
  <c r="F453" i="7"/>
  <c r="G453" i="7"/>
  <c r="H453" i="7"/>
  <c r="I453" i="7"/>
  <c r="J453" i="7"/>
  <c r="F454" i="7"/>
  <c r="G454" i="7"/>
  <c r="H454" i="7"/>
  <c r="I454" i="7"/>
  <c r="J454" i="7"/>
  <c r="F455" i="7"/>
  <c r="G455" i="7"/>
  <c r="H455" i="7"/>
  <c r="I455" i="7"/>
  <c r="J455" i="7"/>
  <c r="F456" i="7"/>
  <c r="G456" i="7"/>
  <c r="H456" i="7"/>
  <c r="I456" i="7"/>
  <c r="J456" i="7"/>
  <c r="F457" i="7"/>
  <c r="G457" i="7"/>
  <c r="H457" i="7"/>
  <c r="I457" i="7"/>
  <c r="J457" i="7"/>
  <c r="F458" i="7"/>
  <c r="G458" i="7"/>
  <c r="H458" i="7"/>
  <c r="I458" i="7"/>
  <c r="J458" i="7"/>
  <c r="F459" i="7"/>
  <c r="G459" i="7"/>
  <c r="H459" i="7"/>
  <c r="I459" i="7"/>
  <c r="J459" i="7"/>
  <c r="F460" i="7"/>
  <c r="G460" i="7"/>
  <c r="H460" i="7"/>
  <c r="I460" i="7"/>
  <c r="J460" i="7"/>
  <c r="F461" i="7"/>
  <c r="G461" i="7"/>
  <c r="H461" i="7"/>
  <c r="I461" i="7"/>
  <c r="J461" i="7"/>
  <c r="F462" i="7"/>
  <c r="G462" i="7"/>
  <c r="H462" i="7"/>
  <c r="I462" i="7"/>
  <c r="J462" i="7"/>
  <c r="F463" i="7"/>
  <c r="G463" i="7"/>
  <c r="H463" i="7"/>
  <c r="I463" i="7"/>
  <c r="J463" i="7"/>
  <c r="F464" i="7"/>
  <c r="G464" i="7"/>
  <c r="H464" i="7"/>
  <c r="I464" i="7"/>
  <c r="J464" i="7"/>
  <c r="F465" i="7"/>
  <c r="G465" i="7"/>
  <c r="H465" i="7"/>
  <c r="I465" i="7"/>
  <c r="J465" i="7"/>
  <c r="F466" i="7"/>
  <c r="G466" i="7"/>
  <c r="H466" i="7"/>
  <c r="I466" i="7"/>
  <c r="J466" i="7"/>
  <c r="F467" i="7"/>
  <c r="G467" i="7"/>
  <c r="H467" i="7"/>
  <c r="I467" i="7"/>
  <c r="J467" i="7"/>
  <c r="F468" i="7"/>
  <c r="G468" i="7"/>
  <c r="H468" i="7"/>
  <c r="I468" i="7"/>
  <c r="J468" i="7"/>
  <c r="F469" i="7"/>
  <c r="G469" i="7"/>
  <c r="H469" i="7"/>
  <c r="I469" i="7"/>
  <c r="J469" i="7"/>
  <c r="F470" i="7"/>
  <c r="G470" i="7"/>
  <c r="H470" i="7"/>
  <c r="I470" i="7"/>
  <c r="J470" i="7"/>
  <c r="F471" i="7"/>
  <c r="G471" i="7"/>
  <c r="H471" i="7"/>
  <c r="I471" i="7"/>
  <c r="J471" i="7"/>
  <c r="F472" i="7"/>
  <c r="G472" i="7"/>
  <c r="H472" i="7"/>
  <c r="I472" i="7"/>
  <c r="J472" i="7"/>
  <c r="F473" i="7"/>
  <c r="G473" i="7"/>
  <c r="H473" i="7"/>
  <c r="I473" i="7"/>
  <c r="J473" i="7"/>
  <c r="F474" i="7"/>
  <c r="G474" i="7"/>
  <c r="H474" i="7"/>
  <c r="I474" i="7"/>
  <c r="J474" i="7"/>
  <c r="F475" i="7"/>
  <c r="G475" i="7"/>
  <c r="H475" i="7"/>
  <c r="I475" i="7"/>
  <c r="J475" i="7"/>
  <c r="F476" i="7"/>
  <c r="G476" i="7"/>
  <c r="H476" i="7"/>
  <c r="I476" i="7"/>
  <c r="J476" i="7"/>
  <c r="F477" i="7"/>
  <c r="G477" i="7"/>
  <c r="H477" i="7"/>
  <c r="I477" i="7"/>
  <c r="J477" i="7"/>
  <c r="F478" i="7"/>
  <c r="G478" i="7"/>
  <c r="H478" i="7"/>
  <c r="I478" i="7"/>
  <c r="J478" i="7"/>
  <c r="F479" i="7"/>
  <c r="G479" i="7"/>
  <c r="H479" i="7"/>
  <c r="I479" i="7"/>
  <c r="J479" i="7"/>
  <c r="F480" i="7"/>
  <c r="G480" i="7"/>
  <c r="H480" i="7"/>
  <c r="I480" i="7"/>
  <c r="J480" i="7"/>
  <c r="F481" i="7"/>
  <c r="G481" i="7"/>
  <c r="H481" i="7"/>
  <c r="I481" i="7"/>
  <c r="J481" i="7"/>
  <c r="F482" i="7"/>
  <c r="G482" i="7"/>
  <c r="H482" i="7"/>
  <c r="I482" i="7"/>
  <c r="J482" i="7"/>
  <c r="F483" i="7"/>
  <c r="G483" i="7"/>
  <c r="H483" i="7"/>
  <c r="I483" i="7"/>
  <c r="J483" i="7"/>
  <c r="F484" i="7"/>
  <c r="G484" i="7"/>
  <c r="H484" i="7"/>
  <c r="I484" i="7"/>
  <c r="J484" i="7"/>
  <c r="F485" i="7"/>
  <c r="G485" i="7"/>
  <c r="H485" i="7"/>
  <c r="I485" i="7"/>
  <c r="J485" i="7"/>
  <c r="F486" i="7"/>
  <c r="G486" i="7"/>
  <c r="H486" i="7"/>
  <c r="I486" i="7"/>
  <c r="J486" i="7"/>
  <c r="F487" i="7"/>
  <c r="G487" i="7"/>
  <c r="H487" i="7"/>
  <c r="I487" i="7"/>
  <c r="J487" i="7"/>
  <c r="F488" i="7"/>
  <c r="G488" i="7"/>
  <c r="H488" i="7"/>
  <c r="I488" i="7"/>
  <c r="J488" i="7"/>
  <c r="F489" i="7"/>
  <c r="G489" i="7"/>
  <c r="H489" i="7"/>
  <c r="I489" i="7"/>
  <c r="J489" i="7"/>
  <c r="F490" i="7"/>
  <c r="G490" i="7"/>
  <c r="H490" i="7"/>
  <c r="I490" i="7"/>
  <c r="J490" i="7"/>
  <c r="F491" i="7"/>
  <c r="G491" i="7"/>
  <c r="H491" i="7"/>
  <c r="I491" i="7"/>
  <c r="J491" i="7"/>
  <c r="F492" i="7"/>
  <c r="G492" i="7"/>
  <c r="H492" i="7"/>
  <c r="I492" i="7"/>
  <c r="J492" i="7"/>
  <c r="F493" i="7"/>
  <c r="G493" i="7"/>
  <c r="H493" i="7"/>
  <c r="I493" i="7"/>
  <c r="J493" i="7"/>
  <c r="F494" i="7"/>
  <c r="G494" i="7"/>
  <c r="H494" i="7"/>
  <c r="I494" i="7"/>
  <c r="J494" i="7"/>
  <c r="F495" i="7"/>
  <c r="G495" i="7"/>
  <c r="H495" i="7"/>
  <c r="I495" i="7"/>
  <c r="J495" i="7"/>
  <c r="F496" i="7"/>
  <c r="G496" i="7"/>
  <c r="H496" i="7"/>
  <c r="I496" i="7"/>
  <c r="J496" i="7"/>
  <c r="F497" i="7"/>
  <c r="G497" i="7"/>
  <c r="H497" i="7"/>
  <c r="I497" i="7"/>
  <c r="J497" i="7"/>
  <c r="F498" i="7"/>
  <c r="G498" i="7"/>
  <c r="H498" i="7"/>
  <c r="I498" i="7"/>
  <c r="J498" i="7"/>
  <c r="F499" i="7"/>
  <c r="G499" i="7"/>
  <c r="H499" i="7"/>
  <c r="I499" i="7"/>
  <c r="J499" i="7"/>
  <c r="F500" i="7"/>
  <c r="G500" i="7"/>
  <c r="H500" i="7"/>
  <c r="I500" i="7"/>
  <c r="J500" i="7"/>
  <c r="F501" i="7"/>
  <c r="G501" i="7"/>
  <c r="H501" i="7"/>
  <c r="I501" i="7"/>
  <c r="J501" i="7"/>
  <c r="F502" i="7"/>
  <c r="G502" i="7"/>
  <c r="H502" i="7"/>
  <c r="I502" i="7"/>
  <c r="J502" i="7"/>
  <c r="F503" i="7"/>
  <c r="G503" i="7"/>
  <c r="H503" i="7"/>
  <c r="I503" i="7"/>
  <c r="J503" i="7"/>
  <c r="F504" i="7"/>
  <c r="G504" i="7"/>
  <c r="H504" i="7"/>
  <c r="I504" i="7"/>
  <c r="J504" i="7"/>
  <c r="F505" i="7"/>
  <c r="G505" i="7"/>
  <c r="H505" i="7"/>
  <c r="I505" i="7"/>
  <c r="J505" i="7"/>
  <c r="F506" i="7"/>
  <c r="G506" i="7"/>
  <c r="H506" i="7"/>
  <c r="I506" i="7"/>
  <c r="J506" i="7"/>
  <c r="F507" i="7"/>
  <c r="G507" i="7"/>
  <c r="H507" i="7"/>
  <c r="I507" i="7"/>
  <c r="J507" i="7"/>
  <c r="F508" i="7"/>
  <c r="G508" i="7"/>
  <c r="H508" i="7"/>
  <c r="I508" i="7"/>
  <c r="J508" i="7"/>
  <c r="F509" i="7"/>
  <c r="G509" i="7"/>
  <c r="H509" i="7"/>
  <c r="I509" i="7"/>
  <c r="J509" i="7"/>
  <c r="F510" i="7"/>
  <c r="G510" i="7"/>
  <c r="H510" i="7"/>
  <c r="I510" i="7"/>
  <c r="J510" i="7"/>
  <c r="F511" i="7"/>
  <c r="G511" i="7"/>
  <c r="H511" i="7"/>
  <c r="I511" i="7"/>
  <c r="J511" i="7"/>
  <c r="F512" i="7"/>
  <c r="G512" i="7"/>
  <c r="H512" i="7"/>
  <c r="I512" i="7"/>
  <c r="J512" i="7"/>
  <c r="F513" i="7"/>
  <c r="G513" i="7"/>
  <c r="H513" i="7"/>
  <c r="I513" i="7"/>
  <c r="J513" i="7"/>
  <c r="F514" i="7"/>
  <c r="G514" i="7"/>
  <c r="H514" i="7"/>
  <c r="I514" i="7"/>
  <c r="J514" i="7"/>
  <c r="F515" i="7"/>
  <c r="G515" i="7"/>
  <c r="H515" i="7"/>
  <c r="I515" i="7"/>
  <c r="J515" i="7"/>
  <c r="F516" i="7"/>
  <c r="G516" i="7"/>
  <c r="H516" i="7"/>
  <c r="I516" i="7"/>
  <c r="J516" i="7"/>
  <c r="F517" i="7"/>
  <c r="G517" i="7"/>
  <c r="H517" i="7"/>
  <c r="I517" i="7"/>
  <c r="J517" i="7"/>
  <c r="F518" i="7"/>
  <c r="G518" i="7"/>
  <c r="H518" i="7"/>
  <c r="I518" i="7"/>
  <c r="J518" i="7"/>
  <c r="F519" i="7"/>
  <c r="G519" i="7"/>
  <c r="H519" i="7"/>
  <c r="I519" i="7"/>
  <c r="J519" i="7"/>
  <c r="F520" i="7"/>
  <c r="G520" i="7"/>
  <c r="H520" i="7"/>
  <c r="I520" i="7"/>
  <c r="J520" i="7"/>
  <c r="F521" i="7"/>
  <c r="G521" i="7"/>
  <c r="H521" i="7"/>
  <c r="I521" i="7"/>
  <c r="J521" i="7"/>
  <c r="F522" i="7"/>
  <c r="G522" i="7"/>
  <c r="H522" i="7"/>
  <c r="I522" i="7"/>
  <c r="J522" i="7"/>
  <c r="F523" i="7"/>
  <c r="G523" i="7"/>
  <c r="H523" i="7"/>
  <c r="I523" i="7"/>
  <c r="J523" i="7"/>
  <c r="F524" i="7"/>
  <c r="G524" i="7"/>
  <c r="H524" i="7"/>
  <c r="I524" i="7"/>
  <c r="J524" i="7"/>
  <c r="F525" i="7"/>
  <c r="G525" i="7"/>
  <c r="H525" i="7"/>
  <c r="I525" i="7"/>
  <c r="J525" i="7"/>
  <c r="F526" i="7"/>
  <c r="G526" i="7"/>
  <c r="H526" i="7"/>
  <c r="I526" i="7"/>
  <c r="J526" i="7"/>
  <c r="F527" i="7"/>
  <c r="G527" i="7"/>
  <c r="H527" i="7"/>
  <c r="I527" i="7"/>
  <c r="J527" i="7"/>
  <c r="F528" i="7"/>
  <c r="G528" i="7"/>
  <c r="H528" i="7"/>
  <c r="I528" i="7"/>
  <c r="J528" i="7"/>
  <c r="F529" i="7"/>
  <c r="G529" i="7"/>
  <c r="H529" i="7"/>
  <c r="I529" i="7"/>
  <c r="J529" i="7"/>
  <c r="F530" i="7"/>
  <c r="G530" i="7"/>
  <c r="H530" i="7"/>
  <c r="I530" i="7"/>
  <c r="J530" i="7"/>
  <c r="F531" i="7"/>
  <c r="G531" i="7"/>
  <c r="H531" i="7"/>
  <c r="I531" i="7"/>
  <c r="J531" i="7"/>
  <c r="F532" i="7"/>
  <c r="G532" i="7"/>
  <c r="H532" i="7"/>
  <c r="I532" i="7"/>
  <c r="J532" i="7"/>
  <c r="F533" i="7"/>
  <c r="G533" i="7"/>
  <c r="H533" i="7"/>
  <c r="I533" i="7"/>
  <c r="J533" i="7"/>
  <c r="F534" i="7"/>
  <c r="G534" i="7"/>
  <c r="H534" i="7"/>
  <c r="I534" i="7"/>
  <c r="J534" i="7"/>
  <c r="F535" i="7"/>
  <c r="G535" i="7"/>
  <c r="H535" i="7"/>
  <c r="I535" i="7"/>
  <c r="J535" i="7"/>
  <c r="F536" i="7"/>
  <c r="G536" i="7"/>
  <c r="H536" i="7"/>
  <c r="I536" i="7"/>
  <c r="J536" i="7"/>
  <c r="F537" i="7"/>
  <c r="G537" i="7"/>
  <c r="H537" i="7"/>
  <c r="I537" i="7"/>
  <c r="J537" i="7"/>
  <c r="F538" i="7"/>
  <c r="G538" i="7"/>
  <c r="H538" i="7"/>
  <c r="I538" i="7"/>
  <c r="J538" i="7"/>
  <c r="F539" i="7"/>
  <c r="G539" i="7"/>
  <c r="H539" i="7"/>
  <c r="I539" i="7"/>
  <c r="J539" i="7"/>
  <c r="F540" i="7"/>
  <c r="G540" i="7"/>
  <c r="H540" i="7"/>
  <c r="I540" i="7"/>
  <c r="J540" i="7"/>
  <c r="F541" i="7"/>
  <c r="G541" i="7"/>
  <c r="H541" i="7"/>
  <c r="I541" i="7"/>
  <c r="J541" i="7"/>
  <c r="F542" i="7"/>
  <c r="G542" i="7"/>
  <c r="H542" i="7"/>
  <c r="I542" i="7"/>
  <c r="J542" i="7"/>
  <c r="F543" i="7"/>
  <c r="G543" i="7"/>
  <c r="H543" i="7"/>
  <c r="I543" i="7"/>
  <c r="J543" i="7"/>
  <c r="F544" i="7"/>
  <c r="G544" i="7"/>
  <c r="H544" i="7"/>
  <c r="I544" i="7"/>
  <c r="J544" i="7"/>
  <c r="F545" i="7"/>
  <c r="G545" i="7"/>
  <c r="H545" i="7"/>
  <c r="I545" i="7"/>
  <c r="J545" i="7"/>
  <c r="F546" i="7"/>
  <c r="G546" i="7"/>
  <c r="H546" i="7"/>
  <c r="I546" i="7"/>
  <c r="J546" i="7"/>
  <c r="F547" i="7"/>
  <c r="G547" i="7"/>
  <c r="H547" i="7"/>
  <c r="I547" i="7"/>
  <c r="J547" i="7"/>
  <c r="F548" i="7"/>
  <c r="G548" i="7"/>
  <c r="H548" i="7"/>
  <c r="I548" i="7"/>
  <c r="J548" i="7"/>
  <c r="F549" i="7"/>
  <c r="G549" i="7"/>
  <c r="H549" i="7"/>
  <c r="I549" i="7"/>
  <c r="J549" i="7"/>
  <c r="F550" i="7"/>
  <c r="G550" i="7"/>
  <c r="H550" i="7"/>
  <c r="I550" i="7"/>
  <c r="J550" i="7"/>
  <c r="F551" i="7"/>
  <c r="G551" i="7"/>
  <c r="H551" i="7"/>
  <c r="I551" i="7"/>
  <c r="J551" i="7"/>
  <c r="F552" i="7"/>
  <c r="G552" i="7"/>
  <c r="H552" i="7"/>
  <c r="I552" i="7"/>
  <c r="J552" i="7"/>
  <c r="F553" i="7"/>
  <c r="G553" i="7"/>
  <c r="H553" i="7"/>
  <c r="I553" i="7"/>
  <c r="J553" i="7"/>
  <c r="F554" i="7"/>
  <c r="G554" i="7"/>
  <c r="H554" i="7"/>
  <c r="I554" i="7"/>
  <c r="J554" i="7"/>
  <c r="F555" i="7"/>
  <c r="G555" i="7"/>
  <c r="H555" i="7"/>
  <c r="I555" i="7"/>
  <c r="J555" i="7"/>
  <c r="F556" i="7"/>
  <c r="G556" i="7"/>
  <c r="H556" i="7"/>
  <c r="I556" i="7"/>
  <c r="J556" i="7"/>
  <c r="F557" i="7"/>
  <c r="G557" i="7"/>
  <c r="H557" i="7"/>
  <c r="I557" i="7"/>
  <c r="J557" i="7"/>
  <c r="F558" i="7"/>
  <c r="G558" i="7"/>
  <c r="H558" i="7"/>
  <c r="I558" i="7"/>
  <c r="J558" i="7"/>
  <c r="F559" i="7"/>
  <c r="G559" i="7"/>
  <c r="H559" i="7"/>
  <c r="I559" i="7"/>
  <c r="J559" i="7"/>
  <c r="F560" i="7"/>
  <c r="G560" i="7"/>
  <c r="H560" i="7"/>
  <c r="I560" i="7"/>
  <c r="J560" i="7"/>
  <c r="F561" i="7"/>
  <c r="G561" i="7"/>
  <c r="H561" i="7"/>
  <c r="I561" i="7"/>
  <c r="J561" i="7"/>
  <c r="F562" i="7"/>
  <c r="G562" i="7"/>
  <c r="H562" i="7"/>
  <c r="I562" i="7"/>
  <c r="J562" i="7"/>
  <c r="F563" i="7"/>
  <c r="G563" i="7"/>
  <c r="H563" i="7"/>
  <c r="I563" i="7"/>
  <c r="J563" i="7"/>
  <c r="F564" i="7"/>
  <c r="G564" i="7"/>
  <c r="H564" i="7"/>
  <c r="I564" i="7"/>
  <c r="J564" i="7"/>
  <c r="F565" i="7"/>
  <c r="G565" i="7"/>
  <c r="H565" i="7"/>
  <c r="I565" i="7"/>
  <c r="J565" i="7"/>
  <c r="F566" i="7"/>
  <c r="G566" i="7"/>
  <c r="H566" i="7"/>
  <c r="I566" i="7"/>
  <c r="J566" i="7"/>
  <c r="F567" i="7"/>
  <c r="G567" i="7"/>
  <c r="H567" i="7"/>
  <c r="I567" i="7"/>
  <c r="J567" i="7"/>
  <c r="F568" i="7"/>
  <c r="G568" i="7"/>
  <c r="H568" i="7"/>
  <c r="I568" i="7"/>
  <c r="J568" i="7"/>
  <c r="F569" i="7"/>
  <c r="G569" i="7"/>
  <c r="H569" i="7"/>
  <c r="I569" i="7"/>
  <c r="J569" i="7"/>
  <c r="F570" i="7"/>
  <c r="G570" i="7"/>
  <c r="H570" i="7"/>
  <c r="I570" i="7"/>
  <c r="J570" i="7"/>
  <c r="F571" i="7"/>
  <c r="G571" i="7"/>
  <c r="H571" i="7"/>
  <c r="I571" i="7"/>
  <c r="J571" i="7"/>
  <c r="F572" i="7"/>
  <c r="G572" i="7"/>
  <c r="H572" i="7"/>
  <c r="I572" i="7"/>
  <c r="J572" i="7"/>
  <c r="F573" i="7"/>
  <c r="G573" i="7"/>
  <c r="H573" i="7"/>
  <c r="I573" i="7"/>
  <c r="J573" i="7"/>
  <c r="F574" i="7"/>
  <c r="G574" i="7"/>
  <c r="H574" i="7"/>
  <c r="I574" i="7"/>
  <c r="J574" i="7"/>
  <c r="F575" i="7"/>
  <c r="G575" i="7"/>
  <c r="H575" i="7"/>
  <c r="I575" i="7"/>
  <c r="J575" i="7"/>
  <c r="F576" i="7"/>
  <c r="G576" i="7"/>
  <c r="H576" i="7"/>
  <c r="I576" i="7"/>
  <c r="J576" i="7"/>
  <c r="F577" i="7"/>
  <c r="G577" i="7"/>
  <c r="H577" i="7"/>
  <c r="I577" i="7"/>
  <c r="J577" i="7"/>
  <c r="F578" i="7"/>
  <c r="G578" i="7"/>
  <c r="H578" i="7"/>
  <c r="I578" i="7"/>
  <c r="J578" i="7"/>
  <c r="F579" i="7"/>
  <c r="G579" i="7"/>
  <c r="H579" i="7"/>
  <c r="I579" i="7"/>
  <c r="J579" i="7"/>
  <c r="F580" i="7"/>
  <c r="G580" i="7"/>
  <c r="H580" i="7"/>
  <c r="I580" i="7"/>
  <c r="J580" i="7"/>
  <c r="F581" i="7"/>
  <c r="G581" i="7"/>
  <c r="H581" i="7"/>
  <c r="I581" i="7"/>
  <c r="J581" i="7"/>
  <c r="F582" i="7"/>
  <c r="G582" i="7"/>
  <c r="H582" i="7"/>
  <c r="I582" i="7"/>
  <c r="J582" i="7"/>
  <c r="F583" i="7"/>
  <c r="G583" i="7"/>
  <c r="H583" i="7"/>
  <c r="I583" i="7"/>
  <c r="J583" i="7"/>
  <c r="F584" i="7"/>
  <c r="G584" i="7"/>
  <c r="H584" i="7"/>
  <c r="I584" i="7"/>
  <c r="J584" i="7"/>
  <c r="F585" i="7"/>
  <c r="G585" i="7"/>
  <c r="H585" i="7"/>
  <c r="I585" i="7"/>
  <c r="J585" i="7"/>
  <c r="F586" i="7"/>
  <c r="G586" i="7"/>
  <c r="H586" i="7"/>
  <c r="I586" i="7"/>
  <c r="J586" i="7"/>
  <c r="F587" i="7"/>
  <c r="G587" i="7"/>
  <c r="H587" i="7"/>
  <c r="I587" i="7"/>
  <c r="J587" i="7"/>
  <c r="F588" i="7"/>
  <c r="G588" i="7"/>
  <c r="H588" i="7"/>
  <c r="I588" i="7"/>
  <c r="J588" i="7"/>
  <c r="F589" i="7"/>
  <c r="G589" i="7"/>
  <c r="H589" i="7"/>
  <c r="I589" i="7"/>
  <c r="J589" i="7"/>
  <c r="F590" i="7"/>
  <c r="G590" i="7"/>
  <c r="H590" i="7"/>
  <c r="I590" i="7"/>
  <c r="J590" i="7"/>
  <c r="F591" i="7"/>
  <c r="G591" i="7"/>
  <c r="H591" i="7"/>
  <c r="I591" i="7"/>
  <c r="J591" i="7"/>
  <c r="F592" i="7"/>
  <c r="G592" i="7"/>
  <c r="H592" i="7"/>
  <c r="I592" i="7"/>
  <c r="J592" i="7"/>
  <c r="F593" i="7"/>
  <c r="G593" i="7"/>
  <c r="H593" i="7"/>
  <c r="I593" i="7"/>
  <c r="J593" i="7"/>
  <c r="F594" i="7"/>
  <c r="G594" i="7"/>
  <c r="H594" i="7"/>
  <c r="I594" i="7"/>
  <c r="J594" i="7"/>
  <c r="F595" i="7"/>
  <c r="G595" i="7"/>
  <c r="H595" i="7"/>
  <c r="I595" i="7"/>
  <c r="J595" i="7"/>
  <c r="F596" i="7"/>
  <c r="G596" i="7"/>
  <c r="H596" i="7"/>
  <c r="I596" i="7"/>
  <c r="J596" i="7"/>
  <c r="F597" i="7"/>
  <c r="G597" i="7"/>
  <c r="H597" i="7"/>
  <c r="I597" i="7"/>
  <c r="J597" i="7"/>
  <c r="F598" i="7"/>
  <c r="G598" i="7"/>
  <c r="H598" i="7"/>
  <c r="I598" i="7"/>
  <c r="J598" i="7"/>
  <c r="F599" i="7"/>
  <c r="G599" i="7"/>
  <c r="H599" i="7"/>
  <c r="I599" i="7"/>
  <c r="J599" i="7"/>
  <c r="F600" i="7"/>
  <c r="G600" i="7"/>
  <c r="H600" i="7"/>
  <c r="I600" i="7"/>
  <c r="J600" i="7"/>
  <c r="F601" i="7"/>
  <c r="G601" i="7"/>
  <c r="H601" i="7"/>
  <c r="I601" i="7"/>
  <c r="J601" i="7"/>
  <c r="F602" i="7"/>
  <c r="G602" i="7"/>
  <c r="H602" i="7"/>
  <c r="I602" i="7"/>
  <c r="J602" i="7"/>
  <c r="F603" i="7"/>
  <c r="G603" i="7"/>
  <c r="H603" i="7"/>
  <c r="I603" i="7"/>
  <c r="J603" i="7"/>
  <c r="F604" i="7"/>
  <c r="G604" i="7"/>
  <c r="H604" i="7"/>
  <c r="I604" i="7"/>
  <c r="J604" i="7"/>
  <c r="F605" i="7"/>
  <c r="G605" i="7"/>
  <c r="H605" i="7"/>
  <c r="I605" i="7"/>
  <c r="J605" i="7"/>
  <c r="F606" i="7"/>
  <c r="G606" i="7"/>
  <c r="H606" i="7"/>
  <c r="I606" i="7"/>
  <c r="J606" i="7"/>
  <c r="F607" i="7"/>
  <c r="G607" i="7"/>
  <c r="H607" i="7"/>
  <c r="I607" i="7"/>
  <c r="J607" i="7"/>
  <c r="F608" i="7"/>
  <c r="G608" i="7"/>
  <c r="H608" i="7"/>
  <c r="I608" i="7"/>
  <c r="J608" i="7"/>
  <c r="F609" i="7"/>
  <c r="G609" i="7"/>
  <c r="H609" i="7"/>
  <c r="I609" i="7"/>
  <c r="J609" i="7"/>
  <c r="F610" i="7"/>
  <c r="G610" i="7"/>
  <c r="H610" i="7"/>
  <c r="I610" i="7"/>
  <c r="J610" i="7"/>
  <c r="F611" i="7"/>
  <c r="G611" i="7"/>
  <c r="H611" i="7"/>
  <c r="I611" i="7"/>
  <c r="J611" i="7"/>
  <c r="F612" i="7"/>
  <c r="G612" i="7"/>
  <c r="H612" i="7"/>
  <c r="I612" i="7"/>
  <c r="J612" i="7"/>
  <c r="F613" i="7"/>
  <c r="G613" i="7"/>
  <c r="H613" i="7"/>
  <c r="I613" i="7"/>
  <c r="J613" i="7"/>
  <c r="F614" i="7"/>
  <c r="G614" i="7"/>
  <c r="H614" i="7"/>
  <c r="I614" i="7"/>
  <c r="J614" i="7"/>
  <c r="F615" i="7"/>
  <c r="G615" i="7"/>
  <c r="H615" i="7"/>
  <c r="I615" i="7"/>
  <c r="J615" i="7"/>
  <c r="F616" i="7"/>
  <c r="G616" i="7"/>
  <c r="H616" i="7"/>
  <c r="I616" i="7"/>
  <c r="J616" i="7"/>
  <c r="F617" i="7"/>
  <c r="G617" i="7"/>
  <c r="H617" i="7"/>
  <c r="I617" i="7"/>
  <c r="J617" i="7"/>
  <c r="F618" i="7"/>
  <c r="G618" i="7"/>
  <c r="H618" i="7"/>
  <c r="I618" i="7"/>
  <c r="J618" i="7"/>
  <c r="F619" i="7"/>
  <c r="G619" i="7"/>
  <c r="H619" i="7"/>
  <c r="I619" i="7"/>
  <c r="J619" i="7"/>
  <c r="F620" i="7"/>
  <c r="G620" i="7"/>
  <c r="H620" i="7"/>
  <c r="I620" i="7"/>
  <c r="J620" i="7"/>
  <c r="F621" i="7"/>
  <c r="G621" i="7"/>
  <c r="H621" i="7"/>
  <c r="I621" i="7"/>
  <c r="J621" i="7"/>
  <c r="F622" i="7"/>
  <c r="G622" i="7"/>
  <c r="H622" i="7"/>
  <c r="I622" i="7"/>
  <c r="J622" i="7"/>
  <c r="F623" i="7"/>
  <c r="G623" i="7"/>
  <c r="H623" i="7"/>
  <c r="I623" i="7"/>
  <c r="J623" i="7"/>
  <c r="F624" i="7"/>
  <c r="G624" i="7"/>
  <c r="H624" i="7"/>
  <c r="I624" i="7"/>
  <c r="J624" i="7"/>
  <c r="F625" i="7"/>
  <c r="G625" i="7"/>
  <c r="H625" i="7"/>
  <c r="I625" i="7"/>
  <c r="J625" i="7"/>
  <c r="F626" i="7"/>
  <c r="G626" i="7"/>
  <c r="H626" i="7"/>
  <c r="I626" i="7"/>
  <c r="J626" i="7"/>
  <c r="F627" i="7"/>
  <c r="G627" i="7"/>
  <c r="H627" i="7"/>
  <c r="I627" i="7"/>
  <c r="J627" i="7"/>
  <c r="F628" i="7"/>
  <c r="G628" i="7"/>
  <c r="H628" i="7"/>
  <c r="I628" i="7"/>
  <c r="J628" i="7"/>
  <c r="F629" i="7"/>
  <c r="G629" i="7"/>
  <c r="H629" i="7"/>
  <c r="I629" i="7"/>
  <c r="J629" i="7"/>
  <c r="F630" i="7"/>
  <c r="G630" i="7"/>
  <c r="H630" i="7"/>
  <c r="I630" i="7"/>
  <c r="J630" i="7"/>
  <c r="F631" i="7"/>
  <c r="G631" i="7"/>
  <c r="H631" i="7"/>
  <c r="I631" i="7"/>
  <c r="J631" i="7"/>
  <c r="F632" i="7"/>
  <c r="G632" i="7"/>
  <c r="H632" i="7"/>
  <c r="I632" i="7"/>
  <c r="J632" i="7"/>
  <c r="F633" i="7"/>
  <c r="G633" i="7"/>
  <c r="H633" i="7"/>
  <c r="I633" i="7"/>
  <c r="J633" i="7"/>
  <c r="F634" i="7"/>
  <c r="G634" i="7"/>
  <c r="H634" i="7"/>
  <c r="I634" i="7"/>
  <c r="J634" i="7"/>
  <c r="F635" i="7"/>
  <c r="G635" i="7"/>
  <c r="H635" i="7"/>
  <c r="I635" i="7"/>
  <c r="J635" i="7"/>
  <c r="F636" i="7"/>
  <c r="G636" i="7"/>
  <c r="H636" i="7"/>
  <c r="I636" i="7"/>
  <c r="J636" i="7"/>
  <c r="F637" i="7"/>
  <c r="G637" i="7"/>
  <c r="H637" i="7"/>
  <c r="I637" i="7"/>
  <c r="J637" i="7"/>
  <c r="F638" i="7"/>
  <c r="G638" i="7"/>
  <c r="H638" i="7"/>
  <c r="I638" i="7"/>
  <c r="J638" i="7"/>
  <c r="F639" i="7"/>
  <c r="G639" i="7"/>
  <c r="H639" i="7"/>
  <c r="I639" i="7"/>
  <c r="J639" i="7"/>
  <c r="F640" i="7"/>
  <c r="G640" i="7"/>
  <c r="H640" i="7"/>
  <c r="I640" i="7"/>
  <c r="J640" i="7"/>
  <c r="F641" i="7"/>
  <c r="G641" i="7"/>
  <c r="H641" i="7"/>
  <c r="I641" i="7"/>
  <c r="J641" i="7"/>
  <c r="F642" i="7"/>
  <c r="G642" i="7"/>
  <c r="H642" i="7"/>
  <c r="I642" i="7"/>
  <c r="J642" i="7"/>
  <c r="F643" i="7"/>
  <c r="G643" i="7"/>
  <c r="H643" i="7"/>
  <c r="I643" i="7"/>
  <c r="J643" i="7"/>
  <c r="F644" i="7"/>
  <c r="G644" i="7"/>
  <c r="H644" i="7"/>
  <c r="I644" i="7"/>
  <c r="J644" i="7"/>
  <c r="F645" i="7"/>
  <c r="G645" i="7"/>
  <c r="H645" i="7"/>
  <c r="I645" i="7"/>
  <c r="J645" i="7"/>
  <c r="F646" i="7"/>
  <c r="G646" i="7"/>
  <c r="H646" i="7"/>
  <c r="I646" i="7"/>
  <c r="J646" i="7"/>
  <c r="F647" i="7"/>
  <c r="G647" i="7"/>
  <c r="H647" i="7"/>
  <c r="I647" i="7"/>
  <c r="J647" i="7"/>
  <c r="F648" i="7"/>
  <c r="G648" i="7"/>
  <c r="H648" i="7"/>
  <c r="I648" i="7"/>
  <c r="J648" i="7"/>
  <c r="F649" i="7"/>
  <c r="G649" i="7"/>
  <c r="H649" i="7"/>
  <c r="I649" i="7"/>
  <c r="J649" i="7"/>
  <c r="F650" i="7"/>
  <c r="G650" i="7"/>
  <c r="H650" i="7"/>
  <c r="I650" i="7"/>
  <c r="J650" i="7"/>
  <c r="F651" i="7"/>
  <c r="G651" i="7"/>
  <c r="H651" i="7"/>
  <c r="I651" i="7"/>
  <c r="J651" i="7"/>
  <c r="F652" i="7"/>
  <c r="G652" i="7"/>
  <c r="H652" i="7"/>
  <c r="I652" i="7"/>
  <c r="J652" i="7"/>
  <c r="F653" i="7"/>
  <c r="G653" i="7"/>
  <c r="H653" i="7"/>
  <c r="I653" i="7"/>
  <c r="J653" i="7"/>
  <c r="F654" i="7"/>
  <c r="G654" i="7"/>
  <c r="H654" i="7"/>
  <c r="I654" i="7"/>
  <c r="J654" i="7"/>
  <c r="F655" i="7"/>
  <c r="G655" i="7"/>
  <c r="H655" i="7"/>
  <c r="I655" i="7"/>
  <c r="J655" i="7"/>
  <c r="F656" i="7"/>
  <c r="G656" i="7"/>
  <c r="H656" i="7"/>
  <c r="I656" i="7"/>
  <c r="J656" i="7"/>
  <c r="F657" i="7"/>
  <c r="G657" i="7"/>
  <c r="H657" i="7"/>
  <c r="I657" i="7"/>
  <c r="J657" i="7"/>
  <c r="F658" i="7"/>
  <c r="G658" i="7"/>
  <c r="H658" i="7"/>
  <c r="I658" i="7"/>
  <c r="J658" i="7"/>
  <c r="F659" i="7"/>
  <c r="G659" i="7"/>
  <c r="H659" i="7"/>
  <c r="I659" i="7"/>
  <c r="J659" i="7"/>
  <c r="F660" i="7"/>
  <c r="G660" i="7"/>
  <c r="H660" i="7"/>
  <c r="I660" i="7"/>
  <c r="J660" i="7"/>
  <c r="F661" i="7"/>
  <c r="G661" i="7"/>
  <c r="H661" i="7"/>
  <c r="I661" i="7"/>
  <c r="J661" i="7"/>
  <c r="F662" i="7"/>
  <c r="G662" i="7"/>
  <c r="H662" i="7"/>
  <c r="I662" i="7"/>
  <c r="J662" i="7"/>
  <c r="F663" i="7"/>
  <c r="G663" i="7"/>
  <c r="H663" i="7"/>
  <c r="I663" i="7"/>
  <c r="J663" i="7"/>
  <c r="F664" i="7"/>
  <c r="G664" i="7"/>
  <c r="H664" i="7"/>
  <c r="I664" i="7"/>
  <c r="J664" i="7"/>
  <c r="F665" i="7"/>
  <c r="G665" i="7"/>
  <c r="H665" i="7"/>
  <c r="I665" i="7"/>
  <c r="J665" i="7"/>
  <c r="F666" i="7"/>
  <c r="G666" i="7"/>
  <c r="H666" i="7"/>
  <c r="I666" i="7"/>
  <c r="J666" i="7"/>
  <c r="F667" i="7"/>
  <c r="G667" i="7"/>
  <c r="H667" i="7"/>
  <c r="I667" i="7"/>
  <c r="J667" i="7"/>
  <c r="F668" i="7"/>
  <c r="G668" i="7"/>
  <c r="H668" i="7"/>
  <c r="I668" i="7"/>
  <c r="J668" i="7"/>
  <c r="F669" i="7"/>
  <c r="G669" i="7"/>
  <c r="H669" i="7"/>
  <c r="I669" i="7"/>
  <c r="J669" i="7"/>
  <c r="F670" i="7"/>
  <c r="G670" i="7"/>
  <c r="H670" i="7"/>
  <c r="I670" i="7"/>
  <c r="J670" i="7"/>
  <c r="F671" i="7"/>
  <c r="G671" i="7"/>
  <c r="H671" i="7"/>
  <c r="I671" i="7"/>
  <c r="J671" i="7"/>
  <c r="F672" i="7"/>
  <c r="G672" i="7"/>
  <c r="H672" i="7"/>
  <c r="I672" i="7"/>
  <c r="J672" i="7"/>
  <c r="F673" i="7"/>
  <c r="G673" i="7"/>
  <c r="H673" i="7"/>
  <c r="I673" i="7"/>
  <c r="J673" i="7"/>
  <c r="F674" i="7"/>
  <c r="G674" i="7"/>
  <c r="H674" i="7"/>
  <c r="I674" i="7"/>
  <c r="J674" i="7"/>
  <c r="F675" i="7"/>
  <c r="G675" i="7"/>
  <c r="H675" i="7"/>
  <c r="I675" i="7"/>
  <c r="J675" i="7"/>
  <c r="F676" i="7"/>
  <c r="G676" i="7"/>
  <c r="H676" i="7"/>
  <c r="I676" i="7"/>
  <c r="J676" i="7"/>
  <c r="F677" i="7"/>
  <c r="G677" i="7"/>
  <c r="H677" i="7"/>
  <c r="I677" i="7"/>
  <c r="J677" i="7"/>
  <c r="F678" i="7"/>
  <c r="G678" i="7"/>
  <c r="H678" i="7"/>
  <c r="I678" i="7"/>
  <c r="J678" i="7"/>
  <c r="F679" i="7"/>
  <c r="G679" i="7"/>
  <c r="H679" i="7"/>
  <c r="I679" i="7"/>
  <c r="J679" i="7"/>
  <c r="F680" i="7"/>
  <c r="G680" i="7"/>
  <c r="H680" i="7"/>
  <c r="I680" i="7"/>
  <c r="J680" i="7"/>
  <c r="F681" i="7"/>
  <c r="G681" i="7"/>
  <c r="H681" i="7"/>
  <c r="I681" i="7"/>
  <c r="J681" i="7"/>
  <c r="F682" i="7"/>
  <c r="G682" i="7"/>
  <c r="H682" i="7"/>
  <c r="I682" i="7"/>
  <c r="J682" i="7"/>
  <c r="F683" i="7"/>
  <c r="G683" i="7"/>
  <c r="H683" i="7"/>
  <c r="I683" i="7"/>
  <c r="J683" i="7"/>
  <c r="F684" i="7"/>
  <c r="G684" i="7"/>
  <c r="H684" i="7"/>
  <c r="I684" i="7"/>
  <c r="J684" i="7"/>
  <c r="F685" i="7"/>
  <c r="G685" i="7"/>
  <c r="H685" i="7"/>
  <c r="I685" i="7"/>
  <c r="J685" i="7"/>
  <c r="F686" i="7"/>
  <c r="G686" i="7"/>
  <c r="H686" i="7"/>
  <c r="I686" i="7"/>
  <c r="J686" i="7"/>
  <c r="F687" i="7"/>
  <c r="G687" i="7"/>
  <c r="H687" i="7"/>
  <c r="I687" i="7"/>
  <c r="J687" i="7"/>
  <c r="F688" i="7"/>
  <c r="G688" i="7"/>
  <c r="H688" i="7"/>
  <c r="I688" i="7"/>
  <c r="J688" i="7"/>
  <c r="F689" i="7"/>
  <c r="G689" i="7"/>
  <c r="H689" i="7"/>
  <c r="I689" i="7"/>
  <c r="J689" i="7"/>
  <c r="F690" i="7"/>
  <c r="G690" i="7"/>
  <c r="H690" i="7"/>
  <c r="I690" i="7"/>
  <c r="J690" i="7"/>
  <c r="F691" i="7"/>
  <c r="G691" i="7"/>
  <c r="H691" i="7"/>
  <c r="I691" i="7"/>
  <c r="J691" i="7"/>
  <c r="F692" i="7"/>
  <c r="G692" i="7"/>
  <c r="H692" i="7"/>
  <c r="I692" i="7"/>
  <c r="J692" i="7"/>
  <c r="F693" i="7"/>
  <c r="G693" i="7"/>
  <c r="H693" i="7"/>
  <c r="I693" i="7"/>
  <c r="J693" i="7"/>
  <c r="F694" i="7"/>
  <c r="G694" i="7"/>
  <c r="H694" i="7"/>
  <c r="I694" i="7"/>
  <c r="J694" i="7"/>
  <c r="F695" i="7"/>
  <c r="G695" i="7"/>
  <c r="H695" i="7"/>
  <c r="I695" i="7"/>
  <c r="J695" i="7"/>
  <c r="F696" i="7"/>
  <c r="G696" i="7"/>
  <c r="H696" i="7"/>
  <c r="I696" i="7"/>
  <c r="J696" i="7"/>
  <c r="F697" i="7"/>
  <c r="G697" i="7"/>
  <c r="H697" i="7"/>
  <c r="I697" i="7"/>
  <c r="J697" i="7"/>
  <c r="F698" i="7"/>
  <c r="G698" i="7"/>
  <c r="H698" i="7"/>
  <c r="I698" i="7"/>
  <c r="J698" i="7"/>
  <c r="F699" i="7"/>
  <c r="G699" i="7"/>
  <c r="H699" i="7"/>
  <c r="I699" i="7"/>
  <c r="J699" i="7"/>
  <c r="F700" i="7"/>
  <c r="G700" i="7"/>
  <c r="H700" i="7"/>
  <c r="I700" i="7"/>
  <c r="J700" i="7"/>
  <c r="F701" i="7"/>
  <c r="G701" i="7"/>
  <c r="H701" i="7"/>
  <c r="I701" i="7"/>
  <c r="J701" i="7"/>
  <c r="F702" i="7"/>
  <c r="G702" i="7"/>
  <c r="H702" i="7"/>
  <c r="I702" i="7"/>
  <c r="J702" i="7"/>
  <c r="F703" i="7"/>
  <c r="G703" i="7"/>
  <c r="H703" i="7"/>
  <c r="I703" i="7"/>
  <c r="J703" i="7"/>
  <c r="F704" i="7"/>
  <c r="G704" i="7"/>
  <c r="H704" i="7"/>
  <c r="I704" i="7"/>
  <c r="J704" i="7"/>
  <c r="F705" i="7"/>
  <c r="G705" i="7"/>
  <c r="H705" i="7"/>
  <c r="I705" i="7"/>
  <c r="J705" i="7"/>
  <c r="F706" i="7"/>
  <c r="G706" i="7"/>
  <c r="H706" i="7"/>
  <c r="I706" i="7"/>
  <c r="J706" i="7"/>
  <c r="F707" i="7"/>
  <c r="G707" i="7"/>
  <c r="H707" i="7"/>
  <c r="I707" i="7"/>
  <c r="J707" i="7"/>
  <c r="F708" i="7"/>
  <c r="G708" i="7"/>
  <c r="H708" i="7"/>
  <c r="I708" i="7"/>
  <c r="J708" i="7"/>
  <c r="F709" i="7"/>
  <c r="G709" i="7"/>
  <c r="H709" i="7"/>
  <c r="I709" i="7"/>
  <c r="J709" i="7"/>
  <c r="F710" i="7"/>
  <c r="G710" i="7"/>
  <c r="H710" i="7"/>
  <c r="I710" i="7"/>
  <c r="J710" i="7"/>
  <c r="F711" i="7"/>
  <c r="G711" i="7"/>
  <c r="H711" i="7"/>
  <c r="I711" i="7"/>
  <c r="J711" i="7"/>
  <c r="F712" i="7"/>
  <c r="G712" i="7"/>
  <c r="H712" i="7"/>
  <c r="I712" i="7"/>
  <c r="J712" i="7"/>
  <c r="F713" i="7"/>
  <c r="G713" i="7"/>
  <c r="H713" i="7"/>
  <c r="I713" i="7"/>
  <c r="J713" i="7"/>
  <c r="F714" i="7"/>
  <c r="G714" i="7"/>
  <c r="H714" i="7"/>
  <c r="I714" i="7"/>
  <c r="J714" i="7"/>
  <c r="F715" i="7"/>
  <c r="G715" i="7"/>
  <c r="H715" i="7"/>
  <c r="I715" i="7"/>
  <c r="J715" i="7"/>
  <c r="F716" i="7"/>
  <c r="G716" i="7"/>
  <c r="H716" i="7"/>
  <c r="I716" i="7"/>
  <c r="J716" i="7"/>
  <c r="F717" i="7"/>
  <c r="G717" i="7"/>
  <c r="H717" i="7"/>
  <c r="I717" i="7"/>
  <c r="J717" i="7"/>
  <c r="F718" i="7"/>
  <c r="G718" i="7"/>
  <c r="H718" i="7"/>
  <c r="I718" i="7"/>
  <c r="J718" i="7"/>
  <c r="F719" i="7"/>
  <c r="G719" i="7"/>
  <c r="H719" i="7"/>
  <c r="I719" i="7"/>
  <c r="J719" i="7"/>
  <c r="F720" i="7"/>
  <c r="G720" i="7"/>
  <c r="H720" i="7"/>
  <c r="I720" i="7"/>
  <c r="J720" i="7"/>
  <c r="F721" i="7"/>
  <c r="G721" i="7"/>
  <c r="H721" i="7"/>
  <c r="I721" i="7"/>
  <c r="J721" i="7"/>
  <c r="F722" i="7"/>
  <c r="G722" i="7"/>
  <c r="H722" i="7"/>
  <c r="I722" i="7"/>
  <c r="J722" i="7"/>
  <c r="F723" i="7"/>
  <c r="G723" i="7"/>
  <c r="H723" i="7"/>
  <c r="I723" i="7"/>
  <c r="J723" i="7"/>
  <c r="F724" i="7"/>
  <c r="G724" i="7"/>
  <c r="H724" i="7"/>
  <c r="I724" i="7"/>
  <c r="J724" i="7"/>
  <c r="F725" i="7"/>
  <c r="G725" i="7"/>
  <c r="H725" i="7"/>
  <c r="I725" i="7"/>
  <c r="J725" i="7"/>
  <c r="F726" i="7"/>
  <c r="G726" i="7"/>
  <c r="H726" i="7"/>
  <c r="I726" i="7"/>
  <c r="J726" i="7"/>
  <c r="F727" i="7"/>
  <c r="G727" i="7"/>
  <c r="H727" i="7"/>
  <c r="I727" i="7"/>
  <c r="J727" i="7"/>
  <c r="F728" i="7"/>
  <c r="G728" i="7"/>
  <c r="H728" i="7"/>
  <c r="I728" i="7"/>
  <c r="J728" i="7"/>
  <c r="F729" i="7"/>
  <c r="G729" i="7"/>
  <c r="H729" i="7"/>
  <c r="I729" i="7"/>
  <c r="J729" i="7"/>
  <c r="F730" i="7"/>
  <c r="G730" i="7"/>
  <c r="H730" i="7"/>
  <c r="I730" i="7"/>
  <c r="J730" i="7"/>
  <c r="F731" i="7"/>
  <c r="G731" i="7"/>
  <c r="H731" i="7"/>
  <c r="I731" i="7"/>
  <c r="J731" i="7"/>
  <c r="F732" i="7"/>
  <c r="G732" i="7"/>
  <c r="H732" i="7"/>
  <c r="I732" i="7"/>
  <c r="J732" i="7"/>
  <c r="F733" i="7"/>
  <c r="G733" i="7"/>
  <c r="H733" i="7"/>
  <c r="I733" i="7"/>
  <c r="J733" i="7"/>
  <c r="F734" i="7"/>
  <c r="G734" i="7"/>
  <c r="H734" i="7"/>
  <c r="I734" i="7"/>
  <c r="J734" i="7"/>
  <c r="F735" i="7"/>
  <c r="G735" i="7"/>
  <c r="H735" i="7"/>
  <c r="I735" i="7"/>
  <c r="J735" i="7"/>
  <c r="F736" i="7"/>
  <c r="G736" i="7"/>
  <c r="H736" i="7"/>
  <c r="I736" i="7"/>
  <c r="J736" i="7"/>
  <c r="F737" i="7"/>
  <c r="G737" i="7"/>
  <c r="H737" i="7"/>
  <c r="I737" i="7"/>
  <c r="J737" i="7"/>
  <c r="F738" i="7"/>
  <c r="G738" i="7"/>
  <c r="H738" i="7"/>
  <c r="I738" i="7"/>
  <c r="J738" i="7"/>
  <c r="F739" i="7"/>
  <c r="G739" i="7"/>
  <c r="H739" i="7"/>
  <c r="I739" i="7"/>
  <c r="J739" i="7"/>
  <c r="F740" i="7"/>
  <c r="G740" i="7"/>
  <c r="H740" i="7"/>
  <c r="I740" i="7"/>
  <c r="J740" i="7"/>
  <c r="F741" i="7"/>
  <c r="G741" i="7"/>
  <c r="H741" i="7"/>
  <c r="I741" i="7"/>
  <c r="J741" i="7"/>
  <c r="F742" i="7"/>
  <c r="G742" i="7"/>
  <c r="H742" i="7"/>
  <c r="I742" i="7"/>
  <c r="J742" i="7"/>
  <c r="F743" i="7"/>
  <c r="G743" i="7"/>
  <c r="H743" i="7"/>
  <c r="I743" i="7"/>
  <c r="J743" i="7"/>
  <c r="F744" i="7"/>
  <c r="G744" i="7"/>
  <c r="H744" i="7"/>
  <c r="I744" i="7"/>
  <c r="J744" i="7"/>
  <c r="F745" i="7"/>
  <c r="G745" i="7"/>
  <c r="H745" i="7"/>
  <c r="I745" i="7"/>
  <c r="J745" i="7"/>
  <c r="G5" i="7"/>
  <c r="H5" i="7"/>
  <c r="I5" i="7"/>
  <c r="J5" i="7"/>
  <c r="F5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6" i="7"/>
  <c r="E7" i="7"/>
  <c r="E8" i="7"/>
  <c r="E9" i="7"/>
  <c r="E10" i="7"/>
  <c r="E11" i="7"/>
  <c r="E12" i="7"/>
  <c r="E13" i="7"/>
  <c r="E14" i="7"/>
  <c r="E15" i="7"/>
  <c r="E16" i="7"/>
  <c r="E17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5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B6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D16" i="4"/>
  <c r="D15" i="4"/>
  <c r="D14" i="4"/>
  <c r="D13" i="4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P20" i="2"/>
  <c r="P16" i="2"/>
  <c r="P12" i="2"/>
  <c r="P8" i="2"/>
  <c r="P4" i="2"/>
  <c r="P5" i="2"/>
  <c r="P6" i="2"/>
  <c r="P7" i="2"/>
  <c r="P9" i="2"/>
  <c r="P10" i="2"/>
  <c r="P11" i="2"/>
  <c r="P13" i="2"/>
  <c r="P14" i="2"/>
  <c r="P15" i="2"/>
  <c r="P17" i="2"/>
  <c r="P18" i="2"/>
  <c r="P19" i="2"/>
  <c r="P21" i="2"/>
  <c r="P22" i="2"/>
  <c r="P23" i="2"/>
  <c r="P25" i="2"/>
  <c r="P26" i="2"/>
  <c r="P27" i="2"/>
  <c r="P29" i="2"/>
  <c r="P30" i="2"/>
  <c r="P31" i="2"/>
  <c r="P33" i="2"/>
  <c r="P34" i="2"/>
  <c r="P35" i="2"/>
  <c r="P37" i="2"/>
  <c r="P38" i="2"/>
  <c r="P39" i="2"/>
  <c r="P41" i="2"/>
  <c r="P42" i="2"/>
  <c r="P43" i="2"/>
  <c r="P45" i="2"/>
  <c r="P46" i="2"/>
  <c r="P47" i="2"/>
  <c r="P49" i="2"/>
  <c r="P50" i="2"/>
  <c r="P51" i="2"/>
  <c r="P53" i="2"/>
  <c r="P54" i="2"/>
  <c r="P55" i="2"/>
  <c r="P57" i="2"/>
  <c r="P58" i="2"/>
  <c r="P59" i="2"/>
  <c r="P61" i="2"/>
  <c r="P62" i="2"/>
  <c r="P63" i="2"/>
  <c r="P65" i="2"/>
  <c r="P66" i="2"/>
  <c r="P67" i="2"/>
  <c r="P69" i="2"/>
  <c r="P70" i="2"/>
  <c r="P71" i="2"/>
  <c r="P73" i="2"/>
  <c r="P74" i="2"/>
  <c r="P75" i="2"/>
  <c r="P77" i="2"/>
  <c r="P78" i="2"/>
  <c r="P79" i="2"/>
  <c r="P81" i="2"/>
  <c r="P82" i="2"/>
  <c r="P83" i="2"/>
  <c r="P85" i="2"/>
  <c r="P86" i="2"/>
  <c r="P87" i="2"/>
  <c r="P89" i="2"/>
  <c r="P90" i="2"/>
  <c r="P91" i="2"/>
  <c r="P93" i="2"/>
  <c r="P94" i="2"/>
  <c r="P95" i="2"/>
  <c r="P97" i="2"/>
  <c r="P98" i="2"/>
  <c r="P99" i="2"/>
  <c r="P101" i="2"/>
  <c r="P102" i="2"/>
  <c r="P103" i="2"/>
  <c r="P105" i="2"/>
  <c r="P106" i="2"/>
  <c r="P107" i="2"/>
  <c r="P109" i="2"/>
  <c r="P110" i="2"/>
  <c r="P111" i="2"/>
  <c r="P113" i="2"/>
  <c r="P114" i="2"/>
  <c r="P115" i="2"/>
  <c r="P117" i="2"/>
  <c r="P118" i="2"/>
  <c r="P119" i="2"/>
  <c r="P121" i="2"/>
  <c r="P122" i="2"/>
  <c r="P123" i="2"/>
  <c r="P125" i="2"/>
  <c r="P126" i="2"/>
  <c r="P127" i="2"/>
  <c r="P129" i="2"/>
  <c r="P130" i="2"/>
  <c r="P131" i="2"/>
  <c r="P3" i="2"/>
  <c r="R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3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3" i="2"/>
  <c r="C16" i="4" l="1"/>
  <c r="C15" i="4"/>
  <c r="C14" i="4"/>
  <c r="C13" i="4"/>
</calcChain>
</file>

<file path=xl/sharedStrings.xml><?xml version="1.0" encoding="utf-8"?>
<sst xmlns="http://schemas.openxmlformats.org/spreadsheetml/2006/main" count="4770" uniqueCount="863">
  <si>
    <t>Month</t>
  </si>
  <si>
    <t>D</t>
  </si>
  <si>
    <t>Sales</t>
  </si>
  <si>
    <t>Region</t>
  </si>
  <si>
    <t>Andrews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</si>
  <si>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</si>
  <si>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</si>
  <si>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</si>
  <si>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</si>
  <si>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</si>
  <si>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</si>
  <si>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</si>
  <si>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</si>
  <si>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</si>
  <si>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</si>
  <si>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</si>
  <si>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</si>
  <si>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</si>
  <si>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</si>
  <si>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</si>
  <si>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</si>
  <si>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</si>
  <si>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</si>
  <si>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</si>
  <si>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</si>
  <si>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</si>
  <si>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</si>
  <si>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</si>
  <si>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</si>
  <si>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</si>
  <si>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</si>
  <si>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</si>
  <si>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</si>
  <si>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</si>
  <si>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</si>
  <si>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</si>
  <si>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</si>
  <si>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</si>
  <si>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</si>
  <si>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</si>
  <si>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</si>
  <si>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</si>
  <si>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</si>
  <si>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</si>
  <si>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</si>
  <si>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</si>
  <si>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</si>
  <si>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</si>
  <si>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</si>
  <si>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</si>
  <si>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</si>
  <si>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</si>
  <si>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</si>
  <si>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</si>
  <si>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</si>
  <si>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</si>
  <si>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</si>
  <si>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</si>
  <si>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</si>
  <si>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</si>
  <si>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</si>
  <si>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</si>
  <si>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</si>
  <si>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</si>
  <si>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</si>
  <si>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</si>
  <si>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</si>
  <si>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</si>
  <si>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</si>
  <si>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</si>
  <si>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</si>
  <si>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</si>
  <si>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</si>
  <si>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</si>
  <si>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</si>
  <si>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</si>
  <si>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</si>
  <si>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</si>
  <si>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</si>
  <si>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</si>
  <si>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</si>
  <si>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</si>
  <si>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</si>
  <si>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</si>
  <si>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</si>
  <si>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</si>
  <si>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</si>
  <si>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</si>
  <si>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</si>
  <si>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</si>
  <si>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</si>
  <si>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</si>
  <si>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</si>
  <si>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</si>
  <si>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</si>
  <si>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</si>
  <si>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</si>
  <si>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</si>
  <si>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</si>
  <si>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</si>
  <si>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</si>
  <si>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</si>
  <si>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</si>
  <si>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</si>
  <si>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</si>
  <si>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</si>
  <si>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</si>
  <si>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</si>
  <si>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</si>
  <si>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</si>
  <si>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</si>
  <si>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</si>
  <si>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</si>
  <si>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</si>
  <si>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</si>
  <si>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</si>
  <si>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</si>
  <si>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</si>
  <si>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</si>
  <si>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</si>
  <si>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</si>
  <si>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</si>
  <si>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</si>
  <si>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</si>
  <si>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</si>
  <si>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</si>
  <si>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</si>
  <si>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</si>
  <si>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</si>
  <si>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</si>
  <si>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</si>
  <si>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</si>
  <si>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</si>
  <si>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</si>
  <si>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</si>
  <si>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</si>
  <si>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</si>
  <si>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</si>
  <si>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</si>
  <si>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</si>
  <si>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</si>
  <si>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</si>
  <si>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</si>
  <si>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</si>
  <si>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</si>
  <si>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</si>
  <si>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</si>
  <si>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</si>
  <si>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</si>
  <si>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</si>
  <si>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</si>
  <si>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</si>
  <si>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</si>
  <si>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</si>
  <si>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</si>
  <si>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</si>
  <si>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</si>
  <si>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</si>
  <si>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</si>
  <si>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</si>
  <si>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</si>
  <si>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</si>
  <si>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</si>
  <si>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</si>
  <si>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</si>
  <si>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</si>
  <si>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</si>
  <si>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</si>
  <si>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</si>
  <si>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</si>
  <si>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</si>
  <si>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</si>
  <si>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</si>
  <si>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</si>
  <si>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</si>
  <si>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</si>
  <si>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</si>
  <si>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</si>
  <si>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</si>
  <si>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</si>
  <si>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</si>
  <si>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</si>
  <si>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</si>
  <si>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</si>
  <si>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</si>
  <si>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</si>
  <si>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</si>
  <si>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</si>
  <si>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</si>
  <si>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</si>
  <si>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</si>
  <si>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</si>
  <si>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</si>
  <si>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</si>
  <si>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</si>
  <si>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</si>
  <si>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</si>
  <si>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</si>
  <si>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</si>
  <si>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</si>
  <si>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</si>
  <si>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</si>
  <si>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</si>
  <si>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</si>
  <si>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</si>
  <si>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</si>
  <si>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</si>
  <si>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</si>
  <si>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</si>
  <si>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</si>
  <si>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</si>
  <si>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</si>
  <si>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</si>
  <si>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</si>
  <si>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</si>
  <si>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</si>
  <si>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</si>
  <si>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</si>
  <si>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</si>
  <si>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</si>
  <si>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</si>
  <si>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</si>
  <si>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</si>
  <si>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</si>
  <si>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</si>
  <si>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</si>
  <si>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</si>
  <si>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</si>
  <si>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</si>
  <si>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</si>
  <si>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</si>
  <si>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</si>
  <si>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</si>
  <si>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</si>
  <si>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</si>
  <si>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</si>
  <si>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</si>
  <si>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</si>
  <si>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</si>
  <si>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</si>
  <si>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</si>
  <si>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</si>
  <si>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</si>
  <si>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</si>
  <si>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</si>
  <si>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</si>
  <si>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</si>
  <si>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</si>
  <si>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</si>
  <si>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</si>
  <si>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</si>
  <si>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</si>
  <si>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</si>
  <si>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</si>
  <si>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</si>
  <si>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</si>
  <si>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</si>
  <si>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</si>
  <si>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</si>
  <si>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</si>
  <si>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</si>
  <si>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</si>
  <si>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</si>
  <si>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</si>
  <si>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</si>
  <si>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</si>
  <si>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</si>
  <si>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</si>
  <si>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</si>
  <si>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</si>
  <si>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</si>
  <si>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</si>
  <si>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</si>
  <si>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</si>
  <si>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</si>
  <si>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</si>
  <si>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</si>
  <si>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</si>
  <si>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</si>
  <si>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</si>
  <si>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</si>
  <si>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</si>
  <si>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</si>
  <si>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</si>
  <si>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</si>
  <si>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</si>
  <si>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</si>
  <si>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</si>
  <si>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</si>
  <si>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</si>
  <si>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</si>
  <si>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</si>
  <si>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</si>
  <si>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</si>
  <si>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</si>
  <si>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</si>
  <si>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</si>
  <si>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</si>
  <si>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</si>
  <si>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</si>
  <si>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</si>
  <si>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</si>
  <si>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</si>
  <si>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</si>
  <si>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</si>
  <si>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</si>
  <si>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</si>
  <si>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</si>
  <si>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</si>
  <si>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</si>
  <si>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</si>
  <si>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</si>
  <si>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</si>
  <si>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</si>
  <si>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</si>
  <si>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</si>
  <si>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</si>
  <si>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</si>
  <si>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</si>
  <si>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</si>
  <si>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</si>
  <si>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</si>
  <si>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</si>
  <si>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</si>
  <si>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</si>
  <si>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</si>
  <si>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</si>
  <si>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</si>
  <si>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</si>
  <si>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</si>
  <si>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</si>
  <si>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</si>
  <si>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</si>
  <si>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</si>
  <si>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</si>
  <si>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</si>
  <si>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</si>
  <si>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</si>
  <si>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</si>
  <si>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</si>
  <si>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</si>
  <si>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</si>
  <si>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</si>
  <si>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</si>
  <si>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</si>
  <si>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</si>
  <si>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</si>
  <si>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</si>
  <si>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</si>
  <si>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</si>
  <si>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</si>
  <si>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</si>
  <si>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</si>
  <si>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</si>
  <si>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</si>
  <si>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</si>
  <si>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</si>
  <si>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</si>
  <si>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</si>
  <si>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</si>
  <si>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</si>
  <si>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</si>
  <si>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</si>
  <si>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</si>
  <si>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</si>
  <si>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</si>
  <si>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</si>
  <si>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</si>
  <si>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</si>
  <si>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</si>
  <si>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</si>
  <si>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</si>
  <si>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</si>
  <si>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</si>
  <si>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</si>
  <si>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</si>
  <si>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</si>
  <si>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</si>
  <si>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</si>
  <si>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</si>
  <si>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</si>
  <si>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</si>
  <si>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</si>
  <si>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</si>
  <si>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</si>
  <si>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</si>
  <si>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</si>
  <si>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</si>
  <si>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</si>
  <si>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</si>
  <si>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</si>
  <si>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</si>
  <si>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</si>
  <si>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</si>
  <si>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</si>
  <si>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</si>
  <si>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</si>
  <si>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</si>
  <si>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</si>
  <si>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</si>
  <si>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</si>
  <si>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</si>
  <si>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</si>
  <si>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</si>
  <si>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</si>
  <si>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</si>
  <si>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</si>
  <si>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</si>
  <si>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</si>
  <si>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</si>
  <si>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</si>
  <si>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</si>
  <si>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</si>
  <si>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</si>
  <si>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</si>
  <si>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</si>
  <si>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</si>
  <si>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</si>
  <si>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</si>
  <si>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</si>
  <si>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</si>
  <si>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</si>
  <si>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</si>
  <si>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</si>
  <si>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</si>
  <si>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</si>
  <si>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</si>
  <si>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</si>
  <si>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</si>
  <si>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</si>
  <si>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</si>
  <si>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</si>
  <si>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</si>
  <si>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</si>
  <si>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</si>
  <si>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</si>
  <si>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</si>
  <si>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</si>
  <si>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</si>
  <si>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</si>
  <si>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</si>
  <si>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</si>
  <si>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</si>
  <si>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</si>
  <si>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</si>
  <si>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</si>
  <si>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</si>
  <si>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</si>
  <si>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</si>
  <si>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</si>
  <si>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</si>
  <si>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</si>
  <si>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</si>
  <si>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</si>
  <si>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</si>
  <si>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</si>
  <si>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</si>
  <si>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</si>
  <si>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</si>
  <si>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</si>
  <si>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</si>
  <si>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</si>
  <si>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</si>
  <si>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</si>
  <si>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</si>
  <si>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</si>
  <si>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</si>
  <si>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</si>
  <si>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</si>
  <si>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</si>
  <si>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</si>
  <si>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</si>
  <si>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</si>
  <si>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</si>
  <si>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</si>
  <si>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</si>
  <si>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</si>
  <si>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</si>
  <si>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</si>
  <si>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</si>
  <si>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</si>
  <si>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</si>
  <si>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</si>
  <si>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</si>
  <si>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</si>
  <si>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</si>
  <si>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</si>
  <si>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</si>
  <si>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</si>
  <si>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</si>
  <si>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</si>
  <si>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</si>
  <si>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</si>
  <si>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</si>
  <si>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</si>
  <si>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</si>
  <si>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</si>
  <si>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</si>
  <si>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</si>
  <si>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</si>
  <si>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</si>
  <si>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</si>
  <si>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</si>
  <si>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</si>
  <si>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</si>
  <si>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</si>
  <si>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</si>
  <si>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</si>
  <si>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</si>
  <si>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</si>
  <si>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</si>
  <si>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</si>
  <si>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</si>
  <si>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</si>
  <si>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</si>
  <si>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</si>
  <si>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</si>
  <si>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</si>
  <si>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</si>
  <si>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</si>
  <si>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</si>
  <si>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</si>
  <si>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</si>
  <si>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</si>
  <si>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</si>
  <si>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</si>
  <si>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</si>
  <si>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</si>
  <si>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</si>
  <si>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</si>
  <si>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</si>
  <si>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</si>
  <si>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</si>
  <si>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</si>
  <si>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</si>
  <si>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</si>
  <si>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</si>
  <si>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</si>
  <si>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</si>
  <si>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</si>
  <si>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</si>
  <si>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</si>
  <si>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</si>
  <si>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</si>
  <si>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</si>
  <si>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</si>
  <si>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</si>
  <si>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</si>
  <si>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</si>
  <si>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</si>
  <si>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</si>
  <si>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</si>
  <si>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</si>
  <si>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</si>
  <si>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</si>
  <si>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</si>
  <si>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</si>
  <si>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</si>
  <si>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</si>
  <si>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</si>
  <si>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</si>
  <si>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</si>
  <si>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</si>
  <si>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</si>
  <si>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</si>
  <si>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</si>
  <si>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</si>
  <si>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</si>
  <si>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</si>
  <si>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</si>
  <si>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</si>
  <si>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</si>
  <si>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</si>
  <si>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</si>
  <si>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</si>
  <si>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</si>
  <si>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</si>
  <si>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</si>
  <si>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</si>
  <si>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</si>
  <si>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</si>
  <si>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</si>
  <si>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</si>
  <si>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</si>
  <si>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</si>
  <si>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</si>
  <si>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</si>
  <si>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</si>
  <si>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</si>
  <si>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</si>
  <si>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</si>
  <si>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</si>
  <si>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</si>
  <si>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</si>
  <si>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</si>
  <si>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</si>
  <si>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</si>
  <si>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</si>
  <si>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</si>
  <si>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</si>
  <si>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</si>
  <si>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</si>
  <si>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</si>
  <si>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</si>
  <si>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</si>
  <si>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</si>
  <si>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</si>
  <si>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</si>
  <si>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</si>
  <si>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</si>
  <si>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</si>
  <si>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</si>
  <si>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</si>
  <si>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</si>
  <si>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</si>
  <si>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</si>
  <si>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</si>
  <si>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</si>
  <si>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</si>
  <si>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</si>
  <si>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</si>
  <si>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</si>
  <si>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</si>
  <si>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</si>
  <si>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</si>
  <si>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</si>
  <si>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</si>
  <si>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</si>
  <si>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</si>
  <si>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</si>
  <si>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</si>
  <si>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</si>
  <si>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</si>
  <si>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</si>
  <si>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</si>
  <si>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</si>
  <si>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</si>
  <si>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</si>
  <si>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</si>
  <si>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</si>
  <si>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</si>
  <si>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</si>
  <si>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</si>
  <si>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</si>
  <si>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</si>
  <si>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</si>
  <si>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</si>
  <si>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</si>
  <si>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</si>
  <si>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</si>
  <si>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</si>
  <si>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</si>
  <si>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</si>
  <si>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</si>
  <si>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</si>
  <si>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</si>
  <si>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</si>
  <si>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</si>
  <si>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</si>
  <si>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</si>
  <si>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</si>
  <si>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</si>
  <si>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</si>
  <si>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</si>
  <si>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</si>
  <si>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</si>
  <si>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</si>
  <si>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</si>
  <si>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</si>
  <si>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</si>
  <si>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</si>
  <si>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</si>
  <si>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</si>
  <si>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</si>
  <si>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</si>
  <si>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</si>
  <si>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</si>
  <si>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</si>
  <si>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</si>
  <si>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</si>
  <si>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</si>
  <si>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</si>
  <si>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</si>
  <si>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</si>
  <si>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</si>
  <si>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</si>
  <si>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</si>
  <si>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</si>
  <si>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</si>
  <si>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</si>
  <si>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</si>
  <si>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</si>
  <si>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</si>
  <si>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</si>
  <si>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</si>
  <si>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</si>
  <si>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</si>
  <si>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</si>
  <si>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</si>
  <si>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</si>
  <si>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</si>
  <si>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</si>
  <si>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</si>
  <si>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</si>
  <si>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</si>
  <si>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</si>
  <si>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</si>
  <si>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</si>
  <si>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</si>
  <si>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</si>
  <si>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</si>
  <si>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</si>
  <si>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</si>
  <si>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</si>
  <si>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</si>
  <si>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</si>
  <si>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</si>
  <si>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</si>
  <si>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</si>
  <si>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</si>
  <si>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</si>
  <si>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</si>
  <si>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</si>
  <si>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</si>
  <si>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</si>
  <si>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</si>
  <si>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</si>
  <si>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</si>
  <si>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</si>
  <si>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</si>
  <si>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</si>
  <si>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</si>
  <si>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</si>
  <si>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</si>
  <si>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</si>
  <si>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</si>
  <si>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</si>
  <si>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</si>
  <si>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</si>
  <si>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</si>
  <si>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</si>
  <si>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</si>
  <si>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</si>
  <si>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</si>
  <si>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</si>
  <si>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</si>
  <si>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</si>
  <si>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</si>
  <si>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</si>
  <si>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</si>
  <si>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</si>
  <si>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</si>
  <si>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</si>
  <si>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</si>
  <si>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</si>
  <si>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</si>
  <si>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</si>
  <si>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</si>
  <si>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</si>
  <si>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</si>
  <si>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</si>
  <si>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</si>
  <si>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</si>
  <si>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</si>
  <si>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</si>
  <si>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</si>
  <si>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</si>
  <si>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</si>
  <si>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</si>
  <si>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</si>
  <si>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</si>
  <si>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</si>
  <si>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</si>
  <si>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</si>
  <si>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</si>
  <si>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</si>
  <si>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</si>
  <si>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</si>
  <si>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</si>
  <si>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</si>
  <si>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</si>
  <si>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</si>
  <si>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</si>
  <si>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</si>
  <si>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</si>
  <si>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</si>
  <si>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</si>
  <si>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</si>
  <si>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</si>
  <si>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</si>
  <si>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r>
      <t xml:space="preserve">Using the Raw Data tab, display the values of all the employees in the corresponding columns. </t>
    </r>
    <r>
      <rPr>
        <b/>
        <sz val="11"/>
        <color theme="1"/>
        <rFont val="Calibri"/>
        <family val="2"/>
        <scheme val="minor"/>
      </rPr>
      <t>(I need 1 formulae in B4 and then drag and drop)</t>
    </r>
  </si>
  <si>
    <t xml:space="preserve">Strickland, Rajean </t>
  </si>
  <si>
    <t xml:space="preserve">White, Daniel  </t>
  </si>
  <si>
    <t xml:space="preserve">Todd, Steven  </t>
  </si>
  <si>
    <t xml:space="preserve">  Bullock, Greg</t>
  </si>
  <si>
    <t>Matthews,   Diane</t>
  </si>
  <si>
    <t xml:space="preserve">Huff, Erik   </t>
  </si>
  <si>
    <t xml:space="preserve">Simmons, Robert  </t>
  </si>
  <si>
    <t>Stationary Station</t>
  </si>
  <si>
    <t>Year</t>
  </si>
  <si>
    <t>Manager</t>
  </si>
  <si>
    <t>Rep</t>
  </si>
  <si>
    <t>Item</t>
  </si>
  <si>
    <t>Units Sold</t>
  </si>
  <si>
    <t>UnitCost</t>
  </si>
  <si>
    <t>New Manager Name</t>
  </si>
  <si>
    <t>Rank</t>
  </si>
  <si>
    <t>East</t>
  </si>
  <si>
    <t>Abhishek Verma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</si>
  <si>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</si>
  <si>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</si>
  <si>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</si>
  <si>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</si>
  <si>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</si>
  <si>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</si>
  <si>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</si>
  <si>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</si>
  <si>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Sorvino</t>
  </si>
  <si>
    <t>Thompson</t>
  </si>
  <si>
    <t>John Johnson</t>
  </si>
  <si>
    <t>Morgan</t>
  </si>
  <si>
    <t>Howard</t>
  </si>
  <si>
    <t>Parent</t>
  </si>
  <si>
    <t>Smith</t>
  </si>
  <si>
    <t>Desk</t>
  </si>
  <si>
    <t>Pen Set</t>
  </si>
  <si>
    <t>Gaurav Gupta</t>
  </si>
  <si>
    <t>Prakash Narula</t>
  </si>
  <si>
    <t>Q3 - Calculate the total of top 5 units sold</t>
  </si>
  <si>
    <t>Q1 - Replace the last name of "Manager" in column D (Raw Data 1 tab) with a word "Last Name". Apply the formula in Column I</t>
  </si>
  <si>
    <t>Q2 - Rank everyone on the basis of units sold in descending order. Apply formula in column J (raw data 1 tab)</t>
  </si>
  <si>
    <t>Cost/gallon for the first 500 gallons:</t>
  </si>
  <si>
    <t>Cost/gallon for gallons above 500:</t>
  </si>
  <si>
    <t>Number of gallons:</t>
  </si>
  <si>
    <t>Formulas to calculate the cost of:</t>
  </si>
  <si>
    <t>Olive Oil</t>
  </si>
  <si>
    <t>Total Cost</t>
  </si>
  <si>
    <t>Q4 - Covert the Rep name to lower case with the following conditions met</t>
  </si>
  <si>
    <t>And</t>
  </si>
  <si>
    <t>2) Total cost &gt;= 1132</t>
  </si>
  <si>
    <t>1) Region =East or Region = West</t>
  </si>
  <si>
    <t>Else</t>
  </si>
  <si>
    <t>Covert the Rep names to upper case</t>
  </si>
  <si>
    <t xml:space="preserve">O'Connor, Kent </t>
  </si>
  <si>
    <t xml:space="preserve">Montoya, Lisa </t>
  </si>
  <si>
    <t xml:space="preserve">Fields, Cathy </t>
  </si>
  <si>
    <t xml:space="preserve">Williamson, Sumed </t>
  </si>
  <si>
    <t>Barber,  Robbie</t>
  </si>
  <si>
    <t xml:space="preserve">Patrick, Wendy </t>
  </si>
  <si>
    <t xml:space="preserve">Dodson, David </t>
  </si>
  <si>
    <t xml:space="preserve">Spencer, Boyd </t>
  </si>
  <si>
    <t xml:space="preserve">Gallagher, Johnson </t>
  </si>
  <si>
    <t xml:space="preserve">Bullock, Greg </t>
  </si>
  <si>
    <t xml:space="preserve">Wheeler, Meegan </t>
  </si>
  <si>
    <t xml:space="preserve">Dalton, Carol </t>
  </si>
  <si>
    <t>I need the the building names (in colum j) only for those people who are from "Marketing" &amp; "Product development" and for rest I need "Moved to new building"</t>
  </si>
  <si>
    <t>Tenure</t>
  </si>
  <si>
    <t>DOJ</t>
  </si>
  <si>
    <t>Completed Year</t>
  </si>
  <si>
    <t>Completed Months</t>
  </si>
  <si>
    <t>Completed Days</t>
  </si>
  <si>
    <t xml:space="preserve">Q5 - Calculate the tenure of each employee (Raw Data 1) in column M, N &amp; O as of today </t>
  </si>
  <si>
    <t>ans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</si>
</sst>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&quot;$&quot;#,##0_);[Red]\(&quot;$&quot;#,##0\)"/>
    <numFmt numFmtId="168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Trebuchet MS"/>
      <family val="2"/>
    </font>
    <font>
      <b/>
      <sz val="14"/>
      <color indexed="9"/>
      <name val="Arial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9"/>
      <name val="Trebuchet MS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0" applyNumberFormat="0" applyBorder="0" applyAlignment="0" applyProtection="0"/>
    <xf numFmtId="166" fontId="3" fillId="0" borderId="0" applyFont="0" applyFill="0" applyBorder="0" applyAlignment="0" applyProtection="0"/>
    <xf numFmtId="0" fontId="7" fillId="2" borderId="3" applyNumberFormat="0" applyAlignment="0" applyProtection="0"/>
    <xf numFmtId="0" fontId="8" fillId="4" borderId="0" applyNumberFormat="0" applyBorder="0" applyAlignment="0" applyProtection="0"/>
    <xf numFmtId="0" fontId="9" fillId="5" borderId="4"/>
    <xf numFmtId="0" fontId="5" fillId="0" borderId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1" fillId="6" borderId="1" xfId="1" applyFont="1" applyFill="1" applyBorder="1" applyAlignment="1" applyProtection="1">
      <alignment horizontal="right" vertical="top"/>
    </xf>
    <xf numFmtId="0" fontId="11" fillId="6" borderId="1" xfId="1" applyFont="1" applyFill="1" applyBorder="1" applyAlignment="1" applyProtection="1">
      <alignment vertical="top"/>
      <protection locked="0"/>
    </xf>
    <xf numFmtId="0" fontId="11" fillId="6" borderId="1" xfId="1" applyFont="1" applyFill="1" applyBorder="1" applyAlignment="1" applyProtection="1">
      <alignment horizontal="left" vertical="top"/>
      <protection locked="0"/>
    </xf>
    <xf numFmtId="0" fontId="0" fillId="0" borderId="0" xfId="0"/>
    <xf numFmtId="0" fontId="10" fillId="0" borderId="0" xfId="1" applyFont="1" applyProtection="1">
      <protection locked="0"/>
    </xf>
    <xf numFmtId="0" fontId="10" fillId="0" borderId="0" xfId="1" applyFont="1" applyFill="1" applyProtection="1">
      <protection locked="0"/>
    </xf>
    <xf numFmtId="15" fontId="10" fillId="0" borderId="0" xfId="1" applyNumberFormat="1" applyFont="1" applyFill="1" applyProtection="1">
      <protection locked="0"/>
    </xf>
    <xf numFmtId="15" fontId="10" fillId="0" borderId="0" xfId="1" applyNumberFormat="1" applyFont="1" applyProtection="1">
      <protection locked="0"/>
    </xf>
    <xf numFmtId="15" fontId="10" fillId="0" borderId="0" xfId="4" applyNumberFormat="1" applyFont="1" applyProtection="1">
      <protection locked="0"/>
    </xf>
    <xf numFmtId="0" fontId="11" fillId="6" borderId="5" xfId="1" applyFont="1" applyFill="1" applyBorder="1" applyAlignment="1" applyProtection="1">
      <alignment horizontal="left" vertical="top"/>
      <protection locked="0"/>
    </xf>
    <xf numFmtId="0" fontId="11" fillId="6" borderId="5" xfId="1" applyFont="1" applyFill="1" applyBorder="1" applyAlignment="1" applyProtection="1">
      <alignment horizontal="center" vertical="top"/>
      <protection locked="0"/>
    </xf>
    <xf numFmtId="0" fontId="11" fillId="6" borderId="5" xfId="1" applyFont="1" applyFill="1" applyBorder="1" applyAlignment="1" applyProtection="1">
      <alignment vertical="top"/>
      <protection locked="0"/>
    </xf>
    <xf numFmtId="15" fontId="11" fillId="6" borderId="5" xfId="1" applyNumberFormat="1" applyFont="1" applyFill="1" applyBorder="1" applyAlignment="1" applyProtection="1">
      <alignment horizontal="right" vertical="top"/>
      <protection locked="0"/>
    </xf>
    <xf numFmtId="0" fontId="11" fillId="6" borderId="5" xfId="1" applyFont="1" applyFill="1" applyBorder="1" applyAlignment="1" applyProtection="1">
      <alignment horizontal="right" vertical="top"/>
    </xf>
    <xf numFmtId="0" fontId="10" fillId="0" borderId="0" xfId="1" applyFont="1" applyFill="1" applyAlignment="1" applyProtection="1">
      <alignment horizontal="center"/>
      <protection locked="0"/>
    </xf>
    <xf numFmtId="165" fontId="10" fillId="0" borderId="0" xfId="4" applyNumberFormat="1" applyFont="1" applyFill="1" applyProtection="1"/>
    <xf numFmtId="165" fontId="10" fillId="0" borderId="0" xfId="4" applyNumberFormat="1" applyFo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65" fontId="10" fillId="0" borderId="0" xfId="4" applyNumberFormat="1" applyFont="1" applyFill="1" applyBorder="1" applyProtection="1"/>
    <xf numFmtId="165" fontId="10" fillId="0" borderId="0" xfId="4" applyNumberFormat="1" applyFont="1" applyBorder="1" applyProtection="1">
      <protection locked="0"/>
    </xf>
    <xf numFmtId="15" fontId="10" fillId="0" borderId="0" xfId="4" applyNumberFormat="1" applyFont="1" applyBorder="1" applyProtection="1">
      <protection locked="0"/>
    </xf>
    <xf numFmtId="15" fontId="10" fillId="0" borderId="0" xfId="1" applyNumberFormat="1" applyFont="1" applyBorder="1" applyProtection="1">
      <protection locked="0"/>
    </xf>
    <xf numFmtId="165" fontId="10" fillId="0" borderId="0" xfId="3" applyNumberFormat="1" applyFont="1" applyFill="1" applyAlignment="1" applyProtection="1">
      <protection locked="0"/>
    </xf>
    <xf numFmtId="165" fontId="11" fillId="6" borderId="0" xfId="3" applyNumberFormat="1" applyFont="1" applyFill="1" applyBorder="1" applyAlignment="1" applyProtection="1">
      <alignment horizontal="center" vertical="top"/>
      <protection locked="0"/>
    </xf>
    <xf numFmtId="165" fontId="10" fillId="0" borderId="0" xfId="3" applyNumberFormat="1" applyFont="1" applyAlignment="1" applyProtection="1">
      <alignment horizontal="center"/>
      <protection locked="0"/>
    </xf>
    <xf numFmtId="165" fontId="11" fillId="6" borderId="5" xfId="3" applyNumberFormat="1" applyFont="1" applyFill="1" applyBorder="1" applyAlignment="1" applyProtection="1">
      <alignment horizontal="right" vertical="top"/>
      <protection locked="0"/>
    </xf>
    <xf numFmtId="15" fontId="11" fillId="6" borderId="1" xfId="1" applyNumberFormat="1" applyFont="1" applyFill="1" applyBorder="1" applyAlignment="1" applyProtection="1">
      <alignment horizontal="right" vertical="top"/>
      <protection locked="0"/>
    </xf>
    <xf numFmtId="0" fontId="11" fillId="6" borderId="1" xfId="1" applyFont="1" applyFill="1" applyBorder="1" applyAlignment="1" applyProtection="1">
      <alignment horizontal="center" vertical="top"/>
      <protection locked="0"/>
    </xf>
    <xf numFmtId="165" fontId="11" fillId="6" borderId="1" xfId="3" applyNumberFormat="1" applyFont="1" applyFill="1" applyBorder="1" applyAlignment="1" applyProtection="1">
      <alignment horizontal="right" vertical="top"/>
      <protection locked="0"/>
    </xf>
    <xf numFmtId="165" fontId="11" fillId="6" borderId="1" xfId="3" applyNumberFormat="1" applyFont="1" applyFill="1" applyBorder="1" applyAlignment="1" applyProtection="1">
      <alignment horizontal="center" vertical="top"/>
      <protection locked="0"/>
    </xf>
    <xf numFmtId="0" fontId="10" fillId="0" borderId="1" xfId="1" applyFont="1" applyFill="1" applyBorder="1" applyProtection="1">
      <protection locked="0"/>
    </xf>
    <xf numFmtId="0" fontId="0" fillId="0" borderId="1" xfId="0" applyBorder="1"/>
    <xf numFmtId="0" fontId="10" fillId="0" borderId="1" xfId="1" applyFont="1" applyBorder="1" applyProtection="1">
      <protection locked="0"/>
    </xf>
    <xf numFmtId="0" fontId="0" fillId="0" borderId="0" xfId="0" applyAlignment="1"/>
    <xf numFmtId="0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NumberFormat="1" applyAlignment="1"/>
    <xf numFmtId="0" fontId="14" fillId="0" borderId="0" xfId="0" applyFont="1"/>
    <xf numFmtId="0" fontId="15" fillId="10" borderId="0" xfId="0" applyFont="1" applyFill="1"/>
    <xf numFmtId="167" fontId="16" fillId="0" borderId="0" xfId="0" applyNumberFormat="1" applyFont="1" applyAlignment="1">
      <alignment horizontal="center"/>
    </xf>
    <xf numFmtId="0" fontId="17" fillId="0" borderId="0" xfId="12" applyAlignment="1" applyProtection="1"/>
    <xf numFmtId="0" fontId="16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168" fontId="16" fillId="0" borderId="1" xfId="6" applyNumberFormat="1" applyFont="1" applyBorder="1"/>
    <xf numFmtId="0" fontId="1" fillId="9" borderId="1" xfId="1" applyFont="1" applyFill="1" applyBorder="1" applyAlignment="1" applyProtection="1">
      <alignment horizontal="center" vertical="top"/>
      <protection locked="0"/>
    </xf>
    <xf numFmtId="14" fontId="13" fillId="0" borderId="1" xfId="0" applyNumberFormat="1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</cellXfs>
  <cellStyles count="13">
    <cellStyle name="40% - Accent1 2" xfId="5" xr:uid="{00000000-0005-0000-0000-000000000000}"/>
    <cellStyle name="60% - Accent4 2" xfId="8" xr:uid="{00000000-0005-0000-0000-000001000000}"/>
    <cellStyle name="Check Cell 2" xfId="7" xr:uid="{00000000-0005-0000-0000-000002000000}"/>
    <cellStyle name="Comma" xfId="3" builtinId="3"/>
    <cellStyle name="Comma 2" xfId="2" xr:uid="{00000000-0005-0000-0000-000004000000}"/>
    <cellStyle name="Comma 2 2" xfId="4" xr:uid="{00000000-0005-0000-0000-000005000000}"/>
    <cellStyle name="Currency 2" xfId="6" xr:uid="{00000000-0005-0000-0000-000006000000}"/>
    <cellStyle name="Hyperlink" xfId="12" builtinId="8"/>
    <cellStyle name="MyBlue" xfId="9" xr:uid="{00000000-0005-0000-0000-000008000000}"/>
    <cellStyle name="Normal" xfId="0" builtinId="0"/>
    <cellStyle name="Normal 2" xfId="1" xr:uid="{00000000-0005-0000-0000-00000A000000}"/>
    <cellStyle name="Normal 3" xfId="10" xr:uid="{00000000-0005-0000-0000-00000B000000}"/>
    <cellStyle name="Percent 2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104775</xdr:rowOff>
    </xdr:from>
    <xdr:to>
      <xdr:col>2</xdr:col>
      <xdr:colOff>723900</xdr:colOff>
      <xdr:row>10</xdr:row>
      <xdr:rowOff>85725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71475" y="552450"/>
          <a:ext cx="3086100" cy="1666875"/>
        </a:xfrm>
        <a:prstGeom prst="rect">
          <a:avLst/>
        </a:prstGeom>
        <a:solidFill>
          <a:srgbClr val="B2B2B2">
            <a:alpha val="9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371475</xdr:colOff>
      <xdr:row>2</xdr:row>
      <xdr:rowOff>104775</xdr:rowOff>
    </xdr:from>
    <xdr:to>
      <xdr:col>2</xdr:col>
      <xdr:colOff>723900</xdr:colOff>
      <xdr:row>10</xdr:row>
      <xdr:rowOff>85725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71475" y="552450"/>
          <a:ext cx="3086100" cy="1666875"/>
        </a:xfrm>
        <a:prstGeom prst="rect">
          <a:avLst/>
        </a:prstGeom>
        <a:solidFill>
          <a:srgbClr val="B2B2B2">
            <a:alpha val="9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R131"/>
  <sheetViews>
    <sheetView showGridLines="0" topLeftCell="A107" workbookViewId="0">
      <selection activeCell="R127" sqref="R122:R127"/>
    </sheetView>
  </sheetViews>
  <sheetFormatPr defaultColWidth="9.109375" defaultRowHeight="14.4" x14ac:dyDescent="0.3"/>
  <cols>
    <col min="1" max="1" width="10.44140625" style="41" bestFit="1" customWidth="1"/>
    <col min="2" max="2" width="10.44140625" style="41" customWidth="1"/>
    <col min="3" max="3" width="6.6640625" style="34" bestFit="1" customWidth="1"/>
    <col min="4" max="4" width="13.6640625" style="34" bestFit="1" customWidth="1"/>
    <col min="5" max="5" width="9.109375" style="34"/>
    <col min="6" max="6" width="6.5546875" style="34" bestFit="1" customWidth="1"/>
    <col min="7" max="7" width="8.6640625" style="34" bestFit="1" customWidth="1"/>
    <col min="8" max="8" width="7.6640625" style="34" bestFit="1" customWidth="1"/>
    <col min="9" max="9" width="8.6640625" style="34" bestFit="1" customWidth="1"/>
    <col min="10" max="10" width="10.109375" style="34" bestFit="1" customWidth="1"/>
    <col min="11" max="11" width="17.44140625" style="34" customWidth="1"/>
    <col min="12" max="12" width="11" style="34" bestFit="1" customWidth="1"/>
    <col min="13" max="13" width="13.88671875" style="34" bestFit="1" customWidth="1"/>
    <col min="14" max="14" width="16.33203125" style="34" bestFit="1" customWidth="1"/>
    <col min="15" max="15" width="13.88671875" style="34" bestFit="1" customWidth="1"/>
    <col min="16" max="16384" width="9.109375" style="34"/>
  </cols>
  <sheetData>
    <row r="1" spans="1:18" x14ac:dyDescent="0.3">
      <c r="A1" s="54" t="s">
        <v>798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 t="s">
        <v>856</v>
      </c>
      <c r="N1" s="56"/>
      <c r="O1" s="56"/>
    </row>
    <row r="2" spans="1:18" x14ac:dyDescent="0.3">
      <c r="A2" s="35" t="s">
        <v>0</v>
      </c>
      <c r="B2" s="35" t="s">
        <v>799</v>
      </c>
      <c r="C2" s="36" t="s">
        <v>3</v>
      </c>
      <c r="D2" s="36" t="s">
        <v>800</v>
      </c>
      <c r="E2" s="36" t="s">
        <v>801</v>
      </c>
      <c r="F2" s="36" t="s">
        <v>802</v>
      </c>
      <c r="G2" s="36" t="s">
        <v>803</v>
      </c>
      <c r="H2" s="36" t="s">
        <v>804</v>
      </c>
      <c r="I2" s="36" t="s">
        <v>836</v>
      </c>
      <c r="J2" s="36" t="s">
        <v>857</v>
      </c>
      <c r="K2" s="37" t="s">
        <v>805</v>
      </c>
      <c r="L2" s="37" t="s">
        <v>806</v>
      </c>
      <c r="M2" s="52" t="s">
        <v>858</v>
      </c>
      <c r="N2" s="52" t="s">
        <v>859</v>
      </c>
      <c r="O2" s="52" t="s">
        <v>860</v>
      </c>
    </row>
    <row r="3" spans="1:18" x14ac:dyDescent="0.3">
      <c r="A3" s="38">
        <v>1</v>
      </c>
      <c r="B3" s="38">
        <v>2017</v>
      </c>
      <c r="C3" s="39" t="s">
        <v>807</v>
      </c>
      <c r="D3" s="39" t="s">
        <v>808</v>
      </c>
      <c r="E3" s="39" t="s">
        <v>809</v>
      </c>
      <c r="F3" s="39" t="s">
        <v>810</v>
      </c>
      <c r="G3" s="39">
        <v>95</v>
      </c>
      <c r="H3" s="39">
        <v>1.99</v>
      </c>
      <c r="I3" s="39">
        <f>H3*G3</f>
        <v>189.05</v>
      </c>
      <c r="J3" s="51">
        <v>41500</v>
      </c>
      <c r="K3" s="39" t="str">
        <f>REPLACE(LEFT(D3,SEARCH(" ",D3)),SEARCH(" ",D3)+1,9,"Last Name")</f>
        <v>Abhishek Last Name</v>
      </c>
      <c r="L3" s="40">
        <f>RANK(G3,$G$3:$G$131,0)</f>
        <v>26</v>
      </c>
      <c r="M3" s="53">
        <f t="shared" ref="M3:M34" ca="1" si="0">DATEDIF(J3,TODAY(),"Y")</f>
        <v>4</v>
      </c>
      <c r="N3" s="53">
        <f t="shared" ref="N3:N34" ca="1" si="1">DATEDIF(J3,TODAY(),"M")</f>
        <v>59</v>
      </c>
      <c r="O3" s="53">
        <f t="shared" ref="O3:O34" ca="1" si="2">DATEDIF(J3,TODAY(),"d")</f>
        <v>1809</v>
      </c>
      <c r="P3" s="34" t="str">
        <f>IF(AND(OR(EXACT(C3,"East"),EXACT(C3,"West")),I3&gt;1132),LOWER(E3),UPPER(E3))</f>
        <v>JONES</v>
      </c>
      <c r="Q3" s="34">
        <f>IF(L3&lt;6,TRIM(G3),)</f>
        <v>0</v>
      </c>
    </row>
    <row r="4" spans="1:18" x14ac:dyDescent="0.3">
      <c r="A4" s="38">
        <v>1</v>
      </c>
      <c r="B4" s="38">
        <v>2017</v>
      </c>
      <c r="C4" s="39" t="s">
        <v>811</v>
      </c>
      <c r="D4" s="39" t="s">
        <v>808</v>
      </c>
      <c r="E4" s="39" t="s">
        <v>812</v>
      </c>
      <c r="F4" s="39" t="s">
        <v>813</v>
      </c>
      <c r="G4" s="39">
        <v>50</v>
      </c>
      <c r="H4" s="39">
        <v>19.989999999999998</v>
      </c>
      <c r="I4" s="39">
        <f t="shared" ref="I4:I67" si="3">H4*G4</f>
        <v>999.49999999999989</v>
      </c>
      <c r="J4" s="51">
        <v>37596</v>
      </c>
      <c r="K4" s="39" t="str">
        <f t="shared" ref="K4:K67" si="4">REPLACE(LEFT(D4,SEARCH(" ",D4)),SEARCH(" ",D4)+1,9,"Last Name")</f>
        <v>Abhishek Last Name</v>
      </c>
      <c r="L4" s="40">
        <f>RANK(G4,$G$3:$G$131,0)</f>
        <v>91</v>
      </c>
      <c r="M4" s="53">
        <f t="shared" ca="1" si="0"/>
        <v>15</v>
      </c>
      <c r="N4" s="53">
        <f t="shared" ca="1" si="1"/>
        <v>187</v>
      </c>
      <c r="O4" s="53">
        <f t="shared" ca="1" si="2"/>
        <v>5713</v>
      </c>
      <c r="P4" s="34" t="str">
        <f t="shared" ref="P4:P67" si="5">IF(AND(OR(EXACT(C4,"East"),EXACT(C4,"West")),I4&gt;1132),LOWER(E4),UPPER(E4))</f>
        <v>KIVELL</v>
      </c>
      <c r="Q4" s="34">
        <f t="shared" ref="Q4:Q67" si="6">IF(L4&lt;6,TRIM(G4),)</f>
        <v>0</v>
      </c>
    </row>
    <row r="5" spans="1:18" x14ac:dyDescent="0.3">
      <c r="A5" s="38">
        <v>1</v>
      </c>
      <c r="B5" s="38">
        <v>2017</v>
      </c>
      <c r="C5" s="39" t="s">
        <v>811</v>
      </c>
      <c r="D5" s="39" t="s">
        <v>808</v>
      </c>
      <c r="E5" s="39" t="s">
        <v>814</v>
      </c>
      <c r="F5" s="39" t="s">
        <v>810</v>
      </c>
      <c r="G5" s="39">
        <v>36</v>
      </c>
      <c r="H5" s="39">
        <v>4.99</v>
      </c>
      <c r="I5" s="39">
        <f t="shared" si="3"/>
        <v>179.64000000000001</v>
      </c>
      <c r="J5" s="51">
        <v>42348</v>
      </c>
      <c r="K5" s="39" t="str">
        <f t="shared" si="4"/>
        <v>Abhishek Last Name</v>
      </c>
      <c r="L5" s="40">
        <f t="shared" ref="L5:L68" si="7">RANK(G5,$G$3:$G$131,0)</f>
        <v>105</v>
      </c>
      <c r="M5" s="53">
        <f t="shared" ca="1" si="0"/>
        <v>2</v>
      </c>
      <c r="N5" s="53">
        <f t="shared" ca="1" si="1"/>
        <v>31</v>
      </c>
      <c r="O5" s="53">
        <f t="shared" ca="1" si="2"/>
        <v>961</v>
      </c>
      <c r="P5" s="34" t="str">
        <f t="shared" si="5"/>
        <v>JARDINE</v>
      </c>
      <c r="Q5" s="34">
        <f t="shared" si="6"/>
        <v>0</v>
      </c>
    </row>
    <row r="6" spans="1:18" x14ac:dyDescent="0.3">
      <c r="A6" s="38">
        <v>1</v>
      </c>
      <c r="B6" s="38">
        <v>2017</v>
      </c>
      <c r="C6" s="39" t="s">
        <v>811</v>
      </c>
      <c r="D6" s="39" t="s">
        <v>808</v>
      </c>
      <c r="E6" s="39" t="s">
        <v>815</v>
      </c>
      <c r="F6" s="39" t="s">
        <v>816</v>
      </c>
      <c r="G6" s="39">
        <v>27</v>
      </c>
      <c r="H6" s="39">
        <v>19.989999999999998</v>
      </c>
      <c r="I6" s="39">
        <f t="shared" si="3"/>
        <v>539.7299999999999</v>
      </c>
      <c r="J6" s="51">
        <v>38556</v>
      </c>
      <c r="K6" s="39" t="str">
        <f t="shared" si="4"/>
        <v>Abhishek Last Name</v>
      </c>
      <c r="L6" s="40">
        <f t="shared" si="7"/>
        <v>115</v>
      </c>
      <c r="M6" s="53">
        <f t="shared" ca="1" si="0"/>
        <v>13</v>
      </c>
      <c r="N6" s="53">
        <f t="shared" ca="1" si="1"/>
        <v>156</v>
      </c>
      <c r="O6" s="53">
        <f t="shared" ca="1" si="2"/>
        <v>4753</v>
      </c>
      <c r="P6" s="34" t="str">
        <f t="shared" si="5"/>
        <v>GILL</v>
      </c>
      <c r="Q6" s="34">
        <f t="shared" si="6"/>
        <v>0</v>
      </c>
      <c r="R6" s="34">
        <f>MAX(L3:L131)</f>
        <v>129</v>
      </c>
    </row>
    <row r="7" spans="1:18" x14ac:dyDescent="0.3">
      <c r="A7" s="38">
        <v>1</v>
      </c>
      <c r="B7" s="38">
        <v>2017</v>
      </c>
      <c r="C7" s="39" t="s">
        <v>16</v>
      </c>
      <c r="D7" s="39" t="s">
        <v>808</v>
      </c>
      <c r="E7" s="39" t="s">
        <v>817</v>
      </c>
      <c r="F7" s="39" t="s">
        <v>810</v>
      </c>
      <c r="G7" s="39">
        <v>56</v>
      </c>
      <c r="H7" s="39">
        <v>2.99</v>
      </c>
      <c r="I7" s="39">
        <f t="shared" si="3"/>
        <v>167.44</v>
      </c>
      <c r="J7" s="51">
        <v>41544</v>
      </c>
      <c r="K7" s="39" t="str">
        <f t="shared" si="4"/>
        <v>Abhishek Last Name</v>
      </c>
      <c r="L7" s="40">
        <f t="shared" si="7"/>
        <v>83</v>
      </c>
      <c r="M7" s="53">
        <f t="shared" ca="1" si="0"/>
        <v>4</v>
      </c>
      <c r="N7" s="53">
        <f t="shared" ca="1" si="1"/>
        <v>58</v>
      </c>
      <c r="O7" s="53">
        <f t="shared" ca="1" si="2"/>
        <v>1765</v>
      </c>
      <c r="P7" s="34" t="str">
        <f t="shared" si="5"/>
        <v>SORVINO</v>
      </c>
      <c r="Q7" s="34">
        <f t="shared" si="6"/>
        <v>0</v>
      </c>
    </row>
    <row r="8" spans="1:18" x14ac:dyDescent="0.3">
      <c r="A8" s="38">
        <v>1</v>
      </c>
      <c r="B8" s="38">
        <v>2017</v>
      </c>
      <c r="C8" s="39" t="s">
        <v>807</v>
      </c>
      <c r="D8" s="39" t="s">
        <v>808</v>
      </c>
      <c r="E8" s="39" t="s">
        <v>809</v>
      </c>
      <c r="F8" s="39" t="s">
        <v>813</v>
      </c>
      <c r="G8" s="39">
        <v>60</v>
      </c>
      <c r="H8" s="39">
        <v>4.99</v>
      </c>
      <c r="I8" s="39">
        <f t="shared" si="3"/>
        <v>299.40000000000003</v>
      </c>
      <c r="J8" s="51">
        <v>42798</v>
      </c>
      <c r="K8" s="39" t="str">
        <f t="shared" si="4"/>
        <v>Abhishek Last Name</v>
      </c>
      <c r="L8" s="40">
        <f t="shared" si="7"/>
        <v>76</v>
      </c>
      <c r="M8" s="53">
        <f t="shared" ca="1" si="0"/>
        <v>1</v>
      </c>
      <c r="N8" s="53">
        <f t="shared" ca="1" si="1"/>
        <v>16</v>
      </c>
      <c r="O8" s="53">
        <f t="shared" ca="1" si="2"/>
        <v>511</v>
      </c>
      <c r="P8" s="34" t="str">
        <f t="shared" si="5"/>
        <v>JONES</v>
      </c>
      <c r="Q8" s="34">
        <f t="shared" si="6"/>
        <v>0</v>
      </c>
    </row>
    <row r="9" spans="1:18" x14ac:dyDescent="0.3">
      <c r="A9" s="38">
        <v>1</v>
      </c>
      <c r="B9" s="38">
        <v>2017</v>
      </c>
      <c r="C9" s="39" t="s">
        <v>811</v>
      </c>
      <c r="D9" s="39" t="s">
        <v>808</v>
      </c>
      <c r="E9" s="39" t="s">
        <v>4</v>
      </c>
      <c r="F9" s="39" t="s">
        <v>810</v>
      </c>
      <c r="G9" s="39">
        <v>75</v>
      </c>
      <c r="H9" s="39">
        <v>1.99</v>
      </c>
      <c r="I9" s="39">
        <f t="shared" si="3"/>
        <v>149.25</v>
      </c>
      <c r="J9" s="51">
        <v>39366</v>
      </c>
      <c r="K9" s="39" t="str">
        <f t="shared" si="4"/>
        <v>Abhishek Last Name</v>
      </c>
      <c r="L9" s="40">
        <f t="shared" si="7"/>
        <v>54</v>
      </c>
      <c r="M9" s="53">
        <f t="shared" ca="1" si="0"/>
        <v>10</v>
      </c>
      <c r="N9" s="53">
        <f t="shared" ca="1" si="1"/>
        <v>129</v>
      </c>
      <c r="O9" s="53">
        <f t="shared" ca="1" si="2"/>
        <v>3943</v>
      </c>
      <c r="P9" s="34" t="str">
        <f t="shared" si="5"/>
        <v>ANDREWS</v>
      </c>
      <c r="Q9" s="34">
        <f t="shared" si="6"/>
        <v>0</v>
      </c>
    </row>
    <row r="10" spans="1:18" x14ac:dyDescent="0.3">
      <c r="A10" s="38">
        <v>1</v>
      </c>
      <c r="B10" s="38">
        <v>2017</v>
      </c>
      <c r="C10" s="39" t="s">
        <v>811</v>
      </c>
      <c r="D10" s="39" t="s">
        <v>808</v>
      </c>
      <c r="E10" s="39" t="s">
        <v>814</v>
      </c>
      <c r="F10" s="39" t="s">
        <v>810</v>
      </c>
      <c r="G10" s="39">
        <v>90</v>
      </c>
      <c r="H10" s="39">
        <v>4.99</v>
      </c>
      <c r="I10" s="39">
        <f t="shared" si="3"/>
        <v>449.1</v>
      </c>
      <c r="J10" s="51">
        <v>37957</v>
      </c>
      <c r="K10" s="39" t="str">
        <f t="shared" si="4"/>
        <v>Abhishek Last Name</v>
      </c>
      <c r="L10" s="40">
        <f t="shared" si="7"/>
        <v>34</v>
      </c>
      <c r="M10" s="53">
        <f t="shared" ca="1" si="0"/>
        <v>14</v>
      </c>
      <c r="N10" s="53">
        <f t="shared" ca="1" si="1"/>
        <v>175</v>
      </c>
      <c r="O10" s="53">
        <f t="shared" ca="1" si="2"/>
        <v>5352</v>
      </c>
      <c r="P10" s="34" t="str">
        <f t="shared" si="5"/>
        <v>JARDINE</v>
      </c>
      <c r="Q10" s="34">
        <f t="shared" si="6"/>
        <v>0</v>
      </c>
    </row>
    <row r="11" spans="1:18" x14ac:dyDescent="0.3">
      <c r="A11" s="38">
        <v>1</v>
      </c>
      <c r="B11" s="38">
        <v>2017</v>
      </c>
      <c r="C11" s="39" t="s">
        <v>16</v>
      </c>
      <c r="D11" s="39" t="s">
        <v>808</v>
      </c>
      <c r="E11" s="39" t="s">
        <v>818</v>
      </c>
      <c r="F11" s="39" t="s">
        <v>810</v>
      </c>
      <c r="G11" s="39">
        <v>32</v>
      </c>
      <c r="H11" s="39">
        <v>1.99</v>
      </c>
      <c r="I11" s="39">
        <f t="shared" si="3"/>
        <v>63.68</v>
      </c>
      <c r="J11" s="51">
        <v>41537</v>
      </c>
      <c r="K11" s="39" t="str">
        <f t="shared" si="4"/>
        <v>Abhishek Last Name</v>
      </c>
      <c r="L11" s="40">
        <f t="shared" si="7"/>
        <v>109</v>
      </c>
      <c r="M11" s="53">
        <f t="shared" ca="1" si="0"/>
        <v>4</v>
      </c>
      <c r="N11" s="53">
        <f t="shared" ca="1" si="1"/>
        <v>58</v>
      </c>
      <c r="O11" s="53">
        <f t="shared" ca="1" si="2"/>
        <v>1772</v>
      </c>
      <c r="P11" s="34" t="str">
        <f t="shared" si="5"/>
        <v>THOMPSON</v>
      </c>
      <c r="Q11" s="34">
        <f t="shared" si="6"/>
        <v>0</v>
      </c>
    </row>
    <row r="12" spans="1:18" x14ac:dyDescent="0.3">
      <c r="A12" s="38">
        <v>1</v>
      </c>
      <c r="B12" s="38">
        <v>2017</v>
      </c>
      <c r="C12" s="39" t="s">
        <v>807</v>
      </c>
      <c r="D12" s="39" t="s">
        <v>819</v>
      </c>
      <c r="E12" s="39" t="s">
        <v>809</v>
      </c>
      <c r="F12" s="39" t="s">
        <v>813</v>
      </c>
      <c r="G12" s="39">
        <v>60</v>
      </c>
      <c r="H12" s="39">
        <v>8.99</v>
      </c>
      <c r="I12" s="39">
        <f t="shared" si="3"/>
        <v>539.4</v>
      </c>
      <c r="J12" s="51">
        <v>38799</v>
      </c>
      <c r="K12" s="39" t="str">
        <f t="shared" si="4"/>
        <v>John Last Name</v>
      </c>
      <c r="L12" s="40">
        <f t="shared" si="7"/>
        <v>76</v>
      </c>
      <c r="M12" s="53">
        <f t="shared" ca="1" si="0"/>
        <v>12</v>
      </c>
      <c r="N12" s="53">
        <f t="shared" ca="1" si="1"/>
        <v>148</v>
      </c>
      <c r="O12" s="53">
        <f t="shared" ca="1" si="2"/>
        <v>4510</v>
      </c>
      <c r="P12" s="34" t="str">
        <f t="shared" si="5"/>
        <v>JONES</v>
      </c>
      <c r="Q12" s="34">
        <f t="shared" si="6"/>
        <v>0</v>
      </c>
    </row>
    <row r="13" spans="1:18" x14ac:dyDescent="0.3">
      <c r="A13" s="38">
        <v>1</v>
      </c>
      <c r="B13" s="38">
        <v>2017</v>
      </c>
      <c r="C13" s="39" t="s">
        <v>811</v>
      </c>
      <c r="D13" s="39" t="s">
        <v>819</v>
      </c>
      <c r="E13" s="39" t="s">
        <v>820</v>
      </c>
      <c r="F13" s="39" t="s">
        <v>810</v>
      </c>
      <c r="G13" s="39">
        <v>90</v>
      </c>
      <c r="H13" s="39">
        <v>4.99</v>
      </c>
      <c r="I13" s="39">
        <f t="shared" si="3"/>
        <v>449.1</v>
      </c>
      <c r="J13" s="51">
        <v>39765</v>
      </c>
      <c r="K13" s="39" t="str">
        <f t="shared" si="4"/>
        <v>John Last Name</v>
      </c>
      <c r="L13" s="40">
        <f t="shared" si="7"/>
        <v>34</v>
      </c>
      <c r="M13" s="53">
        <f t="shared" ca="1" si="0"/>
        <v>9</v>
      </c>
      <c r="N13" s="53">
        <f t="shared" ca="1" si="1"/>
        <v>116</v>
      </c>
      <c r="O13" s="53">
        <f t="shared" ca="1" si="2"/>
        <v>3544</v>
      </c>
      <c r="P13" s="34" t="str">
        <f t="shared" si="5"/>
        <v>MORGAN</v>
      </c>
      <c r="Q13" s="34">
        <f t="shared" si="6"/>
        <v>0</v>
      </c>
    </row>
    <row r="14" spans="1:18" x14ac:dyDescent="0.3">
      <c r="A14" s="38">
        <v>1</v>
      </c>
      <c r="B14" s="38">
        <v>2017</v>
      </c>
      <c r="C14" s="39" t="s">
        <v>807</v>
      </c>
      <c r="D14" s="39" t="s">
        <v>819</v>
      </c>
      <c r="E14" s="39" t="s">
        <v>821</v>
      </c>
      <c r="F14" s="39" t="s">
        <v>813</v>
      </c>
      <c r="G14" s="39">
        <v>29</v>
      </c>
      <c r="H14" s="39">
        <v>1.99</v>
      </c>
      <c r="I14" s="39">
        <f t="shared" si="3"/>
        <v>57.71</v>
      </c>
      <c r="J14" s="51">
        <v>38185</v>
      </c>
      <c r="K14" s="39" t="str">
        <f t="shared" si="4"/>
        <v>John Last Name</v>
      </c>
      <c r="L14" s="40">
        <f t="shared" si="7"/>
        <v>111</v>
      </c>
      <c r="M14" s="53">
        <f t="shared" ca="1" si="0"/>
        <v>14</v>
      </c>
      <c r="N14" s="53">
        <f t="shared" ca="1" si="1"/>
        <v>168</v>
      </c>
      <c r="O14" s="53">
        <f t="shared" ca="1" si="2"/>
        <v>5124</v>
      </c>
      <c r="P14" s="34" t="str">
        <f t="shared" si="5"/>
        <v>HOWARD</v>
      </c>
      <c r="Q14" s="34">
        <f t="shared" si="6"/>
        <v>0</v>
      </c>
    </row>
    <row r="15" spans="1:18" x14ac:dyDescent="0.3">
      <c r="A15" s="38">
        <v>1</v>
      </c>
      <c r="B15" s="38">
        <v>2017</v>
      </c>
      <c r="C15" s="39" t="s">
        <v>807</v>
      </c>
      <c r="D15" s="39" t="s">
        <v>819</v>
      </c>
      <c r="E15" s="39" t="s">
        <v>822</v>
      </c>
      <c r="F15" s="39" t="s">
        <v>813</v>
      </c>
      <c r="G15" s="39">
        <v>81</v>
      </c>
      <c r="H15" s="39">
        <v>19.989999999999998</v>
      </c>
      <c r="I15" s="39">
        <f t="shared" si="3"/>
        <v>1619.1899999999998</v>
      </c>
      <c r="J15" s="51">
        <v>37262</v>
      </c>
      <c r="K15" s="39" t="str">
        <f t="shared" si="4"/>
        <v>John Last Name</v>
      </c>
      <c r="L15" s="40">
        <f t="shared" si="7"/>
        <v>49</v>
      </c>
      <c r="M15" s="53">
        <f t="shared" ca="1" si="0"/>
        <v>16</v>
      </c>
      <c r="N15" s="53">
        <f t="shared" ca="1" si="1"/>
        <v>198</v>
      </c>
      <c r="O15" s="53">
        <f t="shared" ca="1" si="2"/>
        <v>6047</v>
      </c>
      <c r="P15" s="34" t="str">
        <f t="shared" si="5"/>
        <v>parent</v>
      </c>
      <c r="Q15" s="34">
        <f t="shared" si="6"/>
        <v>0</v>
      </c>
    </row>
    <row r="16" spans="1:18" x14ac:dyDescent="0.3">
      <c r="A16" s="38">
        <v>1</v>
      </c>
      <c r="B16" s="38">
        <v>2017</v>
      </c>
      <c r="C16" s="39" t="s">
        <v>807</v>
      </c>
      <c r="D16" s="39" t="s">
        <v>819</v>
      </c>
      <c r="E16" s="39" t="s">
        <v>809</v>
      </c>
      <c r="F16" s="39" t="s">
        <v>810</v>
      </c>
      <c r="G16" s="39">
        <v>35</v>
      </c>
      <c r="H16" s="39">
        <v>4.99</v>
      </c>
      <c r="I16" s="39">
        <f t="shared" si="3"/>
        <v>174.65</v>
      </c>
      <c r="J16" s="51">
        <v>41184</v>
      </c>
      <c r="K16" s="39" t="str">
        <f t="shared" si="4"/>
        <v>John Last Name</v>
      </c>
      <c r="L16" s="40">
        <f t="shared" si="7"/>
        <v>107</v>
      </c>
      <c r="M16" s="53">
        <f t="shared" ca="1" si="0"/>
        <v>5</v>
      </c>
      <c r="N16" s="53">
        <f t="shared" ca="1" si="1"/>
        <v>69</v>
      </c>
      <c r="O16" s="53">
        <f t="shared" ca="1" si="2"/>
        <v>2125</v>
      </c>
      <c r="P16" s="34" t="str">
        <f t="shared" si="5"/>
        <v>JONES</v>
      </c>
      <c r="Q16" s="34">
        <f t="shared" si="6"/>
        <v>0</v>
      </c>
    </row>
    <row r="17" spans="1:17" x14ac:dyDescent="0.3">
      <c r="A17" s="38">
        <v>1</v>
      </c>
      <c r="B17" s="38">
        <v>2017</v>
      </c>
      <c r="C17" s="39" t="s">
        <v>811</v>
      </c>
      <c r="D17" s="39" t="s">
        <v>819</v>
      </c>
      <c r="E17" s="39" t="s">
        <v>823</v>
      </c>
      <c r="F17" s="39" t="s">
        <v>824</v>
      </c>
      <c r="G17" s="39">
        <v>2</v>
      </c>
      <c r="H17" s="39">
        <v>125</v>
      </c>
      <c r="I17" s="39">
        <f t="shared" si="3"/>
        <v>250</v>
      </c>
      <c r="J17" s="51">
        <v>40289</v>
      </c>
      <c r="K17" s="39" t="str">
        <f t="shared" si="4"/>
        <v>John Last Name</v>
      </c>
      <c r="L17" s="40">
        <f t="shared" si="7"/>
        <v>129</v>
      </c>
      <c r="M17" s="53">
        <f t="shared" ca="1" si="0"/>
        <v>8</v>
      </c>
      <c r="N17" s="53">
        <f t="shared" ca="1" si="1"/>
        <v>99</v>
      </c>
      <c r="O17" s="53">
        <f t="shared" ca="1" si="2"/>
        <v>3020</v>
      </c>
      <c r="P17" s="34" t="str">
        <f t="shared" si="5"/>
        <v>SMITH</v>
      </c>
      <c r="Q17" s="34">
        <f t="shared" si="6"/>
        <v>0</v>
      </c>
    </row>
    <row r="18" spans="1:17" x14ac:dyDescent="0.3">
      <c r="A18" s="38">
        <v>1</v>
      </c>
      <c r="B18" s="38">
        <v>2017</v>
      </c>
      <c r="C18" s="39" t="s">
        <v>807</v>
      </c>
      <c r="D18" s="39" t="s">
        <v>819</v>
      </c>
      <c r="E18" s="39" t="s">
        <v>809</v>
      </c>
      <c r="F18" s="39" t="s">
        <v>825</v>
      </c>
      <c r="G18" s="39">
        <v>16</v>
      </c>
      <c r="H18" s="39">
        <v>15.99</v>
      </c>
      <c r="I18" s="39">
        <f t="shared" si="3"/>
        <v>255.84</v>
      </c>
      <c r="J18" s="51">
        <v>37527</v>
      </c>
      <c r="K18" s="39" t="str">
        <f t="shared" si="4"/>
        <v>John Last Name</v>
      </c>
      <c r="L18" s="40">
        <f t="shared" si="7"/>
        <v>120</v>
      </c>
      <c r="M18" s="53">
        <f t="shared" ca="1" si="0"/>
        <v>15</v>
      </c>
      <c r="N18" s="53">
        <f t="shared" ca="1" si="1"/>
        <v>190</v>
      </c>
      <c r="O18" s="53">
        <f t="shared" ca="1" si="2"/>
        <v>5782</v>
      </c>
      <c r="P18" s="34" t="str">
        <f t="shared" si="5"/>
        <v>JONES</v>
      </c>
      <c r="Q18" s="34">
        <f t="shared" si="6"/>
        <v>0</v>
      </c>
    </row>
    <row r="19" spans="1:17" x14ac:dyDescent="0.3">
      <c r="A19" s="38">
        <v>1</v>
      </c>
      <c r="B19" s="38">
        <v>2017</v>
      </c>
      <c r="C19" s="39" t="s">
        <v>811</v>
      </c>
      <c r="D19" s="39" t="s">
        <v>819</v>
      </c>
      <c r="E19" s="39" t="s">
        <v>820</v>
      </c>
      <c r="F19" s="39" t="s">
        <v>813</v>
      </c>
      <c r="G19" s="39">
        <v>28</v>
      </c>
      <c r="H19" s="39">
        <v>8.99</v>
      </c>
      <c r="I19" s="39">
        <f t="shared" si="3"/>
        <v>251.72</v>
      </c>
      <c r="J19" s="51">
        <v>41592</v>
      </c>
      <c r="K19" s="39" t="str">
        <f t="shared" si="4"/>
        <v>John Last Name</v>
      </c>
      <c r="L19" s="40">
        <f t="shared" si="7"/>
        <v>113</v>
      </c>
      <c r="M19" s="53">
        <f t="shared" ca="1" si="0"/>
        <v>4</v>
      </c>
      <c r="N19" s="53">
        <f t="shared" ca="1" si="1"/>
        <v>56</v>
      </c>
      <c r="O19" s="53">
        <f t="shared" ca="1" si="2"/>
        <v>1717</v>
      </c>
      <c r="P19" s="34" t="str">
        <f t="shared" si="5"/>
        <v>MORGAN</v>
      </c>
      <c r="Q19" s="34">
        <f t="shared" si="6"/>
        <v>0</v>
      </c>
    </row>
    <row r="20" spans="1:17" x14ac:dyDescent="0.3">
      <c r="A20" s="38">
        <v>1</v>
      </c>
      <c r="B20" s="38">
        <v>2017</v>
      </c>
      <c r="C20" s="39" t="s">
        <v>807</v>
      </c>
      <c r="D20" s="39" t="s">
        <v>819</v>
      </c>
      <c r="E20" s="39" t="s">
        <v>809</v>
      </c>
      <c r="F20" s="39" t="s">
        <v>816</v>
      </c>
      <c r="G20" s="39">
        <v>64</v>
      </c>
      <c r="H20" s="39">
        <v>8.99</v>
      </c>
      <c r="I20" s="39">
        <f t="shared" si="3"/>
        <v>575.36</v>
      </c>
      <c r="J20" s="51">
        <v>40586</v>
      </c>
      <c r="K20" s="39" t="str">
        <f t="shared" si="4"/>
        <v>John Last Name</v>
      </c>
      <c r="L20" s="40">
        <f t="shared" si="7"/>
        <v>67</v>
      </c>
      <c r="M20" s="53">
        <f t="shared" ca="1" si="0"/>
        <v>7</v>
      </c>
      <c r="N20" s="53">
        <f t="shared" ca="1" si="1"/>
        <v>89</v>
      </c>
      <c r="O20" s="53">
        <f t="shared" ca="1" si="2"/>
        <v>2723</v>
      </c>
      <c r="P20" s="34" t="str">
        <f t="shared" si="5"/>
        <v>JONES</v>
      </c>
      <c r="Q20" s="34">
        <f t="shared" si="6"/>
        <v>0</v>
      </c>
    </row>
    <row r="21" spans="1:17" x14ac:dyDescent="0.3">
      <c r="A21" s="38">
        <v>1</v>
      </c>
      <c r="B21" s="38">
        <v>2017</v>
      </c>
      <c r="C21" s="39" t="s">
        <v>807</v>
      </c>
      <c r="D21" s="39" t="s">
        <v>819</v>
      </c>
      <c r="E21" s="39" t="s">
        <v>822</v>
      </c>
      <c r="F21" s="39" t="s">
        <v>816</v>
      </c>
      <c r="G21" s="39">
        <v>15</v>
      </c>
      <c r="H21" s="39">
        <v>19.989999999999998</v>
      </c>
      <c r="I21" s="39">
        <f t="shared" si="3"/>
        <v>299.84999999999997</v>
      </c>
      <c r="J21" s="51">
        <v>42097</v>
      </c>
      <c r="K21" s="39" t="str">
        <f t="shared" si="4"/>
        <v>John Last Name</v>
      </c>
      <c r="L21" s="40">
        <f t="shared" si="7"/>
        <v>121</v>
      </c>
      <c r="M21" s="53">
        <f t="shared" ca="1" si="0"/>
        <v>3</v>
      </c>
      <c r="N21" s="53">
        <f t="shared" ca="1" si="1"/>
        <v>39</v>
      </c>
      <c r="O21" s="53">
        <f t="shared" ca="1" si="2"/>
        <v>1212</v>
      </c>
      <c r="P21" s="34" t="str">
        <f t="shared" si="5"/>
        <v>PARENT</v>
      </c>
      <c r="Q21" s="34">
        <f t="shared" si="6"/>
        <v>0</v>
      </c>
    </row>
    <row r="22" spans="1:17" x14ac:dyDescent="0.3">
      <c r="A22" s="38">
        <v>1</v>
      </c>
      <c r="B22" s="38">
        <v>2017</v>
      </c>
      <c r="C22" s="39" t="s">
        <v>811</v>
      </c>
      <c r="D22" s="39" t="s">
        <v>819</v>
      </c>
      <c r="E22" s="39" t="s">
        <v>812</v>
      </c>
      <c r="F22" s="39" t="s">
        <v>825</v>
      </c>
      <c r="G22" s="39">
        <v>96</v>
      </c>
      <c r="H22" s="39">
        <v>4.99</v>
      </c>
      <c r="I22" s="39">
        <f t="shared" si="3"/>
        <v>479.04</v>
      </c>
      <c r="J22" s="51">
        <v>37258</v>
      </c>
      <c r="K22" s="39" t="str">
        <f t="shared" si="4"/>
        <v>John Last Name</v>
      </c>
      <c r="L22" s="40">
        <f t="shared" si="7"/>
        <v>23</v>
      </c>
      <c r="M22" s="53">
        <f t="shared" ca="1" si="0"/>
        <v>16</v>
      </c>
      <c r="N22" s="53">
        <f t="shared" ca="1" si="1"/>
        <v>198</v>
      </c>
      <c r="O22" s="53">
        <f t="shared" ca="1" si="2"/>
        <v>6051</v>
      </c>
      <c r="P22" s="34" t="str">
        <f t="shared" si="5"/>
        <v>KIVELL</v>
      </c>
      <c r="Q22" s="34">
        <f t="shared" si="6"/>
        <v>0</v>
      </c>
    </row>
    <row r="23" spans="1:17" x14ac:dyDescent="0.3">
      <c r="A23" s="38">
        <v>1</v>
      </c>
      <c r="B23" s="38">
        <v>2017</v>
      </c>
      <c r="C23" s="39" t="s">
        <v>811</v>
      </c>
      <c r="D23" s="39" t="s">
        <v>819</v>
      </c>
      <c r="E23" s="39" t="s">
        <v>823</v>
      </c>
      <c r="F23" s="39" t="s">
        <v>810</v>
      </c>
      <c r="G23" s="39">
        <v>67</v>
      </c>
      <c r="H23" s="39">
        <v>1.29</v>
      </c>
      <c r="I23" s="39">
        <f t="shared" si="3"/>
        <v>86.43</v>
      </c>
      <c r="J23" s="51">
        <v>39032</v>
      </c>
      <c r="K23" s="39" t="str">
        <f t="shared" si="4"/>
        <v>John Last Name</v>
      </c>
      <c r="L23" s="40">
        <f t="shared" si="7"/>
        <v>63</v>
      </c>
      <c r="M23" s="53">
        <f t="shared" ca="1" si="0"/>
        <v>11</v>
      </c>
      <c r="N23" s="53">
        <f t="shared" ca="1" si="1"/>
        <v>140</v>
      </c>
      <c r="O23" s="53">
        <f t="shared" ca="1" si="2"/>
        <v>4277</v>
      </c>
      <c r="P23" s="34" t="str">
        <f t="shared" si="5"/>
        <v>SMITH</v>
      </c>
      <c r="Q23" s="34">
        <f t="shared" si="6"/>
        <v>0</v>
      </c>
    </row>
    <row r="24" spans="1:17" x14ac:dyDescent="0.3">
      <c r="A24" s="38">
        <v>1</v>
      </c>
      <c r="B24" s="38">
        <v>2017</v>
      </c>
      <c r="C24" s="39" t="s">
        <v>807</v>
      </c>
      <c r="D24" s="39" t="s">
        <v>819</v>
      </c>
      <c r="E24" s="39" t="s">
        <v>822</v>
      </c>
      <c r="F24" s="39" t="s">
        <v>825</v>
      </c>
      <c r="G24" s="39">
        <v>74</v>
      </c>
      <c r="H24" s="39">
        <v>15.99</v>
      </c>
      <c r="I24" s="39">
        <f t="shared" si="3"/>
        <v>1183.26</v>
      </c>
      <c r="J24" s="51">
        <v>39775</v>
      </c>
      <c r="K24" s="39" t="str">
        <f t="shared" si="4"/>
        <v>John Last Name</v>
      </c>
      <c r="L24" s="40">
        <f t="shared" si="7"/>
        <v>56</v>
      </c>
      <c r="M24" s="53">
        <f t="shared" ca="1" si="0"/>
        <v>9</v>
      </c>
      <c r="N24" s="53">
        <f t="shared" ca="1" si="1"/>
        <v>116</v>
      </c>
      <c r="O24" s="53">
        <f t="shared" ca="1" si="2"/>
        <v>3534</v>
      </c>
      <c r="P24" s="34" t="str">
        <f t="shared" si="5"/>
        <v>parent</v>
      </c>
      <c r="Q24" s="34">
        <f t="shared" si="6"/>
        <v>0</v>
      </c>
    </row>
    <row r="25" spans="1:17" x14ac:dyDescent="0.3">
      <c r="A25" s="38">
        <v>1</v>
      </c>
      <c r="B25" s="38">
        <v>2017</v>
      </c>
      <c r="C25" s="39" t="s">
        <v>811</v>
      </c>
      <c r="D25" s="39" t="s">
        <v>826</v>
      </c>
      <c r="E25" s="39" t="s">
        <v>815</v>
      </c>
      <c r="F25" s="39" t="s">
        <v>813</v>
      </c>
      <c r="G25" s="39">
        <v>46</v>
      </c>
      <c r="H25" s="39">
        <v>8.99</v>
      </c>
      <c r="I25" s="39">
        <f t="shared" si="3"/>
        <v>413.54</v>
      </c>
      <c r="J25" s="51">
        <v>39061</v>
      </c>
      <c r="K25" s="39" t="str">
        <f t="shared" si="4"/>
        <v>Gaurav Last Name</v>
      </c>
      <c r="L25" s="40">
        <f t="shared" si="7"/>
        <v>96</v>
      </c>
      <c r="M25" s="53">
        <f t="shared" ca="1" si="0"/>
        <v>11</v>
      </c>
      <c r="N25" s="53">
        <f t="shared" ca="1" si="1"/>
        <v>139</v>
      </c>
      <c r="O25" s="53">
        <f t="shared" ca="1" si="2"/>
        <v>4248</v>
      </c>
      <c r="P25" s="34" t="str">
        <f t="shared" si="5"/>
        <v>GILL</v>
      </c>
      <c r="Q25" s="34">
        <f t="shared" si="6"/>
        <v>0</v>
      </c>
    </row>
    <row r="26" spans="1:17" x14ac:dyDescent="0.3">
      <c r="A26" s="38">
        <v>1</v>
      </c>
      <c r="B26" s="38">
        <v>2017</v>
      </c>
      <c r="C26" s="39" t="s">
        <v>811</v>
      </c>
      <c r="D26" s="39" t="s">
        <v>826</v>
      </c>
      <c r="E26" s="39" t="s">
        <v>823</v>
      </c>
      <c r="F26" s="39" t="s">
        <v>813</v>
      </c>
      <c r="G26" s="39">
        <v>87</v>
      </c>
      <c r="H26" s="39">
        <v>15</v>
      </c>
      <c r="I26" s="39">
        <f t="shared" si="3"/>
        <v>1305</v>
      </c>
      <c r="J26" s="51">
        <v>40463</v>
      </c>
      <c r="K26" s="39" t="str">
        <f t="shared" si="4"/>
        <v>Gaurav Last Name</v>
      </c>
      <c r="L26" s="40">
        <f t="shared" si="7"/>
        <v>38</v>
      </c>
      <c r="M26" s="53">
        <f t="shared" ca="1" si="0"/>
        <v>7</v>
      </c>
      <c r="N26" s="53">
        <f t="shared" ca="1" si="1"/>
        <v>93</v>
      </c>
      <c r="O26" s="53">
        <f t="shared" ca="1" si="2"/>
        <v>2846</v>
      </c>
      <c r="P26" s="34" t="str">
        <f t="shared" si="5"/>
        <v>SMITH</v>
      </c>
      <c r="Q26" s="34">
        <f t="shared" si="6"/>
        <v>0</v>
      </c>
    </row>
    <row r="27" spans="1:17" x14ac:dyDescent="0.3">
      <c r="A27" s="38">
        <v>1</v>
      </c>
      <c r="B27" s="38">
        <v>2017</v>
      </c>
      <c r="C27" s="39" t="s">
        <v>807</v>
      </c>
      <c r="D27" s="39" t="s">
        <v>826</v>
      </c>
      <c r="E27" s="39" t="s">
        <v>809</v>
      </c>
      <c r="F27" s="39" t="s">
        <v>813</v>
      </c>
      <c r="G27" s="39">
        <v>4</v>
      </c>
      <c r="H27" s="39">
        <v>4.99</v>
      </c>
      <c r="I27" s="39">
        <f t="shared" si="3"/>
        <v>19.96</v>
      </c>
      <c r="J27" s="51">
        <v>42797</v>
      </c>
      <c r="K27" s="39" t="str">
        <f t="shared" si="4"/>
        <v>Gaurav Last Name</v>
      </c>
      <c r="L27" s="40">
        <f t="shared" si="7"/>
        <v>127</v>
      </c>
      <c r="M27" s="53">
        <f t="shared" ca="1" si="0"/>
        <v>1</v>
      </c>
      <c r="N27" s="53">
        <f t="shared" ca="1" si="1"/>
        <v>16</v>
      </c>
      <c r="O27" s="53">
        <f t="shared" ca="1" si="2"/>
        <v>512</v>
      </c>
      <c r="P27" s="34" t="str">
        <f t="shared" si="5"/>
        <v>JONES</v>
      </c>
      <c r="Q27" s="34">
        <f t="shared" si="6"/>
        <v>0</v>
      </c>
    </row>
    <row r="28" spans="1:17" x14ac:dyDescent="0.3">
      <c r="A28" s="38">
        <v>1</v>
      </c>
      <c r="B28" s="38">
        <v>2017</v>
      </c>
      <c r="C28" s="39" t="s">
        <v>16</v>
      </c>
      <c r="D28" s="39" t="s">
        <v>826</v>
      </c>
      <c r="E28" s="39" t="s">
        <v>817</v>
      </c>
      <c r="F28" s="39" t="s">
        <v>813</v>
      </c>
      <c r="G28" s="39">
        <v>7</v>
      </c>
      <c r="H28" s="39">
        <v>19.989999999999998</v>
      </c>
      <c r="I28" s="39">
        <f t="shared" si="3"/>
        <v>139.92999999999998</v>
      </c>
      <c r="J28" s="51">
        <v>42897</v>
      </c>
      <c r="K28" s="39" t="str">
        <f t="shared" si="4"/>
        <v>Gaurav Last Name</v>
      </c>
      <c r="L28" s="40">
        <f t="shared" si="7"/>
        <v>124</v>
      </c>
      <c r="M28" s="53">
        <f t="shared" ca="1" si="0"/>
        <v>1</v>
      </c>
      <c r="N28" s="53">
        <f t="shared" ca="1" si="1"/>
        <v>13</v>
      </c>
      <c r="O28" s="53">
        <f t="shared" ca="1" si="2"/>
        <v>412</v>
      </c>
      <c r="P28" s="34" t="str">
        <f t="shared" si="5"/>
        <v>SORVINO</v>
      </c>
      <c r="Q28" s="34">
        <f t="shared" si="6"/>
        <v>0</v>
      </c>
    </row>
    <row r="29" spans="1:17" x14ac:dyDescent="0.3">
      <c r="A29" s="38">
        <v>1</v>
      </c>
      <c r="B29" s="38">
        <v>2017</v>
      </c>
      <c r="C29" s="39" t="s">
        <v>811</v>
      </c>
      <c r="D29" s="39" t="s">
        <v>826</v>
      </c>
      <c r="E29" s="39" t="s">
        <v>814</v>
      </c>
      <c r="F29" s="39" t="s">
        <v>825</v>
      </c>
      <c r="G29" s="39">
        <v>50</v>
      </c>
      <c r="H29" s="39">
        <v>4.99</v>
      </c>
      <c r="I29" s="39">
        <f t="shared" si="3"/>
        <v>249.5</v>
      </c>
      <c r="J29" s="51">
        <v>42559</v>
      </c>
      <c r="K29" s="39" t="str">
        <f t="shared" si="4"/>
        <v>Gaurav Last Name</v>
      </c>
      <c r="L29" s="40">
        <f t="shared" si="7"/>
        <v>91</v>
      </c>
      <c r="M29" s="53">
        <f t="shared" ca="1" si="0"/>
        <v>2</v>
      </c>
      <c r="N29" s="53">
        <f t="shared" ca="1" si="1"/>
        <v>24</v>
      </c>
      <c r="O29" s="53">
        <f t="shared" ca="1" si="2"/>
        <v>750</v>
      </c>
      <c r="P29" s="34" t="str">
        <f t="shared" si="5"/>
        <v>JARDINE</v>
      </c>
      <c r="Q29" s="34">
        <f t="shared" si="6"/>
        <v>0</v>
      </c>
    </row>
    <row r="30" spans="1:17" x14ac:dyDescent="0.3">
      <c r="A30" s="38">
        <v>1</v>
      </c>
      <c r="B30" s="38">
        <v>2017</v>
      </c>
      <c r="C30" s="39" t="s">
        <v>811</v>
      </c>
      <c r="D30" s="39" t="s">
        <v>826</v>
      </c>
      <c r="E30" s="39" t="s">
        <v>4</v>
      </c>
      <c r="F30" s="39" t="s">
        <v>810</v>
      </c>
      <c r="G30" s="39">
        <v>66</v>
      </c>
      <c r="H30" s="39">
        <v>1.99</v>
      </c>
      <c r="I30" s="39">
        <f t="shared" si="3"/>
        <v>131.34</v>
      </c>
      <c r="J30" s="51">
        <v>40644</v>
      </c>
      <c r="K30" s="39" t="str">
        <f t="shared" si="4"/>
        <v>Gaurav Last Name</v>
      </c>
      <c r="L30" s="40">
        <f t="shared" si="7"/>
        <v>65</v>
      </c>
      <c r="M30" s="53">
        <f t="shared" ca="1" si="0"/>
        <v>7</v>
      </c>
      <c r="N30" s="53">
        <f t="shared" ca="1" si="1"/>
        <v>87</v>
      </c>
      <c r="O30" s="53">
        <f t="shared" ca="1" si="2"/>
        <v>2665</v>
      </c>
      <c r="P30" s="34" t="str">
        <f t="shared" si="5"/>
        <v>ANDREWS</v>
      </c>
      <c r="Q30" s="34">
        <f t="shared" si="6"/>
        <v>0</v>
      </c>
    </row>
    <row r="31" spans="1:17" x14ac:dyDescent="0.3">
      <c r="A31" s="38">
        <v>1</v>
      </c>
      <c r="B31" s="38">
        <v>2017</v>
      </c>
      <c r="C31" s="39" t="s">
        <v>807</v>
      </c>
      <c r="D31" s="39" t="s">
        <v>826</v>
      </c>
      <c r="E31" s="39" t="s">
        <v>821</v>
      </c>
      <c r="F31" s="39" t="s">
        <v>816</v>
      </c>
      <c r="G31" s="39">
        <v>96</v>
      </c>
      <c r="H31" s="39">
        <v>4.99</v>
      </c>
      <c r="I31" s="39">
        <f t="shared" si="3"/>
        <v>479.04</v>
      </c>
      <c r="J31" s="51">
        <v>38908</v>
      </c>
      <c r="K31" s="39" t="str">
        <f t="shared" si="4"/>
        <v>Gaurav Last Name</v>
      </c>
      <c r="L31" s="40">
        <f t="shared" si="7"/>
        <v>23</v>
      </c>
      <c r="M31" s="53">
        <f t="shared" ca="1" si="0"/>
        <v>12</v>
      </c>
      <c r="N31" s="53">
        <f t="shared" ca="1" si="1"/>
        <v>144</v>
      </c>
      <c r="O31" s="53">
        <f t="shared" ca="1" si="2"/>
        <v>4401</v>
      </c>
      <c r="P31" s="34" t="str">
        <f t="shared" si="5"/>
        <v>HOWARD</v>
      </c>
      <c r="Q31" s="34">
        <f t="shared" si="6"/>
        <v>0</v>
      </c>
    </row>
    <row r="32" spans="1:17" x14ac:dyDescent="0.3">
      <c r="A32" s="38">
        <v>1</v>
      </c>
      <c r="B32" s="38">
        <v>2017</v>
      </c>
      <c r="C32" s="39" t="s">
        <v>811</v>
      </c>
      <c r="D32" s="39" t="s">
        <v>826</v>
      </c>
      <c r="E32" s="39" t="s">
        <v>815</v>
      </c>
      <c r="F32" s="39" t="s">
        <v>810</v>
      </c>
      <c r="G32" s="39">
        <v>53</v>
      </c>
      <c r="H32" s="39">
        <v>1.29</v>
      </c>
      <c r="I32" s="39">
        <f t="shared" si="3"/>
        <v>68.37</v>
      </c>
      <c r="J32" s="51">
        <v>42941</v>
      </c>
      <c r="K32" s="39" t="str">
        <f t="shared" si="4"/>
        <v>Gaurav Last Name</v>
      </c>
      <c r="L32" s="40">
        <f t="shared" si="7"/>
        <v>87</v>
      </c>
      <c r="M32" s="53">
        <f t="shared" ca="1" si="0"/>
        <v>1</v>
      </c>
      <c r="N32" s="53">
        <f t="shared" ca="1" si="1"/>
        <v>12</v>
      </c>
      <c r="O32" s="53">
        <f t="shared" ca="1" si="2"/>
        <v>368</v>
      </c>
      <c r="P32" s="34" t="str">
        <f t="shared" si="5"/>
        <v>GILL</v>
      </c>
      <c r="Q32" s="34">
        <f t="shared" si="6"/>
        <v>0</v>
      </c>
    </row>
    <row r="33" spans="1:17" x14ac:dyDescent="0.3">
      <c r="A33" s="38">
        <v>1</v>
      </c>
      <c r="B33" s="38">
        <v>2017</v>
      </c>
      <c r="C33" s="39" t="s">
        <v>811</v>
      </c>
      <c r="D33" s="39" t="s">
        <v>826</v>
      </c>
      <c r="E33" s="39" t="s">
        <v>815</v>
      </c>
      <c r="F33" s="39" t="s">
        <v>813</v>
      </c>
      <c r="G33" s="39">
        <v>80</v>
      </c>
      <c r="H33" s="39">
        <v>8.99</v>
      </c>
      <c r="I33" s="39">
        <f t="shared" si="3"/>
        <v>719.2</v>
      </c>
      <c r="J33" s="51">
        <v>39357</v>
      </c>
      <c r="K33" s="39" t="str">
        <f t="shared" si="4"/>
        <v>Gaurav Last Name</v>
      </c>
      <c r="L33" s="40">
        <f t="shared" si="7"/>
        <v>50</v>
      </c>
      <c r="M33" s="53">
        <f t="shared" ca="1" si="0"/>
        <v>10</v>
      </c>
      <c r="N33" s="53">
        <f t="shared" ca="1" si="1"/>
        <v>129</v>
      </c>
      <c r="O33" s="53">
        <f t="shared" ca="1" si="2"/>
        <v>3952</v>
      </c>
      <c r="P33" s="34" t="str">
        <f t="shared" si="5"/>
        <v>GILL</v>
      </c>
      <c r="Q33" s="34">
        <f t="shared" si="6"/>
        <v>0</v>
      </c>
    </row>
    <row r="34" spans="1:17" x14ac:dyDescent="0.3">
      <c r="A34" s="38">
        <v>1</v>
      </c>
      <c r="B34" s="38">
        <v>2017</v>
      </c>
      <c r="C34" s="39" t="s">
        <v>811</v>
      </c>
      <c r="D34" s="39" t="s">
        <v>826</v>
      </c>
      <c r="E34" s="39" t="s">
        <v>812</v>
      </c>
      <c r="F34" s="39" t="s">
        <v>824</v>
      </c>
      <c r="G34" s="39">
        <v>5</v>
      </c>
      <c r="H34" s="39">
        <v>125</v>
      </c>
      <c r="I34" s="39">
        <f t="shared" si="3"/>
        <v>625</v>
      </c>
      <c r="J34" s="51">
        <v>38275</v>
      </c>
      <c r="K34" s="39" t="str">
        <f t="shared" si="4"/>
        <v>Gaurav Last Name</v>
      </c>
      <c r="L34" s="40">
        <f t="shared" si="7"/>
        <v>126</v>
      </c>
      <c r="M34" s="53">
        <f t="shared" ca="1" si="0"/>
        <v>13</v>
      </c>
      <c r="N34" s="53">
        <f t="shared" ca="1" si="1"/>
        <v>165</v>
      </c>
      <c r="O34" s="53">
        <f t="shared" ca="1" si="2"/>
        <v>5034</v>
      </c>
      <c r="P34" s="34" t="str">
        <f t="shared" si="5"/>
        <v>KIVELL</v>
      </c>
      <c r="Q34" s="34">
        <f t="shared" si="6"/>
        <v>0</v>
      </c>
    </row>
    <row r="35" spans="1:17" x14ac:dyDescent="0.3">
      <c r="A35" s="38">
        <v>1</v>
      </c>
      <c r="B35" s="38">
        <v>2017</v>
      </c>
      <c r="C35" s="39" t="s">
        <v>807</v>
      </c>
      <c r="D35" s="39" t="s">
        <v>826</v>
      </c>
      <c r="E35" s="39" t="s">
        <v>809</v>
      </c>
      <c r="F35" s="39" t="s">
        <v>825</v>
      </c>
      <c r="G35" s="39">
        <v>62</v>
      </c>
      <c r="H35" s="39">
        <v>4.99</v>
      </c>
      <c r="I35" s="39">
        <f t="shared" si="3"/>
        <v>309.38</v>
      </c>
      <c r="J35" s="51">
        <v>39743</v>
      </c>
      <c r="K35" s="39" t="str">
        <f t="shared" si="4"/>
        <v>Gaurav Last Name</v>
      </c>
      <c r="L35" s="40">
        <f t="shared" si="7"/>
        <v>71</v>
      </c>
      <c r="M35" s="53">
        <f t="shared" ref="M35:M66" ca="1" si="8">DATEDIF(J35,TODAY(),"Y")</f>
        <v>9</v>
      </c>
      <c r="N35" s="53">
        <f t="shared" ref="N35:N66" ca="1" si="9">DATEDIF(J35,TODAY(),"M")</f>
        <v>117</v>
      </c>
      <c r="O35" s="53">
        <f t="shared" ref="O35:O66" ca="1" si="10">DATEDIF(J35,TODAY(),"d")</f>
        <v>3566</v>
      </c>
      <c r="P35" s="34" t="str">
        <f t="shared" si="5"/>
        <v>JONES</v>
      </c>
      <c r="Q35" s="34">
        <f t="shared" si="6"/>
        <v>0</v>
      </c>
    </row>
    <row r="36" spans="1:17" x14ac:dyDescent="0.3">
      <c r="A36" s="38">
        <v>1</v>
      </c>
      <c r="B36" s="38">
        <v>2017</v>
      </c>
      <c r="C36" s="39" t="s">
        <v>811</v>
      </c>
      <c r="D36" s="39" t="s">
        <v>827</v>
      </c>
      <c r="E36" s="39" t="s">
        <v>820</v>
      </c>
      <c r="F36" s="39" t="s">
        <v>825</v>
      </c>
      <c r="G36" s="39">
        <v>55</v>
      </c>
      <c r="H36" s="39">
        <v>12.49</v>
      </c>
      <c r="I36" s="39">
        <f t="shared" si="3"/>
        <v>686.95</v>
      </c>
      <c r="J36" s="51">
        <v>39350</v>
      </c>
      <c r="K36" s="39" t="str">
        <f t="shared" si="4"/>
        <v>Prakash Last Name</v>
      </c>
      <c r="L36" s="40">
        <f t="shared" si="7"/>
        <v>85</v>
      </c>
      <c r="M36" s="53">
        <f t="shared" ca="1" si="8"/>
        <v>10</v>
      </c>
      <c r="N36" s="53">
        <f t="shared" ca="1" si="9"/>
        <v>130</v>
      </c>
      <c r="O36" s="53">
        <f t="shared" ca="1" si="10"/>
        <v>3959</v>
      </c>
      <c r="P36" s="34" t="str">
        <f t="shared" si="5"/>
        <v>MORGAN</v>
      </c>
      <c r="Q36" s="34">
        <f t="shared" si="6"/>
        <v>0</v>
      </c>
    </row>
    <row r="37" spans="1:17" x14ac:dyDescent="0.3">
      <c r="A37" s="38">
        <v>1</v>
      </c>
      <c r="B37" s="38">
        <v>2017</v>
      </c>
      <c r="C37" s="39" t="s">
        <v>811</v>
      </c>
      <c r="D37" s="39" t="s">
        <v>827</v>
      </c>
      <c r="E37" s="39" t="s">
        <v>812</v>
      </c>
      <c r="F37" s="39" t="s">
        <v>825</v>
      </c>
      <c r="G37" s="39">
        <v>42</v>
      </c>
      <c r="H37" s="39">
        <v>23.95</v>
      </c>
      <c r="I37" s="39">
        <f t="shared" si="3"/>
        <v>1005.9</v>
      </c>
      <c r="J37" s="51">
        <v>42721</v>
      </c>
      <c r="K37" s="39" t="str">
        <f t="shared" si="4"/>
        <v>Prakash Last Name</v>
      </c>
      <c r="L37" s="40">
        <f t="shared" si="7"/>
        <v>97</v>
      </c>
      <c r="M37" s="53">
        <f t="shared" ca="1" si="8"/>
        <v>1</v>
      </c>
      <c r="N37" s="53">
        <f t="shared" ca="1" si="9"/>
        <v>19</v>
      </c>
      <c r="O37" s="53">
        <f t="shared" ca="1" si="10"/>
        <v>588</v>
      </c>
      <c r="P37" s="34" t="str">
        <f t="shared" si="5"/>
        <v>KIVELL</v>
      </c>
      <c r="Q37" s="34">
        <f t="shared" si="6"/>
        <v>0</v>
      </c>
    </row>
    <row r="38" spans="1:17" x14ac:dyDescent="0.3">
      <c r="A38" s="38">
        <v>1</v>
      </c>
      <c r="B38" s="38">
        <v>2017</v>
      </c>
      <c r="C38" s="39" t="s">
        <v>16</v>
      </c>
      <c r="D38" s="39" t="s">
        <v>827</v>
      </c>
      <c r="E38" s="39" t="s">
        <v>817</v>
      </c>
      <c r="F38" s="39" t="s">
        <v>824</v>
      </c>
      <c r="G38" s="39">
        <v>3</v>
      </c>
      <c r="H38" s="39">
        <v>275</v>
      </c>
      <c r="I38" s="39">
        <f t="shared" si="3"/>
        <v>825</v>
      </c>
      <c r="J38" s="51">
        <v>42540</v>
      </c>
      <c r="K38" s="39" t="str">
        <f t="shared" si="4"/>
        <v>Prakash Last Name</v>
      </c>
      <c r="L38" s="40">
        <f t="shared" si="7"/>
        <v>128</v>
      </c>
      <c r="M38" s="53">
        <f t="shared" ca="1" si="8"/>
        <v>2</v>
      </c>
      <c r="N38" s="53">
        <f t="shared" ca="1" si="9"/>
        <v>25</v>
      </c>
      <c r="O38" s="53">
        <f t="shared" ca="1" si="10"/>
        <v>769</v>
      </c>
      <c r="P38" s="34" t="str">
        <f t="shared" si="5"/>
        <v>SORVINO</v>
      </c>
      <c r="Q38" s="34">
        <f t="shared" si="6"/>
        <v>0</v>
      </c>
    </row>
    <row r="39" spans="1:17" x14ac:dyDescent="0.3">
      <c r="A39" s="38">
        <v>1</v>
      </c>
      <c r="B39" s="38">
        <v>2017</v>
      </c>
      <c r="C39" s="39" t="s">
        <v>811</v>
      </c>
      <c r="D39" s="39" t="s">
        <v>827</v>
      </c>
      <c r="E39" s="39" t="s">
        <v>815</v>
      </c>
      <c r="F39" s="39" t="s">
        <v>810</v>
      </c>
      <c r="G39" s="39">
        <v>7</v>
      </c>
      <c r="H39" s="39">
        <v>1.29</v>
      </c>
      <c r="I39" s="39">
        <f t="shared" si="3"/>
        <v>9.0300000000000011</v>
      </c>
      <c r="J39" s="51">
        <v>38838</v>
      </c>
      <c r="K39" s="39" t="str">
        <f t="shared" si="4"/>
        <v>Prakash Last Name</v>
      </c>
      <c r="L39" s="40">
        <f t="shared" si="7"/>
        <v>124</v>
      </c>
      <c r="M39" s="53">
        <f t="shared" ca="1" si="8"/>
        <v>12</v>
      </c>
      <c r="N39" s="53">
        <f t="shared" ca="1" si="9"/>
        <v>146</v>
      </c>
      <c r="O39" s="53">
        <f t="shared" ca="1" si="10"/>
        <v>4471</v>
      </c>
      <c r="P39" s="34" t="str">
        <f t="shared" si="5"/>
        <v>GILL</v>
      </c>
      <c r="Q39" s="34">
        <f t="shared" si="6"/>
        <v>0</v>
      </c>
    </row>
    <row r="40" spans="1:17" x14ac:dyDescent="0.3">
      <c r="A40" s="38">
        <v>1</v>
      </c>
      <c r="B40" s="38">
        <v>2017</v>
      </c>
      <c r="C40" s="39" t="s">
        <v>16</v>
      </c>
      <c r="D40" s="39" t="s">
        <v>827</v>
      </c>
      <c r="E40" s="39" t="s">
        <v>817</v>
      </c>
      <c r="F40" s="39" t="s">
        <v>816</v>
      </c>
      <c r="G40" s="39">
        <v>76</v>
      </c>
      <c r="H40" s="39">
        <v>1.99</v>
      </c>
      <c r="I40" s="39">
        <f t="shared" si="3"/>
        <v>151.24</v>
      </c>
      <c r="J40" s="51">
        <v>38409</v>
      </c>
      <c r="K40" s="39" t="str">
        <f t="shared" si="4"/>
        <v>Prakash Last Name</v>
      </c>
      <c r="L40" s="40">
        <f t="shared" si="7"/>
        <v>52</v>
      </c>
      <c r="M40" s="53">
        <f t="shared" ca="1" si="8"/>
        <v>13</v>
      </c>
      <c r="N40" s="53">
        <f t="shared" ca="1" si="9"/>
        <v>161</v>
      </c>
      <c r="O40" s="53">
        <f t="shared" ca="1" si="10"/>
        <v>4900</v>
      </c>
      <c r="P40" s="34" t="str">
        <f t="shared" si="5"/>
        <v>SORVINO</v>
      </c>
      <c r="Q40" s="34">
        <f t="shared" si="6"/>
        <v>0</v>
      </c>
    </row>
    <row r="41" spans="1:17" x14ac:dyDescent="0.3">
      <c r="A41" s="38">
        <v>1</v>
      </c>
      <c r="B41" s="38">
        <v>2017</v>
      </c>
      <c r="C41" s="39" t="s">
        <v>16</v>
      </c>
      <c r="D41" s="39" t="s">
        <v>827</v>
      </c>
      <c r="E41" s="39" t="s">
        <v>818</v>
      </c>
      <c r="F41" s="39" t="s">
        <v>813</v>
      </c>
      <c r="G41" s="39">
        <v>57</v>
      </c>
      <c r="H41" s="39">
        <v>19.989999999999998</v>
      </c>
      <c r="I41" s="39">
        <f t="shared" si="3"/>
        <v>1139.4299999999998</v>
      </c>
      <c r="J41" s="51">
        <v>38105</v>
      </c>
      <c r="K41" s="39" t="str">
        <f t="shared" si="4"/>
        <v>Prakash Last Name</v>
      </c>
      <c r="L41" s="40">
        <f t="shared" si="7"/>
        <v>80</v>
      </c>
      <c r="M41" s="53">
        <f t="shared" ca="1" si="8"/>
        <v>14</v>
      </c>
      <c r="N41" s="53">
        <f t="shared" ca="1" si="9"/>
        <v>171</v>
      </c>
      <c r="O41" s="53">
        <f t="shared" ca="1" si="10"/>
        <v>5204</v>
      </c>
      <c r="P41" s="34" t="str">
        <f t="shared" si="5"/>
        <v>thompson</v>
      </c>
      <c r="Q41" s="34">
        <f t="shared" si="6"/>
        <v>0</v>
      </c>
    </row>
    <row r="42" spans="1:17" x14ac:dyDescent="0.3">
      <c r="A42" s="38">
        <v>1</v>
      </c>
      <c r="B42" s="38">
        <v>2017</v>
      </c>
      <c r="C42" s="39" t="s">
        <v>811</v>
      </c>
      <c r="D42" s="39" t="s">
        <v>827</v>
      </c>
      <c r="E42" s="39" t="s">
        <v>4</v>
      </c>
      <c r="F42" s="39" t="s">
        <v>810</v>
      </c>
      <c r="G42" s="39">
        <v>14</v>
      </c>
      <c r="H42" s="39">
        <v>1.29</v>
      </c>
      <c r="I42" s="39">
        <f t="shared" si="3"/>
        <v>18.060000000000002</v>
      </c>
      <c r="J42" s="51">
        <v>38806</v>
      </c>
      <c r="K42" s="39" t="str">
        <f t="shared" si="4"/>
        <v>Prakash Last Name</v>
      </c>
      <c r="L42" s="40">
        <f t="shared" si="7"/>
        <v>122</v>
      </c>
      <c r="M42" s="53">
        <f t="shared" ca="1" si="8"/>
        <v>12</v>
      </c>
      <c r="N42" s="53">
        <f t="shared" ca="1" si="9"/>
        <v>147</v>
      </c>
      <c r="O42" s="53">
        <f t="shared" ca="1" si="10"/>
        <v>4503</v>
      </c>
      <c r="P42" s="34" t="str">
        <f t="shared" si="5"/>
        <v>ANDREWS</v>
      </c>
      <c r="Q42" s="34">
        <f t="shared" si="6"/>
        <v>0</v>
      </c>
    </row>
    <row r="43" spans="1:17" x14ac:dyDescent="0.3">
      <c r="A43" s="38">
        <v>1</v>
      </c>
      <c r="B43" s="38">
        <v>2017</v>
      </c>
      <c r="C43" s="39" t="s">
        <v>811</v>
      </c>
      <c r="D43" s="39" t="s">
        <v>827</v>
      </c>
      <c r="E43" s="39" t="s">
        <v>814</v>
      </c>
      <c r="F43" s="39" t="s">
        <v>813</v>
      </c>
      <c r="G43" s="39">
        <v>11</v>
      </c>
      <c r="H43" s="39">
        <v>4.99</v>
      </c>
      <c r="I43" s="39">
        <f t="shared" si="3"/>
        <v>54.89</v>
      </c>
      <c r="J43" s="51">
        <v>41675</v>
      </c>
      <c r="K43" s="39" t="str">
        <f t="shared" si="4"/>
        <v>Prakash Last Name</v>
      </c>
      <c r="L43" s="40">
        <f t="shared" si="7"/>
        <v>123</v>
      </c>
      <c r="M43" s="53">
        <f t="shared" ca="1" si="8"/>
        <v>4</v>
      </c>
      <c r="N43" s="53">
        <f t="shared" ca="1" si="9"/>
        <v>53</v>
      </c>
      <c r="O43" s="53">
        <f t="shared" ca="1" si="10"/>
        <v>1634</v>
      </c>
      <c r="P43" s="34" t="str">
        <f t="shared" si="5"/>
        <v>JARDINE</v>
      </c>
      <c r="Q43" s="34">
        <f t="shared" si="6"/>
        <v>0</v>
      </c>
    </row>
    <row r="44" spans="1:17" x14ac:dyDescent="0.3">
      <c r="A44" s="38">
        <v>1</v>
      </c>
      <c r="B44" s="38">
        <v>2017</v>
      </c>
      <c r="C44" s="39" t="s">
        <v>811</v>
      </c>
      <c r="D44" s="39" t="s">
        <v>827</v>
      </c>
      <c r="E44" s="39" t="s">
        <v>814</v>
      </c>
      <c r="F44" s="39" t="s">
        <v>813</v>
      </c>
      <c r="G44" s="39">
        <v>94</v>
      </c>
      <c r="H44" s="39">
        <v>19.989999999999998</v>
      </c>
      <c r="I44" s="39">
        <f t="shared" si="3"/>
        <v>1879.06</v>
      </c>
      <c r="J44" s="51">
        <v>42904</v>
      </c>
      <c r="K44" s="39" t="str">
        <f t="shared" si="4"/>
        <v>Prakash Last Name</v>
      </c>
      <c r="L44" s="40">
        <f t="shared" si="7"/>
        <v>29</v>
      </c>
      <c r="M44" s="53">
        <f t="shared" ca="1" si="8"/>
        <v>1</v>
      </c>
      <c r="N44" s="53">
        <f t="shared" ca="1" si="9"/>
        <v>13</v>
      </c>
      <c r="O44" s="53">
        <f t="shared" ca="1" si="10"/>
        <v>405</v>
      </c>
      <c r="P44" s="34" t="str">
        <f t="shared" si="5"/>
        <v>JARDINE</v>
      </c>
      <c r="Q44" s="34">
        <f t="shared" si="6"/>
        <v>0</v>
      </c>
    </row>
    <row r="45" spans="1:17" x14ac:dyDescent="0.3">
      <c r="A45" s="38">
        <v>1</v>
      </c>
      <c r="B45" s="38">
        <v>2017</v>
      </c>
      <c r="C45" s="39" t="s">
        <v>811</v>
      </c>
      <c r="D45" s="39" t="s">
        <v>827</v>
      </c>
      <c r="E45" s="39" t="s">
        <v>4</v>
      </c>
      <c r="F45" s="39" t="s">
        <v>813</v>
      </c>
      <c r="G45" s="39">
        <v>28</v>
      </c>
      <c r="H45" s="39">
        <v>4.99</v>
      </c>
      <c r="I45" s="39">
        <f t="shared" si="3"/>
        <v>139.72</v>
      </c>
      <c r="J45" s="51">
        <v>42976</v>
      </c>
      <c r="K45" s="39" t="str">
        <f t="shared" si="4"/>
        <v>Prakash Last Name</v>
      </c>
      <c r="L45" s="40">
        <f t="shared" si="7"/>
        <v>113</v>
      </c>
      <c r="M45" s="53">
        <f t="shared" ca="1" si="8"/>
        <v>0</v>
      </c>
      <c r="N45" s="53">
        <f t="shared" ca="1" si="9"/>
        <v>10</v>
      </c>
      <c r="O45" s="53">
        <f t="shared" ca="1" si="10"/>
        <v>333</v>
      </c>
      <c r="P45" s="34" t="str">
        <f t="shared" si="5"/>
        <v>ANDREWS</v>
      </c>
      <c r="Q45" s="34">
        <f t="shared" si="6"/>
        <v>0</v>
      </c>
    </row>
    <row r="46" spans="1:17" x14ac:dyDescent="0.3">
      <c r="A46" s="38">
        <v>2</v>
      </c>
      <c r="B46" s="38">
        <v>2017</v>
      </c>
      <c r="C46" s="39" t="s">
        <v>807</v>
      </c>
      <c r="D46" s="39" t="s">
        <v>808</v>
      </c>
      <c r="E46" s="39" t="s">
        <v>809</v>
      </c>
      <c r="F46" s="39" t="s">
        <v>810</v>
      </c>
      <c r="G46" s="39">
        <v>64</v>
      </c>
      <c r="H46" s="39">
        <v>1.99</v>
      </c>
      <c r="I46" s="39">
        <f t="shared" si="3"/>
        <v>127.36</v>
      </c>
      <c r="J46" s="51">
        <v>38498</v>
      </c>
      <c r="K46" s="39" t="str">
        <f t="shared" si="4"/>
        <v>Abhishek Last Name</v>
      </c>
      <c r="L46" s="40">
        <f t="shared" si="7"/>
        <v>67</v>
      </c>
      <c r="M46" s="53">
        <f t="shared" ca="1" si="8"/>
        <v>13</v>
      </c>
      <c r="N46" s="53">
        <f t="shared" ca="1" si="9"/>
        <v>158</v>
      </c>
      <c r="O46" s="53">
        <f t="shared" ca="1" si="10"/>
        <v>4811</v>
      </c>
      <c r="P46" s="34" t="str">
        <f t="shared" si="5"/>
        <v>JONES</v>
      </c>
      <c r="Q46" s="34">
        <f t="shared" si="6"/>
        <v>0</v>
      </c>
    </row>
    <row r="47" spans="1:17" x14ac:dyDescent="0.3">
      <c r="A47" s="38">
        <v>2</v>
      </c>
      <c r="B47" s="38">
        <v>2017</v>
      </c>
      <c r="C47" s="39" t="s">
        <v>811</v>
      </c>
      <c r="D47" s="39" t="s">
        <v>808</v>
      </c>
      <c r="E47" s="39" t="s">
        <v>812</v>
      </c>
      <c r="F47" s="39" t="s">
        <v>813</v>
      </c>
      <c r="G47" s="39">
        <v>40</v>
      </c>
      <c r="H47" s="39">
        <v>19.989999999999998</v>
      </c>
      <c r="I47" s="39">
        <f t="shared" si="3"/>
        <v>799.59999999999991</v>
      </c>
      <c r="J47" s="51">
        <v>39172</v>
      </c>
      <c r="K47" s="39" t="str">
        <f t="shared" si="4"/>
        <v>Abhishek Last Name</v>
      </c>
      <c r="L47" s="40">
        <f t="shared" si="7"/>
        <v>100</v>
      </c>
      <c r="M47" s="53">
        <f t="shared" ca="1" si="8"/>
        <v>11</v>
      </c>
      <c r="N47" s="53">
        <f t="shared" ca="1" si="9"/>
        <v>135</v>
      </c>
      <c r="O47" s="53">
        <f t="shared" ca="1" si="10"/>
        <v>4137</v>
      </c>
      <c r="P47" s="34" t="str">
        <f t="shared" si="5"/>
        <v>KIVELL</v>
      </c>
      <c r="Q47" s="34">
        <f t="shared" si="6"/>
        <v>0</v>
      </c>
    </row>
    <row r="48" spans="1:17" x14ac:dyDescent="0.3">
      <c r="A48" s="38">
        <v>2</v>
      </c>
      <c r="B48" s="38">
        <v>2017</v>
      </c>
      <c r="C48" s="39" t="s">
        <v>811</v>
      </c>
      <c r="D48" s="39" t="s">
        <v>808</v>
      </c>
      <c r="E48" s="39" t="s">
        <v>814</v>
      </c>
      <c r="F48" s="39" t="s">
        <v>810</v>
      </c>
      <c r="G48" s="39">
        <v>85</v>
      </c>
      <c r="H48" s="39">
        <v>4.99</v>
      </c>
      <c r="I48" s="39">
        <f t="shared" si="3"/>
        <v>424.15000000000003</v>
      </c>
      <c r="J48" s="51">
        <v>42455</v>
      </c>
      <c r="K48" s="39" t="str">
        <f t="shared" si="4"/>
        <v>Abhishek Last Name</v>
      </c>
      <c r="L48" s="40">
        <f t="shared" si="7"/>
        <v>42</v>
      </c>
      <c r="M48" s="53">
        <f t="shared" ca="1" si="8"/>
        <v>2</v>
      </c>
      <c r="N48" s="53">
        <f t="shared" ca="1" si="9"/>
        <v>28</v>
      </c>
      <c r="O48" s="53">
        <f t="shared" ca="1" si="10"/>
        <v>854</v>
      </c>
      <c r="P48" s="34" t="str">
        <f t="shared" si="5"/>
        <v>JARDINE</v>
      </c>
      <c r="Q48" s="34">
        <f t="shared" si="6"/>
        <v>0</v>
      </c>
    </row>
    <row r="49" spans="1:17" x14ac:dyDescent="0.3">
      <c r="A49" s="38">
        <v>2</v>
      </c>
      <c r="B49" s="38">
        <v>2017</v>
      </c>
      <c r="C49" s="39" t="s">
        <v>811</v>
      </c>
      <c r="D49" s="39" t="s">
        <v>808</v>
      </c>
      <c r="E49" s="39" t="s">
        <v>815</v>
      </c>
      <c r="F49" s="39" t="s">
        <v>816</v>
      </c>
      <c r="G49" s="39">
        <v>65</v>
      </c>
      <c r="H49" s="39">
        <v>19.989999999999998</v>
      </c>
      <c r="I49" s="39">
        <f t="shared" si="3"/>
        <v>1299.3499999999999</v>
      </c>
      <c r="J49" s="51">
        <v>39347</v>
      </c>
      <c r="K49" s="39" t="str">
        <f t="shared" si="4"/>
        <v>Abhishek Last Name</v>
      </c>
      <c r="L49" s="40">
        <f t="shared" si="7"/>
        <v>66</v>
      </c>
      <c r="M49" s="53">
        <f t="shared" ca="1" si="8"/>
        <v>10</v>
      </c>
      <c r="N49" s="53">
        <f t="shared" ca="1" si="9"/>
        <v>130</v>
      </c>
      <c r="O49" s="53">
        <f t="shared" ca="1" si="10"/>
        <v>3962</v>
      </c>
      <c r="P49" s="34" t="str">
        <f t="shared" si="5"/>
        <v>GILL</v>
      </c>
      <c r="Q49" s="34">
        <f t="shared" si="6"/>
        <v>0</v>
      </c>
    </row>
    <row r="50" spans="1:17" x14ac:dyDescent="0.3">
      <c r="A50" s="38">
        <v>2</v>
      </c>
      <c r="B50" s="38">
        <v>2017</v>
      </c>
      <c r="C50" s="39" t="s">
        <v>16</v>
      </c>
      <c r="D50" s="39" t="s">
        <v>808</v>
      </c>
      <c r="E50" s="39" t="s">
        <v>817</v>
      </c>
      <c r="F50" s="39" t="s">
        <v>810</v>
      </c>
      <c r="G50" s="39">
        <v>62</v>
      </c>
      <c r="H50" s="39">
        <v>2.99</v>
      </c>
      <c r="I50" s="39">
        <f t="shared" si="3"/>
        <v>185.38000000000002</v>
      </c>
      <c r="J50" s="51">
        <v>39298</v>
      </c>
      <c r="K50" s="39" t="str">
        <f t="shared" si="4"/>
        <v>Abhishek Last Name</v>
      </c>
      <c r="L50" s="40">
        <f t="shared" si="7"/>
        <v>71</v>
      </c>
      <c r="M50" s="53">
        <f t="shared" ca="1" si="8"/>
        <v>10</v>
      </c>
      <c r="N50" s="53">
        <f t="shared" ca="1" si="9"/>
        <v>131</v>
      </c>
      <c r="O50" s="53">
        <f t="shared" ca="1" si="10"/>
        <v>4011</v>
      </c>
      <c r="P50" s="34" t="str">
        <f t="shared" si="5"/>
        <v>SORVINO</v>
      </c>
      <c r="Q50" s="34">
        <f t="shared" si="6"/>
        <v>0</v>
      </c>
    </row>
    <row r="51" spans="1:17" x14ac:dyDescent="0.3">
      <c r="A51" s="38">
        <v>2</v>
      </c>
      <c r="B51" s="38">
        <v>2017</v>
      </c>
      <c r="C51" s="39" t="s">
        <v>807</v>
      </c>
      <c r="D51" s="39" t="s">
        <v>808</v>
      </c>
      <c r="E51" s="39" t="s">
        <v>809</v>
      </c>
      <c r="F51" s="39" t="s">
        <v>813</v>
      </c>
      <c r="G51" s="39">
        <v>87</v>
      </c>
      <c r="H51" s="39">
        <v>4.99</v>
      </c>
      <c r="I51" s="39">
        <f t="shared" si="3"/>
        <v>434.13</v>
      </c>
      <c r="J51" s="51">
        <v>39900</v>
      </c>
      <c r="K51" s="39" t="str">
        <f t="shared" si="4"/>
        <v>Abhishek Last Name</v>
      </c>
      <c r="L51" s="40">
        <f t="shared" si="7"/>
        <v>38</v>
      </c>
      <c r="M51" s="53">
        <f t="shared" ca="1" si="8"/>
        <v>9</v>
      </c>
      <c r="N51" s="53">
        <f t="shared" ca="1" si="9"/>
        <v>112</v>
      </c>
      <c r="O51" s="53">
        <f t="shared" ca="1" si="10"/>
        <v>3409</v>
      </c>
      <c r="P51" s="34" t="str">
        <f t="shared" si="5"/>
        <v>JONES</v>
      </c>
      <c r="Q51" s="34">
        <f t="shared" si="6"/>
        <v>0</v>
      </c>
    </row>
    <row r="52" spans="1:17" x14ac:dyDescent="0.3">
      <c r="A52" s="38">
        <v>2</v>
      </c>
      <c r="B52" s="38">
        <v>2017</v>
      </c>
      <c r="C52" s="39" t="s">
        <v>811</v>
      </c>
      <c r="D52" s="39" t="s">
        <v>808</v>
      </c>
      <c r="E52" s="39" t="s">
        <v>4</v>
      </c>
      <c r="F52" s="39" t="s">
        <v>810</v>
      </c>
      <c r="G52" s="39">
        <v>25</v>
      </c>
      <c r="H52" s="39">
        <v>1.99</v>
      </c>
      <c r="I52" s="39">
        <f t="shared" si="3"/>
        <v>49.75</v>
      </c>
      <c r="J52" s="51">
        <v>42030</v>
      </c>
      <c r="K52" s="39" t="str">
        <f t="shared" si="4"/>
        <v>Abhishek Last Name</v>
      </c>
      <c r="L52" s="40">
        <f t="shared" si="7"/>
        <v>118</v>
      </c>
      <c r="M52" s="53">
        <f t="shared" ca="1" si="8"/>
        <v>3</v>
      </c>
      <c r="N52" s="53">
        <f t="shared" ca="1" si="9"/>
        <v>42</v>
      </c>
      <c r="O52" s="53">
        <f t="shared" ca="1" si="10"/>
        <v>1279</v>
      </c>
      <c r="P52" s="34" t="str">
        <f t="shared" si="5"/>
        <v>ANDREWS</v>
      </c>
      <c r="Q52" s="34">
        <f t="shared" si="6"/>
        <v>0</v>
      </c>
    </row>
    <row r="53" spans="1:17" x14ac:dyDescent="0.3">
      <c r="A53" s="38">
        <v>2</v>
      </c>
      <c r="B53" s="38">
        <v>2017</v>
      </c>
      <c r="C53" s="39" t="s">
        <v>811</v>
      </c>
      <c r="D53" s="39" t="s">
        <v>808</v>
      </c>
      <c r="E53" s="39" t="s">
        <v>814</v>
      </c>
      <c r="F53" s="39" t="s">
        <v>810</v>
      </c>
      <c r="G53" s="39">
        <v>86</v>
      </c>
      <c r="H53" s="39">
        <v>4.99</v>
      </c>
      <c r="I53" s="39">
        <f t="shared" si="3"/>
        <v>429.14000000000004</v>
      </c>
      <c r="J53" s="51">
        <v>39820</v>
      </c>
      <c r="K53" s="39" t="str">
        <f t="shared" si="4"/>
        <v>Abhishek Last Name</v>
      </c>
      <c r="L53" s="40">
        <f t="shared" si="7"/>
        <v>40</v>
      </c>
      <c r="M53" s="53">
        <f t="shared" ca="1" si="8"/>
        <v>9</v>
      </c>
      <c r="N53" s="53">
        <f t="shared" ca="1" si="9"/>
        <v>114</v>
      </c>
      <c r="O53" s="53">
        <f t="shared" ca="1" si="10"/>
        <v>3489</v>
      </c>
      <c r="P53" s="34" t="str">
        <f t="shared" si="5"/>
        <v>JARDINE</v>
      </c>
      <c r="Q53" s="34">
        <f t="shared" si="6"/>
        <v>0</v>
      </c>
    </row>
    <row r="54" spans="1:17" x14ac:dyDescent="0.3">
      <c r="A54" s="38">
        <v>2</v>
      </c>
      <c r="B54" s="38">
        <v>2017</v>
      </c>
      <c r="C54" s="39" t="s">
        <v>16</v>
      </c>
      <c r="D54" s="39" t="s">
        <v>808</v>
      </c>
      <c r="E54" s="39" t="s">
        <v>818</v>
      </c>
      <c r="F54" s="39" t="s">
        <v>810</v>
      </c>
      <c r="G54" s="39">
        <v>95</v>
      </c>
      <c r="H54" s="39">
        <v>1.99</v>
      </c>
      <c r="I54" s="39">
        <f t="shared" si="3"/>
        <v>189.05</v>
      </c>
      <c r="J54" s="51">
        <v>42358</v>
      </c>
      <c r="K54" s="39" t="str">
        <f t="shared" si="4"/>
        <v>Abhishek Last Name</v>
      </c>
      <c r="L54" s="40">
        <f t="shared" si="7"/>
        <v>26</v>
      </c>
      <c r="M54" s="53">
        <f t="shared" ca="1" si="8"/>
        <v>2</v>
      </c>
      <c r="N54" s="53">
        <f t="shared" ca="1" si="9"/>
        <v>31</v>
      </c>
      <c r="O54" s="53">
        <f t="shared" ca="1" si="10"/>
        <v>951</v>
      </c>
      <c r="P54" s="34" t="str">
        <f t="shared" si="5"/>
        <v>THOMPSON</v>
      </c>
      <c r="Q54" s="34">
        <f t="shared" si="6"/>
        <v>0</v>
      </c>
    </row>
    <row r="55" spans="1:17" x14ac:dyDescent="0.3">
      <c r="A55" s="38">
        <v>2</v>
      </c>
      <c r="B55" s="38">
        <v>2017</v>
      </c>
      <c r="C55" s="39" t="s">
        <v>807</v>
      </c>
      <c r="D55" s="39" t="s">
        <v>819</v>
      </c>
      <c r="E55" s="39" t="s">
        <v>809</v>
      </c>
      <c r="F55" s="39" t="s">
        <v>813</v>
      </c>
      <c r="G55" s="39">
        <v>53</v>
      </c>
      <c r="H55" s="39">
        <v>8.99</v>
      </c>
      <c r="I55" s="39">
        <f t="shared" si="3"/>
        <v>476.47</v>
      </c>
      <c r="J55" s="51">
        <v>39125</v>
      </c>
      <c r="K55" s="39" t="str">
        <f t="shared" si="4"/>
        <v>John Last Name</v>
      </c>
      <c r="L55" s="40">
        <f t="shared" si="7"/>
        <v>87</v>
      </c>
      <c r="M55" s="53">
        <f t="shared" ca="1" si="8"/>
        <v>11</v>
      </c>
      <c r="N55" s="53">
        <f t="shared" ca="1" si="9"/>
        <v>137</v>
      </c>
      <c r="O55" s="53">
        <f t="shared" ca="1" si="10"/>
        <v>4184</v>
      </c>
      <c r="P55" s="34" t="str">
        <f t="shared" si="5"/>
        <v>JONES</v>
      </c>
      <c r="Q55" s="34">
        <f t="shared" si="6"/>
        <v>0</v>
      </c>
    </row>
    <row r="56" spans="1:17" x14ac:dyDescent="0.3">
      <c r="A56" s="38">
        <v>2</v>
      </c>
      <c r="B56" s="38">
        <v>2017</v>
      </c>
      <c r="C56" s="39" t="s">
        <v>811</v>
      </c>
      <c r="D56" s="39" t="s">
        <v>819</v>
      </c>
      <c r="E56" s="39" t="s">
        <v>820</v>
      </c>
      <c r="F56" s="39" t="s">
        <v>810</v>
      </c>
      <c r="G56" s="39">
        <v>94</v>
      </c>
      <c r="H56" s="39">
        <v>4.99</v>
      </c>
      <c r="I56" s="39">
        <f t="shared" si="3"/>
        <v>469.06</v>
      </c>
      <c r="J56" s="51">
        <v>39396</v>
      </c>
      <c r="K56" s="39" t="str">
        <f t="shared" si="4"/>
        <v>John Last Name</v>
      </c>
      <c r="L56" s="40">
        <f t="shared" si="7"/>
        <v>29</v>
      </c>
      <c r="M56" s="53">
        <f t="shared" ca="1" si="8"/>
        <v>10</v>
      </c>
      <c r="N56" s="53">
        <f t="shared" ca="1" si="9"/>
        <v>128</v>
      </c>
      <c r="O56" s="53">
        <f t="shared" ca="1" si="10"/>
        <v>3913</v>
      </c>
      <c r="P56" s="34" t="str">
        <f t="shared" si="5"/>
        <v>MORGAN</v>
      </c>
      <c r="Q56" s="34">
        <f t="shared" si="6"/>
        <v>0</v>
      </c>
    </row>
    <row r="57" spans="1:17" x14ac:dyDescent="0.3">
      <c r="A57" s="38">
        <v>2</v>
      </c>
      <c r="B57" s="38">
        <v>2017</v>
      </c>
      <c r="C57" s="39" t="s">
        <v>807</v>
      </c>
      <c r="D57" s="39" t="s">
        <v>819</v>
      </c>
      <c r="E57" s="39" t="s">
        <v>821</v>
      </c>
      <c r="F57" s="39" t="s">
        <v>813</v>
      </c>
      <c r="G57" s="39">
        <v>84</v>
      </c>
      <c r="H57" s="39">
        <v>1.99</v>
      </c>
      <c r="I57" s="39">
        <f t="shared" si="3"/>
        <v>167.16</v>
      </c>
      <c r="J57" s="51">
        <v>42131</v>
      </c>
      <c r="K57" s="39" t="str">
        <f t="shared" si="4"/>
        <v>John Last Name</v>
      </c>
      <c r="L57" s="40">
        <f t="shared" si="7"/>
        <v>44</v>
      </c>
      <c r="M57" s="53">
        <f t="shared" ca="1" si="8"/>
        <v>3</v>
      </c>
      <c r="N57" s="53">
        <f t="shared" ca="1" si="9"/>
        <v>38</v>
      </c>
      <c r="O57" s="53">
        <f t="shared" ca="1" si="10"/>
        <v>1178</v>
      </c>
      <c r="P57" s="34" t="str">
        <f t="shared" si="5"/>
        <v>HOWARD</v>
      </c>
      <c r="Q57" s="34">
        <f t="shared" si="6"/>
        <v>0</v>
      </c>
    </row>
    <row r="58" spans="1:17" x14ac:dyDescent="0.3">
      <c r="A58" s="38">
        <v>2</v>
      </c>
      <c r="B58" s="38">
        <v>2017</v>
      </c>
      <c r="C58" s="39" t="s">
        <v>807</v>
      </c>
      <c r="D58" s="39" t="s">
        <v>819</v>
      </c>
      <c r="E58" s="39" t="s">
        <v>822</v>
      </c>
      <c r="F58" s="39" t="s">
        <v>813</v>
      </c>
      <c r="G58" s="39">
        <v>95</v>
      </c>
      <c r="H58" s="39">
        <v>19.989999999999998</v>
      </c>
      <c r="I58" s="39">
        <f t="shared" si="3"/>
        <v>1899.05</v>
      </c>
      <c r="J58" s="51">
        <v>40144</v>
      </c>
      <c r="K58" s="39" t="str">
        <f t="shared" si="4"/>
        <v>John Last Name</v>
      </c>
      <c r="L58" s="40">
        <f t="shared" si="7"/>
        <v>26</v>
      </c>
      <c r="M58" s="53">
        <f t="shared" ca="1" si="8"/>
        <v>8</v>
      </c>
      <c r="N58" s="53">
        <f t="shared" ca="1" si="9"/>
        <v>104</v>
      </c>
      <c r="O58" s="53">
        <f t="shared" ca="1" si="10"/>
        <v>3165</v>
      </c>
      <c r="P58" s="34" t="str">
        <f t="shared" si="5"/>
        <v>parent</v>
      </c>
      <c r="Q58" s="34">
        <f t="shared" si="6"/>
        <v>0</v>
      </c>
    </row>
    <row r="59" spans="1:17" x14ac:dyDescent="0.3">
      <c r="A59" s="38">
        <v>2</v>
      </c>
      <c r="B59" s="38">
        <v>2017</v>
      </c>
      <c r="C59" s="39" t="s">
        <v>807</v>
      </c>
      <c r="D59" s="39" t="s">
        <v>819</v>
      </c>
      <c r="E59" s="39" t="s">
        <v>809</v>
      </c>
      <c r="F59" s="39" t="s">
        <v>810</v>
      </c>
      <c r="G59" s="39">
        <v>73</v>
      </c>
      <c r="H59" s="39">
        <v>4.99</v>
      </c>
      <c r="I59" s="39">
        <f t="shared" si="3"/>
        <v>364.27000000000004</v>
      </c>
      <c r="J59" s="51">
        <v>42762</v>
      </c>
      <c r="K59" s="39" t="str">
        <f t="shared" si="4"/>
        <v>John Last Name</v>
      </c>
      <c r="L59" s="40">
        <f t="shared" si="7"/>
        <v>57</v>
      </c>
      <c r="M59" s="53">
        <f t="shared" ca="1" si="8"/>
        <v>1</v>
      </c>
      <c r="N59" s="53">
        <f t="shared" ca="1" si="9"/>
        <v>18</v>
      </c>
      <c r="O59" s="53">
        <f t="shared" ca="1" si="10"/>
        <v>547</v>
      </c>
      <c r="P59" s="34" t="str">
        <f t="shared" si="5"/>
        <v>JONES</v>
      </c>
      <c r="Q59" s="34">
        <f t="shared" si="6"/>
        <v>0</v>
      </c>
    </row>
    <row r="60" spans="1:17" x14ac:dyDescent="0.3">
      <c r="A60" s="38">
        <v>2</v>
      </c>
      <c r="B60" s="38">
        <v>2017</v>
      </c>
      <c r="C60" s="39" t="s">
        <v>811</v>
      </c>
      <c r="D60" s="39" t="s">
        <v>819</v>
      </c>
      <c r="E60" s="39" t="s">
        <v>823</v>
      </c>
      <c r="F60" s="39" t="s">
        <v>824</v>
      </c>
      <c r="G60" s="39">
        <v>100</v>
      </c>
      <c r="H60" s="39">
        <v>125</v>
      </c>
      <c r="I60" s="39">
        <f t="shared" si="3"/>
        <v>12500</v>
      </c>
      <c r="J60" s="51">
        <v>38204</v>
      </c>
      <c r="K60" s="39" t="str">
        <f t="shared" si="4"/>
        <v>John Last Name</v>
      </c>
      <c r="L60" s="40">
        <f t="shared" si="7"/>
        <v>20</v>
      </c>
      <c r="M60" s="53">
        <f t="shared" ca="1" si="8"/>
        <v>13</v>
      </c>
      <c r="N60" s="53">
        <f t="shared" ca="1" si="9"/>
        <v>167</v>
      </c>
      <c r="O60" s="53">
        <f t="shared" ca="1" si="10"/>
        <v>5105</v>
      </c>
      <c r="P60" s="34" t="str">
        <f t="shared" si="5"/>
        <v>SMITH</v>
      </c>
      <c r="Q60" s="34">
        <f t="shared" si="6"/>
        <v>0</v>
      </c>
    </row>
    <row r="61" spans="1:17" x14ac:dyDescent="0.3">
      <c r="A61" s="38">
        <v>2</v>
      </c>
      <c r="B61" s="38">
        <v>2017</v>
      </c>
      <c r="C61" s="39" t="s">
        <v>807</v>
      </c>
      <c r="D61" s="39" t="s">
        <v>819</v>
      </c>
      <c r="E61" s="39" t="s">
        <v>809</v>
      </c>
      <c r="F61" s="39" t="s">
        <v>825</v>
      </c>
      <c r="G61" s="39">
        <v>84</v>
      </c>
      <c r="H61" s="39">
        <v>15.99</v>
      </c>
      <c r="I61" s="39">
        <f t="shared" si="3"/>
        <v>1343.16</v>
      </c>
      <c r="J61" s="51">
        <v>43046</v>
      </c>
      <c r="K61" s="39" t="str">
        <f t="shared" si="4"/>
        <v>John Last Name</v>
      </c>
      <c r="L61" s="40">
        <f t="shared" si="7"/>
        <v>44</v>
      </c>
      <c r="M61" s="53">
        <f t="shared" ca="1" si="8"/>
        <v>0</v>
      </c>
      <c r="N61" s="53">
        <f t="shared" ca="1" si="9"/>
        <v>8</v>
      </c>
      <c r="O61" s="53">
        <f t="shared" ca="1" si="10"/>
        <v>263</v>
      </c>
      <c r="P61" s="34" t="str">
        <f t="shared" si="5"/>
        <v>jones</v>
      </c>
      <c r="Q61" s="34">
        <f t="shared" si="6"/>
        <v>0</v>
      </c>
    </row>
    <row r="62" spans="1:17" x14ac:dyDescent="0.3">
      <c r="A62" s="38">
        <v>2</v>
      </c>
      <c r="B62" s="38">
        <v>2017</v>
      </c>
      <c r="C62" s="39" t="s">
        <v>811</v>
      </c>
      <c r="D62" s="39" t="s">
        <v>819</v>
      </c>
      <c r="E62" s="39" t="s">
        <v>820</v>
      </c>
      <c r="F62" s="39" t="s">
        <v>813</v>
      </c>
      <c r="G62" s="39">
        <v>58</v>
      </c>
      <c r="H62" s="39">
        <v>8.99</v>
      </c>
      <c r="I62" s="39">
        <f t="shared" si="3"/>
        <v>521.41999999999996</v>
      </c>
      <c r="J62" s="51">
        <v>40706</v>
      </c>
      <c r="K62" s="39" t="str">
        <f t="shared" si="4"/>
        <v>John Last Name</v>
      </c>
      <c r="L62" s="40">
        <f t="shared" si="7"/>
        <v>78</v>
      </c>
      <c r="M62" s="53">
        <f t="shared" ca="1" si="8"/>
        <v>7</v>
      </c>
      <c r="N62" s="53">
        <f t="shared" ca="1" si="9"/>
        <v>85</v>
      </c>
      <c r="O62" s="53">
        <f t="shared" ca="1" si="10"/>
        <v>2603</v>
      </c>
      <c r="P62" s="34" t="str">
        <f t="shared" si="5"/>
        <v>MORGAN</v>
      </c>
      <c r="Q62" s="34">
        <f t="shared" si="6"/>
        <v>0</v>
      </c>
    </row>
    <row r="63" spans="1:17" x14ac:dyDescent="0.3">
      <c r="A63" s="38">
        <v>2</v>
      </c>
      <c r="B63" s="38">
        <v>2017</v>
      </c>
      <c r="C63" s="39" t="s">
        <v>807</v>
      </c>
      <c r="D63" s="39" t="s">
        <v>819</v>
      </c>
      <c r="E63" s="39" t="s">
        <v>809</v>
      </c>
      <c r="F63" s="39" t="s">
        <v>816</v>
      </c>
      <c r="G63" s="39">
        <v>76</v>
      </c>
      <c r="H63" s="39">
        <v>8.99</v>
      </c>
      <c r="I63" s="39">
        <f t="shared" si="3"/>
        <v>683.24</v>
      </c>
      <c r="J63" s="51">
        <v>42104</v>
      </c>
      <c r="K63" s="39" t="str">
        <f t="shared" si="4"/>
        <v>John Last Name</v>
      </c>
      <c r="L63" s="40">
        <f t="shared" si="7"/>
        <v>52</v>
      </c>
      <c r="M63" s="53">
        <f t="shared" ca="1" si="8"/>
        <v>3</v>
      </c>
      <c r="N63" s="53">
        <f t="shared" ca="1" si="9"/>
        <v>39</v>
      </c>
      <c r="O63" s="53">
        <f t="shared" ca="1" si="10"/>
        <v>1205</v>
      </c>
      <c r="P63" s="34" t="str">
        <f t="shared" si="5"/>
        <v>JONES</v>
      </c>
      <c r="Q63" s="34">
        <f t="shared" si="6"/>
        <v>0</v>
      </c>
    </row>
    <row r="64" spans="1:17" x14ac:dyDescent="0.3">
      <c r="A64" s="38">
        <v>2</v>
      </c>
      <c r="B64" s="38">
        <v>2017</v>
      </c>
      <c r="C64" s="39" t="s">
        <v>807</v>
      </c>
      <c r="D64" s="39" t="s">
        <v>819</v>
      </c>
      <c r="E64" s="39" t="s">
        <v>822</v>
      </c>
      <c r="F64" s="39" t="s">
        <v>816</v>
      </c>
      <c r="G64" s="39">
        <v>64</v>
      </c>
      <c r="H64" s="39">
        <v>19.989999999999998</v>
      </c>
      <c r="I64" s="39">
        <f t="shared" si="3"/>
        <v>1279.3599999999999</v>
      </c>
      <c r="J64" s="51">
        <v>40158</v>
      </c>
      <c r="K64" s="39" t="str">
        <f t="shared" si="4"/>
        <v>John Last Name</v>
      </c>
      <c r="L64" s="40">
        <f t="shared" si="7"/>
        <v>67</v>
      </c>
      <c r="M64" s="53">
        <f t="shared" ca="1" si="8"/>
        <v>8</v>
      </c>
      <c r="N64" s="53">
        <f t="shared" ca="1" si="9"/>
        <v>103</v>
      </c>
      <c r="O64" s="53">
        <f t="shared" ca="1" si="10"/>
        <v>3151</v>
      </c>
      <c r="P64" s="34" t="str">
        <f t="shared" si="5"/>
        <v>parent</v>
      </c>
      <c r="Q64" s="34">
        <f t="shared" si="6"/>
        <v>0</v>
      </c>
    </row>
    <row r="65" spans="1:17" x14ac:dyDescent="0.3">
      <c r="A65" s="38">
        <v>2</v>
      </c>
      <c r="B65" s="38">
        <v>2017</v>
      </c>
      <c r="C65" s="39" t="s">
        <v>811</v>
      </c>
      <c r="D65" s="39" t="s">
        <v>819</v>
      </c>
      <c r="E65" s="39" t="s">
        <v>812</v>
      </c>
      <c r="F65" s="39" t="s">
        <v>825</v>
      </c>
      <c r="G65" s="39">
        <v>57</v>
      </c>
      <c r="H65" s="39">
        <v>4.99</v>
      </c>
      <c r="I65" s="39">
        <f t="shared" si="3"/>
        <v>284.43</v>
      </c>
      <c r="J65" s="51">
        <v>37898</v>
      </c>
      <c r="K65" s="39" t="str">
        <f t="shared" si="4"/>
        <v>John Last Name</v>
      </c>
      <c r="L65" s="40">
        <f t="shared" si="7"/>
        <v>80</v>
      </c>
      <c r="M65" s="53">
        <f t="shared" ca="1" si="8"/>
        <v>14</v>
      </c>
      <c r="N65" s="53">
        <f t="shared" ca="1" si="9"/>
        <v>177</v>
      </c>
      <c r="O65" s="53">
        <f t="shared" ca="1" si="10"/>
        <v>5411</v>
      </c>
      <c r="P65" s="34" t="str">
        <f t="shared" si="5"/>
        <v>KIVELL</v>
      </c>
      <c r="Q65" s="34">
        <f t="shared" si="6"/>
        <v>0</v>
      </c>
    </row>
    <row r="66" spans="1:17" x14ac:dyDescent="0.3">
      <c r="A66" s="38">
        <v>2</v>
      </c>
      <c r="B66" s="38">
        <v>2017</v>
      </c>
      <c r="C66" s="39" t="s">
        <v>811</v>
      </c>
      <c r="D66" s="39" t="s">
        <v>819</v>
      </c>
      <c r="E66" s="39" t="s">
        <v>823</v>
      </c>
      <c r="F66" s="39" t="s">
        <v>810</v>
      </c>
      <c r="G66" s="39">
        <v>26</v>
      </c>
      <c r="H66" s="39">
        <v>1.29</v>
      </c>
      <c r="I66" s="39">
        <f t="shared" si="3"/>
        <v>33.54</v>
      </c>
      <c r="J66" s="51">
        <v>39932</v>
      </c>
      <c r="K66" s="39" t="str">
        <f t="shared" si="4"/>
        <v>John Last Name</v>
      </c>
      <c r="L66" s="40">
        <f t="shared" si="7"/>
        <v>116</v>
      </c>
      <c r="M66" s="53">
        <f t="shared" ca="1" si="8"/>
        <v>9</v>
      </c>
      <c r="N66" s="53">
        <f t="shared" ca="1" si="9"/>
        <v>110</v>
      </c>
      <c r="O66" s="53">
        <f t="shared" ca="1" si="10"/>
        <v>3377</v>
      </c>
      <c r="P66" s="34" t="str">
        <f t="shared" si="5"/>
        <v>SMITH</v>
      </c>
      <c r="Q66" s="34">
        <f t="shared" si="6"/>
        <v>0</v>
      </c>
    </row>
    <row r="67" spans="1:17" x14ac:dyDescent="0.3">
      <c r="A67" s="38">
        <v>2</v>
      </c>
      <c r="B67" s="38">
        <v>2017</v>
      </c>
      <c r="C67" s="39" t="s">
        <v>807</v>
      </c>
      <c r="D67" s="39" t="s">
        <v>819</v>
      </c>
      <c r="E67" s="39" t="s">
        <v>822</v>
      </c>
      <c r="F67" s="39" t="s">
        <v>825</v>
      </c>
      <c r="G67" s="39">
        <v>36</v>
      </c>
      <c r="H67" s="39">
        <v>15.99</v>
      </c>
      <c r="I67" s="39">
        <f t="shared" si="3"/>
        <v>575.64</v>
      </c>
      <c r="J67" s="51">
        <v>41170</v>
      </c>
      <c r="K67" s="39" t="str">
        <f t="shared" si="4"/>
        <v>John Last Name</v>
      </c>
      <c r="L67" s="40">
        <f t="shared" si="7"/>
        <v>105</v>
      </c>
      <c r="M67" s="53">
        <f t="shared" ref="M67:M98" ca="1" si="11">DATEDIF(J67,TODAY(),"Y")</f>
        <v>5</v>
      </c>
      <c r="N67" s="53">
        <f t="shared" ref="N67:N98" ca="1" si="12">DATEDIF(J67,TODAY(),"M")</f>
        <v>70</v>
      </c>
      <c r="O67" s="53">
        <f t="shared" ref="O67:O98" ca="1" si="13">DATEDIF(J67,TODAY(),"d")</f>
        <v>2139</v>
      </c>
      <c r="P67" s="34" t="str">
        <f t="shared" si="5"/>
        <v>PARENT</v>
      </c>
      <c r="Q67" s="34">
        <f t="shared" si="6"/>
        <v>0</v>
      </c>
    </row>
    <row r="68" spans="1:17" x14ac:dyDescent="0.3">
      <c r="A68" s="38">
        <v>2</v>
      </c>
      <c r="B68" s="38">
        <v>2017</v>
      </c>
      <c r="C68" s="39" t="s">
        <v>811</v>
      </c>
      <c r="D68" s="39" t="s">
        <v>826</v>
      </c>
      <c r="E68" s="39" t="s">
        <v>815</v>
      </c>
      <c r="F68" s="39" t="s">
        <v>813</v>
      </c>
      <c r="G68" s="39">
        <v>100</v>
      </c>
      <c r="H68" s="39">
        <v>8.99</v>
      </c>
      <c r="I68" s="39">
        <f t="shared" ref="I68:I131" si="14">H68*G68</f>
        <v>899</v>
      </c>
      <c r="J68" s="51">
        <v>38436</v>
      </c>
      <c r="K68" s="39" t="str">
        <f t="shared" ref="K68:K131" si="15">REPLACE(LEFT(D68,SEARCH(" ",D68)),SEARCH(" ",D68)+1,9,"Last Name")</f>
        <v>Gaurav Last Name</v>
      </c>
      <c r="L68" s="40">
        <f t="shared" si="7"/>
        <v>20</v>
      </c>
      <c r="M68" s="53">
        <f t="shared" ca="1" si="11"/>
        <v>13</v>
      </c>
      <c r="N68" s="53">
        <f t="shared" ca="1" si="12"/>
        <v>160</v>
      </c>
      <c r="O68" s="53">
        <f t="shared" ca="1" si="13"/>
        <v>4873</v>
      </c>
      <c r="P68" s="34" t="str">
        <f t="shared" ref="P68:P131" si="16">IF(AND(OR(EXACT(C68,"East"),EXACT(C68,"West")),I68&gt;1132),LOWER(E68),UPPER(E68))</f>
        <v>GILL</v>
      </c>
      <c r="Q68" s="34">
        <f t="shared" ref="Q68:Q131" si="17">IF(L68&lt;6,TRIM(G68),)</f>
        <v>0</v>
      </c>
    </row>
    <row r="69" spans="1:17" x14ac:dyDescent="0.3">
      <c r="A69" s="38">
        <v>2</v>
      </c>
      <c r="B69" s="38">
        <v>2017</v>
      </c>
      <c r="C69" s="39" t="s">
        <v>811</v>
      </c>
      <c r="D69" s="39" t="s">
        <v>826</v>
      </c>
      <c r="E69" s="39" t="s">
        <v>823</v>
      </c>
      <c r="F69" s="39" t="s">
        <v>813</v>
      </c>
      <c r="G69" s="39">
        <v>30</v>
      </c>
      <c r="H69" s="39">
        <v>15</v>
      </c>
      <c r="I69" s="39">
        <f t="shared" si="14"/>
        <v>450</v>
      </c>
      <c r="J69" s="51">
        <v>40220</v>
      </c>
      <c r="K69" s="39" t="str">
        <f t="shared" si="15"/>
        <v>Gaurav Last Name</v>
      </c>
      <c r="L69" s="40">
        <f t="shared" ref="L69:L131" si="18">RANK(G69,$G$3:$G$131,0)</f>
        <v>110</v>
      </c>
      <c r="M69" s="53">
        <f t="shared" ca="1" si="11"/>
        <v>8</v>
      </c>
      <c r="N69" s="53">
        <f t="shared" ca="1" si="12"/>
        <v>101</v>
      </c>
      <c r="O69" s="53">
        <f t="shared" ca="1" si="13"/>
        <v>3089</v>
      </c>
      <c r="P69" s="34" t="str">
        <f t="shared" si="16"/>
        <v>SMITH</v>
      </c>
      <c r="Q69" s="34">
        <f t="shared" si="17"/>
        <v>0</v>
      </c>
    </row>
    <row r="70" spans="1:17" x14ac:dyDescent="0.3">
      <c r="A70" s="38">
        <v>2</v>
      </c>
      <c r="B70" s="38">
        <v>2017</v>
      </c>
      <c r="C70" s="39" t="s">
        <v>807</v>
      </c>
      <c r="D70" s="39" t="s">
        <v>826</v>
      </c>
      <c r="E70" s="39" t="s">
        <v>809</v>
      </c>
      <c r="F70" s="39" t="s">
        <v>813</v>
      </c>
      <c r="G70" s="39">
        <v>56</v>
      </c>
      <c r="H70" s="39">
        <v>4.99</v>
      </c>
      <c r="I70" s="39">
        <f t="shared" si="14"/>
        <v>279.44</v>
      </c>
      <c r="J70" s="51">
        <v>40907</v>
      </c>
      <c r="K70" s="39" t="str">
        <f t="shared" si="15"/>
        <v>Gaurav Last Name</v>
      </c>
      <c r="L70" s="40">
        <f t="shared" si="18"/>
        <v>83</v>
      </c>
      <c r="M70" s="53">
        <f t="shared" ca="1" si="11"/>
        <v>6</v>
      </c>
      <c r="N70" s="53">
        <f t="shared" ca="1" si="12"/>
        <v>78</v>
      </c>
      <c r="O70" s="53">
        <f t="shared" ca="1" si="13"/>
        <v>2402</v>
      </c>
      <c r="P70" s="34" t="str">
        <f t="shared" si="16"/>
        <v>JONES</v>
      </c>
      <c r="Q70" s="34">
        <f t="shared" si="17"/>
        <v>0</v>
      </c>
    </row>
    <row r="71" spans="1:17" x14ac:dyDescent="0.3">
      <c r="A71" s="38">
        <v>2</v>
      </c>
      <c r="B71" s="38">
        <v>2017</v>
      </c>
      <c r="C71" s="39" t="s">
        <v>16</v>
      </c>
      <c r="D71" s="39" t="s">
        <v>826</v>
      </c>
      <c r="E71" s="39" t="s">
        <v>817</v>
      </c>
      <c r="F71" s="39" t="s">
        <v>813</v>
      </c>
      <c r="G71" s="39">
        <v>99</v>
      </c>
      <c r="H71" s="39">
        <v>19.989999999999998</v>
      </c>
      <c r="I71" s="39">
        <f t="shared" si="14"/>
        <v>1979.0099999999998</v>
      </c>
      <c r="J71" s="51">
        <v>38571</v>
      </c>
      <c r="K71" s="39" t="str">
        <f t="shared" si="15"/>
        <v>Gaurav Last Name</v>
      </c>
      <c r="L71" s="40">
        <f t="shared" si="18"/>
        <v>22</v>
      </c>
      <c r="M71" s="53">
        <f t="shared" ca="1" si="11"/>
        <v>12</v>
      </c>
      <c r="N71" s="53">
        <f t="shared" ca="1" si="12"/>
        <v>155</v>
      </c>
      <c r="O71" s="53">
        <f t="shared" ca="1" si="13"/>
        <v>4738</v>
      </c>
      <c r="P71" s="34" t="str">
        <f t="shared" si="16"/>
        <v>sorvino</v>
      </c>
      <c r="Q71" s="34">
        <f t="shared" si="17"/>
        <v>0</v>
      </c>
    </row>
    <row r="72" spans="1:17" x14ac:dyDescent="0.3">
      <c r="A72" s="38">
        <v>2</v>
      </c>
      <c r="B72" s="38">
        <v>2017</v>
      </c>
      <c r="C72" s="39" t="s">
        <v>811</v>
      </c>
      <c r="D72" s="39" t="s">
        <v>826</v>
      </c>
      <c r="E72" s="39" t="s">
        <v>814</v>
      </c>
      <c r="F72" s="39" t="s">
        <v>825</v>
      </c>
      <c r="G72" s="39">
        <v>67</v>
      </c>
      <c r="H72" s="39">
        <v>4.99</v>
      </c>
      <c r="I72" s="39">
        <f t="shared" si="14"/>
        <v>334.33000000000004</v>
      </c>
      <c r="J72" s="51">
        <v>40635</v>
      </c>
      <c r="K72" s="39" t="str">
        <f t="shared" si="15"/>
        <v>Gaurav Last Name</v>
      </c>
      <c r="L72" s="40">
        <f t="shared" si="18"/>
        <v>63</v>
      </c>
      <c r="M72" s="53">
        <f t="shared" ca="1" si="11"/>
        <v>7</v>
      </c>
      <c r="N72" s="53">
        <f t="shared" ca="1" si="12"/>
        <v>87</v>
      </c>
      <c r="O72" s="53">
        <f t="shared" ca="1" si="13"/>
        <v>2674</v>
      </c>
      <c r="P72" s="34" t="str">
        <f t="shared" si="16"/>
        <v>JARDINE</v>
      </c>
      <c r="Q72" s="34">
        <f t="shared" si="17"/>
        <v>0</v>
      </c>
    </row>
    <row r="73" spans="1:17" x14ac:dyDescent="0.3">
      <c r="A73" s="38">
        <v>2</v>
      </c>
      <c r="B73" s="38">
        <v>2017</v>
      </c>
      <c r="C73" s="39" t="s">
        <v>811</v>
      </c>
      <c r="D73" s="39" t="s">
        <v>826</v>
      </c>
      <c r="E73" s="39" t="s">
        <v>4</v>
      </c>
      <c r="F73" s="39" t="s">
        <v>810</v>
      </c>
      <c r="G73" s="39">
        <v>38</v>
      </c>
      <c r="H73" s="39">
        <v>1.99</v>
      </c>
      <c r="I73" s="39">
        <f t="shared" si="14"/>
        <v>75.62</v>
      </c>
      <c r="J73" s="51">
        <v>42851</v>
      </c>
      <c r="K73" s="39" t="str">
        <f t="shared" si="15"/>
        <v>Gaurav Last Name</v>
      </c>
      <c r="L73" s="40">
        <f t="shared" si="18"/>
        <v>102</v>
      </c>
      <c r="M73" s="53">
        <f t="shared" ca="1" si="11"/>
        <v>1</v>
      </c>
      <c r="N73" s="53">
        <f t="shared" ca="1" si="12"/>
        <v>15</v>
      </c>
      <c r="O73" s="53">
        <f t="shared" ca="1" si="13"/>
        <v>458</v>
      </c>
      <c r="P73" s="34" t="str">
        <f t="shared" si="16"/>
        <v>ANDREWS</v>
      </c>
      <c r="Q73" s="34">
        <f t="shared" si="17"/>
        <v>0</v>
      </c>
    </row>
    <row r="74" spans="1:17" x14ac:dyDescent="0.3">
      <c r="A74" s="38">
        <v>2</v>
      </c>
      <c r="B74" s="38">
        <v>2017</v>
      </c>
      <c r="C74" s="39" t="s">
        <v>807</v>
      </c>
      <c r="D74" s="39" t="s">
        <v>826</v>
      </c>
      <c r="E74" s="39" t="s">
        <v>821</v>
      </c>
      <c r="F74" s="39" t="s">
        <v>816</v>
      </c>
      <c r="G74" s="39">
        <v>26</v>
      </c>
      <c r="H74" s="39">
        <v>4.99</v>
      </c>
      <c r="I74" s="39">
        <f t="shared" si="14"/>
        <v>129.74</v>
      </c>
      <c r="J74" s="51">
        <v>40569</v>
      </c>
      <c r="K74" s="39" t="str">
        <f t="shared" si="15"/>
        <v>Gaurav Last Name</v>
      </c>
      <c r="L74" s="40">
        <f t="shared" si="18"/>
        <v>116</v>
      </c>
      <c r="M74" s="53">
        <f t="shared" ca="1" si="11"/>
        <v>7</v>
      </c>
      <c r="N74" s="53">
        <f t="shared" ca="1" si="12"/>
        <v>90</v>
      </c>
      <c r="O74" s="53">
        <f t="shared" ca="1" si="13"/>
        <v>2740</v>
      </c>
      <c r="P74" s="34" t="str">
        <f t="shared" si="16"/>
        <v>HOWARD</v>
      </c>
      <c r="Q74" s="34">
        <f t="shared" si="17"/>
        <v>0</v>
      </c>
    </row>
    <row r="75" spans="1:17" x14ac:dyDescent="0.3">
      <c r="A75" s="38">
        <v>2</v>
      </c>
      <c r="B75" s="38">
        <v>2017</v>
      </c>
      <c r="C75" s="39" t="s">
        <v>811</v>
      </c>
      <c r="D75" s="39" t="s">
        <v>826</v>
      </c>
      <c r="E75" s="39" t="s">
        <v>815</v>
      </c>
      <c r="F75" s="39" t="s">
        <v>810</v>
      </c>
      <c r="G75" s="39">
        <v>29</v>
      </c>
      <c r="H75" s="39">
        <v>1.29</v>
      </c>
      <c r="I75" s="39">
        <f t="shared" si="14"/>
        <v>37.410000000000004</v>
      </c>
      <c r="J75" s="51">
        <v>42303</v>
      </c>
      <c r="K75" s="39" t="str">
        <f t="shared" si="15"/>
        <v>Gaurav Last Name</v>
      </c>
      <c r="L75" s="40">
        <f t="shared" si="18"/>
        <v>111</v>
      </c>
      <c r="M75" s="53">
        <f t="shared" ca="1" si="11"/>
        <v>2</v>
      </c>
      <c r="N75" s="53">
        <f t="shared" ca="1" si="12"/>
        <v>33</v>
      </c>
      <c r="O75" s="53">
        <f t="shared" ca="1" si="13"/>
        <v>1006</v>
      </c>
      <c r="P75" s="34" t="str">
        <f t="shared" si="16"/>
        <v>GILL</v>
      </c>
      <c r="Q75" s="34">
        <f t="shared" si="17"/>
        <v>0</v>
      </c>
    </row>
    <row r="76" spans="1:17" x14ac:dyDescent="0.3">
      <c r="A76" s="38">
        <v>2</v>
      </c>
      <c r="B76" s="38">
        <v>2017</v>
      </c>
      <c r="C76" s="39" t="s">
        <v>811</v>
      </c>
      <c r="D76" s="39" t="s">
        <v>826</v>
      </c>
      <c r="E76" s="39" t="s">
        <v>815</v>
      </c>
      <c r="F76" s="39" t="s">
        <v>813</v>
      </c>
      <c r="G76" s="39">
        <v>82</v>
      </c>
      <c r="H76" s="39">
        <v>8.99</v>
      </c>
      <c r="I76" s="39">
        <f t="shared" si="14"/>
        <v>737.18000000000006</v>
      </c>
      <c r="J76" s="51">
        <v>38351</v>
      </c>
      <c r="K76" s="39" t="str">
        <f t="shared" si="15"/>
        <v>Gaurav Last Name</v>
      </c>
      <c r="L76" s="40">
        <f t="shared" si="18"/>
        <v>46</v>
      </c>
      <c r="M76" s="53">
        <f t="shared" ca="1" si="11"/>
        <v>13</v>
      </c>
      <c r="N76" s="53">
        <f t="shared" ca="1" si="12"/>
        <v>162</v>
      </c>
      <c r="O76" s="53">
        <f t="shared" ca="1" si="13"/>
        <v>4958</v>
      </c>
      <c r="P76" s="34" t="str">
        <f t="shared" si="16"/>
        <v>GILL</v>
      </c>
      <c r="Q76" s="34">
        <f t="shared" si="17"/>
        <v>0</v>
      </c>
    </row>
    <row r="77" spans="1:17" x14ac:dyDescent="0.3">
      <c r="A77" s="38">
        <v>2</v>
      </c>
      <c r="B77" s="38">
        <v>2017</v>
      </c>
      <c r="C77" s="39" t="s">
        <v>811</v>
      </c>
      <c r="D77" s="39" t="s">
        <v>826</v>
      </c>
      <c r="E77" s="39" t="s">
        <v>812</v>
      </c>
      <c r="F77" s="39" t="s">
        <v>824</v>
      </c>
      <c r="G77" s="39">
        <v>93</v>
      </c>
      <c r="H77" s="39">
        <v>125</v>
      </c>
      <c r="I77" s="39">
        <f t="shared" si="14"/>
        <v>11625</v>
      </c>
      <c r="J77" s="51">
        <v>40314</v>
      </c>
      <c r="K77" s="39" t="str">
        <f t="shared" si="15"/>
        <v>Gaurav Last Name</v>
      </c>
      <c r="L77" s="40">
        <f t="shared" si="18"/>
        <v>32</v>
      </c>
      <c r="M77" s="53">
        <f t="shared" ca="1" si="11"/>
        <v>8</v>
      </c>
      <c r="N77" s="53">
        <f t="shared" ca="1" si="12"/>
        <v>98</v>
      </c>
      <c r="O77" s="53">
        <f t="shared" ca="1" si="13"/>
        <v>2995</v>
      </c>
      <c r="P77" s="34" t="str">
        <f t="shared" si="16"/>
        <v>KIVELL</v>
      </c>
      <c r="Q77" s="34">
        <f t="shared" si="17"/>
        <v>0</v>
      </c>
    </row>
    <row r="78" spans="1:17" x14ac:dyDescent="0.3">
      <c r="A78" s="38">
        <v>2</v>
      </c>
      <c r="B78" s="38">
        <v>2017</v>
      </c>
      <c r="C78" s="39" t="s">
        <v>807</v>
      </c>
      <c r="D78" s="39" t="s">
        <v>826</v>
      </c>
      <c r="E78" s="39" t="s">
        <v>809</v>
      </c>
      <c r="F78" s="39" t="s">
        <v>825</v>
      </c>
      <c r="G78" s="39">
        <v>57</v>
      </c>
      <c r="H78" s="39">
        <v>4.99</v>
      </c>
      <c r="I78" s="39">
        <f t="shared" si="14"/>
        <v>284.43</v>
      </c>
      <c r="J78" s="51">
        <v>43059</v>
      </c>
      <c r="K78" s="39" t="str">
        <f t="shared" si="15"/>
        <v>Gaurav Last Name</v>
      </c>
      <c r="L78" s="40">
        <f t="shared" si="18"/>
        <v>80</v>
      </c>
      <c r="M78" s="53">
        <f t="shared" ca="1" si="11"/>
        <v>0</v>
      </c>
      <c r="N78" s="53">
        <f t="shared" ca="1" si="12"/>
        <v>8</v>
      </c>
      <c r="O78" s="53">
        <f t="shared" ca="1" si="13"/>
        <v>250</v>
      </c>
      <c r="P78" s="34" t="str">
        <f t="shared" si="16"/>
        <v>JONES</v>
      </c>
      <c r="Q78" s="34">
        <f t="shared" si="17"/>
        <v>0</v>
      </c>
    </row>
    <row r="79" spans="1:17" x14ac:dyDescent="0.3">
      <c r="A79" s="38">
        <v>2</v>
      </c>
      <c r="B79" s="38">
        <v>2017</v>
      </c>
      <c r="C79" s="39" t="s">
        <v>811</v>
      </c>
      <c r="D79" s="39" t="s">
        <v>827</v>
      </c>
      <c r="E79" s="39" t="s">
        <v>820</v>
      </c>
      <c r="F79" s="39" t="s">
        <v>825</v>
      </c>
      <c r="G79" s="39">
        <v>61</v>
      </c>
      <c r="H79" s="39">
        <v>12.49</v>
      </c>
      <c r="I79" s="39">
        <f t="shared" si="14"/>
        <v>761.89</v>
      </c>
      <c r="J79" s="51">
        <v>38703</v>
      </c>
      <c r="K79" s="39" t="str">
        <f t="shared" si="15"/>
        <v>Prakash Last Name</v>
      </c>
      <c r="L79" s="40">
        <f t="shared" si="18"/>
        <v>73</v>
      </c>
      <c r="M79" s="53">
        <f t="shared" ca="1" si="11"/>
        <v>12</v>
      </c>
      <c r="N79" s="53">
        <f t="shared" ca="1" si="12"/>
        <v>151</v>
      </c>
      <c r="O79" s="53">
        <f t="shared" ca="1" si="13"/>
        <v>4606</v>
      </c>
      <c r="P79" s="34" t="str">
        <f t="shared" si="16"/>
        <v>MORGAN</v>
      </c>
      <c r="Q79" s="34">
        <f t="shared" si="17"/>
        <v>0</v>
      </c>
    </row>
    <row r="80" spans="1:17" x14ac:dyDescent="0.3">
      <c r="A80" s="38">
        <v>2</v>
      </c>
      <c r="B80" s="38">
        <v>2017</v>
      </c>
      <c r="C80" s="39" t="s">
        <v>811</v>
      </c>
      <c r="D80" s="39" t="s">
        <v>827</v>
      </c>
      <c r="E80" s="39" t="s">
        <v>812</v>
      </c>
      <c r="F80" s="39" t="s">
        <v>825</v>
      </c>
      <c r="G80" s="39">
        <v>61</v>
      </c>
      <c r="H80" s="39">
        <v>23.95</v>
      </c>
      <c r="I80" s="39">
        <f t="shared" si="14"/>
        <v>1460.95</v>
      </c>
      <c r="J80" s="51">
        <v>41570</v>
      </c>
      <c r="K80" s="39" t="str">
        <f t="shared" si="15"/>
        <v>Prakash Last Name</v>
      </c>
      <c r="L80" s="40">
        <f t="shared" si="18"/>
        <v>73</v>
      </c>
      <c r="M80" s="53">
        <f t="shared" ca="1" si="11"/>
        <v>4</v>
      </c>
      <c r="N80" s="53">
        <f t="shared" ca="1" si="12"/>
        <v>57</v>
      </c>
      <c r="O80" s="53">
        <f t="shared" ca="1" si="13"/>
        <v>1739</v>
      </c>
      <c r="P80" s="34" t="str">
        <f t="shared" si="16"/>
        <v>KIVELL</v>
      </c>
      <c r="Q80" s="34">
        <f t="shared" si="17"/>
        <v>0</v>
      </c>
    </row>
    <row r="81" spans="1:17" x14ac:dyDescent="0.3">
      <c r="A81" s="38">
        <v>2</v>
      </c>
      <c r="B81" s="38">
        <v>2017</v>
      </c>
      <c r="C81" s="39" t="s">
        <v>16</v>
      </c>
      <c r="D81" s="39" t="s">
        <v>827</v>
      </c>
      <c r="E81" s="39" t="s">
        <v>817</v>
      </c>
      <c r="F81" s="39" t="s">
        <v>824</v>
      </c>
      <c r="G81" s="39">
        <v>73</v>
      </c>
      <c r="H81" s="39">
        <v>275</v>
      </c>
      <c r="I81" s="39">
        <f t="shared" si="14"/>
        <v>20075</v>
      </c>
      <c r="J81" s="51">
        <v>39800</v>
      </c>
      <c r="K81" s="39" t="str">
        <f t="shared" si="15"/>
        <v>Prakash Last Name</v>
      </c>
      <c r="L81" s="40">
        <f t="shared" si="18"/>
        <v>57</v>
      </c>
      <c r="M81" s="53">
        <f t="shared" ca="1" si="11"/>
        <v>9</v>
      </c>
      <c r="N81" s="53">
        <f t="shared" ca="1" si="12"/>
        <v>115</v>
      </c>
      <c r="O81" s="53">
        <f t="shared" ca="1" si="13"/>
        <v>3509</v>
      </c>
      <c r="P81" s="34" t="str">
        <f t="shared" si="16"/>
        <v>sorvino</v>
      </c>
      <c r="Q81" s="34">
        <f t="shared" si="17"/>
        <v>0</v>
      </c>
    </row>
    <row r="82" spans="1:17" x14ac:dyDescent="0.3">
      <c r="A82" s="38">
        <v>2</v>
      </c>
      <c r="B82" s="38">
        <v>2017</v>
      </c>
      <c r="C82" s="39" t="s">
        <v>811</v>
      </c>
      <c r="D82" s="39" t="s">
        <v>827</v>
      </c>
      <c r="E82" s="39" t="s">
        <v>815</v>
      </c>
      <c r="F82" s="39" t="s">
        <v>810</v>
      </c>
      <c r="G82" s="39">
        <v>71</v>
      </c>
      <c r="H82" s="39">
        <v>1.29</v>
      </c>
      <c r="I82" s="39">
        <f t="shared" si="14"/>
        <v>91.59</v>
      </c>
      <c r="J82" s="51">
        <v>41216</v>
      </c>
      <c r="K82" s="39" t="str">
        <f t="shared" si="15"/>
        <v>Prakash Last Name</v>
      </c>
      <c r="L82" s="40">
        <f t="shared" si="18"/>
        <v>61</v>
      </c>
      <c r="M82" s="53">
        <f t="shared" ca="1" si="11"/>
        <v>5</v>
      </c>
      <c r="N82" s="53">
        <f t="shared" ca="1" si="12"/>
        <v>68</v>
      </c>
      <c r="O82" s="53">
        <f t="shared" ca="1" si="13"/>
        <v>2093</v>
      </c>
      <c r="P82" s="34" t="str">
        <f t="shared" si="16"/>
        <v>GILL</v>
      </c>
      <c r="Q82" s="34">
        <f t="shared" si="17"/>
        <v>0</v>
      </c>
    </row>
    <row r="83" spans="1:17" x14ac:dyDescent="0.3">
      <c r="A83" s="38">
        <v>2</v>
      </c>
      <c r="B83" s="38">
        <v>2017</v>
      </c>
      <c r="C83" s="39" t="s">
        <v>16</v>
      </c>
      <c r="D83" s="39" t="s">
        <v>827</v>
      </c>
      <c r="E83" s="39" t="s">
        <v>817</v>
      </c>
      <c r="F83" s="39" t="s">
        <v>816</v>
      </c>
      <c r="G83" s="39">
        <v>82</v>
      </c>
      <c r="H83" s="39">
        <v>1.99</v>
      </c>
      <c r="I83" s="39">
        <f t="shared" si="14"/>
        <v>163.18</v>
      </c>
      <c r="J83" s="51">
        <v>43064</v>
      </c>
      <c r="K83" s="39" t="str">
        <f t="shared" si="15"/>
        <v>Prakash Last Name</v>
      </c>
      <c r="L83" s="40">
        <f t="shared" si="18"/>
        <v>46</v>
      </c>
      <c r="M83" s="53">
        <f t="shared" ca="1" si="11"/>
        <v>0</v>
      </c>
      <c r="N83" s="53">
        <f t="shared" ca="1" si="12"/>
        <v>8</v>
      </c>
      <c r="O83" s="53">
        <f t="shared" ca="1" si="13"/>
        <v>245</v>
      </c>
      <c r="P83" s="34" t="str">
        <f t="shared" si="16"/>
        <v>SORVINO</v>
      </c>
      <c r="Q83" s="34">
        <f t="shared" si="17"/>
        <v>0</v>
      </c>
    </row>
    <row r="84" spans="1:17" x14ac:dyDescent="0.3">
      <c r="A84" s="38">
        <v>2</v>
      </c>
      <c r="B84" s="38">
        <v>2017</v>
      </c>
      <c r="C84" s="39" t="s">
        <v>16</v>
      </c>
      <c r="D84" s="39" t="s">
        <v>827</v>
      </c>
      <c r="E84" s="39" t="s">
        <v>818</v>
      </c>
      <c r="F84" s="39" t="s">
        <v>813</v>
      </c>
      <c r="G84" s="39">
        <v>79</v>
      </c>
      <c r="H84" s="39">
        <v>19.989999999999998</v>
      </c>
      <c r="I84" s="39">
        <f t="shared" si="14"/>
        <v>1579.2099999999998</v>
      </c>
      <c r="J84" s="51">
        <v>40169</v>
      </c>
      <c r="K84" s="39" t="str">
        <f t="shared" si="15"/>
        <v>Prakash Last Name</v>
      </c>
      <c r="L84" s="40">
        <f t="shared" si="18"/>
        <v>51</v>
      </c>
      <c r="M84" s="53">
        <f t="shared" ca="1" si="11"/>
        <v>8</v>
      </c>
      <c r="N84" s="53">
        <f t="shared" ca="1" si="12"/>
        <v>103</v>
      </c>
      <c r="O84" s="53">
        <f t="shared" ca="1" si="13"/>
        <v>3140</v>
      </c>
      <c r="P84" s="34" t="str">
        <f t="shared" si="16"/>
        <v>thompson</v>
      </c>
      <c r="Q84" s="34">
        <f t="shared" si="17"/>
        <v>0</v>
      </c>
    </row>
    <row r="85" spans="1:17" x14ac:dyDescent="0.3">
      <c r="A85" s="38">
        <v>2</v>
      </c>
      <c r="B85" s="38">
        <v>2017</v>
      </c>
      <c r="C85" s="39" t="s">
        <v>811</v>
      </c>
      <c r="D85" s="39" t="s">
        <v>827</v>
      </c>
      <c r="E85" s="39" t="s">
        <v>4</v>
      </c>
      <c r="F85" s="39" t="s">
        <v>810</v>
      </c>
      <c r="G85" s="39">
        <v>75</v>
      </c>
      <c r="H85" s="39">
        <v>1.29</v>
      </c>
      <c r="I85" s="39">
        <f t="shared" si="14"/>
        <v>96.75</v>
      </c>
      <c r="J85" s="51">
        <v>42990</v>
      </c>
      <c r="K85" s="39" t="str">
        <f t="shared" si="15"/>
        <v>Prakash Last Name</v>
      </c>
      <c r="L85" s="40">
        <f t="shared" si="18"/>
        <v>54</v>
      </c>
      <c r="M85" s="53">
        <f t="shared" ca="1" si="11"/>
        <v>0</v>
      </c>
      <c r="N85" s="53">
        <f t="shared" ca="1" si="12"/>
        <v>10</v>
      </c>
      <c r="O85" s="53">
        <f t="shared" ca="1" si="13"/>
        <v>319</v>
      </c>
      <c r="P85" s="34" t="str">
        <f t="shared" si="16"/>
        <v>ANDREWS</v>
      </c>
      <c r="Q85" s="34">
        <f t="shared" si="17"/>
        <v>0</v>
      </c>
    </row>
    <row r="86" spans="1:17" x14ac:dyDescent="0.3">
      <c r="A86" s="38">
        <v>2</v>
      </c>
      <c r="B86" s="38">
        <v>2017</v>
      </c>
      <c r="C86" s="39" t="s">
        <v>811</v>
      </c>
      <c r="D86" s="39" t="s">
        <v>827</v>
      </c>
      <c r="E86" s="39" t="s">
        <v>814</v>
      </c>
      <c r="F86" s="39" t="s">
        <v>813</v>
      </c>
      <c r="G86" s="39">
        <v>40</v>
      </c>
      <c r="H86" s="39">
        <v>4.99</v>
      </c>
      <c r="I86" s="39">
        <f t="shared" si="14"/>
        <v>199.60000000000002</v>
      </c>
      <c r="J86" s="51">
        <v>38041</v>
      </c>
      <c r="K86" s="39" t="str">
        <f t="shared" si="15"/>
        <v>Prakash Last Name</v>
      </c>
      <c r="L86" s="40">
        <f t="shared" si="18"/>
        <v>100</v>
      </c>
      <c r="M86" s="53">
        <f t="shared" ca="1" si="11"/>
        <v>14</v>
      </c>
      <c r="N86" s="53">
        <f t="shared" ca="1" si="12"/>
        <v>173</v>
      </c>
      <c r="O86" s="53">
        <f t="shared" ca="1" si="13"/>
        <v>5268</v>
      </c>
      <c r="P86" s="34" t="str">
        <f t="shared" si="16"/>
        <v>JARDINE</v>
      </c>
      <c r="Q86" s="34">
        <f t="shared" si="17"/>
        <v>0</v>
      </c>
    </row>
    <row r="87" spans="1:17" x14ac:dyDescent="0.3">
      <c r="A87" s="38">
        <v>2</v>
      </c>
      <c r="B87" s="38">
        <v>2017</v>
      </c>
      <c r="C87" s="39" t="s">
        <v>811</v>
      </c>
      <c r="D87" s="39" t="s">
        <v>827</v>
      </c>
      <c r="E87" s="39" t="s">
        <v>814</v>
      </c>
      <c r="F87" s="39" t="s">
        <v>813</v>
      </c>
      <c r="G87" s="39">
        <v>64</v>
      </c>
      <c r="H87" s="39">
        <v>19.989999999999998</v>
      </c>
      <c r="I87" s="39">
        <f t="shared" si="14"/>
        <v>1279.3599999999999</v>
      </c>
      <c r="J87" s="51">
        <v>38693</v>
      </c>
      <c r="K87" s="39" t="str">
        <f t="shared" si="15"/>
        <v>Prakash Last Name</v>
      </c>
      <c r="L87" s="40">
        <f t="shared" si="18"/>
        <v>67</v>
      </c>
      <c r="M87" s="53">
        <f t="shared" ca="1" si="11"/>
        <v>12</v>
      </c>
      <c r="N87" s="53">
        <f t="shared" ca="1" si="12"/>
        <v>151</v>
      </c>
      <c r="O87" s="53">
        <f t="shared" ca="1" si="13"/>
        <v>4616</v>
      </c>
      <c r="P87" s="34" t="str">
        <f t="shared" si="16"/>
        <v>JARDINE</v>
      </c>
      <c r="Q87" s="34">
        <f t="shared" si="17"/>
        <v>0</v>
      </c>
    </row>
    <row r="88" spans="1:17" x14ac:dyDescent="0.3">
      <c r="A88" s="38">
        <v>2</v>
      </c>
      <c r="B88" s="38">
        <v>2017</v>
      </c>
      <c r="C88" s="39" t="s">
        <v>811</v>
      </c>
      <c r="D88" s="39" t="s">
        <v>827</v>
      </c>
      <c r="E88" s="39" t="s">
        <v>4</v>
      </c>
      <c r="F88" s="39" t="s">
        <v>813</v>
      </c>
      <c r="G88" s="39">
        <v>88</v>
      </c>
      <c r="H88" s="39">
        <v>4.99</v>
      </c>
      <c r="I88" s="39">
        <f t="shared" si="14"/>
        <v>439.12</v>
      </c>
      <c r="J88" s="51">
        <v>38135</v>
      </c>
      <c r="K88" s="39" t="str">
        <f t="shared" si="15"/>
        <v>Prakash Last Name</v>
      </c>
      <c r="L88" s="40">
        <f t="shared" si="18"/>
        <v>37</v>
      </c>
      <c r="M88" s="53">
        <f t="shared" ca="1" si="11"/>
        <v>14</v>
      </c>
      <c r="N88" s="53">
        <f t="shared" ca="1" si="12"/>
        <v>170</v>
      </c>
      <c r="O88" s="53">
        <f t="shared" ca="1" si="13"/>
        <v>5174</v>
      </c>
      <c r="P88" s="34" t="str">
        <f t="shared" si="16"/>
        <v>ANDREWS</v>
      </c>
      <c r="Q88" s="34">
        <f t="shared" si="17"/>
        <v>0</v>
      </c>
    </row>
    <row r="89" spans="1:17" x14ac:dyDescent="0.3">
      <c r="A89" s="38">
        <v>3</v>
      </c>
      <c r="B89" s="38">
        <v>2017</v>
      </c>
      <c r="C89" s="39" t="s">
        <v>807</v>
      </c>
      <c r="D89" s="39" t="s">
        <v>808</v>
      </c>
      <c r="E89" s="39" t="s">
        <v>809</v>
      </c>
      <c r="F89" s="39" t="s">
        <v>810</v>
      </c>
      <c r="G89" s="39">
        <v>103</v>
      </c>
      <c r="H89" s="39">
        <v>1.99</v>
      </c>
      <c r="I89" s="39">
        <f t="shared" si="14"/>
        <v>204.97</v>
      </c>
      <c r="J89" s="51">
        <v>42246</v>
      </c>
      <c r="K89" s="39" t="str">
        <f t="shared" si="15"/>
        <v>Abhishek Last Name</v>
      </c>
      <c r="L89" s="40">
        <f t="shared" si="18"/>
        <v>19</v>
      </c>
      <c r="M89" s="53">
        <f t="shared" ca="1" si="11"/>
        <v>2</v>
      </c>
      <c r="N89" s="53">
        <f t="shared" ca="1" si="12"/>
        <v>34</v>
      </c>
      <c r="O89" s="53">
        <f t="shared" ca="1" si="13"/>
        <v>1063</v>
      </c>
      <c r="P89" s="34" t="str">
        <f t="shared" si="16"/>
        <v>JONES</v>
      </c>
      <c r="Q89" s="34">
        <f t="shared" si="17"/>
        <v>0</v>
      </c>
    </row>
    <row r="90" spans="1:17" x14ac:dyDescent="0.3">
      <c r="A90" s="38">
        <v>3</v>
      </c>
      <c r="B90" s="38">
        <v>2017</v>
      </c>
      <c r="C90" s="39" t="s">
        <v>811</v>
      </c>
      <c r="D90" s="39" t="s">
        <v>808</v>
      </c>
      <c r="E90" s="39" t="s">
        <v>812</v>
      </c>
      <c r="F90" s="39" t="s">
        <v>813</v>
      </c>
      <c r="G90" s="39">
        <v>146</v>
      </c>
      <c r="H90" s="39">
        <v>19.989999999999998</v>
      </c>
      <c r="I90" s="39">
        <f t="shared" si="14"/>
        <v>2918.54</v>
      </c>
      <c r="J90" s="51">
        <v>40816</v>
      </c>
      <c r="K90" s="39" t="str">
        <f t="shared" si="15"/>
        <v>Abhishek Last Name</v>
      </c>
      <c r="L90" s="40">
        <f t="shared" si="18"/>
        <v>2</v>
      </c>
      <c r="M90" s="53">
        <f t="shared" ca="1" si="11"/>
        <v>6</v>
      </c>
      <c r="N90" s="53">
        <f t="shared" ca="1" si="12"/>
        <v>81</v>
      </c>
      <c r="O90" s="53">
        <f t="shared" ca="1" si="13"/>
        <v>2493</v>
      </c>
      <c r="P90" s="34" t="str">
        <f t="shared" si="16"/>
        <v>KIVELL</v>
      </c>
      <c r="Q90" s="34" t="str">
        <f t="shared" si="17"/>
        <v>146</v>
      </c>
    </row>
    <row r="91" spans="1:17" x14ac:dyDescent="0.3">
      <c r="A91" s="38">
        <v>3</v>
      </c>
      <c r="B91" s="38">
        <v>2017</v>
      </c>
      <c r="C91" s="39" t="s">
        <v>811</v>
      </c>
      <c r="D91" s="39" t="s">
        <v>808</v>
      </c>
      <c r="E91" s="39" t="s">
        <v>814</v>
      </c>
      <c r="F91" s="39" t="s">
        <v>810</v>
      </c>
      <c r="G91" s="39">
        <v>50</v>
      </c>
      <c r="H91" s="39">
        <v>4.99</v>
      </c>
      <c r="I91" s="39">
        <f t="shared" si="14"/>
        <v>249.5</v>
      </c>
      <c r="J91" s="51">
        <v>37946</v>
      </c>
      <c r="K91" s="39" t="str">
        <f t="shared" si="15"/>
        <v>Abhishek Last Name</v>
      </c>
      <c r="L91" s="40">
        <f t="shared" si="18"/>
        <v>91</v>
      </c>
      <c r="M91" s="53">
        <f t="shared" ca="1" si="11"/>
        <v>14</v>
      </c>
      <c r="N91" s="53">
        <f t="shared" ca="1" si="12"/>
        <v>176</v>
      </c>
      <c r="O91" s="53">
        <f t="shared" ca="1" si="13"/>
        <v>5363</v>
      </c>
      <c r="P91" s="34" t="str">
        <f t="shared" si="16"/>
        <v>JARDINE</v>
      </c>
      <c r="Q91" s="34">
        <f t="shared" si="17"/>
        <v>0</v>
      </c>
    </row>
    <row r="92" spans="1:17" x14ac:dyDescent="0.3">
      <c r="A92" s="38">
        <v>3</v>
      </c>
      <c r="B92" s="38">
        <v>2017</v>
      </c>
      <c r="C92" s="39" t="s">
        <v>811</v>
      </c>
      <c r="D92" s="39" t="s">
        <v>808</v>
      </c>
      <c r="E92" s="39" t="s">
        <v>815</v>
      </c>
      <c r="F92" s="39" t="s">
        <v>816</v>
      </c>
      <c r="G92" s="39">
        <v>41</v>
      </c>
      <c r="H92" s="39">
        <v>19.989999999999998</v>
      </c>
      <c r="I92" s="39">
        <f t="shared" si="14"/>
        <v>819.58999999999992</v>
      </c>
      <c r="J92" s="51">
        <v>38948</v>
      </c>
      <c r="K92" s="39" t="str">
        <f t="shared" si="15"/>
        <v>Abhishek Last Name</v>
      </c>
      <c r="L92" s="40">
        <f t="shared" si="18"/>
        <v>98</v>
      </c>
      <c r="M92" s="53">
        <f t="shared" ca="1" si="11"/>
        <v>11</v>
      </c>
      <c r="N92" s="53">
        <f t="shared" ca="1" si="12"/>
        <v>143</v>
      </c>
      <c r="O92" s="53">
        <f t="shared" ca="1" si="13"/>
        <v>4361</v>
      </c>
      <c r="P92" s="34" t="str">
        <f t="shared" si="16"/>
        <v>GILL</v>
      </c>
      <c r="Q92" s="34">
        <f t="shared" si="17"/>
        <v>0</v>
      </c>
    </row>
    <row r="93" spans="1:17" x14ac:dyDescent="0.3">
      <c r="A93" s="38">
        <v>3</v>
      </c>
      <c r="B93" s="38">
        <v>2017</v>
      </c>
      <c r="C93" s="39" t="s">
        <v>16</v>
      </c>
      <c r="D93" s="39" t="s">
        <v>808</v>
      </c>
      <c r="E93" s="39" t="s">
        <v>817</v>
      </c>
      <c r="F93" s="39" t="s">
        <v>810</v>
      </c>
      <c r="G93" s="39">
        <v>38</v>
      </c>
      <c r="H93" s="39">
        <v>2.99</v>
      </c>
      <c r="I93" s="39">
        <f t="shared" si="14"/>
        <v>113.62</v>
      </c>
      <c r="J93" s="51">
        <v>39098</v>
      </c>
      <c r="K93" s="39" t="str">
        <f t="shared" si="15"/>
        <v>Abhishek Last Name</v>
      </c>
      <c r="L93" s="40">
        <f t="shared" si="18"/>
        <v>102</v>
      </c>
      <c r="M93" s="53">
        <f t="shared" ca="1" si="11"/>
        <v>11</v>
      </c>
      <c r="N93" s="53">
        <f t="shared" ca="1" si="12"/>
        <v>138</v>
      </c>
      <c r="O93" s="53">
        <f t="shared" ca="1" si="13"/>
        <v>4211</v>
      </c>
      <c r="P93" s="34" t="str">
        <f t="shared" si="16"/>
        <v>SORVINO</v>
      </c>
      <c r="Q93" s="34">
        <f t="shared" si="17"/>
        <v>0</v>
      </c>
    </row>
    <row r="94" spans="1:17" x14ac:dyDescent="0.3">
      <c r="A94" s="38">
        <v>3</v>
      </c>
      <c r="B94" s="38">
        <v>2017</v>
      </c>
      <c r="C94" s="39" t="s">
        <v>807</v>
      </c>
      <c r="D94" s="39" t="s">
        <v>808</v>
      </c>
      <c r="E94" s="39" t="s">
        <v>809</v>
      </c>
      <c r="F94" s="39" t="s">
        <v>813</v>
      </c>
      <c r="G94" s="39">
        <v>120</v>
      </c>
      <c r="H94" s="39">
        <v>4.99</v>
      </c>
      <c r="I94" s="39">
        <f t="shared" si="14"/>
        <v>598.80000000000007</v>
      </c>
      <c r="J94" s="51">
        <v>37474</v>
      </c>
      <c r="K94" s="39" t="str">
        <f t="shared" si="15"/>
        <v>Abhishek Last Name</v>
      </c>
      <c r="L94" s="40">
        <f t="shared" si="18"/>
        <v>11</v>
      </c>
      <c r="M94" s="53">
        <f t="shared" ca="1" si="11"/>
        <v>15</v>
      </c>
      <c r="N94" s="53">
        <f t="shared" ca="1" si="12"/>
        <v>191</v>
      </c>
      <c r="O94" s="53">
        <f t="shared" ca="1" si="13"/>
        <v>5835</v>
      </c>
      <c r="P94" s="34" t="str">
        <f t="shared" si="16"/>
        <v>JONES</v>
      </c>
      <c r="Q94" s="34">
        <f t="shared" si="17"/>
        <v>0</v>
      </c>
    </row>
    <row r="95" spans="1:17" x14ac:dyDescent="0.3">
      <c r="A95" s="38">
        <v>3</v>
      </c>
      <c r="B95" s="38">
        <v>2017</v>
      </c>
      <c r="C95" s="39" t="s">
        <v>811</v>
      </c>
      <c r="D95" s="39" t="s">
        <v>808</v>
      </c>
      <c r="E95" s="39" t="s">
        <v>4</v>
      </c>
      <c r="F95" s="39" t="s">
        <v>810</v>
      </c>
      <c r="G95" s="39">
        <v>73</v>
      </c>
      <c r="H95" s="39">
        <v>1.99</v>
      </c>
      <c r="I95" s="39">
        <f t="shared" si="14"/>
        <v>145.27000000000001</v>
      </c>
      <c r="J95" s="51">
        <v>40188</v>
      </c>
      <c r="K95" s="39" t="str">
        <f t="shared" si="15"/>
        <v>Abhishek Last Name</v>
      </c>
      <c r="L95" s="40">
        <f t="shared" si="18"/>
        <v>57</v>
      </c>
      <c r="M95" s="53">
        <f t="shared" ca="1" si="11"/>
        <v>8</v>
      </c>
      <c r="N95" s="53">
        <f t="shared" ca="1" si="12"/>
        <v>102</v>
      </c>
      <c r="O95" s="53">
        <f t="shared" ca="1" si="13"/>
        <v>3121</v>
      </c>
      <c r="P95" s="34" t="str">
        <f t="shared" si="16"/>
        <v>ANDREWS</v>
      </c>
      <c r="Q95" s="34">
        <f t="shared" si="17"/>
        <v>0</v>
      </c>
    </row>
    <row r="96" spans="1:17" x14ac:dyDescent="0.3">
      <c r="A96" s="38">
        <v>3</v>
      </c>
      <c r="B96" s="38">
        <v>2017</v>
      </c>
      <c r="C96" s="39" t="s">
        <v>811</v>
      </c>
      <c r="D96" s="39" t="s">
        <v>808</v>
      </c>
      <c r="E96" s="39" t="s">
        <v>814</v>
      </c>
      <c r="F96" s="39" t="s">
        <v>810</v>
      </c>
      <c r="G96" s="39">
        <v>71</v>
      </c>
      <c r="H96" s="39">
        <v>4.99</v>
      </c>
      <c r="I96" s="39">
        <f t="shared" si="14"/>
        <v>354.29</v>
      </c>
      <c r="J96" s="51">
        <v>40868</v>
      </c>
      <c r="K96" s="39" t="str">
        <f t="shared" si="15"/>
        <v>Abhishek Last Name</v>
      </c>
      <c r="L96" s="40">
        <f t="shared" si="18"/>
        <v>61</v>
      </c>
      <c r="M96" s="53">
        <f t="shared" ca="1" si="11"/>
        <v>6</v>
      </c>
      <c r="N96" s="53">
        <f t="shared" ca="1" si="12"/>
        <v>80</v>
      </c>
      <c r="O96" s="53">
        <f t="shared" ca="1" si="13"/>
        <v>2441</v>
      </c>
      <c r="P96" s="34" t="str">
        <f t="shared" si="16"/>
        <v>JARDINE</v>
      </c>
      <c r="Q96" s="34">
        <f t="shared" si="17"/>
        <v>0</v>
      </c>
    </row>
    <row r="97" spans="1:17" x14ac:dyDescent="0.3">
      <c r="A97" s="38">
        <v>3</v>
      </c>
      <c r="B97" s="38">
        <v>2017</v>
      </c>
      <c r="C97" s="39" t="s">
        <v>16</v>
      </c>
      <c r="D97" s="39" t="s">
        <v>808</v>
      </c>
      <c r="E97" s="39" t="s">
        <v>818</v>
      </c>
      <c r="F97" s="39" t="s">
        <v>810</v>
      </c>
      <c r="G97" s="39">
        <v>131</v>
      </c>
      <c r="H97" s="39">
        <v>1.99</v>
      </c>
      <c r="I97" s="39">
        <f t="shared" si="14"/>
        <v>260.69</v>
      </c>
      <c r="J97" s="51">
        <v>38395</v>
      </c>
      <c r="K97" s="39" t="str">
        <f t="shared" si="15"/>
        <v>Abhishek Last Name</v>
      </c>
      <c r="L97" s="40">
        <f t="shared" si="18"/>
        <v>7</v>
      </c>
      <c r="M97" s="53">
        <f t="shared" ca="1" si="11"/>
        <v>13</v>
      </c>
      <c r="N97" s="53">
        <f t="shared" ca="1" si="12"/>
        <v>161</v>
      </c>
      <c r="O97" s="53">
        <f t="shared" ca="1" si="13"/>
        <v>4914</v>
      </c>
      <c r="P97" s="34" t="str">
        <f t="shared" si="16"/>
        <v>THOMPSON</v>
      </c>
      <c r="Q97" s="34">
        <f t="shared" si="17"/>
        <v>0</v>
      </c>
    </row>
    <row r="98" spans="1:17" x14ac:dyDescent="0.3">
      <c r="A98" s="38">
        <v>3</v>
      </c>
      <c r="B98" s="38">
        <v>2017</v>
      </c>
      <c r="C98" s="39" t="s">
        <v>807</v>
      </c>
      <c r="D98" s="39" t="s">
        <v>819</v>
      </c>
      <c r="E98" s="39" t="s">
        <v>809</v>
      </c>
      <c r="F98" s="39" t="s">
        <v>813</v>
      </c>
      <c r="G98" s="39">
        <v>72</v>
      </c>
      <c r="H98" s="39">
        <v>8.99</v>
      </c>
      <c r="I98" s="39">
        <f t="shared" si="14"/>
        <v>647.28</v>
      </c>
      <c r="J98" s="51">
        <v>38766</v>
      </c>
      <c r="K98" s="39" t="str">
        <f t="shared" si="15"/>
        <v>John Last Name</v>
      </c>
      <c r="L98" s="40">
        <f t="shared" si="18"/>
        <v>60</v>
      </c>
      <c r="M98" s="53">
        <f t="shared" ca="1" si="11"/>
        <v>12</v>
      </c>
      <c r="N98" s="53">
        <f t="shared" ca="1" si="12"/>
        <v>149</v>
      </c>
      <c r="O98" s="53">
        <f t="shared" ca="1" si="13"/>
        <v>4543</v>
      </c>
      <c r="P98" s="34" t="str">
        <f t="shared" si="16"/>
        <v>JONES</v>
      </c>
      <c r="Q98" s="34">
        <f t="shared" si="17"/>
        <v>0</v>
      </c>
    </row>
    <row r="99" spans="1:17" x14ac:dyDescent="0.3">
      <c r="A99" s="38">
        <v>3</v>
      </c>
      <c r="B99" s="38">
        <v>2017</v>
      </c>
      <c r="C99" s="39" t="s">
        <v>811</v>
      </c>
      <c r="D99" s="39" t="s">
        <v>819</v>
      </c>
      <c r="E99" s="39" t="s">
        <v>820</v>
      </c>
      <c r="F99" s="39" t="s">
        <v>810</v>
      </c>
      <c r="G99" s="39">
        <v>129</v>
      </c>
      <c r="H99" s="39">
        <v>4.99</v>
      </c>
      <c r="I99" s="39">
        <f t="shared" si="14"/>
        <v>643.71</v>
      </c>
      <c r="J99" s="51">
        <v>40833</v>
      </c>
      <c r="K99" s="39" t="str">
        <f t="shared" si="15"/>
        <v>John Last Name</v>
      </c>
      <c r="L99" s="40">
        <f t="shared" si="18"/>
        <v>8</v>
      </c>
      <c r="M99" s="53">
        <f t="shared" ref="M99:M131" ca="1" si="19">DATEDIF(J99,TODAY(),"Y")</f>
        <v>6</v>
      </c>
      <c r="N99" s="53">
        <f t="shared" ref="N99:N131" ca="1" si="20">DATEDIF(J99,TODAY(),"M")</f>
        <v>81</v>
      </c>
      <c r="O99" s="53">
        <f t="shared" ref="O99:O131" ca="1" si="21">DATEDIF(J99,TODAY(),"d")</f>
        <v>2476</v>
      </c>
      <c r="P99" s="34" t="str">
        <f t="shared" si="16"/>
        <v>MORGAN</v>
      </c>
      <c r="Q99" s="34">
        <f t="shared" si="17"/>
        <v>0</v>
      </c>
    </row>
    <row r="100" spans="1:17" x14ac:dyDescent="0.3">
      <c r="A100" s="38">
        <v>3</v>
      </c>
      <c r="B100" s="38">
        <v>2017</v>
      </c>
      <c r="C100" s="39" t="s">
        <v>807</v>
      </c>
      <c r="D100" s="39" t="s">
        <v>819</v>
      </c>
      <c r="E100" s="39" t="s">
        <v>821</v>
      </c>
      <c r="F100" s="39" t="s">
        <v>813</v>
      </c>
      <c r="G100" s="39">
        <v>117</v>
      </c>
      <c r="H100" s="39">
        <v>1.99</v>
      </c>
      <c r="I100" s="39">
        <f t="shared" si="14"/>
        <v>232.83</v>
      </c>
      <c r="J100" s="51">
        <v>40260</v>
      </c>
      <c r="K100" s="39" t="str">
        <f t="shared" si="15"/>
        <v>John Last Name</v>
      </c>
      <c r="L100" s="40">
        <f t="shared" si="18"/>
        <v>13</v>
      </c>
      <c r="M100" s="53">
        <f t="shared" ca="1" si="19"/>
        <v>8</v>
      </c>
      <c r="N100" s="53">
        <f t="shared" ca="1" si="20"/>
        <v>100</v>
      </c>
      <c r="O100" s="53">
        <f t="shared" ca="1" si="21"/>
        <v>3049</v>
      </c>
      <c r="P100" s="34" t="str">
        <f t="shared" si="16"/>
        <v>HOWARD</v>
      </c>
      <c r="Q100" s="34">
        <f t="shared" si="17"/>
        <v>0</v>
      </c>
    </row>
    <row r="101" spans="1:17" x14ac:dyDescent="0.3">
      <c r="A101" s="38">
        <v>3</v>
      </c>
      <c r="B101" s="38">
        <v>2017</v>
      </c>
      <c r="C101" s="39" t="s">
        <v>807</v>
      </c>
      <c r="D101" s="39" t="s">
        <v>819</v>
      </c>
      <c r="E101" s="39" t="s">
        <v>822</v>
      </c>
      <c r="F101" s="39" t="s">
        <v>813</v>
      </c>
      <c r="G101" s="39">
        <v>94</v>
      </c>
      <c r="H101" s="39">
        <v>19.989999999999998</v>
      </c>
      <c r="I101" s="39">
        <f t="shared" si="14"/>
        <v>1879.06</v>
      </c>
      <c r="J101" s="51">
        <v>37259</v>
      </c>
      <c r="K101" s="39" t="str">
        <f t="shared" si="15"/>
        <v>John Last Name</v>
      </c>
      <c r="L101" s="40">
        <f t="shared" si="18"/>
        <v>29</v>
      </c>
      <c r="M101" s="53">
        <f t="shared" ca="1" si="19"/>
        <v>16</v>
      </c>
      <c r="N101" s="53">
        <f t="shared" ca="1" si="20"/>
        <v>198</v>
      </c>
      <c r="O101" s="53">
        <f t="shared" ca="1" si="21"/>
        <v>6050</v>
      </c>
      <c r="P101" s="34" t="str">
        <f t="shared" si="16"/>
        <v>parent</v>
      </c>
      <c r="Q101" s="34">
        <f t="shared" si="17"/>
        <v>0</v>
      </c>
    </row>
    <row r="102" spans="1:17" x14ac:dyDescent="0.3">
      <c r="A102" s="38">
        <v>3</v>
      </c>
      <c r="B102" s="38">
        <v>2017</v>
      </c>
      <c r="C102" s="39" t="s">
        <v>807</v>
      </c>
      <c r="D102" s="39" t="s">
        <v>819</v>
      </c>
      <c r="E102" s="39" t="s">
        <v>809</v>
      </c>
      <c r="F102" s="39" t="s">
        <v>810</v>
      </c>
      <c r="G102" s="39">
        <v>120</v>
      </c>
      <c r="H102" s="39">
        <v>4.99</v>
      </c>
      <c r="I102" s="39">
        <f t="shared" si="14"/>
        <v>598.80000000000007</v>
      </c>
      <c r="J102" s="51">
        <v>42129</v>
      </c>
      <c r="K102" s="39" t="str">
        <f t="shared" si="15"/>
        <v>John Last Name</v>
      </c>
      <c r="L102" s="40">
        <f t="shared" si="18"/>
        <v>11</v>
      </c>
      <c r="M102" s="53">
        <f t="shared" ca="1" si="19"/>
        <v>3</v>
      </c>
      <c r="N102" s="53">
        <f t="shared" ca="1" si="20"/>
        <v>38</v>
      </c>
      <c r="O102" s="53">
        <f t="shared" ca="1" si="21"/>
        <v>1180</v>
      </c>
      <c r="P102" s="34" t="str">
        <f t="shared" si="16"/>
        <v>JONES</v>
      </c>
      <c r="Q102" s="34">
        <f t="shared" si="17"/>
        <v>0</v>
      </c>
    </row>
    <row r="103" spans="1:17" x14ac:dyDescent="0.3">
      <c r="A103" s="38">
        <v>3</v>
      </c>
      <c r="B103" s="38">
        <v>2017</v>
      </c>
      <c r="C103" s="39" t="s">
        <v>811</v>
      </c>
      <c r="D103" s="39" t="s">
        <v>819</v>
      </c>
      <c r="E103" s="39" t="s">
        <v>823</v>
      </c>
      <c r="F103" s="39" t="s">
        <v>824</v>
      </c>
      <c r="G103" s="39">
        <v>89</v>
      </c>
      <c r="H103" s="39">
        <v>125</v>
      </c>
      <c r="I103" s="39">
        <f t="shared" si="14"/>
        <v>11125</v>
      </c>
      <c r="J103" s="51">
        <v>38907</v>
      </c>
      <c r="K103" s="39" t="str">
        <f t="shared" si="15"/>
        <v>John Last Name</v>
      </c>
      <c r="L103" s="40">
        <f t="shared" si="18"/>
        <v>36</v>
      </c>
      <c r="M103" s="53">
        <f t="shared" ca="1" si="19"/>
        <v>12</v>
      </c>
      <c r="N103" s="53">
        <f t="shared" ca="1" si="20"/>
        <v>144</v>
      </c>
      <c r="O103" s="53">
        <f t="shared" ca="1" si="21"/>
        <v>4402</v>
      </c>
      <c r="P103" s="34" t="str">
        <f t="shared" si="16"/>
        <v>SMITH</v>
      </c>
      <c r="Q103" s="34">
        <f t="shared" si="17"/>
        <v>0</v>
      </c>
    </row>
    <row r="104" spans="1:17" x14ac:dyDescent="0.3">
      <c r="A104" s="38">
        <v>3</v>
      </c>
      <c r="B104" s="38">
        <v>2017</v>
      </c>
      <c r="C104" s="39" t="s">
        <v>807</v>
      </c>
      <c r="D104" s="39" t="s">
        <v>819</v>
      </c>
      <c r="E104" s="39" t="s">
        <v>809</v>
      </c>
      <c r="F104" s="39" t="s">
        <v>825</v>
      </c>
      <c r="G104" s="39">
        <v>121</v>
      </c>
      <c r="H104" s="39">
        <v>15.99</v>
      </c>
      <c r="I104" s="39">
        <f t="shared" si="14"/>
        <v>1934.79</v>
      </c>
      <c r="J104" s="51">
        <v>40105</v>
      </c>
      <c r="K104" s="39" t="str">
        <f t="shared" si="15"/>
        <v>John Last Name</v>
      </c>
      <c r="L104" s="40">
        <f t="shared" si="18"/>
        <v>10</v>
      </c>
      <c r="M104" s="53">
        <f t="shared" ca="1" si="19"/>
        <v>8</v>
      </c>
      <c r="N104" s="53">
        <f t="shared" ca="1" si="20"/>
        <v>105</v>
      </c>
      <c r="O104" s="53">
        <f t="shared" ca="1" si="21"/>
        <v>3204</v>
      </c>
      <c r="P104" s="34" t="str">
        <f t="shared" si="16"/>
        <v>jones</v>
      </c>
      <c r="Q104" s="34">
        <f t="shared" si="17"/>
        <v>0</v>
      </c>
    </row>
    <row r="105" spans="1:17" x14ac:dyDescent="0.3">
      <c r="A105" s="38">
        <v>3</v>
      </c>
      <c r="B105" s="38">
        <v>2017</v>
      </c>
      <c r="C105" s="39" t="s">
        <v>811</v>
      </c>
      <c r="D105" s="39" t="s">
        <v>819</v>
      </c>
      <c r="E105" s="39" t="s">
        <v>820</v>
      </c>
      <c r="F105" s="39" t="s">
        <v>813</v>
      </c>
      <c r="G105" s="39">
        <v>115</v>
      </c>
      <c r="H105" s="39">
        <v>8.99</v>
      </c>
      <c r="I105" s="39">
        <f t="shared" si="14"/>
        <v>1033.8500000000001</v>
      </c>
      <c r="J105" s="51">
        <v>38443</v>
      </c>
      <c r="K105" s="39" t="str">
        <f t="shared" si="15"/>
        <v>John Last Name</v>
      </c>
      <c r="L105" s="40">
        <f t="shared" si="18"/>
        <v>14</v>
      </c>
      <c r="M105" s="53">
        <f t="shared" ca="1" si="19"/>
        <v>13</v>
      </c>
      <c r="N105" s="53">
        <f t="shared" ca="1" si="20"/>
        <v>159</v>
      </c>
      <c r="O105" s="53">
        <f t="shared" ca="1" si="21"/>
        <v>4866</v>
      </c>
      <c r="P105" s="34" t="str">
        <f t="shared" si="16"/>
        <v>MORGAN</v>
      </c>
      <c r="Q105" s="34">
        <f t="shared" si="17"/>
        <v>0</v>
      </c>
    </row>
    <row r="106" spans="1:17" x14ac:dyDescent="0.3">
      <c r="A106" s="38">
        <v>3</v>
      </c>
      <c r="B106" s="38">
        <v>2017</v>
      </c>
      <c r="C106" s="39" t="s">
        <v>807</v>
      </c>
      <c r="D106" s="39" t="s">
        <v>819</v>
      </c>
      <c r="E106" s="39" t="s">
        <v>809</v>
      </c>
      <c r="F106" s="39" t="s">
        <v>816</v>
      </c>
      <c r="G106" s="39">
        <v>58</v>
      </c>
      <c r="H106" s="39">
        <v>8.99</v>
      </c>
      <c r="I106" s="39">
        <f t="shared" si="14"/>
        <v>521.41999999999996</v>
      </c>
      <c r="J106" s="51">
        <v>42654</v>
      </c>
      <c r="K106" s="39" t="str">
        <f t="shared" si="15"/>
        <v>John Last Name</v>
      </c>
      <c r="L106" s="40">
        <f t="shared" si="18"/>
        <v>78</v>
      </c>
      <c r="M106" s="53">
        <f t="shared" ca="1" si="19"/>
        <v>1</v>
      </c>
      <c r="N106" s="53">
        <f t="shared" ca="1" si="20"/>
        <v>21</v>
      </c>
      <c r="O106" s="53">
        <f t="shared" ca="1" si="21"/>
        <v>655</v>
      </c>
      <c r="P106" s="34" t="str">
        <f t="shared" si="16"/>
        <v>JONES</v>
      </c>
      <c r="Q106" s="34">
        <f t="shared" si="17"/>
        <v>0</v>
      </c>
    </row>
    <row r="107" spans="1:17" x14ac:dyDescent="0.3">
      <c r="A107" s="38">
        <v>3</v>
      </c>
      <c r="B107" s="38">
        <v>2017</v>
      </c>
      <c r="C107" s="39" t="s">
        <v>807</v>
      </c>
      <c r="D107" s="39" t="s">
        <v>819</v>
      </c>
      <c r="E107" s="39" t="s">
        <v>822</v>
      </c>
      <c r="F107" s="39" t="s">
        <v>816</v>
      </c>
      <c r="G107" s="39">
        <v>82</v>
      </c>
      <c r="H107" s="39">
        <v>19.989999999999998</v>
      </c>
      <c r="I107" s="39">
        <f t="shared" si="14"/>
        <v>1639.1799999999998</v>
      </c>
      <c r="J107" s="51">
        <v>39951</v>
      </c>
      <c r="K107" s="39" t="str">
        <f t="shared" si="15"/>
        <v>John Last Name</v>
      </c>
      <c r="L107" s="40">
        <f t="shared" si="18"/>
        <v>46</v>
      </c>
      <c r="M107" s="53">
        <f t="shared" ca="1" si="19"/>
        <v>9</v>
      </c>
      <c r="N107" s="53">
        <f t="shared" ca="1" si="20"/>
        <v>110</v>
      </c>
      <c r="O107" s="53">
        <f t="shared" ca="1" si="21"/>
        <v>3358</v>
      </c>
      <c r="P107" s="34" t="str">
        <f t="shared" si="16"/>
        <v>parent</v>
      </c>
      <c r="Q107" s="34">
        <f t="shared" si="17"/>
        <v>0</v>
      </c>
    </row>
    <row r="108" spans="1:17" x14ac:dyDescent="0.3">
      <c r="A108" s="38">
        <v>3</v>
      </c>
      <c r="B108" s="38">
        <v>2017</v>
      </c>
      <c r="C108" s="39" t="s">
        <v>811</v>
      </c>
      <c r="D108" s="39" t="s">
        <v>819</v>
      </c>
      <c r="E108" s="39" t="s">
        <v>812</v>
      </c>
      <c r="F108" s="39" t="s">
        <v>825</v>
      </c>
      <c r="G108" s="39">
        <v>34</v>
      </c>
      <c r="H108" s="39">
        <v>4.99</v>
      </c>
      <c r="I108" s="39">
        <f t="shared" si="14"/>
        <v>169.66</v>
      </c>
      <c r="J108" s="51">
        <v>42488</v>
      </c>
      <c r="K108" s="39" t="str">
        <f t="shared" si="15"/>
        <v>John Last Name</v>
      </c>
      <c r="L108" s="40">
        <f t="shared" si="18"/>
        <v>108</v>
      </c>
      <c r="M108" s="53">
        <f t="shared" ca="1" si="19"/>
        <v>2</v>
      </c>
      <c r="N108" s="53">
        <f t="shared" ca="1" si="20"/>
        <v>27</v>
      </c>
      <c r="O108" s="53">
        <f t="shared" ca="1" si="21"/>
        <v>821</v>
      </c>
      <c r="P108" s="34" t="str">
        <f t="shared" si="16"/>
        <v>KIVELL</v>
      </c>
      <c r="Q108" s="34">
        <f t="shared" si="17"/>
        <v>0</v>
      </c>
    </row>
    <row r="109" spans="1:17" x14ac:dyDescent="0.3">
      <c r="A109" s="38">
        <v>3</v>
      </c>
      <c r="B109" s="38">
        <v>2017</v>
      </c>
      <c r="C109" s="39" t="s">
        <v>811</v>
      </c>
      <c r="D109" s="39" t="s">
        <v>819</v>
      </c>
      <c r="E109" s="39" t="s">
        <v>823</v>
      </c>
      <c r="F109" s="39" t="s">
        <v>810</v>
      </c>
      <c r="G109" s="39">
        <v>105</v>
      </c>
      <c r="H109" s="39">
        <v>1.29</v>
      </c>
      <c r="I109" s="39">
        <f t="shared" si="14"/>
        <v>135.45000000000002</v>
      </c>
      <c r="J109" s="51">
        <v>41367</v>
      </c>
      <c r="K109" s="39" t="str">
        <f t="shared" si="15"/>
        <v>John Last Name</v>
      </c>
      <c r="L109" s="40">
        <f t="shared" si="18"/>
        <v>17</v>
      </c>
      <c r="M109" s="53">
        <f t="shared" ca="1" si="19"/>
        <v>5</v>
      </c>
      <c r="N109" s="53">
        <f t="shared" ca="1" si="20"/>
        <v>63</v>
      </c>
      <c r="O109" s="53">
        <f t="shared" ca="1" si="21"/>
        <v>1942</v>
      </c>
      <c r="P109" s="34" t="str">
        <f t="shared" si="16"/>
        <v>SMITH</v>
      </c>
      <c r="Q109" s="34">
        <f t="shared" si="17"/>
        <v>0</v>
      </c>
    </row>
    <row r="110" spans="1:17" x14ac:dyDescent="0.3">
      <c r="A110" s="38">
        <v>3</v>
      </c>
      <c r="B110" s="38">
        <v>2017</v>
      </c>
      <c r="C110" s="39" t="s">
        <v>807</v>
      </c>
      <c r="D110" s="39" t="s">
        <v>819</v>
      </c>
      <c r="E110" s="39" t="s">
        <v>822</v>
      </c>
      <c r="F110" s="39" t="s">
        <v>825</v>
      </c>
      <c r="G110" s="39">
        <v>85</v>
      </c>
      <c r="H110" s="39">
        <v>15.99</v>
      </c>
      <c r="I110" s="39">
        <f t="shared" si="14"/>
        <v>1359.15</v>
      </c>
      <c r="J110" s="51">
        <v>42050</v>
      </c>
      <c r="K110" s="39" t="str">
        <f t="shared" si="15"/>
        <v>John Last Name</v>
      </c>
      <c r="L110" s="40">
        <f t="shared" si="18"/>
        <v>42</v>
      </c>
      <c r="M110" s="53">
        <f t="shared" ca="1" si="19"/>
        <v>3</v>
      </c>
      <c r="N110" s="53">
        <f t="shared" ca="1" si="20"/>
        <v>41</v>
      </c>
      <c r="O110" s="53">
        <f t="shared" ca="1" si="21"/>
        <v>1259</v>
      </c>
      <c r="P110" s="34" t="str">
        <f t="shared" si="16"/>
        <v>parent</v>
      </c>
      <c r="Q110" s="34">
        <f t="shared" si="17"/>
        <v>0</v>
      </c>
    </row>
    <row r="111" spans="1:17" x14ac:dyDescent="0.3">
      <c r="A111" s="38">
        <v>3</v>
      </c>
      <c r="B111" s="38">
        <v>2017</v>
      </c>
      <c r="C111" s="39" t="s">
        <v>811</v>
      </c>
      <c r="D111" s="39" t="s">
        <v>826</v>
      </c>
      <c r="E111" s="39" t="s">
        <v>815</v>
      </c>
      <c r="F111" s="39" t="s">
        <v>813</v>
      </c>
      <c r="G111" s="39">
        <v>61</v>
      </c>
      <c r="H111" s="39">
        <v>8.99</v>
      </c>
      <c r="I111" s="39">
        <f t="shared" si="14"/>
        <v>548.39</v>
      </c>
      <c r="J111" s="51">
        <v>41229</v>
      </c>
      <c r="K111" s="39" t="str">
        <f t="shared" si="15"/>
        <v>Gaurav Last Name</v>
      </c>
      <c r="L111" s="40">
        <f t="shared" si="18"/>
        <v>73</v>
      </c>
      <c r="M111" s="53">
        <f t="shared" ca="1" si="19"/>
        <v>5</v>
      </c>
      <c r="N111" s="53">
        <f t="shared" ca="1" si="20"/>
        <v>68</v>
      </c>
      <c r="O111" s="53">
        <f t="shared" ca="1" si="21"/>
        <v>2080</v>
      </c>
      <c r="P111" s="34" t="str">
        <f t="shared" si="16"/>
        <v>GILL</v>
      </c>
      <c r="Q111" s="34">
        <f t="shared" si="17"/>
        <v>0</v>
      </c>
    </row>
    <row r="112" spans="1:17" x14ac:dyDescent="0.3">
      <c r="A112" s="38">
        <v>3</v>
      </c>
      <c r="B112" s="38">
        <v>2017</v>
      </c>
      <c r="C112" s="39" t="s">
        <v>811</v>
      </c>
      <c r="D112" s="39" t="s">
        <v>826</v>
      </c>
      <c r="E112" s="39" t="s">
        <v>823</v>
      </c>
      <c r="F112" s="39" t="s">
        <v>813</v>
      </c>
      <c r="G112" s="39">
        <v>134</v>
      </c>
      <c r="H112" s="39">
        <v>15</v>
      </c>
      <c r="I112" s="39">
        <f t="shared" si="14"/>
        <v>2010</v>
      </c>
      <c r="J112" s="51">
        <v>37922</v>
      </c>
      <c r="K112" s="39" t="str">
        <f t="shared" si="15"/>
        <v>Gaurav Last Name</v>
      </c>
      <c r="L112" s="40">
        <f t="shared" si="18"/>
        <v>6</v>
      </c>
      <c r="M112" s="53">
        <f t="shared" ca="1" si="19"/>
        <v>14</v>
      </c>
      <c r="N112" s="53">
        <f t="shared" ca="1" si="20"/>
        <v>177</v>
      </c>
      <c r="O112" s="53">
        <f t="shared" ca="1" si="21"/>
        <v>5387</v>
      </c>
      <c r="P112" s="34" t="str">
        <f t="shared" si="16"/>
        <v>SMITH</v>
      </c>
      <c r="Q112" s="34">
        <f t="shared" si="17"/>
        <v>0</v>
      </c>
    </row>
    <row r="113" spans="1:17" x14ac:dyDescent="0.3">
      <c r="A113" s="38">
        <v>3</v>
      </c>
      <c r="B113" s="38">
        <v>2017</v>
      </c>
      <c r="C113" s="39" t="s">
        <v>807</v>
      </c>
      <c r="D113" s="39" t="s">
        <v>826</v>
      </c>
      <c r="E113" s="39" t="s">
        <v>809</v>
      </c>
      <c r="F113" s="39" t="s">
        <v>813</v>
      </c>
      <c r="G113" s="39">
        <v>51</v>
      </c>
      <c r="H113" s="39">
        <v>4.99</v>
      </c>
      <c r="I113" s="39">
        <f t="shared" si="14"/>
        <v>254.49</v>
      </c>
      <c r="J113" s="51">
        <v>42983</v>
      </c>
      <c r="K113" s="39" t="str">
        <f t="shared" si="15"/>
        <v>Gaurav Last Name</v>
      </c>
      <c r="L113" s="40">
        <f t="shared" si="18"/>
        <v>90</v>
      </c>
      <c r="M113" s="53">
        <f t="shared" ca="1" si="19"/>
        <v>0</v>
      </c>
      <c r="N113" s="53">
        <f t="shared" ca="1" si="20"/>
        <v>10</v>
      </c>
      <c r="O113" s="53">
        <f t="shared" ca="1" si="21"/>
        <v>326</v>
      </c>
      <c r="P113" s="34" t="str">
        <f t="shared" si="16"/>
        <v>JONES</v>
      </c>
      <c r="Q113" s="34">
        <f t="shared" si="17"/>
        <v>0</v>
      </c>
    </row>
    <row r="114" spans="1:17" x14ac:dyDescent="0.3">
      <c r="A114" s="38">
        <v>3</v>
      </c>
      <c r="B114" s="38">
        <v>2017</v>
      </c>
      <c r="C114" s="39" t="s">
        <v>16</v>
      </c>
      <c r="D114" s="39" t="s">
        <v>826</v>
      </c>
      <c r="E114" s="39" t="s">
        <v>817</v>
      </c>
      <c r="F114" s="39" t="s">
        <v>813</v>
      </c>
      <c r="G114" s="39">
        <v>112</v>
      </c>
      <c r="H114" s="39">
        <v>19.989999999999998</v>
      </c>
      <c r="I114" s="39">
        <f t="shared" si="14"/>
        <v>2238.8799999999997</v>
      </c>
      <c r="J114" s="51">
        <v>41486</v>
      </c>
      <c r="K114" s="39" t="str">
        <f t="shared" si="15"/>
        <v>Gaurav Last Name</v>
      </c>
      <c r="L114" s="40">
        <f t="shared" si="18"/>
        <v>16</v>
      </c>
      <c r="M114" s="53">
        <f t="shared" ca="1" si="19"/>
        <v>4</v>
      </c>
      <c r="N114" s="53">
        <f t="shared" ca="1" si="20"/>
        <v>59</v>
      </c>
      <c r="O114" s="53">
        <f t="shared" ca="1" si="21"/>
        <v>1823</v>
      </c>
      <c r="P114" s="34" t="str">
        <f t="shared" si="16"/>
        <v>sorvino</v>
      </c>
      <c r="Q114" s="34">
        <f t="shared" si="17"/>
        <v>0</v>
      </c>
    </row>
    <row r="115" spans="1:17" x14ac:dyDescent="0.3">
      <c r="A115" s="38">
        <v>3</v>
      </c>
      <c r="B115" s="38">
        <v>2017</v>
      </c>
      <c r="C115" s="39" t="s">
        <v>811</v>
      </c>
      <c r="D115" s="39" t="s">
        <v>826</v>
      </c>
      <c r="E115" s="39" t="s">
        <v>814</v>
      </c>
      <c r="F115" s="39" t="s">
        <v>825</v>
      </c>
      <c r="G115" s="39">
        <v>136</v>
      </c>
      <c r="H115" s="39">
        <v>4.99</v>
      </c>
      <c r="I115" s="39">
        <f t="shared" si="14"/>
        <v>678.64</v>
      </c>
      <c r="J115" s="51">
        <v>39145</v>
      </c>
      <c r="K115" s="39" t="str">
        <f t="shared" si="15"/>
        <v>Gaurav Last Name</v>
      </c>
      <c r="L115" s="40">
        <f t="shared" si="18"/>
        <v>4</v>
      </c>
      <c r="M115" s="53">
        <f t="shared" ca="1" si="19"/>
        <v>11</v>
      </c>
      <c r="N115" s="53">
        <f t="shared" ca="1" si="20"/>
        <v>136</v>
      </c>
      <c r="O115" s="53">
        <f t="shared" ca="1" si="21"/>
        <v>4164</v>
      </c>
      <c r="P115" s="34" t="str">
        <f t="shared" si="16"/>
        <v>JARDINE</v>
      </c>
      <c r="Q115" s="34" t="str">
        <f t="shared" si="17"/>
        <v>136</v>
      </c>
    </row>
    <row r="116" spans="1:17" x14ac:dyDescent="0.3">
      <c r="A116" s="38">
        <v>3</v>
      </c>
      <c r="B116" s="38">
        <v>2017</v>
      </c>
      <c r="C116" s="39" t="s">
        <v>811</v>
      </c>
      <c r="D116" s="39" t="s">
        <v>826</v>
      </c>
      <c r="E116" s="39" t="s">
        <v>4</v>
      </c>
      <c r="F116" s="39" t="s">
        <v>810</v>
      </c>
      <c r="G116" s="39">
        <v>25</v>
      </c>
      <c r="H116" s="39">
        <v>1.99</v>
      </c>
      <c r="I116" s="39">
        <f t="shared" si="14"/>
        <v>49.75</v>
      </c>
      <c r="J116" s="51">
        <v>37583</v>
      </c>
      <c r="K116" s="39" t="str">
        <f t="shared" si="15"/>
        <v>Gaurav Last Name</v>
      </c>
      <c r="L116" s="40">
        <f t="shared" si="18"/>
        <v>118</v>
      </c>
      <c r="M116" s="53">
        <f t="shared" ca="1" si="19"/>
        <v>15</v>
      </c>
      <c r="N116" s="53">
        <f t="shared" ca="1" si="20"/>
        <v>188</v>
      </c>
      <c r="O116" s="53">
        <f t="shared" ca="1" si="21"/>
        <v>5726</v>
      </c>
      <c r="P116" s="34" t="str">
        <f t="shared" si="16"/>
        <v>ANDREWS</v>
      </c>
      <c r="Q116" s="34">
        <f t="shared" si="17"/>
        <v>0</v>
      </c>
    </row>
    <row r="117" spans="1:17" x14ac:dyDescent="0.3">
      <c r="A117" s="38">
        <v>3</v>
      </c>
      <c r="B117" s="38">
        <v>2017</v>
      </c>
      <c r="C117" s="39" t="s">
        <v>807</v>
      </c>
      <c r="D117" s="39" t="s">
        <v>826</v>
      </c>
      <c r="E117" s="39" t="s">
        <v>821</v>
      </c>
      <c r="F117" s="39" t="s">
        <v>816</v>
      </c>
      <c r="G117" s="39">
        <v>38</v>
      </c>
      <c r="H117" s="39">
        <v>4.99</v>
      </c>
      <c r="I117" s="39">
        <f t="shared" si="14"/>
        <v>189.62</v>
      </c>
      <c r="J117" s="51">
        <v>42216</v>
      </c>
      <c r="K117" s="39" t="str">
        <f t="shared" si="15"/>
        <v>Gaurav Last Name</v>
      </c>
      <c r="L117" s="40">
        <f t="shared" si="18"/>
        <v>102</v>
      </c>
      <c r="M117" s="53">
        <f t="shared" ca="1" si="19"/>
        <v>2</v>
      </c>
      <c r="N117" s="53">
        <f t="shared" ca="1" si="20"/>
        <v>35</v>
      </c>
      <c r="O117" s="53">
        <f t="shared" ca="1" si="21"/>
        <v>1093</v>
      </c>
      <c r="P117" s="34" t="str">
        <f t="shared" si="16"/>
        <v>HOWARD</v>
      </c>
      <c r="Q117" s="34">
        <f t="shared" si="17"/>
        <v>0</v>
      </c>
    </row>
    <row r="118" spans="1:17" x14ac:dyDescent="0.3">
      <c r="A118" s="38">
        <v>3</v>
      </c>
      <c r="B118" s="38">
        <v>2017</v>
      </c>
      <c r="C118" s="39" t="s">
        <v>811</v>
      </c>
      <c r="D118" s="39" t="s">
        <v>826</v>
      </c>
      <c r="E118" s="39" t="s">
        <v>815</v>
      </c>
      <c r="F118" s="39" t="s">
        <v>810</v>
      </c>
      <c r="G118" s="39">
        <v>47</v>
      </c>
      <c r="H118" s="39">
        <v>1.29</v>
      </c>
      <c r="I118" s="39">
        <f t="shared" si="14"/>
        <v>60.63</v>
      </c>
      <c r="J118" s="51">
        <v>37259</v>
      </c>
      <c r="K118" s="39" t="str">
        <f t="shared" si="15"/>
        <v>Gaurav Last Name</v>
      </c>
      <c r="L118" s="40">
        <f t="shared" si="18"/>
        <v>94</v>
      </c>
      <c r="M118" s="53">
        <f t="shared" ca="1" si="19"/>
        <v>16</v>
      </c>
      <c r="N118" s="53">
        <f t="shared" ca="1" si="20"/>
        <v>198</v>
      </c>
      <c r="O118" s="53">
        <f t="shared" ca="1" si="21"/>
        <v>6050</v>
      </c>
      <c r="P118" s="34" t="str">
        <f t="shared" si="16"/>
        <v>GILL</v>
      </c>
      <c r="Q118" s="34">
        <f t="shared" si="17"/>
        <v>0</v>
      </c>
    </row>
    <row r="119" spans="1:17" x14ac:dyDescent="0.3">
      <c r="A119" s="38">
        <v>3</v>
      </c>
      <c r="B119" s="38">
        <v>2017</v>
      </c>
      <c r="C119" s="39" t="s">
        <v>811</v>
      </c>
      <c r="D119" s="39" t="s">
        <v>826</v>
      </c>
      <c r="E119" s="39" t="s">
        <v>815</v>
      </c>
      <c r="F119" s="39" t="s">
        <v>813</v>
      </c>
      <c r="G119" s="39">
        <v>126</v>
      </c>
      <c r="H119" s="39">
        <v>8.99</v>
      </c>
      <c r="I119" s="39">
        <f t="shared" si="14"/>
        <v>1132.74</v>
      </c>
      <c r="J119" s="51">
        <v>41716</v>
      </c>
      <c r="K119" s="39" t="str">
        <f t="shared" si="15"/>
        <v>Gaurav Last Name</v>
      </c>
      <c r="L119" s="40">
        <f t="shared" si="18"/>
        <v>9</v>
      </c>
      <c r="M119" s="53">
        <f t="shared" ca="1" si="19"/>
        <v>4</v>
      </c>
      <c r="N119" s="53">
        <f t="shared" ca="1" si="20"/>
        <v>52</v>
      </c>
      <c r="O119" s="53">
        <f t="shared" ca="1" si="21"/>
        <v>1593</v>
      </c>
      <c r="P119" s="34" t="str">
        <f t="shared" si="16"/>
        <v>GILL</v>
      </c>
      <c r="Q119" s="34">
        <f t="shared" si="17"/>
        <v>0</v>
      </c>
    </row>
    <row r="120" spans="1:17" x14ac:dyDescent="0.3">
      <c r="A120" s="38">
        <v>3</v>
      </c>
      <c r="B120" s="38">
        <v>2017</v>
      </c>
      <c r="C120" s="39" t="s">
        <v>811</v>
      </c>
      <c r="D120" s="39" t="s">
        <v>826</v>
      </c>
      <c r="E120" s="39" t="s">
        <v>812</v>
      </c>
      <c r="F120" s="39" t="s">
        <v>824</v>
      </c>
      <c r="G120" s="39">
        <v>54</v>
      </c>
      <c r="H120" s="39">
        <v>125</v>
      </c>
      <c r="I120" s="39">
        <f t="shared" si="14"/>
        <v>6750</v>
      </c>
      <c r="J120" s="51">
        <v>41319</v>
      </c>
      <c r="K120" s="39" t="str">
        <f t="shared" si="15"/>
        <v>Gaurav Last Name</v>
      </c>
      <c r="L120" s="40">
        <f t="shared" si="18"/>
        <v>86</v>
      </c>
      <c r="M120" s="53">
        <f t="shared" ca="1" si="19"/>
        <v>5</v>
      </c>
      <c r="N120" s="53">
        <f t="shared" ca="1" si="20"/>
        <v>65</v>
      </c>
      <c r="O120" s="53">
        <f t="shared" ca="1" si="21"/>
        <v>1990</v>
      </c>
      <c r="P120" s="34" t="str">
        <f t="shared" si="16"/>
        <v>KIVELL</v>
      </c>
      <c r="Q120" s="34">
        <f t="shared" si="17"/>
        <v>0</v>
      </c>
    </row>
    <row r="121" spans="1:17" x14ac:dyDescent="0.3">
      <c r="A121" s="38">
        <v>3</v>
      </c>
      <c r="B121" s="38">
        <v>2017</v>
      </c>
      <c r="C121" s="39" t="s">
        <v>807</v>
      </c>
      <c r="D121" s="39" t="s">
        <v>826</v>
      </c>
      <c r="E121" s="39" t="s">
        <v>809</v>
      </c>
      <c r="F121" s="39" t="s">
        <v>825</v>
      </c>
      <c r="G121" s="39">
        <v>47</v>
      </c>
      <c r="H121" s="39">
        <v>4.99</v>
      </c>
      <c r="I121" s="39">
        <f t="shared" si="14"/>
        <v>234.53</v>
      </c>
      <c r="J121" s="51">
        <v>39761</v>
      </c>
      <c r="K121" s="39" t="str">
        <f t="shared" si="15"/>
        <v>Gaurav Last Name</v>
      </c>
      <c r="L121" s="40">
        <f t="shared" si="18"/>
        <v>94</v>
      </c>
      <c r="M121" s="53">
        <f t="shared" ca="1" si="19"/>
        <v>9</v>
      </c>
      <c r="N121" s="53">
        <f t="shared" ca="1" si="20"/>
        <v>116</v>
      </c>
      <c r="O121" s="53">
        <f t="shared" ca="1" si="21"/>
        <v>3548</v>
      </c>
      <c r="P121" s="34" t="str">
        <f t="shared" si="16"/>
        <v>JONES</v>
      </c>
      <c r="Q121" s="34">
        <f t="shared" si="17"/>
        <v>0</v>
      </c>
    </row>
    <row r="122" spans="1:17" x14ac:dyDescent="0.3">
      <c r="A122" s="38">
        <v>3</v>
      </c>
      <c r="B122" s="38">
        <v>2017</v>
      </c>
      <c r="C122" s="39" t="s">
        <v>811</v>
      </c>
      <c r="D122" s="39" t="s">
        <v>827</v>
      </c>
      <c r="E122" s="39" t="s">
        <v>820</v>
      </c>
      <c r="F122" s="39" t="s">
        <v>825</v>
      </c>
      <c r="G122" s="39">
        <v>104</v>
      </c>
      <c r="H122" s="39">
        <v>12.49</v>
      </c>
      <c r="I122" s="39">
        <f t="shared" si="14"/>
        <v>1298.96</v>
      </c>
      <c r="J122" s="51">
        <v>40477</v>
      </c>
      <c r="K122" s="39" t="str">
        <f t="shared" si="15"/>
        <v>Prakash Last Name</v>
      </c>
      <c r="L122" s="40">
        <f t="shared" si="18"/>
        <v>18</v>
      </c>
      <c r="M122" s="53">
        <f t="shared" ca="1" si="19"/>
        <v>7</v>
      </c>
      <c r="N122" s="53">
        <f t="shared" ca="1" si="20"/>
        <v>93</v>
      </c>
      <c r="O122" s="53">
        <f t="shared" ca="1" si="21"/>
        <v>2832</v>
      </c>
      <c r="P122" s="34" t="str">
        <f t="shared" si="16"/>
        <v>MORGAN</v>
      </c>
      <c r="Q122" s="34">
        <f t="shared" si="17"/>
        <v>0</v>
      </c>
    </row>
    <row r="123" spans="1:17" x14ac:dyDescent="0.3">
      <c r="A123" s="38">
        <v>3</v>
      </c>
      <c r="B123" s="38">
        <v>2017</v>
      </c>
      <c r="C123" s="39" t="s">
        <v>811</v>
      </c>
      <c r="D123" s="39" t="s">
        <v>827</v>
      </c>
      <c r="E123" s="39" t="s">
        <v>812</v>
      </c>
      <c r="F123" s="39" t="s">
        <v>825</v>
      </c>
      <c r="G123" s="39">
        <v>96</v>
      </c>
      <c r="H123" s="39">
        <v>23.95</v>
      </c>
      <c r="I123" s="39">
        <f t="shared" si="14"/>
        <v>2299.1999999999998</v>
      </c>
      <c r="J123" s="51">
        <v>40908</v>
      </c>
      <c r="K123" s="39" t="str">
        <f t="shared" si="15"/>
        <v>Prakash Last Name</v>
      </c>
      <c r="L123" s="40">
        <f t="shared" si="18"/>
        <v>23</v>
      </c>
      <c r="M123" s="53">
        <f t="shared" ca="1" si="19"/>
        <v>6</v>
      </c>
      <c r="N123" s="53">
        <f t="shared" ca="1" si="20"/>
        <v>78</v>
      </c>
      <c r="O123" s="53">
        <f t="shared" ca="1" si="21"/>
        <v>2401</v>
      </c>
      <c r="P123" s="34" t="str">
        <f t="shared" si="16"/>
        <v>KIVELL</v>
      </c>
      <c r="Q123" s="34">
        <f t="shared" si="17"/>
        <v>0</v>
      </c>
    </row>
    <row r="124" spans="1:17" x14ac:dyDescent="0.3">
      <c r="A124" s="38">
        <v>3</v>
      </c>
      <c r="B124" s="38">
        <v>2017</v>
      </c>
      <c r="C124" s="39" t="s">
        <v>16</v>
      </c>
      <c r="D124" s="39" t="s">
        <v>827</v>
      </c>
      <c r="E124" s="39" t="s">
        <v>817</v>
      </c>
      <c r="F124" s="39" t="s">
        <v>824</v>
      </c>
      <c r="G124" s="39">
        <v>86</v>
      </c>
      <c r="H124" s="39">
        <v>275</v>
      </c>
      <c r="I124" s="39">
        <f t="shared" si="14"/>
        <v>23650</v>
      </c>
      <c r="J124" s="51">
        <v>42308</v>
      </c>
      <c r="K124" s="39" t="str">
        <f t="shared" si="15"/>
        <v>Prakash Last Name</v>
      </c>
      <c r="L124" s="40">
        <f t="shared" si="18"/>
        <v>40</v>
      </c>
      <c r="M124" s="53">
        <f t="shared" ca="1" si="19"/>
        <v>2</v>
      </c>
      <c r="N124" s="53">
        <f t="shared" ca="1" si="20"/>
        <v>32</v>
      </c>
      <c r="O124" s="53">
        <f t="shared" ca="1" si="21"/>
        <v>1001</v>
      </c>
      <c r="P124" s="34" t="str">
        <f t="shared" si="16"/>
        <v>sorvino</v>
      </c>
      <c r="Q124" s="34">
        <f t="shared" si="17"/>
        <v>0</v>
      </c>
    </row>
    <row r="125" spans="1:17" x14ac:dyDescent="0.3">
      <c r="A125" s="38">
        <v>3</v>
      </c>
      <c r="B125" s="38">
        <v>2017</v>
      </c>
      <c r="C125" s="39" t="s">
        <v>811</v>
      </c>
      <c r="D125" s="39" t="s">
        <v>827</v>
      </c>
      <c r="E125" s="39" t="s">
        <v>815</v>
      </c>
      <c r="F125" s="39" t="s">
        <v>810</v>
      </c>
      <c r="G125" s="39">
        <v>41</v>
      </c>
      <c r="H125" s="39">
        <v>1.29</v>
      </c>
      <c r="I125" s="39">
        <f t="shared" si="14"/>
        <v>52.89</v>
      </c>
      <c r="J125" s="51">
        <v>40735</v>
      </c>
      <c r="K125" s="39" t="str">
        <f t="shared" si="15"/>
        <v>Prakash Last Name</v>
      </c>
      <c r="L125" s="40">
        <f t="shared" si="18"/>
        <v>98</v>
      </c>
      <c r="M125" s="53">
        <f t="shared" ca="1" si="19"/>
        <v>7</v>
      </c>
      <c r="N125" s="53">
        <f t="shared" ca="1" si="20"/>
        <v>84</v>
      </c>
      <c r="O125" s="53">
        <f t="shared" ca="1" si="21"/>
        <v>2574</v>
      </c>
      <c r="P125" s="34" t="str">
        <f t="shared" si="16"/>
        <v>GILL</v>
      </c>
      <c r="Q125" s="34">
        <f t="shared" si="17"/>
        <v>0</v>
      </c>
    </row>
    <row r="126" spans="1:17" x14ac:dyDescent="0.3">
      <c r="A126" s="38">
        <v>3</v>
      </c>
      <c r="B126" s="38">
        <v>2017</v>
      </c>
      <c r="C126" s="39" t="s">
        <v>16</v>
      </c>
      <c r="D126" s="39" t="s">
        <v>827</v>
      </c>
      <c r="E126" s="39" t="s">
        <v>817</v>
      </c>
      <c r="F126" s="39" t="s">
        <v>816</v>
      </c>
      <c r="G126" s="39">
        <v>93</v>
      </c>
      <c r="H126" s="39">
        <v>1.99</v>
      </c>
      <c r="I126" s="39">
        <f t="shared" si="14"/>
        <v>185.07</v>
      </c>
      <c r="J126" s="51">
        <v>40989</v>
      </c>
      <c r="K126" s="39" t="str">
        <f t="shared" si="15"/>
        <v>Prakash Last Name</v>
      </c>
      <c r="L126" s="40">
        <f t="shared" si="18"/>
        <v>32</v>
      </c>
      <c r="M126" s="53">
        <f t="shared" ca="1" si="19"/>
        <v>6</v>
      </c>
      <c r="N126" s="53">
        <f t="shared" ca="1" si="20"/>
        <v>76</v>
      </c>
      <c r="O126" s="53">
        <f t="shared" ca="1" si="21"/>
        <v>2320</v>
      </c>
      <c r="P126" s="34" t="str">
        <f t="shared" si="16"/>
        <v>SORVINO</v>
      </c>
      <c r="Q126" s="34">
        <f t="shared" si="17"/>
        <v>0</v>
      </c>
    </row>
    <row r="127" spans="1:17" x14ac:dyDescent="0.3">
      <c r="A127" s="38">
        <v>3</v>
      </c>
      <c r="B127" s="38">
        <v>2017</v>
      </c>
      <c r="C127" s="39" t="s">
        <v>16</v>
      </c>
      <c r="D127" s="39" t="s">
        <v>827</v>
      </c>
      <c r="E127" s="39" t="s">
        <v>818</v>
      </c>
      <c r="F127" s="39" t="s">
        <v>813</v>
      </c>
      <c r="G127" s="39">
        <v>115</v>
      </c>
      <c r="H127" s="39">
        <v>19.989999999999998</v>
      </c>
      <c r="I127" s="39">
        <f t="shared" si="14"/>
        <v>2298.85</v>
      </c>
      <c r="J127" s="51">
        <v>41341</v>
      </c>
      <c r="K127" s="39" t="str">
        <f t="shared" si="15"/>
        <v>Prakash Last Name</v>
      </c>
      <c r="L127" s="40">
        <f t="shared" si="18"/>
        <v>14</v>
      </c>
      <c r="M127" s="53">
        <f t="shared" ca="1" si="19"/>
        <v>5</v>
      </c>
      <c r="N127" s="53">
        <f t="shared" ca="1" si="20"/>
        <v>64</v>
      </c>
      <c r="O127" s="53">
        <f t="shared" ca="1" si="21"/>
        <v>1968</v>
      </c>
      <c r="P127" s="34" t="str">
        <f t="shared" si="16"/>
        <v>thompson</v>
      </c>
      <c r="Q127" s="34">
        <f t="shared" si="17"/>
        <v>0</v>
      </c>
    </row>
    <row r="128" spans="1:17" x14ac:dyDescent="0.3">
      <c r="A128" s="38">
        <v>3</v>
      </c>
      <c r="B128" s="38">
        <v>2017</v>
      </c>
      <c r="C128" s="39" t="s">
        <v>811</v>
      </c>
      <c r="D128" s="39" t="s">
        <v>827</v>
      </c>
      <c r="E128" s="39" t="s">
        <v>4</v>
      </c>
      <c r="F128" s="39" t="s">
        <v>810</v>
      </c>
      <c r="G128" s="39">
        <v>147</v>
      </c>
      <c r="H128" s="39">
        <v>1.29</v>
      </c>
      <c r="I128" s="39">
        <f t="shared" si="14"/>
        <v>189.63</v>
      </c>
      <c r="J128" s="51">
        <v>38983</v>
      </c>
      <c r="K128" s="39" t="str">
        <f t="shared" si="15"/>
        <v>Prakash Last Name</v>
      </c>
      <c r="L128" s="40">
        <f t="shared" si="18"/>
        <v>1</v>
      </c>
      <c r="M128" s="53">
        <f t="shared" ca="1" si="19"/>
        <v>11</v>
      </c>
      <c r="N128" s="53">
        <f t="shared" ca="1" si="20"/>
        <v>142</v>
      </c>
      <c r="O128" s="53">
        <f t="shared" ca="1" si="21"/>
        <v>4326</v>
      </c>
      <c r="P128" s="34" t="str">
        <f t="shared" si="16"/>
        <v>ANDREWS</v>
      </c>
      <c r="Q128" s="34" t="str">
        <f t="shared" si="17"/>
        <v>147</v>
      </c>
    </row>
    <row r="129" spans="1:17" x14ac:dyDescent="0.3">
      <c r="A129" s="38">
        <v>3</v>
      </c>
      <c r="B129" s="38">
        <v>2017</v>
      </c>
      <c r="C129" s="39" t="s">
        <v>811</v>
      </c>
      <c r="D129" s="39" t="s">
        <v>827</v>
      </c>
      <c r="E129" s="39" t="s">
        <v>814</v>
      </c>
      <c r="F129" s="39" t="s">
        <v>813</v>
      </c>
      <c r="G129" s="39">
        <v>143</v>
      </c>
      <c r="H129" s="39">
        <v>4.99</v>
      </c>
      <c r="I129" s="39">
        <f t="shared" si="14"/>
        <v>713.57</v>
      </c>
      <c r="J129" s="51">
        <v>41229</v>
      </c>
      <c r="K129" s="39" t="str">
        <f t="shared" si="15"/>
        <v>Prakash Last Name</v>
      </c>
      <c r="L129" s="40">
        <f t="shared" si="18"/>
        <v>3</v>
      </c>
      <c r="M129" s="53">
        <f t="shared" ca="1" si="19"/>
        <v>5</v>
      </c>
      <c r="N129" s="53">
        <f t="shared" ca="1" si="20"/>
        <v>68</v>
      </c>
      <c r="O129" s="53">
        <f t="shared" ca="1" si="21"/>
        <v>2080</v>
      </c>
      <c r="P129" s="34" t="str">
        <f t="shared" si="16"/>
        <v>JARDINE</v>
      </c>
      <c r="Q129" s="34" t="str">
        <f t="shared" si="17"/>
        <v>143</v>
      </c>
    </row>
    <row r="130" spans="1:17" x14ac:dyDescent="0.3">
      <c r="A130" s="38">
        <v>3</v>
      </c>
      <c r="B130" s="38">
        <v>2017</v>
      </c>
      <c r="C130" s="39" t="s">
        <v>811</v>
      </c>
      <c r="D130" s="39" t="s">
        <v>827</v>
      </c>
      <c r="E130" s="39" t="s">
        <v>814</v>
      </c>
      <c r="F130" s="39" t="s">
        <v>813</v>
      </c>
      <c r="G130" s="39">
        <v>52</v>
      </c>
      <c r="H130" s="39">
        <v>19.989999999999998</v>
      </c>
      <c r="I130" s="39">
        <f t="shared" si="14"/>
        <v>1039.48</v>
      </c>
      <c r="J130" s="51">
        <v>42944</v>
      </c>
      <c r="K130" s="39" t="str">
        <f t="shared" si="15"/>
        <v>Prakash Last Name</v>
      </c>
      <c r="L130" s="40">
        <f t="shared" si="18"/>
        <v>89</v>
      </c>
      <c r="M130" s="53">
        <f t="shared" ca="1" si="19"/>
        <v>1</v>
      </c>
      <c r="N130" s="53">
        <f t="shared" ca="1" si="20"/>
        <v>12</v>
      </c>
      <c r="O130" s="53">
        <f t="shared" ca="1" si="21"/>
        <v>365</v>
      </c>
      <c r="P130" s="34" t="str">
        <f t="shared" si="16"/>
        <v>JARDINE</v>
      </c>
      <c r="Q130" s="34">
        <f t="shared" si="17"/>
        <v>0</v>
      </c>
    </row>
    <row r="131" spans="1:17" x14ac:dyDescent="0.3">
      <c r="A131" s="38">
        <v>3</v>
      </c>
      <c r="B131" s="38">
        <v>2017</v>
      </c>
      <c r="C131" s="39" t="s">
        <v>811</v>
      </c>
      <c r="D131" s="39" t="s">
        <v>827</v>
      </c>
      <c r="E131" s="39" t="s">
        <v>4</v>
      </c>
      <c r="F131" s="39" t="s">
        <v>813</v>
      </c>
      <c r="G131" s="39">
        <v>135</v>
      </c>
      <c r="H131" s="39">
        <v>4.99</v>
      </c>
      <c r="I131" s="39">
        <f t="shared" si="14"/>
        <v>673.65</v>
      </c>
      <c r="J131" s="51">
        <v>41985</v>
      </c>
      <c r="K131" s="39" t="str">
        <f t="shared" si="15"/>
        <v>Prakash Last Name</v>
      </c>
      <c r="L131" s="40">
        <f t="shared" si="18"/>
        <v>5</v>
      </c>
      <c r="M131" s="53">
        <f t="shared" ca="1" si="19"/>
        <v>3</v>
      </c>
      <c r="N131" s="53">
        <f t="shared" ca="1" si="20"/>
        <v>43</v>
      </c>
      <c r="O131" s="53">
        <f t="shared" ca="1" si="21"/>
        <v>1324</v>
      </c>
      <c r="P131" s="34" t="str">
        <f t="shared" si="16"/>
        <v>ANDREWS</v>
      </c>
      <c r="Q131" s="34" t="str">
        <f t="shared" si="17"/>
        <v>135</v>
      </c>
    </row>
  </sheetData>
  <mergeCells count="2">
    <mergeCell ref="A1:L1"/>
    <mergeCell ref="M1:O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workbookViewId="0">
      <selection activeCell="E15" sqref="E15"/>
    </sheetView>
  </sheetViews>
  <sheetFormatPr defaultRowHeight="14.4" x14ac:dyDescent="0.3"/>
  <sheetData>
    <row r="1" spans="1:6" x14ac:dyDescent="0.3">
      <c r="A1" s="4" t="s">
        <v>829</v>
      </c>
    </row>
    <row r="2" spans="1:6" x14ac:dyDescent="0.3">
      <c r="A2" s="4" t="s">
        <v>830</v>
      </c>
    </row>
    <row r="3" spans="1:6" x14ac:dyDescent="0.3">
      <c r="A3" s="4" t="s">
        <v>828</v>
      </c>
    </row>
    <row r="4" spans="1:6" x14ac:dyDescent="0.3">
      <c r="A4" t="s">
        <v>837</v>
      </c>
    </row>
    <row r="6" spans="1:6" x14ac:dyDescent="0.3">
      <c r="B6" t="s">
        <v>840</v>
      </c>
    </row>
    <row r="7" spans="1:6" x14ac:dyDescent="0.3">
      <c r="C7" t="s">
        <v>838</v>
      </c>
    </row>
    <row r="8" spans="1:6" x14ac:dyDescent="0.3">
      <c r="B8" t="s">
        <v>839</v>
      </c>
    </row>
    <row r="10" spans="1:6" x14ac:dyDescent="0.3">
      <c r="C10" t="s">
        <v>841</v>
      </c>
    </row>
    <row r="11" spans="1:6" x14ac:dyDescent="0.3">
      <c r="B11" t="s">
        <v>842</v>
      </c>
    </row>
    <row r="13" spans="1:6" x14ac:dyDescent="0.3">
      <c r="A13" t="s">
        <v>861</v>
      </c>
    </row>
    <row r="14" spans="1:6" x14ac:dyDescent="0.3">
      <c r="E14" t="s">
        <v>862</v>
      </c>
    </row>
    <row r="16" spans="1:6" x14ac:dyDescent="0.3">
      <c r="F16" s="34">
        <v>135</v>
      </c>
    </row>
    <row r="17" spans="6:6" x14ac:dyDescent="0.3">
      <c r="F17" s="34">
        <v>143</v>
      </c>
    </row>
    <row r="18" spans="6:6" x14ac:dyDescent="0.3">
      <c r="F18" s="34">
        <v>147</v>
      </c>
    </row>
    <row r="19" spans="6:6" x14ac:dyDescent="0.3">
      <c r="F19" s="34">
        <v>136</v>
      </c>
    </row>
    <row r="20" spans="6:6" x14ac:dyDescent="0.3">
      <c r="F20" s="34">
        <v>146</v>
      </c>
    </row>
    <row r="21" spans="6:6" x14ac:dyDescent="0.3">
      <c r="F2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6"/>
  <sheetViews>
    <sheetView showGridLines="0" workbookViewId="0">
      <selection activeCell="D17" sqref="D17"/>
    </sheetView>
  </sheetViews>
  <sheetFormatPr defaultRowHeight="14.4" x14ac:dyDescent="0.3"/>
  <cols>
    <col min="1" max="1" width="6.109375" style="42" customWidth="1"/>
    <col min="2" max="2" width="34.88671875" style="42" customWidth="1"/>
    <col min="3" max="3" width="15" style="42" customWidth="1"/>
    <col min="4" max="4" width="13.6640625" style="42" bestFit="1" customWidth="1"/>
    <col min="5" max="256" width="9.109375" style="42"/>
    <col min="257" max="257" width="6.109375" style="42" customWidth="1"/>
    <col min="258" max="258" width="34.88671875" style="42" customWidth="1"/>
    <col min="259" max="259" width="15" style="42" customWidth="1"/>
    <col min="260" max="260" width="13.6640625" style="42" bestFit="1" customWidth="1"/>
    <col min="261" max="512" width="9.109375" style="42"/>
    <col min="513" max="513" width="6.109375" style="42" customWidth="1"/>
    <col min="514" max="514" width="34.88671875" style="42" customWidth="1"/>
    <col min="515" max="515" width="15" style="42" customWidth="1"/>
    <col min="516" max="516" width="13.6640625" style="42" bestFit="1" customWidth="1"/>
    <col min="517" max="768" width="9.109375" style="42"/>
    <col min="769" max="769" width="6.109375" style="42" customWidth="1"/>
    <col min="770" max="770" width="34.88671875" style="42" customWidth="1"/>
    <col min="771" max="771" width="15" style="42" customWidth="1"/>
    <col min="772" max="772" width="13.6640625" style="42" bestFit="1" customWidth="1"/>
    <col min="773" max="1024" width="9.109375" style="42"/>
    <col min="1025" max="1025" width="6.109375" style="42" customWidth="1"/>
    <col min="1026" max="1026" width="34.88671875" style="42" customWidth="1"/>
    <col min="1027" max="1027" width="15" style="42" customWidth="1"/>
    <col min="1028" max="1028" width="13.6640625" style="42" bestFit="1" customWidth="1"/>
    <col min="1029" max="1280" width="9.109375" style="42"/>
    <col min="1281" max="1281" width="6.109375" style="42" customWidth="1"/>
    <col min="1282" max="1282" width="34.88671875" style="42" customWidth="1"/>
    <col min="1283" max="1283" width="15" style="42" customWidth="1"/>
    <col min="1284" max="1284" width="13.6640625" style="42" bestFit="1" customWidth="1"/>
    <col min="1285" max="1536" width="9.109375" style="42"/>
    <col min="1537" max="1537" width="6.109375" style="42" customWidth="1"/>
    <col min="1538" max="1538" width="34.88671875" style="42" customWidth="1"/>
    <col min="1539" max="1539" width="15" style="42" customWidth="1"/>
    <col min="1540" max="1540" width="13.6640625" style="42" bestFit="1" customWidth="1"/>
    <col min="1541" max="1792" width="9.109375" style="42"/>
    <col min="1793" max="1793" width="6.109375" style="42" customWidth="1"/>
    <col min="1794" max="1794" width="34.88671875" style="42" customWidth="1"/>
    <col min="1795" max="1795" width="15" style="42" customWidth="1"/>
    <col min="1796" max="1796" width="13.6640625" style="42" bestFit="1" customWidth="1"/>
    <col min="1797" max="2048" width="9.109375" style="42"/>
    <col min="2049" max="2049" width="6.109375" style="42" customWidth="1"/>
    <col min="2050" max="2050" width="34.88671875" style="42" customWidth="1"/>
    <col min="2051" max="2051" width="15" style="42" customWidth="1"/>
    <col min="2052" max="2052" width="13.6640625" style="42" bestFit="1" customWidth="1"/>
    <col min="2053" max="2304" width="9.109375" style="42"/>
    <col min="2305" max="2305" width="6.109375" style="42" customWidth="1"/>
    <col min="2306" max="2306" width="34.88671875" style="42" customWidth="1"/>
    <col min="2307" max="2307" width="15" style="42" customWidth="1"/>
    <col min="2308" max="2308" width="13.6640625" style="42" bestFit="1" customWidth="1"/>
    <col min="2309" max="2560" width="9.109375" style="42"/>
    <col min="2561" max="2561" width="6.109375" style="42" customWidth="1"/>
    <col min="2562" max="2562" width="34.88671875" style="42" customWidth="1"/>
    <col min="2563" max="2563" width="15" style="42" customWidth="1"/>
    <col min="2564" max="2564" width="13.6640625" style="42" bestFit="1" customWidth="1"/>
    <col min="2565" max="2816" width="9.109375" style="42"/>
    <col min="2817" max="2817" width="6.109375" style="42" customWidth="1"/>
    <col min="2818" max="2818" width="34.88671875" style="42" customWidth="1"/>
    <col min="2819" max="2819" width="15" style="42" customWidth="1"/>
    <col min="2820" max="2820" width="13.6640625" style="42" bestFit="1" customWidth="1"/>
    <col min="2821" max="3072" width="9.109375" style="42"/>
    <col min="3073" max="3073" width="6.109375" style="42" customWidth="1"/>
    <col min="3074" max="3074" width="34.88671875" style="42" customWidth="1"/>
    <col min="3075" max="3075" width="15" style="42" customWidth="1"/>
    <col min="3076" max="3076" width="13.6640625" style="42" bestFit="1" customWidth="1"/>
    <col min="3077" max="3328" width="9.109375" style="42"/>
    <col min="3329" max="3329" width="6.109375" style="42" customWidth="1"/>
    <col min="3330" max="3330" width="34.88671875" style="42" customWidth="1"/>
    <col min="3331" max="3331" width="15" style="42" customWidth="1"/>
    <col min="3332" max="3332" width="13.6640625" style="42" bestFit="1" customWidth="1"/>
    <col min="3333" max="3584" width="9.109375" style="42"/>
    <col min="3585" max="3585" width="6.109375" style="42" customWidth="1"/>
    <col min="3586" max="3586" width="34.88671875" style="42" customWidth="1"/>
    <col min="3587" max="3587" width="15" style="42" customWidth="1"/>
    <col min="3588" max="3588" width="13.6640625" style="42" bestFit="1" customWidth="1"/>
    <col min="3589" max="3840" width="9.109375" style="42"/>
    <col min="3841" max="3841" width="6.109375" style="42" customWidth="1"/>
    <col min="3842" max="3842" width="34.88671875" style="42" customWidth="1"/>
    <col min="3843" max="3843" width="15" style="42" customWidth="1"/>
    <col min="3844" max="3844" width="13.6640625" style="42" bestFit="1" customWidth="1"/>
    <col min="3845" max="4096" width="9.109375" style="42"/>
    <col min="4097" max="4097" width="6.109375" style="42" customWidth="1"/>
    <col min="4098" max="4098" width="34.88671875" style="42" customWidth="1"/>
    <col min="4099" max="4099" width="15" style="42" customWidth="1"/>
    <col min="4100" max="4100" width="13.6640625" style="42" bestFit="1" customWidth="1"/>
    <col min="4101" max="4352" width="9.109375" style="42"/>
    <col min="4353" max="4353" width="6.109375" style="42" customWidth="1"/>
    <col min="4354" max="4354" width="34.88671875" style="42" customWidth="1"/>
    <col min="4355" max="4355" width="15" style="42" customWidth="1"/>
    <col min="4356" max="4356" width="13.6640625" style="42" bestFit="1" customWidth="1"/>
    <col min="4357" max="4608" width="9.109375" style="42"/>
    <col min="4609" max="4609" width="6.109375" style="42" customWidth="1"/>
    <col min="4610" max="4610" width="34.88671875" style="42" customWidth="1"/>
    <col min="4611" max="4611" width="15" style="42" customWidth="1"/>
    <col min="4612" max="4612" width="13.6640625" style="42" bestFit="1" customWidth="1"/>
    <col min="4613" max="4864" width="9.109375" style="42"/>
    <col min="4865" max="4865" width="6.109375" style="42" customWidth="1"/>
    <col min="4866" max="4866" width="34.88671875" style="42" customWidth="1"/>
    <col min="4867" max="4867" width="15" style="42" customWidth="1"/>
    <col min="4868" max="4868" width="13.6640625" style="42" bestFit="1" customWidth="1"/>
    <col min="4869" max="5120" width="9.109375" style="42"/>
    <col min="5121" max="5121" width="6.109375" style="42" customWidth="1"/>
    <col min="5122" max="5122" width="34.88671875" style="42" customWidth="1"/>
    <col min="5123" max="5123" width="15" style="42" customWidth="1"/>
    <col min="5124" max="5124" width="13.6640625" style="42" bestFit="1" customWidth="1"/>
    <col min="5125" max="5376" width="9.109375" style="42"/>
    <col min="5377" max="5377" width="6.109375" style="42" customWidth="1"/>
    <col min="5378" max="5378" width="34.88671875" style="42" customWidth="1"/>
    <col min="5379" max="5379" width="15" style="42" customWidth="1"/>
    <col min="5380" max="5380" width="13.6640625" style="42" bestFit="1" customWidth="1"/>
    <col min="5381" max="5632" width="9.109375" style="42"/>
    <col min="5633" max="5633" width="6.109375" style="42" customWidth="1"/>
    <col min="5634" max="5634" width="34.88671875" style="42" customWidth="1"/>
    <col min="5635" max="5635" width="15" style="42" customWidth="1"/>
    <col min="5636" max="5636" width="13.6640625" style="42" bestFit="1" customWidth="1"/>
    <col min="5637" max="5888" width="9.109375" style="42"/>
    <col min="5889" max="5889" width="6.109375" style="42" customWidth="1"/>
    <col min="5890" max="5890" width="34.88671875" style="42" customWidth="1"/>
    <col min="5891" max="5891" width="15" style="42" customWidth="1"/>
    <col min="5892" max="5892" width="13.6640625" style="42" bestFit="1" customWidth="1"/>
    <col min="5893" max="6144" width="9.109375" style="42"/>
    <col min="6145" max="6145" width="6.109375" style="42" customWidth="1"/>
    <col min="6146" max="6146" width="34.88671875" style="42" customWidth="1"/>
    <col min="6147" max="6147" width="15" style="42" customWidth="1"/>
    <col min="6148" max="6148" width="13.6640625" style="42" bestFit="1" customWidth="1"/>
    <col min="6149" max="6400" width="9.109375" style="42"/>
    <col min="6401" max="6401" width="6.109375" style="42" customWidth="1"/>
    <col min="6402" max="6402" width="34.88671875" style="42" customWidth="1"/>
    <col min="6403" max="6403" width="15" style="42" customWidth="1"/>
    <col min="6404" max="6404" width="13.6640625" style="42" bestFit="1" customWidth="1"/>
    <col min="6405" max="6656" width="9.109375" style="42"/>
    <col min="6657" max="6657" width="6.109375" style="42" customWidth="1"/>
    <col min="6658" max="6658" width="34.88671875" style="42" customWidth="1"/>
    <col min="6659" max="6659" width="15" style="42" customWidth="1"/>
    <col min="6660" max="6660" width="13.6640625" style="42" bestFit="1" customWidth="1"/>
    <col min="6661" max="6912" width="9.109375" style="42"/>
    <col min="6913" max="6913" width="6.109375" style="42" customWidth="1"/>
    <col min="6914" max="6914" width="34.88671875" style="42" customWidth="1"/>
    <col min="6915" max="6915" width="15" style="42" customWidth="1"/>
    <col min="6916" max="6916" width="13.6640625" style="42" bestFit="1" customWidth="1"/>
    <col min="6917" max="7168" width="9.109375" style="42"/>
    <col min="7169" max="7169" width="6.109375" style="42" customWidth="1"/>
    <col min="7170" max="7170" width="34.88671875" style="42" customWidth="1"/>
    <col min="7171" max="7171" width="15" style="42" customWidth="1"/>
    <col min="7172" max="7172" width="13.6640625" style="42" bestFit="1" customWidth="1"/>
    <col min="7173" max="7424" width="9.109375" style="42"/>
    <col min="7425" max="7425" width="6.109375" style="42" customWidth="1"/>
    <col min="7426" max="7426" width="34.88671875" style="42" customWidth="1"/>
    <col min="7427" max="7427" width="15" style="42" customWidth="1"/>
    <col min="7428" max="7428" width="13.6640625" style="42" bestFit="1" customWidth="1"/>
    <col min="7429" max="7680" width="9.109375" style="42"/>
    <col min="7681" max="7681" width="6.109375" style="42" customWidth="1"/>
    <col min="7682" max="7682" width="34.88671875" style="42" customWidth="1"/>
    <col min="7683" max="7683" width="15" style="42" customWidth="1"/>
    <col min="7684" max="7684" width="13.6640625" style="42" bestFit="1" customWidth="1"/>
    <col min="7685" max="7936" width="9.109375" style="42"/>
    <col min="7937" max="7937" width="6.109375" style="42" customWidth="1"/>
    <col min="7938" max="7938" width="34.88671875" style="42" customWidth="1"/>
    <col min="7939" max="7939" width="15" style="42" customWidth="1"/>
    <col min="7940" max="7940" width="13.6640625" style="42" bestFit="1" customWidth="1"/>
    <col min="7941" max="8192" width="9.109375" style="42"/>
    <col min="8193" max="8193" width="6.109375" style="42" customWidth="1"/>
    <col min="8194" max="8194" width="34.88671875" style="42" customWidth="1"/>
    <col min="8195" max="8195" width="15" style="42" customWidth="1"/>
    <col min="8196" max="8196" width="13.6640625" style="42" bestFit="1" customWidth="1"/>
    <col min="8197" max="8448" width="9.109375" style="42"/>
    <col min="8449" max="8449" width="6.109375" style="42" customWidth="1"/>
    <col min="8450" max="8450" width="34.88671875" style="42" customWidth="1"/>
    <col min="8451" max="8451" width="15" style="42" customWidth="1"/>
    <col min="8452" max="8452" width="13.6640625" style="42" bestFit="1" customWidth="1"/>
    <col min="8453" max="8704" width="9.109375" style="42"/>
    <col min="8705" max="8705" width="6.109375" style="42" customWidth="1"/>
    <col min="8706" max="8706" width="34.88671875" style="42" customWidth="1"/>
    <col min="8707" max="8707" width="15" style="42" customWidth="1"/>
    <col min="8708" max="8708" width="13.6640625" style="42" bestFit="1" customWidth="1"/>
    <col min="8709" max="8960" width="9.109375" style="42"/>
    <col min="8961" max="8961" width="6.109375" style="42" customWidth="1"/>
    <col min="8962" max="8962" width="34.88671875" style="42" customWidth="1"/>
    <col min="8963" max="8963" width="15" style="42" customWidth="1"/>
    <col min="8964" max="8964" width="13.6640625" style="42" bestFit="1" customWidth="1"/>
    <col min="8965" max="9216" width="9.109375" style="42"/>
    <col min="9217" max="9217" width="6.109375" style="42" customWidth="1"/>
    <col min="9218" max="9218" width="34.88671875" style="42" customWidth="1"/>
    <col min="9219" max="9219" width="15" style="42" customWidth="1"/>
    <col min="9220" max="9220" width="13.6640625" style="42" bestFit="1" customWidth="1"/>
    <col min="9221" max="9472" width="9.109375" style="42"/>
    <col min="9473" max="9473" width="6.109375" style="42" customWidth="1"/>
    <col min="9474" max="9474" width="34.88671875" style="42" customWidth="1"/>
    <col min="9475" max="9475" width="15" style="42" customWidth="1"/>
    <col min="9476" max="9476" width="13.6640625" style="42" bestFit="1" customWidth="1"/>
    <col min="9477" max="9728" width="9.109375" style="42"/>
    <col min="9729" max="9729" width="6.109375" style="42" customWidth="1"/>
    <col min="9730" max="9730" width="34.88671875" style="42" customWidth="1"/>
    <col min="9731" max="9731" width="15" style="42" customWidth="1"/>
    <col min="9732" max="9732" width="13.6640625" style="42" bestFit="1" customWidth="1"/>
    <col min="9733" max="9984" width="9.109375" style="42"/>
    <col min="9985" max="9985" width="6.109375" style="42" customWidth="1"/>
    <col min="9986" max="9986" width="34.88671875" style="42" customWidth="1"/>
    <col min="9987" max="9987" width="15" style="42" customWidth="1"/>
    <col min="9988" max="9988" width="13.6640625" style="42" bestFit="1" customWidth="1"/>
    <col min="9989" max="10240" width="9.109375" style="42"/>
    <col min="10241" max="10241" width="6.109375" style="42" customWidth="1"/>
    <col min="10242" max="10242" width="34.88671875" style="42" customWidth="1"/>
    <col min="10243" max="10243" width="15" style="42" customWidth="1"/>
    <col min="10244" max="10244" width="13.6640625" style="42" bestFit="1" customWidth="1"/>
    <col min="10245" max="10496" width="9.109375" style="42"/>
    <col min="10497" max="10497" width="6.109375" style="42" customWidth="1"/>
    <col min="10498" max="10498" width="34.88671875" style="42" customWidth="1"/>
    <col min="10499" max="10499" width="15" style="42" customWidth="1"/>
    <col min="10500" max="10500" width="13.6640625" style="42" bestFit="1" customWidth="1"/>
    <col min="10501" max="10752" width="9.109375" style="42"/>
    <col min="10753" max="10753" width="6.109375" style="42" customWidth="1"/>
    <col min="10754" max="10754" width="34.88671875" style="42" customWidth="1"/>
    <col min="10755" max="10755" width="15" style="42" customWidth="1"/>
    <col min="10756" max="10756" width="13.6640625" style="42" bestFit="1" customWidth="1"/>
    <col min="10757" max="11008" width="9.109375" style="42"/>
    <col min="11009" max="11009" width="6.109375" style="42" customWidth="1"/>
    <col min="11010" max="11010" width="34.88671875" style="42" customWidth="1"/>
    <col min="11011" max="11011" width="15" style="42" customWidth="1"/>
    <col min="11012" max="11012" width="13.6640625" style="42" bestFit="1" customWidth="1"/>
    <col min="11013" max="11264" width="9.109375" style="42"/>
    <col min="11265" max="11265" width="6.109375" style="42" customWidth="1"/>
    <col min="11266" max="11266" width="34.88671875" style="42" customWidth="1"/>
    <col min="11267" max="11267" width="15" style="42" customWidth="1"/>
    <col min="11268" max="11268" width="13.6640625" style="42" bestFit="1" customWidth="1"/>
    <col min="11269" max="11520" width="9.109375" style="42"/>
    <col min="11521" max="11521" width="6.109375" style="42" customWidth="1"/>
    <col min="11522" max="11522" width="34.88671875" style="42" customWidth="1"/>
    <col min="11523" max="11523" width="15" style="42" customWidth="1"/>
    <col min="11524" max="11524" width="13.6640625" style="42" bestFit="1" customWidth="1"/>
    <col min="11525" max="11776" width="9.109375" style="42"/>
    <col min="11777" max="11777" width="6.109375" style="42" customWidth="1"/>
    <col min="11778" max="11778" width="34.88671875" style="42" customWidth="1"/>
    <col min="11779" max="11779" width="15" style="42" customWidth="1"/>
    <col min="11780" max="11780" width="13.6640625" style="42" bestFit="1" customWidth="1"/>
    <col min="11781" max="12032" width="9.109375" style="42"/>
    <col min="12033" max="12033" width="6.109375" style="42" customWidth="1"/>
    <col min="12034" max="12034" width="34.88671875" style="42" customWidth="1"/>
    <col min="12035" max="12035" width="15" style="42" customWidth="1"/>
    <col min="12036" max="12036" width="13.6640625" style="42" bestFit="1" customWidth="1"/>
    <col min="12037" max="12288" width="9.109375" style="42"/>
    <col min="12289" max="12289" width="6.109375" style="42" customWidth="1"/>
    <col min="12290" max="12290" width="34.88671875" style="42" customWidth="1"/>
    <col min="12291" max="12291" width="15" style="42" customWidth="1"/>
    <col min="12292" max="12292" width="13.6640625" style="42" bestFit="1" customWidth="1"/>
    <col min="12293" max="12544" width="9.109375" style="42"/>
    <col min="12545" max="12545" width="6.109375" style="42" customWidth="1"/>
    <col min="12546" max="12546" width="34.88671875" style="42" customWidth="1"/>
    <col min="12547" max="12547" width="15" style="42" customWidth="1"/>
    <col min="12548" max="12548" width="13.6640625" style="42" bestFit="1" customWidth="1"/>
    <col min="12549" max="12800" width="9.109375" style="42"/>
    <col min="12801" max="12801" width="6.109375" style="42" customWidth="1"/>
    <col min="12802" max="12802" width="34.88671875" style="42" customWidth="1"/>
    <col min="12803" max="12803" width="15" style="42" customWidth="1"/>
    <col min="12804" max="12804" width="13.6640625" style="42" bestFit="1" customWidth="1"/>
    <col min="12805" max="13056" width="9.109375" style="42"/>
    <col min="13057" max="13057" width="6.109375" style="42" customWidth="1"/>
    <col min="13058" max="13058" width="34.88671875" style="42" customWidth="1"/>
    <col min="13059" max="13059" width="15" style="42" customWidth="1"/>
    <col min="13060" max="13060" width="13.6640625" style="42" bestFit="1" customWidth="1"/>
    <col min="13061" max="13312" width="9.109375" style="42"/>
    <col min="13313" max="13313" width="6.109375" style="42" customWidth="1"/>
    <col min="13314" max="13314" width="34.88671875" style="42" customWidth="1"/>
    <col min="13315" max="13315" width="15" style="42" customWidth="1"/>
    <col min="13316" max="13316" width="13.6640625" style="42" bestFit="1" customWidth="1"/>
    <col min="13317" max="13568" width="9.109375" style="42"/>
    <col min="13569" max="13569" width="6.109375" style="42" customWidth="1"/>
    <col min="13570" max="13570" width="34.88671875" style="42" customWidth="1"/>
    <col min="13571" max="13571" width="15" style="42" customWidth="1"/>
    <col min="13572" max="13572" width="13.6640625" style="42" bestFit="1" customWidth="1"/>
    <col min="13573" max="13824" width="9.109375" style="42"/>
    <col min="13825" max="13825" width="6.109375" style="42" customWidth="1"/>
    <col min="13826" max="13826" width="34.88671875" style="42" customWidth="1"/>
    <col min="13827" max="13827" width="15" style="42" customWidth="1"/>
    <col min="13828" max="13828" width="13.6640625" style="42" bestFit="1" customWidth="1"/>
    <col min="13829" max="14080" width="9.109375" style="42"/>
    <col min="14081" max="14081" width="6.109375" style="42" customWidth="1"/>
    <col min="14082" max="14082" width="34.88671875" style="42" customWidth="1"/>
    <col min="14083" max="14083" width="15" style="42" customWidth="1"/>
    <col min="14084" max="14084" width="13.6640625" style="42" bestFit="1" customWidth="1"/>
    <col min="14085" max="14336" width="9.109375" style="42"/>
    <col min="14337" max="14337" width="6.109375" style="42" customWidth="1"/>
    <col min="14338" max="14338" width="34.88671875" style="42" customWidth="1"/>
    <col min="14339" max="14339" width="15" style="42" customWidth="1"/>
    <col min="14340" max="14340" width="13.6640625" style="42" bestFit="1" customWidth="1"/>
    <col min="14341" max="14592" width="9.109375" style="42"/>
    <col min="14593" max="14593" width="6.109375" style="42" customWidth="1"/>
    <col min="14594" max="14594" width="34.88671875" style="42" customWidth="1"/>
    <col min="14595" max="14595" width="15" style="42" customWidth="1"/>
    <col min="14596" max="14596" width="13.6640625" style="42" bestFit="1" customWidth="1"/>
    <col min="14597" max="14848" width="9.109375" style="42"/>
    <col min="14849" max="14849" width="6.109375" style="42" customWidth="1"/>
    <col min="14850" max="14850" width="34.88671875" style="42" customWidth="1"/>
    <col min="14851" max="14851" width="15" style="42" customWidth="1"/>
    <col min="14852" max="14852" width="13.6640625" style="42" bestFit="1" customWidth="1"/>
    <col min="14853" max="15104" width="9.109375" style="42"/>
    <col min="15105" max="15105" width="6.109375" style="42" customWidth="1"/>
    <col min="15106" max="15106" width="34.88671875" style="42" customWidth="1"/>
    <col min="15107" max="15107" width="15" style="42" customWidth="1"/>
    <col min="15108" max="15108" width="13.6640625" style="42" bestFit="1" customWidth="1"/>
    <col min="15109" max="15360" width="9.109375" style="42"/>
    <col min="15361" max="15361" width="6.109375" style="42" customWidth="1"/>
    <col min="15362" max="15362" width="34.88671875" style="42" customWidth="1"/>
    <col min="15363" max="15363" width="15" style="42" customWidth="1"/>
    <col min="15364" max="15364" width="13.6640625" style="42" bestFit="1" customWidth="1"/>
    <col min="15365" max="15616" width="9.109375" style="42"/>
    <col min="15617" max="15617" width="6.109375" style="42" customWidth="1"/>
    <col min="15618" max="15618" width="34.88671875" style="42" customWidth="1"/>
    <col min="15619" max="15619" width="15" style="42" customWidth="1"/>
    <col min="15620" max="15620" width="13.6640625" style="42" bestFit="1" customWidth="1"/>
    <col min="15621" max="15872" width="9.109375" style="42"/>
    <col min="15873" max="15873" width="6.109375" style="42" customWidth="1"/>
    <col min="15874" max="15874" width="34.88671875" style="42" customWidth="1"/>
    <col min="15875" max="15875" width="15" style="42" customWidth="1"/>
    <col min="15876" max="15876" width="13.6640625" style="42" bestFit="1" customWidth="1"/>
    <col min="15877" max="16128" width="9.109375" style="42"/>
    <col min="16129" max="16129" width="6.109375" style="42" customWidth="1"/>
    <col min="16130" max="16130" width="34.88671875" style="42" customWidth="1"/>
    <col min="16131" max="16131" width="15" style="42" customWidth="1"/>
    <col min="16132" max="16132" width="13.6640625" style="42" bestFit="1" customWidth="1"/>
    <col min="16133" max="16384" width="9.109375" style="42"/>
  </cols>
  <sheetData>
    <row r="2" spans="2:10" ht="17.399999999999999" x14ac:dyDescent="0.3">
      <c r="B2" s="43" t="s">
        <v>835</v>
      </c>
    </row>
    <row r="4" spans="2:10" x14ac:dyDescent="0.3">
      <c r="B4" s="42" t="s">
        <v>831</v>
      </c>
      <c r="C4" s="44">
        <v>23</v>
      </c>
    </row>
    <row r="5" spans="2:10" x14ac:dyDescent="0.3">
      <c r="B5" s="42" t="s">
        <v>832</v>
      </c>
      <c r="C5" s="44">
        <v>20</v>
      </c>
      <c r="J5" s="45"/>
    </row>
    <row r="6" spans="2:10" x14ac:dyDescent="0.3">
      <c r="B6" s="42" t="s">
        <v>833</v>
      </c>
    </row>
    <row r="7" spans="2:10" x14ac:dyDescent="0.3">
      <c r="B7" s="46">
        <v>10</v>
      </c>
    </row>
    <row r="8" spans="2:10" x14ac:dyDescent="0.3">
      <c r="B8" s="46">
        <v>483</v>
      </c>
    </row>
    <row r="9" spans="2:10" x14ac:dyDescent="0.3">
      <c r="B9" s="46">
        <v>500</v>
      </c>
    </row>
    <row r="10" spans="2:10" x14ac:dyDescent="0.3">
      <c r="B10" s="46">
        <v>1600</v>
      </c>
      <c r="D10" s="47"/>
    </row>
    <row r="11" spans="2:10" x14ac:dyDescent="0.3">
      <c r="D11" s="47"/>
    </row>
    <row r="12" spans="2:10" x14ac:dyDescent="0.3">
      <c r="B12" s="48" t="s">
        <v>834</v>
      </c>
    </row>
    <row r="13" spans="2:10" x14ac:dyDescent="0.3">
      <c r="C13" s="42" t="str">
        <f>B7 &amp;" gallons:"</f>
        <v>10 gallons:</v>
      </c>
      <c r="D13" s="49">
        <f>10*23</f>
        <v>230</v>
      </c>
    </row>
    <row r="14" spans="2:10" x14ac:dyDescent="0.3">
      <c r="C14" s="42" t="str">
        <f>B8 &amp;" gallons:"</f>
        <v>483 gallons:</v>
      </c>
      <c r="D14" s="49">
        <f>483*23</f>
        <v>11109</v>
      </c>
    </row>
    <row r="15" spans="2:10" x14ac:dyDescent="0.3">
      <c r="C15" s="42" t="str">
        <f>B9 &amp;" gallons:"</f>
        <v>500 gallons:</v>
      </c>
      <c r="D15" s="49">
        <f>500*23</f>
        <v>11500</v>
      </c>
    </row>
    <row r="16" spans="2:10" x14ac:dyDescent="0.3">
      <c r="C16" s="42" t="str">
        <f>B10 &amp;" gallons:"</f>
        <v>1600 gallons:</v>
      </c>
      <c r="D16" s="49">
        <f>(500*23)+(1100*20)</f>
        <v>33500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J742"/>
  <sheetViews>
    <sheetView showGridLines="0" workbookViewId="0">
      <selection activeCell="C18" sqref="C18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27.33203125" bestFit="1" customWidth="1"/>
    <col min="4" max="4" width="9.6640625" bestFit="1" customWidth="1"/>
    <col min="5" max="5" width="10.109375" bestFit="1" customWidth="1"/>
    <col min="6" max="6" width="5.88671875" bestFit="1" customWidth="1"/>
    <col min="7" max="7" width="8.44140625" bestFit="1" customWidth="1"/>
    <col min="8" max="8" width="8" bestFit="1" customWidth="1"/>
    <col min="9" max="9" width="10" bestFit="1" customWidth="1"/>
    <col min="10" max="10" width="12.33203125" bestFit="1" customWidth="1"/>
  </cols>
  <sheetData>
    <row r="1" spans="1:10" x14ac:dyDescent="0.3">
      <c r="A1" s="10" t="s">
        <v>5</v>
      </c>
      <c r="B1" s="11" t="s">
        <v>6</v>
      </c>
      <c r="C1" s="12" t="s">
        <v>7</v>
      </c>
      <c r="D1" s="12" t="s">
        <v>8</v>
      </c>
      <c r="E1" s="13" t="s">
        <v>9</v>
      </c>
      <c r="F1" s="14" t="s">
        <v>10</v>
      </c>
      <c r="G1" s="12" t="s">
        <v>11</v>
      </c>
      <c r="H1" s="26" t="s">
        <v>12</v>
      </c>
      <c r="I1" s="11" t="s">
        <v>13</v>
      </c>
      <c r="J1" s="24" t="s">
        <v>14</v>
      </c>
    </row>
    <row r="2" spans="1:10" x14ac:dyDescent="0.3">
      <c r="A2" s="6" t="s">
        <v>15</v>
      </c>
      <c r="B2" s="15" t="s">
        <v>16</v>
      </c>
      <c r="C2" s="6" t="s">
        <v>17</v>
      </c>
      <c r="D2" s="6" t="s">
        <v>18</v>
      </c>
      <c r="E2" s="7">
        <v>36171</v>
      </c>
      <c r="F2" s="16">
        <v>18</v>
      </c>
      <c r="G2" s="17" t="s">
        <v>19</v>
      </c>
      <c r="H2" s="23">
        <v>54550</v>
      </c>
      <c r="I2" s="18">
        <v>1</v>
      </c>
      <c r="J2" s="25">
        <v>55864.654999999999</v>
      </c>
    </row>
    <row r="3" spans="1:10" x14ac:dyDescent="0.3">
      <c r="A3" s="6" t="s">
        <v>20</v>
      </c>
      <c r="B3" s="15" t="s">
        <v>16</v>
      </c>
      <c r="C3" s="6" t="s">
        <v>17</v>
      </c>
      <c r="D3" s="6" t="s">
        <v>21</v>
      </c>
      <c r="E3" s="7">
        <v>40595</v>
      </c>
      <c r="F3" s="16">
        <v>6</v>
      </c>
      <c r="G3" s="17" t="s">
        <v>22</v>
      </c>
      <c r="H3" s="23">
        <v>26795</v>
      </c>
      <c r="I3" s="18">
        <v>4</v>
      </c>
      <c r="J3" s="25">
        <v>26795</v>
      </c>
    </row>
    <row r="4" spans="1:10" x14ac:dyDescent="0.3">
      <c r="A4" s="6" t="s">
        <v>23</v>
      </c>
      <c r="B4" s="15" t="s">
        <v>16</v>
      </c>
      <c r="C4" s="6" t="s">
        <v>17</v>
      </c>
      <c r="D4" s="6" t="s">
        <v>24</v>
      </c>
      <c r="E4" s="7">
        <v>39147</v>
      </c>
      <c r="F4" s="16">
        <v>10</v>
      </c>
      <c r="G4" s="17"/>
      <c r="H4" s="23">
        <v>42540</v>
      </c>
      <c r="I4" s="18">
        <v>5</v>
      </c>
      <c r="J4" s="25">
        <v>42540</v>
      </c>
    </row>
    <row r="5" spans="1:10" x14ac:dyDescent="0.3">
      <c r="A5" s="6" t="s">
        <v>25</v>
      </c>
      <c r="B5" s="15" t="s">
        <v>26</v>
      </c>
      <c r="C5" s="6" t="s">
        <v>17</v>
      </c>
      <c r="D5" s="6" t="s">
        <v>27</v>
      </c>
      <c r="E5" s="7">
        <v>41151</v>
      </c>
      <c r="F5" s="16">
        <v>5</v>
      </c>
      <c r="G5" s="17"/>
      <c r="H5" s="23">
        <v>35680</v>
      </c>
      <c r="I5" s="18">
        <v>2</v>
      </c>
      <c r="J5" s="25">
        <v>35680</v>
      </c>
    </row>
    <row r="6" spans="1:10" x14ac:dyDescent="0.3">
      <c r="A6" s="6" t="s">
        <v>28</v>
      </c>
      <c r="B6" s="15" t="s">
        <v>29</v>
      </c>
      <c r="C6" s="6" t="s">
        <v>17</v>
      </c>
      <c r="D6" s="6" t="s">
        <v>18</v>
      </c>
      <c r="E6" s="7">
        <v>39447</v>
      </c>
      <c r="F6" s="16">
        <v>9</v>
      </c>
      <c r="G6" s="17" t="s">
        <v>30</v>
      </c>
      <c r="H6" s="23">
        <v>72830</v>
      </c>
      <c r="I6" s="18">
        <v>2</v>
      </c>
      <c r="J6" s="25">
        <v>72830</v>
      </c>
    </row>
    <row r="7" spans="1:10" x14ac:dyDescent="0.3">
      <c r="A7" s="5" t="s">
        <v>31</v>
      </c>
      <c r="B7" s="15" t="s">
        <v>32</v>
      </c>
      <c r="C7" s="5" t="s">
        <v>33</v>
      </c>
      <c r="D7" s="5" t="s">
        <v>18</v>
      </c>
      <c r="E7" s="8">
        <v>38751</v>
      </c>
      <c r="F7" s="16">
        <v>11</v>
      </c>
      <c r="G7" s="17" t="s">
        <v>19</v>
      </c>
      <c r="H7" s="23">
        <v>60830</v>
      </c>
      <c r="I7" s="18">
        <v>2</v>
      </c>
      <c r="J7" s="25">
        <v>60830</v>
      </c>
    </row>
    <row r="8" spans="1:10" x14ac:dyDescent="0.3">
      <c r="A8" s="6" t="s">
        <v>34</v>
      </c>
      <c r="B8" s="15" t="s">
        <v>26</v>
      </c>
      <c r="C8" s="6" t="s">
        <v>33</v>
      </c>
      <c r="D8" s="6" t="s">
        <v>21</v>
      </c>
      <c r="E8" s="7">
        <v>36217</v>
      </c>
      <c r="F8" s="16">
        <v>18</v>
      </c>
      <c r="G8" s="17" t="s">
        <v>19</v>
      </c>
      <c r="H8" s="23">
        <v>15240</v>
      </c>
      <c r="I8" s="18">
        <v>1</v>
      </c>
      <c r="J8" s="25">
        <v>15240</v>
      </c>
    </row>
    <row r="9" spans="1:10" x14ac:dyDescent="0.3">
      <c r="A9" s="5" t="s">
        <v>850</v>
      </c>
      <c r="B9" s="15" t="s">
        <v>36</v>
      </c>
      <c r="C9" s="5" t="s">
        <v>33</v>
      </c>
      <c r="D9" s="5" t="s">
        <v>24</v>
      </c>
      <c r="E9" s="8">
        <v>39189</v>
      </c>
      <c r="F9" s="16">
        <v>10</v>
      </c>
      <c r="G9" s="17"/>
      <c r="H9" s="23">
        <v>66580</v>
      </c>
      <c r="I9" s="18">
        <v>5</v>
      </c>
      <c r="J9" s="25">
        <v>66580</v>
      </c>
    </row>
    <row r="10" spans="1:10" x14ac:dyDescent="0.3">
      <c r="A10" s="5" t="s">
        <v>37</v>
      </c>
      <c r="B10" s="15" t="s">
        <v>32</v>
      </c>
      <c r="C10" s="5" t="s">
        <v>33</v>
      </c>
      <c r="D10" s="5" t="s">
        <v>18</v>
      </c>
      <c r="E10" s="8">
        <v>36260</v>
      </c>
      <c r="F10" s="16">
        <v>18</v>
      </c>
      <c r="G10" s="17" t="s">
        <v>19</v>
      </c>
      <c r="H10" s="23">
        <v>75150</v>
      </c>
      <c r="I10" s="18">
        <v>1</v>
      </c>
      <c r="J10" s="25">
        <v>75150</v>
      </c>
    </row>
    <row r="11" spans="1:10" x14ac:dyDescent="0.3">
      <c r="A11" s="5" t="s">
        <v>38</v>
      </c>
      <c r="B11" s="15" t="s">
        <v>26</v>
      </c>
      <c r="C11" s="5" t="s">
        <v>33</v>
      </c>
      <c r="D11" s="5" t="s">
        <v>18</v>
      </c>
      <c r="E11" s="8">
        <v>37404</v>
      </c>
      <c r="F11" s="16">
        <v>15</v>
      </c>
      <c r="G11" s="17" t="s">
        <v>19</v>
      </c>
      <c r="H11" s="23">
        <v>30780</v>
      </c>
      <c r="I11" s="18">
        <v>4</v>
      </c>
      <c r="J11" s="25">
        <v>30780</v>
      </c>
    </row>
    <row r="12" spans="1:10" x14ac:dyDescent="0.3">
      <c r="A12" s="5" t="s">
        <v>39</v>
      </c>
      <c r="B12" s="15" t="s">
        <v>36</v>
      </c>
      <c r="C12" s="5" t="s">
        <v>33</v>
      </c>
      <c r="D12" s="5" t="s">
        <v>21</v>
      </c>
      <c r="E12" s="8">
        <v>37782</v>
      </c>
      <c r="F12" s="16">
        <v>14</v>
      </c>
      <c r="G12" s="17" t="s">
        <v>1</v>
      </c>
      <c r="H12" s="23">
        <v>17735</v>
      </c>
      <c r="I12" s="18">
        <v>3</v>
      </c>
      <c r="J12" s="25">
        <v>17735</v>
      </c>
    </row>
    <row r="13" spans="1:10" x14ac:dyDescent="0.3">
      <c r="A13" s="6" t="s">
        <v>40</v>
      </c>
      <c r="B13" s="15" t="s">
        <v>36</v>
      </c>
      <c r="C13" s="6" t="s">
        <v>33</v>
      </c>
      <c r="D13" s="6" t="s">
        <v>18</v>
      </c>
      <c r="E13" s="7">
        <v>38142</v>
      </c>
      <c r="F13" s="16">
        <v>13</v>
      </c>
      <c r="G13" s="17" t="s">
        <v>19</v>
      </c>
      <c r="H13" s="23">
        <v>49350</v>
      </c>
      <c r="I13" s="18">
        <v>4</v>
      </c>
      <c r="J13" s="25">
        <v>49350</v>
      </c>
    </row>
    <row r="14" spans="1:10" x14ac:dyDescent="0.3">
      <c r="A14" s="6" t="s">
        <v>41</v>
      </c>
      <c r="B14" s="15" t="s">
        <v>36</v>
      </c>
      <c r="C14" s="6" t="s">
        <v>33</v>
      </c>
      <c r="D14" s="6" t="s">
        <v>21</v>
      </c>
      <c r="E14" s="7">
        <v>40779</v>
      </c>
      <c r="F14" s="16">
        <v>6</v>
      </c>
      <c r="G14" s="17" t="s">
        <v>22</v>
      </c>
      <c r="H14" s="23">
        <v>30445</v>
      </c>
      <c r="I14" s="18">
        <v>1</v>
      </c>
      <c r="J14" s="25">
        <v>30445</v>
      </c>
    </row>
    <row r="15" spans="1:10" x14ac:dyDescent="0.3">
      <c r="A15" s="5" t="s">
        <v>42</v>
      </c>
      <c r="B15" s="15" t="s">
        <v>32</v>
      </c>
      <c r="C15" s="5" t="s">
        <v>33</v>
      </c>
      <c r="D15" s="5" t="s">
        <v>18</v>
      </c>
      <c r="E15" s="8">
        <v>41136</v>
      </c>
      <c r="F15" s="16">
        <v>5</v>
      </c>
      <c r="G15" s="17" t="s">
        <v>19</v>
      </c>
      <c r="H15" s="23">
        <v>79760</v>
      </c>
      <c r="I15" s="18">
        <v>5</v>
      </c>
      <c r="J15" s="25">
        <v>79760</v>
      </c>
    </row>
    <row r="16" spans="1:10" x14ac:dyDescent="0.3">
      <c r="A16" s="5" t="s">
        <v>43</v>
      </c>
      <c r="B16" s="15" t="s">
        <v>29</v>
      </c>
      <c r="C16" s="5" t="s">
        <v>33</v>
      </c>
      <c r="D16" s="5" t="s">
        <v>18</v>
      </c>
      <c r="E16" s="8">
        <v>36764</v>
      </c>
      <c r="F16" s="16">
        <v>17</v>
      </c>
      <c r="G16" s="17" t="s">
        <v>1</v>
      </c>
      <c r="H16" s="23">
        <v>74840</v>
      </c>
      <c r="I16" s="18">
        <v>4</v>
      </c>
      <c r="J16" s="25">
        <v>74840</v>
      </c>
    </row>
    <row r="17" spans="1:10" x14ac:dyDescent="0.3">
      <c r="A17" s="6" t="s">
        <v>44</v>
      </c>
      <c r="B17" s="15" t="s">
        <v>45</v>
      </c>
      <c r="C17" s="6" t="s">
        <v>33</v>
      </c>
      <c r="D17" s="6" t="s">
        <v>27</v>
      </c>
      <c r="E17" s="7">
        <v>40787</v>
      </c>
      <c r="F17" s="16">
        <v>6</v>
      </c>
      <c r="G17" s="17" t="s">
        <v>19</v>
      </c>
      <c r="H17" s="23">
        <v>29070</v>
      </c>
      <c r="I17" s="18">
        <v>3</v>
      </c>
      <c r="J17" s="25">
        <v>29070</v>
      </c>
    </row>
    <row r="18" spans="1:10" x14ac:dyDescent="0.3">
      <c r="A18" s="5" t="s">
        <v>46</v>
      </c>
      <c r="B18" s="15" t="s">
        <v>16</v>
      </c>
      <c r="C18" s="5" t="s">
        <v>33</v>
      </c>
      <c r="D18" s="5" t="s">
        <v>24</v>
      </c>
      <c r="E18" s="8">
        <v>36777</v>
      </c>
      <c r="F18" s="16">
        <v>17</v>
      </c>
      <c r="G18" s="17"/>
      <c r="H18" s="23">
        <v>76690</v>
      </c>
      <c r="I18" s="18">
        <v>3</v>
      </c>
      <c r="J18" s="25">
        <v>76690</v>
      </c>
    </row>
    <row r="19" spans="1:10" x14ac:dyDescent="0.3">
      <c r="A19" s="6" t="s">
        <v>47</v>
      </c>
      <c r="B19" s="15" t="s">
        <v>16</v>
      </c>
      <c r="C19" s="6" t="s">
        <v>33</v>
      </c>
      <c r="D19" s="6" t="s">
        <v>18</v>
      </c>
      <c r="E19" s="7">
        <v>39704</v>
      </c>
      <c r="F19" s="16">
        <v>9</v>
      </c>
      <c r="G19" s="17" t="s">
        <v>1</v>
      </c>
      <c r="H19" s="23">
        <v>58290</v>
      </c>
      <c r="I19" s="18">
        <v>5</v>
      </c>
      <c r="J19" s="25">
        <v>58290</v>
      </c>
    </row>
    <row r="20" spans="1:10" x14ac:dyDescent="0.3">
      <c r="A20" s="6" t="s">
        <v>48</v>
      </c>
      <c r="B20" s="15" t="s">
        <v>45</v>
      </c>
      <c r="C20" s="6" t="s">
        <v>33</v>
      </c>
      <c r="D20" s="6" t="s">
        <v>18</v>
      </c>
      <c r="E20" s="7">
        <v>39029</v>
      </c>
      <c r="F20" s="16">
        <v>11</v>
      </c>
      <c r="G20" s="17" t="s">
        <v>49</v>
      </c>
      <c r="H20" s="23">
        <v>85300</v>
      </c>
      <c r="I20" s="18">
        <v>2</v>
      </c>
      <c r="J20" s="25">
        <v>85300</v>
      </c>
    </row>
    <row r="21" spans="1:10" x14ac:dyDescent="0.3">
      <c r="A21" s="6" t="s">
        <v>851</v>
      </c>
      <c r="B21" s="15" t="s">
        <v>16</v>
      </c>
      <c r="C21" s="6" t="s">
        <v>33</v>
      </c>
      <c r="D21" s="6" t="s">
        <v>27</v>
      </c>
      <c r="E21" s="7">
        <v>40126</v>
      </c>
      <c r="F21" s="16">
        <v>8</v>
      </c>
      <c r="G21" s="17"/>
      <c r="H21" s="23">
        <v>10636</v>
      </c>
      <c r="I21" s="18">
        <v>4</v>
      </c>
      <c r="J21" s="25">
        <v>10636</v>
      </c>
    </row>
    <row r="22" spans="1:10" x14ac:dyDescent="0.3">
      <c r="A22" s="5" t="s">
        <v>51</v>
      </c>
      <c r="B22" s="15" t="s">
        <v>26</v>
      </c>
      <c r="C22" s="5" t="s">
        <v>33</v>
      </c>
      <c r="D22" s="5" t="s">
        <v>18</v>
      </c>
      <c r="E22" s="8">
        <v>36143</v>
      </c>
      <c r="F22" s="16">
        <v>19</v>
      </c>
      <c r="G22" s="17" t="s">
        <v>49</v>
      </c>
      <c r="H22" s="23">
        <v>72090</v>
      </c>
      <c r="I22" s="18">
        <v>5</v>
      </c>
      <c r="J22" s="25">
        <v>72090</v>
      </c>
    </row>
    <row r="23" spans="1:10" x14ac:dyDescent="0.3">
      <c r="A23" s="5" t="s">
        <v>52</v>
      </c>
      <c r="B23" s="15" t="s">
        <v>29</v>
      </c>
      <c r="C23" s="5" t="s">
        <v>33</v>
      </c>
      <c r="D23" s="5" t="s">
        <v>18</v>
      </c>
      <c r="E23" s="8">
        <v>39069</v>
      </c>
      <c r="F23" s="16">
        <v>11</v>
      </c>
      <c r="G23" s="17" t="s">
        <v>30</v>
      </c>
      <c r="H23" s="23">
        <v>37670</v>
      </c>
      <c r="I23" s="18">
        <v>3</v>
      </c>
      <c r="J23" s="25">
        <v>37670</v>
      </c>
    </row>
    <row r="24" spans="1:10" x14ac:dyDescent="0.3">
      <c r="A24" s="5" t="s">
        <v>53</v>
      </c>
      <c r="B24" s="15" t="s">
        <v>36</v>
      </c>
      <c r="C24" s="5" t="s">
        <v>54</v>
      </c>
      <c r="D24" s="5" t="s">
        <v>18</v>
      </c>
      <c r="E24" s="8">
        <v>38746</v>
      </c>
      <c r="F24" s="16">
        <v>11</v>
      </c>
      <c r="G24" s="17" t="s">
        <v>49</v>
      </c>
      <c r="H24" s="23">
        <v>49360</v>
      </c>
      <c r="I24" s="18">
        <v>2</v>
      </c>
      <c r="J24" s="25">
        <v>49360</v>
      </c>
    </row>
    <row r="25" spans="1:10" x14ac:dyDescent="0.3">
      <c r="A25" s="5" t="s">
        <v>55</v>
      </c>
      <c r="B25" s="15" t="s">
        <v>16</v>
      </c>
      <c r="C25" s="5" t="s">
        <v>54</v>
      </c>
      <c r="D25" s="5" t="s">
        <v>18</v>
      </c>
      <c r="E25" s="8">
        <v>36893</v>
      </c>
      <c r="F25" s="16">
        <v>16</v>
      </c>
      <c r="G25" s="17" t="s">
        <v>49</v>
      </c>
      <c r="H25" s="23">
        <v>33640</v>
      </c>
      <c r="I25" s="18">
        <v>3</v>
      </c>
      <c r="J25" s="25">
        <v>33640</v>
      </c>
    </row>
    <row r="26" spans="1:10" x14ac:dyDescent="0.3">
      <c r="A26" s="5" t="s">
        <v>56</v>
      </c>
      <c r="B26" s="15" t="s">
        <v>32</v>
      </c>
      <c r="C26" s="5" t="s">
        <v>54</v>
      </c>
      <c r="D26" s="5" t="s">
        <v>18</v>
      </c>
      <c r="E26" s="8">
        <v>36214</v>
      </c>
      <c r="F26" s="16">
        <v>18</v>
      </c>
      <c r="G26" s="17" t="s">
        <v>1</v>
      </c>
      <c r="H26" s="23">
        <v>47850</v>
      </c>
      <c r="I26" s="18">
        <v>1</v>
      </c>
      <c r="J26" s="25">
        <v>47850</v>
      </c>
    </row>
    <row r="27" spans="1:10" x14ac:dyDescent="0.3">
      <c r="A27" s="5" t="s">
        <v>57</v>
      </c>
      <c r="B27" s="15" t="s">
        <v>26</v>
      </c>
      <c r="C27" s="5" t="s">
        <v>54</v>
      </c>
      <c r="D27" s="5" t="s">
        <v>18</v>
      </c>
      <c r="E27" s="8">
        <v>38051</v>
      </c>
      <c r="F27" s="16">
        <v>13</v>
      </c>
      <c r="G27" s="17" t="s">
        <v>19</v>
      </c>
      <c r="H27" s="23">
        <v>30350</v>
      </c>
      <c r="I27" s="18">
        <v>1</v>
      </c>
      <c r="J27" s="25">
        <v>30350</v>
      </c>
    </row>
    <row r="28" spans="1:10" x14ac:dyDescent="0.3">
      <c r="A28" s="5" t="s">
        <v>58</v>
      </c>
      <c r="B28" s="15" t="s">
        <v>16</v>
      </c>
      <c r="C28" s="5" t="s">
        <v>54</v>
      </c>
      <c r="D28" s="5" t="s">
        <v>18</v>
      </c>
      <c r="E28" s="8">
        <v>36619</v>
      </c>
      <c r="F28" s="16">
        <v>17</v>
      </c>
      <c r="G28" s="17" t="s">
        <v>30</v>
      </c>
      <c r="H28" s="23">
        <v>56440</v>
      </c>
      <c r="I28" s="18">
        <v>1</v>
      </c>
      <c r="J28" s="25">
        <v>56440</v>
      </c>
    </row>
    <row r="29" spans="1:10" x14ac:dyDescent="0.3">
      <c r="A29" s="5" t="s">
        <v>59</v>
      </c>
      <c r="B29" s="15" t="s">
        <v>16</v>
      </c>
      <c r="C29" s="5" t="s">
        <v>54</v>
      </c>
      <c r="D29" s="5" t="s">
        <v>21</v>
      </c>
      <c r="E29" s="8">
        <v>38851</v>
      </c>
      <c r="F29" s="16">
        <v>11</v>
      </c>
      <c r="G29" s="17" t="s">
        <v>19</v>
      </c>
      <c r="H29" s="23">
        <v>11025</v>
      </c>
      <c r="I29" s="18">
        <v>1</v>
      </c>
      <c r="J29" s="25">
        <v>11025</v>
      </c>
    </row>
    <row r="30" spans="1:10" x14ac:dyDescent="0.3">
      <c r="A30" s="5" t="s">
        <v>60</v>
      </c>
      <c r="B30" s="15" t="s">
        <v>36</v>
      </c>
      <c r="C30" s="5" t="s">
        <v>54</v>
      </c>
      <c r="D30" s="5" t="s">
        <v>27</v>
      </c>
      <c r="E30" s="8">
        <v>38961</v>
      </c>
      <c r="F30" s="16">
        <v>11</v>
      </c>
      <c r="G30" s="17"/>
      <c r="H30" s="23">
        <v>20028</v>
      </c>
      <c r="I30" s="18">
        <v>4</v>
      </c>
      <c r="J30" s="25">
        <v>20028</v>
      </c>
    </row>
    <row r="31" spans="1:10" x14ac:dyDescent="0.3">
      <c r="A31" s="5" t="s">
        <v>61</v>
      </c>
      <c r="B31" s="15" t="s">
        <v>16</v>
      </c>
      <c r="C31" s="5" t="s">
        <v>54</v>
      </c>
      <c r="D31" s="5" t="s">
        <v>18</v>
      </c>
      <c r="E31" s="8">
        <v>40106</v>
      </c>
      <c r="F31" s="16">
        <v>8</v>
      </c>
      <c r="G31" s="17" t="s">
        <v>22</v>
      </c>
      <c r="H31" s="23">
        <v>51180</v>
      </c>
      <c r="I31" s="18">
        <v>3</v>
      </c>
      <c r="J31" s="25">
        <v>51180</v>
      </c>
    </row>
    <row r="32" spans="1:10" x14ac:dyDescent="0.3">
      <c r="A32" s="5" t="s">
        <v>62</v>
      </c>
      <c r="B32" s="15" t="s">
        <v>16</v>
      </c>
      <c r="C32" s="5" t="s">
        <v>54</v>
      </c>
      <c r="D32" s="5" t="s">
        <v>18</v>
      </c>
      <c r="E32" s="8">
        <v>40856</v>
      </c>
      <c r="F32" s="16">
        <v>6</v>
      </c>
      <c r="G32" s="17" t="s">
        <v>22</v>
      </c>
      <c r="H32" s="23">
        <v>41350</v>
      </c>
      <c r="I32" s="18">
        <v>2</v>
      </c>
      <c r="J32" s="25">
        <v>41350</v>
      </c>
    </row>
    <row r="33" spans="1:10" x14ac:dyDescent="0.3">
      <c r="A33" s="5" t="s">
        <v>63</v>
      </c>
      <c r="B33" s="15" t="s">
        <v>32</v>
      </c>
      <c r="C33" s="5" t="s">
        <v>54</v>
      </c>
      <c r="D33" s="5" t="s">
        <v>18</v>
      </c>
      <c r="E33" s="8">
        <v>39414</v>
      </c>
      <c r="F33" s="16">
        <v>10</v>
      </c>
      <c r="G33" s="17" t="s">
        <v>19</v>
      </c>
      <c r="H33" s="23">
        <v>73440</v>
      </c>
      <c r="I33" s="18">
        <v>1</v>
      </c>
      <c r="J33" s="25">
        <v>73440</v>
      </c>
    </row>
    <row r="34" spans="1:10" x14ac:dyDescent="0.3">
      <c r="A34" s="5" t="s">
        <v>64</v>
      </c>
      <c r="B34" s="15" t="s">
        <v>32</v>
      </c>
      <c r="C34" s="5" t="s">
        <v>54</v>
      </c>
      <c r="D34" s="5" t="s">
        <v>18</v>
      </c>
      <c r="E34" s="8">
        <v>41018</v>
      </c>
      <c r="F34" s="16">
        <v>5</v>
      </c>
      <c r="G34" s="17" t="s">
        <v>19</v>
      </c>
      <c r="H34" s="23">
        <v>46220</v>
      </c>
      <c r="I34" s="18">
        <v>3</v>
      </c>
      <c r="J34" s="25">
        <v>46220</v>
      </c>
    </row>
    <row r="35" spans="1:10" x14ac:dyDescent="0.3">
      <c r="A35" s="5" t="s">
        <v>65</v>
      </c>
      <c r="B35" s="15" t="s">
        <v>45</v>
      </c>
      <c r="C35" s="5" t="s">
        <v>54</v>
      </c>
      <c r="D35" s="5" t="s">
        <v>24</v>
      </c>
      <c r="E35" s="8">
        <v>40508</v>
      </c>
      <c r="F35" s="16">
        <v>7</v>
      </c>
      <c r="G35" s="17"/>
      <c r="H35" s="23">
        <v>58130</v>
      </c>
      <c r="I35" s="18">
        <v>2</v>
      </c>
      <c r="J35" s="25">
        <v>58130</v>
      </c>
    </row>
    <row r="36" spans="1:10" x14ac:dyDescent="0.3">
      <c r="A36" s="5" t="s">
        <v>66</v>
      </c>
      <c r="B36" s="15" t="s">
        <v>32</v>
      </c>
      <c r="C36" s="5" t="s">
        <v>54</v>
      </c>
      <c r="D36" s="5" t="s">
        <v>21</v>
      </c>
      <c r="E36" s="8">
        <v>39417</v>
      </c>
      <c r="F36" s="16">
        <v>10</v>
      </c>
      <c r="G36" s="17" t="s">
        <v>30</v>
      </c>
      <c r="H36" s="23">
        <v>46095</v>
      </c>
      <c r="I36" s="18">
        <v>3</v>
      </c>
      <c r="J36" s="25">
        <v>46095</v>
      </c>
    </row>
    <row r="37" spans="1:10" x14ac:dyDescent="0.3">
      <c r="A37" s="5" t="s">
        <v>67</v>
      </c>
      <c r="B37" s="15" t="s">
        <v>36</v>
      </c>
      <c r="C37" s="5" t="s">
        <v>54</v>
      </c>
      <c r="D37" s="5" t="s">
        <v>21</v>
      </c>
      <c r="E37" s="8">
        <v>40152</v>
      </c>
      <c r="F37" s="16">
        <v>8</v>
      </c>
      <c r="G37" s="17" t="s">
        <v>49</v>
      </c>
      <c r="H37" s="23">
        <v>28680</v>
      </c>
      <c r="I37" s="18">
        <v>1</v>
      </c>
      <c r="J37" s="25">
        <v>28680</v>
      </c>
    </row>
    <row r="38" spans="1:10" x14ac:dyDescent="0.3">
      <c r="A38" s="5" t="s">
        <v>852</v>
      </c>
      <c r="B38" s="15" t="s">
        <v>32</v>
      </c>
      <c r="C38" s="5" t="s">
        <v>68</v>
      </c>
      <c r="D38" s="5" t="s">
        <v>27</v>
      </c>
      <c r="E38" s="8">
        <v>40925</v>
      </c>
      <c r="F38" s="16">
        <v>5</v>
      </c>
      <c r="G38" s="17"/>
      <c r="H38" s="23">
        <v>14568</v>
      </c>
      <c r="I38" s="18">
        <v>3</v>
      </c>
      <c r="J38" s="25">
        <v>14568</v>
      </c>
    </row>
    <row r="39" spans="1:10" x14ac:dyDescent="0.3">
      <c r="A39" s="5" t="s">
        <v>853</v>
      </c>
      <c r="B39" s="15" t="s">
        <v>16</v>
      </c>
      <c r="C39" s="5" t="s">
        <v>68</v>
      </c>
      <c r="D39" s="5" t="s">
        <v>24</v>
      </c>
      <c r="E39" s="8">
        <v>39094</v>
      </c>
      <c r="F39" s="16">
        <v>10</v>
      </c>
      <c r="G39" s="17"/>
      <c r="H39" s="23">
        <v>83020</v>
      </c>
      <c r="I39" s="18">
        <v>4</v>
      </c>
      <c r="J39" s="25">
        <v>83020</v>
      </c>
    </row>
    <row r="40" spans="1:10" x14ac:dyDescent="0.3">
      <c r="A40" s="5" t="s">
        <v>70</v>
      </c>
      <c r="B40" s="15" t="s">
        <v>36</v>
      </c>
      <c r="C40" s="5" t="s">
        <v>68</v>
      </c>
      <c r="D40" s="5" t="s">
        <v>18</v>
      </c>
      <c r="E40" s="8">
        <v>40200</v>
      </c>
      <c r="F40" s="16">
        <v>7</v>
      </c>
      <c r="G40" s="17" t="s">
        <v>30</v>
      </c>
      <c r="H40" s="23">
        <v>77350</v>
      </c>
      <c r="I40" s="18">
        <v>5</v>
      </c>
      <c r="J40" s="25">
        <v>77350</v>
      </c>
    </row>
    <row r="41" spans="1:10" x14ac:dyDescent="0.3">
      <c r="A41" s="5" t="s">
        <v>71</v>
      </c>
      <c r="B41" s="15" t="s">
        <v>29</v>
      </c>
      <c r="C41" s="5" t="s">
        <v>68</v>
      </c>
      <c r="D41" s="5" t="s">
        <v>21</v>
      </c>
      <c r="E41" s="8">
        <v>36896</v>
      </c>
      <c r="F41" s="16">
        <v>16</v>
      </c>
      <c r="G41" s="17" t="s">
        <v>19</v>
      </c>
      <c r="H41" s="23">
        <v>35280</v>
      </c>
      <c r="I41" s="18">
        <v>3</v>
      </c>
      <c r="J41" s="25">
        <v>35280</v>
      </c>
    </row>
    <row r="42" spans="1:10" x14ac:dyDescent="0.3">
      <c r="A42" s="5" t="s">
        <v>72</v>
      </c>
      <c r="B42" s="15" t="s">
        <v>45</v>
      </c>
      <c r="C42" s="5" t="s">
        <v>68</v>
      </c>
      <c r="D42" s="5" t="s">
        <v>24</v>
      </c>
      <c r="E42" s="8">
        <v>40233</v>
      </c>
      <c r="F42" s="16">
        <v>7</v>
      </c>
      <c r="G42" s="17"/>
      <c r="H42" s="23">
        <v>64390</v>
      </c>
      <c r="I42" s="18">
        <v>2</v>
      </c>
      <c r="J42" s="25">
        <v>64390</v>
      </c>
    </row>
    <row r="43" spans="1:10" x14ac:dyDescent="0.3">
      <c r="A43" s="5" t="s">
        <v>73</v>
      </c>
      <c r="B43" s="15" t="s">
        <v>32</v>
      </c>
      <c r="C43" s="5" t="s">
        <v>68</v>
      </c>
      <c r="D43" s="5" t="s">
        <v>18</v>
      </c>
      <c r="E43" s="8">
        <v>35829</v>
      </c>
      <c r="F43" s="16">
        <v>19</v>
      </c>
      <c r="G43" s="17" t="s">
        <v>19</v>
      </c>
      <c r="H43" s="23">
        <v>61030</v>
      </c>
      <c r="I43" s="18">
        <v>3</v>
      </c>
      <c r="J43" s="25">
        <v>61030</v>
      </c>
    </row>
    <row r="44" spans="1:10" x14ac:dyDescent="0.3">
      <c r="A44" s="5" t="s">
        <v>74</v>
      </c>
      <c r="B44" s="15" t="s">
        <v>36</v>
      </c>
      <c r="C44" s="5" t="s">
        <v>68</v>
      </c>
      <c r="D44" s="5" t="s">
        <v>21</v>
      </c>
      <c r="E44" s="8">
        <v>35842</v>
      </c>
      <c r="F44" s="16">
        <v>19</v>
      </c>
      <c r="G44" s="17" t="s">
        <v>1</v>
      </c>
      <c r="H44" s="23">
        <v>23380</v>
      </c>
      <c r="I44" s="18">
        <v>4</v>
      </c>
      <c r="J44" s="25">
        <v>23380</v>
      </c>
    </row>
    <row r="45" spans="1:10" x14ac:dyDescent="0.3">
      <c r="A45" s="5" t="s">
        <v>75</v>
      </c>
      <c r="B45" s="15" t="s">
        <v>36</v>
      </c>
      <c r="C45" s="5" t="s">
        <v>68</v>
      </c>
      <c r="D45" s="5" t="s">
        <v>24</v>
      </c>
      <c r="E45" s="8">
        <v>35848</v>
      </c>
      <c r="F45" s="16">
        <v>19</v>
      </c>
      <c r="G45" s="17"/>
      <c r="H45" s="23">
        <v>85480</v>
      </c>
      <c r="I45" s="18">
        <v>5</v>
      </c>
      <c r="J45" s="25">
        <v>85480</v>
      </c>
    </row>
    <row r="46" spans="1:10" x14ac:dyDescent="0.3">
      <c r="A46" s="5" t="s">
        <v>76</v>
      </c>
      <c r="B46" s="15" t="s">
        <v>26</v>
      </c>
      <c r="C46" s="5" t="s">
        <v>68</v>
      </c>
      <c r="D46" s="5" t="s">
        <v>18</v>
      </c>
      <c r="E46" s="8">
        <v>40575</v>
      </c>
      <c r="F46" s="16">
        <v>6</v>
      </c>
      <c r="G46" s="17" t="s">
        <v>1</v>
      </c>
      <c r="H46" s="23">
        <v>74710</v>
      </c>
      <c r="I46" s="18">
        <v>2</v>
      </c>
      <c r="J46" s="25">
        <v>74710</v>
      </c>
    </row>
    <row r="47" spans="1:10" x14ac:dyDescent="0.3">
      <c r="A47" s="5" t="s">
        <v>77</v>
      </c>
      <c r="B47" s="15" t="s">
        <v>32</v>
      </c>
      <c r="C47" s="5" t="s">
        <v>68</v>
      </c>
      <c r="D47" s="5" t="s">
        <v>18</v>
      </c>
      <c r="E47" s="8">
        <v>40596</v>
      </c>
      <c r="F47" s="16">
        <v>6</v>
      </c>
      <c r="G47" s="17" t="s">
        <v>30</v>
      </c>
      <c r="H47" s="23">
        <v>68910</v>
      </c>
      <c r="I47" s="18">
        <v>5</v>
      </c>
      <c r="J47" s="25">
        <v>68910</v>
      </c>
    </row>
    <row r="48" spans="1:10" x14ac:dyDescent="0.3">
      <c r="A48" s="5" t="s">
        <v>78</v>
      </c>
      <c r="B48" s="15" t="s">
        <v>26</v>
      </c>
      <c r="C48" s="5" t="s">
        <v>68</v>
      </c>
      <c r="D48" s="5" t="s">
        <v>24</v>
      </c>
      <c r="E48" s="8">
        <v>40983</v>
      </c>
      <c r="F48" s="16">
        <v>5</v>
      </c>
      <c r="G48" s="17"/>
      <c r="H48" s="23">
        <v>64460</v>
      </c>
      <c r="I48" s="18">
        <v>1</v>
      </c>
      <c r="J48" s="25">
        <v>64460</v>
      </c>
    </row>
    <row r="49" spans="1:10" x14ac:dyDescent="0.3">
      <c r="A49" s="5" t="s">
        <v>79</v>
      </c>
      <c r="B49" s="15" t="s">
        <v>36</v>
      </c>
      <c r="C49" s="5" t="s">
        <v>68</v>
      </c>
      <c r="D49" s="5" t="s">
        <v>24</v>
      </c>
      <c r="E49" s="8">
        <v>38792</v>
      </c>
      <c r="F49" s="16">
        <v>11</v>
      </c>
      <c r="G49" s="17"/>
      <c r="H49" s="23">
        <v>74740</v>
      </c>
      <c r="I49" s="18">
        <v>5</v>
      </c>
      <c r="J49" s="25">
        <v>74740</v>
      </c>
    </row>
    <row r="50" spans="1:10" x14ac:dyDescent="0.3">
      <c r="A50" s="5" t="s">
        <v>80</v>
      </c>
      <c r="B50" s="15" t="s">
        <v>16</v>
      </c>
      <c r="C50" s="5" t="s">
        <v>68</v>
      </c>
      <c r="D50" s="5" t="s">
        <v>21</v>
      </c>
      <c r="E50" s="8">
        <v>38804</v>
      </c>
      <c r="F50" s="16">
        <v>11</v>
      </c>
      <c r="G50" s="17" t="s">
        <v>30</v>
      </c>
      <c r="H50" s="23">
        <v>48415</v>
      </c>
      <c r="I50" s="18">
        <v>4</v>
      </c>
      <c r="J50" s="25">
        <v>48415</v>
      </c>
    </row>
    <row r="51" spans="1:10" x14ac:dyDescent="0.3">
      <c r="A51" s="5" t="s">
        <v>81</v>
      </c>
      <c r="B51" s="15" t="s">
        <v>32</v>
      </c>
      <c r="C51" s="5" t="s">
        <v>68</v>
      </c>
      <c r="D51" s="5" t="s">
        <v>27</v>
      </c>
      <c r="E51" s="8">
        <v>36602</v>
      </c>
      <c r="F51" s="16">
        <v>17</v>
      </c>
      <c r="G51" s="17"/>
      <c r="H51" s="23">
        <v>30080</v>
      </c>
      <c r="I51" s="18">
        <v>3</v>
      </c>
      <c r="J51" s="25">
        <v>30080</v>
      </c>
    </row>
    <row r="52" spans="1:10" x14ac:dyDescent="0.3">
      <c r="A52" s="5" t="s">
        <v>82</v>
      </c>
      <c r="B52" s="15" t="s">
        <v>16</v>
      </c>
      <c r="C52" s="5" t="s">
        <v>68</v>
      </c>
      <c r="D52" s="5" t="s">
        <v>18</v>
      </c>
      <c r="E52" s="8">
        <v>40653</v>
      </c>
      <c r="F52" s="16">
        <v>6</v>
      </c>
      <c r="G52" s="17" t="s">
        <v>1</v>
      </c>
      <c r="H52" s="23">
        <v>49810</v>
      </c>
      <c r="I52" s="18">
        <v>2</v>
      </c>
      <c r="J52" s="25">
        <v>49810</v>
      </c>
    </row>
    <row r="53" spans="1:10" x14ac:dyDescent="0.3">
      <c r="A53" s="5" t="s">
        <v>83</v>
      </c>
      <c r="B53" s="15" t="s">
        <v>16</v>
      </c>
      <c r="C53" s="5" t="s">
        <v>68</v>
      </c>
      <c r="D53" s="5" t="s">
        <v>24</v>
      </c>
      <c r="E53" s="8">
        <v>40273</v>
      </c>
      <c r="F53" s="16">
        <v>7</v>
      </c>
      <c r="G53" s="17"/>
      <c r="H53" s="23">
        <v>50550</v>
      </c>
      <c r="I53" s="18">
        <v>2</v>
      </c>
      <c r="J53" s="25">
        <v>50550</v>
      </c>
    </row>
    <row r="54" spans="1:10" x14ac:dyDescent="0.3">
      <c r="A54" s="5" t="s">
        <v>84</v>
      </c>
      <c r="B54" s="15" t="s">
        <v>36</v>
      </c>
      <c r="C54" s="5" t="s">
        <v>68</v>
      </c>
      <c r="D54" s="5" t="s">
        <v>24</v>
      </c>
      <c r="E54" s="8">
        <v>35902</v>
      </c>
      <c r="F54" s="16">
        <v>19</v>
      </c>
      <c r="G54" s="17"/>
      <c r="H54" s="23">
        <v>63340</v>
      </c>
      <c r="I54" s="18">
        <v>3</v>
      </c>
      <c r="J54" s="25">
        <v>63340</v>
      </c>
    </row>
    <row r="55" spans="1:10" x14ac:dyDescent="0.3">
      <c r="A55" s="5" t="s">
        <v>85</v>
      </c>
      <c r="B55" s="15" t="s">
        <v>32</v>
      </c>
      <c r="C55" s="5" t="s">
        <v>68</v>
      </c>
      <c r="D55" s="5" t="s">
        <v>18</v>
      </c>
      <c r="E55" s="8">
        <v>37008</v>
      </c>
      <c r="F55" s="16">
        <v>16</v>
      </c>
      <c r="G55" s="17" t="s">
        <v>19</v>
      </c>
      <c r="H55" s="23">
        <v>27180</v>
      </c>
      <c r="I55" s="18">
        <v>4</v>
      </c>
      <c r="J55" s="25">
        <v>27180</v>
      </c>
    </row>
    <row r="56" spans="1:10" x14ac:dyDescent="0.3">
      <c r="A56" s="5" t="s">
        <v>86</v>
      </c>
      <c r="B56" s="15" t="s">
        <v>32</v>
      </c>
      <c r="C56" s="5" t="s">
        <v>68</v>
      </c>
      <c r="D56" s="5" t="s">
        <v>18</v>
      </c>
      <c r="E56" s="8">
        <v>37348</v>
      </c>
      <c r="F56" s="16">
        <v>15</v>
      </c>
      <c r="G56" s="17" t="s">
        <v>22</v>
      </c>
      <c r="H56" s="23">
        <v>85880</v>
      </c>
      <c r="I56" s="18">
        <v>3</v>
      </c>
      <c r="J56" s="25">
        <v>85880</v>
      </c>
    </row>
    <row r="57" spans="1:10" x14ac:dyDescent="0.3">
      <c r="A57" s="5" t="s">
        <v>87</v>
      </c>
      <c r="B57" s="15" t="s">
        <v>45</v>
      </c>
      <c r="C57" s="5" t="s">
        <v>68</v>
      </c>
      <c r="D57" s="5" t="s">
        <v>24</v>
      </c>
      <c r="E57" s="8">
        <v>39922</v>
      </c>
      <c r="F57" s="16">
        <v>8</v>
      </c>
      <c r="G57" s="17"/>
      <c r="H57" s="23">
        <v>25790</v>
      </c>
      <c r="I57" s="18">
        <v>3</v>
      </c>
      <c r="J57" s="25">
        <v>25790</v>
      </c>
    </row>
    <row r="58" spans="1:10" x14ac:dyDescent="0.3">
      <c r="A58" s="5" t="s">
        <v>88</v>
      </c>
      <c r="B58" s="15" t="s">
        <v>36</v>
      </c>
      <c r="C58" s="5" t="s">
        <v>68</v>
      </c>
      <c r="D58" s="5" t="s">
        <v>18</v>
      </c>
      <c r="E58" s="8">
        <v>40274</v>
      </c>
      <c r="F58" s="16">
        <v>7</v>
      </c>
      <c r="G58" s="17" t="s">
        <v>22</v>
      </c>
      <c r="H58" s="23">
        <v>38730</v>
      </c>
      <c r="I58" s="18">
        <v>1</v>
      </c>
      <c r="J58" s="25">
        <v>38730</v>
      </c>
    </row>
    <row r="59" spans="1:10" x14ac:dyDescent="0.3">
      <c r="A59" s="5" t="s">
        <v>89</v>
      </c>
      <c r="B59" s="15" t="s">
        <v>16</v>
      </c>
      <c r="C59" s="5" t="s">
        <v>68</v>
      </c>
      <c r="D59" s="5" t="s">
        <v>18</v>
      </c>
      <c r="E59" s="9">
        <v>40292</v>
      </c>
      <c r="F59" s="16">
        <v>7</v>
      </c>
      <c r="G59" s="17" t="s">
        <v>19</v>
      </c>
      <c r="H59" s="23">
        <v>23280</v>
      </c>
      <c r="I59" s="18">
        <v>1</v>
      </c>
      <c r="J59" s="25">
        <v>23280</v>
      </c>
    </row>
    <row r="60" spans="1:10" x14ac:dyDescent="0.3">
      <c r="A60" s="5" t="s">
        <v>90</v>
      </c>
      <c r="B60" s="15" t="s">
        <v>32</v>
      </c>
      <c r="C60" s="5" t="s">
        <v>68</v>
      </c>
      <c r="D60" s="5" t="s">
        <v>18</v>
      </c>
      <c r="E60" s="8">
        <v>41051</v>
      </c>
      <c r="F60" s="16">
        <v>5</v>
      </c>
      <c r="G60" s="17" t="s">
        <v>22</v>
      </c>
      <c r="H60" s="23">
        <v>31830</v>
      </c>
      <c r="I60" s="18">
        <v>3</v>
      </c>
      <c r="J60" s="25">
        <v>31830</v>
      </c>
    </row>
    <row r="61" spans="1:10" x14ac:dyDescent="0.3">
      <c r="A61" s="5" t="s">
        <v>91</v>
      </c>
      <c r="B61" s="15" t="s">
        <v>32</v>
      </c>
      <c r="C61" s="5" t="s">
        <v>68</v>
      </c>
      <c r="D61" s="5" t="s">
        <v>18</v>
      </c>
      <c r="E61" s="8">
        <v>39588</v>
      </c>
      <c r="F61" s="16">
        <v>9</v>
      </c>
      <c r="G61" s="17" t="s">
        <v>22</v>
      </c>
      <c r="H61" s="23">
        <v>74670</v>
      </c>
      <c r="I61" s="18">
        <v>5</v>
      </c>
      <c r="J61" s="25">
        <v>74670</v>
      </c>
    </row>
    <row r="62" spans="1:10" x14ac:dyDescent="0.3">
      <c r="A62" s="5" t="s">
        <v>92</v>
      </c>
      <c r="B62" s="15" t="s">
        <v>36</v>
      </c>
      <c r="C62" s="5" t="s">
        <v>68</v>
      </c>
      <c r="D62" s="5" t="s">
        <v>18</v>
      </c>
      <c r="E62" s="8">
        <v>39215</v>
      </c>
      <c r="F62" s="16">
        <v>10</v>
      </c>
      <c r="G62" s="17" t="s">
        <v>19</v>
      </c>
      <c r="H62" s="23">
        <v>31910</v>
      </c>
      <c r="I62" s="18">
        <v>5</v>
      </c>
      <c r="J62" s="25">
        <v>31910</v>
      </c>
    </row>
    <row r="63" spans="1:10" x14ac:dyDescent="0.3">
      <c r="A63" s="5" t="s">
        <v>93</v>
      </c>
      <c r="B63" s="15" t="s">
        <v>26</v>
      </c>
      <c r="C63" s="5" t="s">
        <v>68</v>
      </c>
      <c r="D63" s="5" t="s">
        <v>18</v>
      </c>
      <c r="E63" s="8">
        <v>40310</v>
      </c>
      <c r="F63" s="16">
        <v>7</v>
      </c>
      <c r="G63" s="17" t="s">
        <v>1</v>
      </c>
      <c r="H63" s="23">
        <v>82120</v>
      </c>
      <c r="I63" s="18">
        <v>5</v>
      </c>
      <c r="J63" s="25">
        <v>82120</v>
      </c>
    </row>
    <row r="64" spans="1:10" x14ac:dyDescent="0.3">
      <c r="A64" s="5" t="s">
        <v>94</v>
      </c>
      <c r="B64" s="15" t="s">
        <v>32</v>
      </c>
      <c r="C64" s="5" t="s">
        <v>68</v>
      </c>
      <c r="D64" s="5" t="s">
        <v>18</v>
      </c>
      <c r="E64" s="8">
        <v>40320</v>
      </c>
      <c r="F64" s="16">
        <v>7</v>
      </c>
      <c r="G64" s="17" t="s">
        <v>30</v>
      </c>
      <c r="H64" s="23">
        <v>77580</v>
      </c>
      <c r="I64" s="18">
        <v>3</v>
      </c>
      <c r="J64" s="25">
        <v>77580</v>
      </c>
    </row>
    <row r="65" spans="1:10" x14ac:dyDescent="0.3">
      <c r="A65" s="5" t="s">
        <v>95</v>
      </c>
      <c r="B65" s="15" t="s">
        <v>32</v>
      </c>
      <c r="C65" s="5" t="s">
        <v>68</v>
      </c>
      <c r="D65" s="5" t="s">
        <v>24</v>
      </c>
      <c r="E65" s="8">
        <v>38856</v>
      </c>
      <c r="F65" s="16">
        <v>11</v>
      </c>
      <c r="G65" s="17"/>
      <c r="H65" s="23">
        <v>84200</v>
      </c>
      <c r="I65" s="18">
        <v>2</v>
      </c>
      <c r="J65" s="25">
        <v>84200</v>
      </c>
    </row>
    <row r="66" spans="1:10" x14ac:dyDescent="0.3">
      <c r="A66" s="5" t="s">
        <v>96</v>
      </c>
      <c r="B66" s="15" t="s">
        <v>29</v>
      </c>
      <c r="C66" s="5" t="s">
        <v>68</v>
      </c>
      <c r="D66" s="5" t="s">
        <v>24</v>
      </c>
      <c r="E66" s="8">
        <v>35940</v>
      </c>
      <c r="F66" s="16">
        <v>19</v>
      </c>
      <c r="G66" s="17"/>
      <c r="H66" s="23">
        <v>88000</v>
      </c>
      <c r="I66" s="18">
        <v>5</v>
      </c>
      <c r="J66" s="25">
        <v>88000</v>
      </c>
    </row>
    <row r="67" spans="1:10" x14ac:dyDescent="0.3">
      <c r="A67" s="5" t="s">
        <v>97</v>
      </c>
      <c r="B67" s="15" t="s">
        <v>32</v>
      </c>
      <c r="C67" s="5" t="s">
        <v>68</v>
      </c>
      <c r="D67" s="5" t="s">
        <v>18</v>
      </c>
      <c r="E67" s="8">
        <v>37018</v>
      </c>
      <c r="F67" s="16">
        <v>16</v>
      </c>
      <c r="G67" s="17" t="s">
        <v>49</v>
      </c>
      <c r="H67" s="23">
        <v>28650</v>
      </c>
      <c r="I67" s="18">
        <v>4</v>
      </c>
      <c r="J67" s="25">
        <v>28650</v>
      </c>
    </row>
    <row r="68" spans="1:10" x14ac:dyDescent="0.3">
      <c r="A68" s="5" t="s">
        <v>98</v>
      </c>
      <c r="B68" s="15" t="s">
        <v>32</v>
      </c>
      <c r="C68" s="5" t="s">
        <v>68</v>
      </c>
      <c r="D68" s="5" t="s">
        <v>24</v>
      </c>
      <c r="E68" s="8">
        <v>39959</v>
      </c>
      <c r="F68" s="16">
        <v>8</v>
      </c>
      <c r="G68" s="17"/>
      <c r="H68" s="23">
        <v>79460</v>
      </c>
      <c r="I68" s="18">
        <v>5</v>
      </c>
      <c r="J68" s="25">
        <v>79460</v>
      </c>
    </row>
    <row r="69" spans="1:10" x14ac:dyDescent="0.3">
      <c r="A69" s="5" t="s">
        <v>99</v>
      </c>
      <c r="B69" s="15" t="s">
        <v>16</v>
      </c>
      <c r="C69" s="5" t="s">
        <v>68</v>
      </c>
      <c r="D69" s="5" t="s">
        <v>18</v>
      </c>
      <c r="E69" s="8">
        <v>35965</v>
      </c>
      <c r="F69" s="19">
        <v>19</v>
      </c>
      <c r="G69" s="20" t="s">
        <v>30</v>
      </c>
      <c r="H69" s="23">
        <v>34780</v>
      </c>
      <c r="I69" s="18">
        <v>4</v>
      </c>
      <c r="J69" s="25">
        <v>34780</v>
      </c>
    </row>
    <row r="70" spans="1:10" x14ac:dyDescent="0.3">
      <c r="A70" s="5" t="s">
        <v>100</v>
      </c>
      <c r="B70" s="15" t="s">
        <v>32</v>
      </c>
      <c r="C70" s="5" t="s">
        <v>68</v>
      </c>
      <c r="D70" s="5" t="s">
        <v>18</v>
      </c>
      <c r="E70" s="8">
        <v>37785</v>
      </c>
      <c r="F70" s="16">
        <v>14</v>
      </c>
      <c r="G70" s="17" t="s">
        <v>49</v>
      </c>
      <c r="H70" s="23">
        <v>87280</v>
      </c>
      <c r="I70" s="18">
        <v>4</v>
      </c>
      <c r="J70" s="25">
        <v>87280</v>
      </c>
    </row>
    <row r="71" spans="1:10" x14ac:dyDescent="0.3">
      <c r="A71" s="5" t="s">
        <v>101</v>
      </c>
      <c r="B71" s="15" t="s">
        <v>16</v>
      </c>
      <c r="C71" s="5" t="s">
        <v>68</v>
      </c>
      <c r="D71" s="5" t="s">
        <v>18</v>
      </c>
      <c r="E71" s="8">
        <v>41091</v>
      </c>
      <c r="F71" s="16">
        <v>5</v>
      </c>
      <c r="G71" s="17" t="s">
        <v>19</v>
      </c>
      <c r="H71" s="23">
        <v>71150</v>
      </c>
      <c r="I71" s="18">
        <v>2</v>
      </c>
      <c r="J71" s="25">
        <v>71150</v>
      </c>
    </row>
    <row r="72" spans="1:10" x14ac:dyDescent="0.3">
      <c r="A72" s="5" t="s">
        <v>102</v>
      </c>
      <c r="B72" s="15" t="s">
        <v>36</v>
      </c>
      <c r="C72" s="5" t="s">
        <v>68</v>
      </c>
      <c r="D72" s="5" t="s">
        <v>21</v>
      </c>
      <c r="E72" s="8">
        <v>39279</v>
      </c>
      <c r="F72" s="16">
        <v>10</v>
      </c>
      <c r="G72" s="17" t="s">
        <v>19</v>
      </c>
      <c r="H72" s="23">
        <v>26890</v>
      </c>
      <c r="I72" s="18">
        <v>3</v>
      </c>
      <c r="J72" s="25">
        <v>26890</v>
      </c>
    </row>
    <row r="73" spans="1:10" x14ac:dyDescent="0.3">
      <c r="A73" s="5" t="s">
        <v>103</v>
      </c>
      <c r="B73" s="15" t="s">
        <v>32</v>
      </c>
      <c r="C73" s="5" t="s">
        <v>68</v>
      </c>
      <c r="D73" s="5" t="s">
        <v>24</v>
      </c>
      <c r="E73" s="8">
        <v>40368</v>
      </c>
      <c r="F73" s="16">
        <v>7</v>
      </c>
      <c r="G73" s="17"/>
      <c r="H73" s="23">
        <v>89310</v>
      </c>
      <c r="I73" s="18">
        <v>5</v>
      </c>
      <c r="J73" s="25">
        <v>89310</v>
      </c>
    </row>
    <row r="74" spans="1:10" x14ac:dyDescent="0.3">
      <c r="A74" s="5" t="s">
        <v>104</v>
      </c>
      <c r="B74" s="15" t="s">
        <v>32</v>
      </c>
      <c r="C74" s="5" t="s">
        <v>68</v>
      </c>
      <c r="D74" s="5" t="s">
        <v>21</v>
      </c>
      <c r="E74" s="8">
        <v>40777</v>
      </c>
      <c r="F74" s="16">
        <v>6</v>
      </c>
      <c r="G74" s="17" t="s">
        <v>22</v>
      </c>
      <c r="H74" s="23">
        <v>13800</v>
      </c>
      <c r="I74" s="18">
        <v>3</v>
      </c>
      <c r="J74" s="25">
        <v>13800</v>
      </c>
    </row>
    <row r="75" spans="1:10" x14ac:dyDescent="0.3">
      <c r="A75" s="5" t="s">
        <v>105</v>
      </c>
      <c r="B75" s="15" t="s">
        <v>32</v>
      </c>
      <c r="C75" s="5" t="s">
        <v>68</v>
      </c>
      <c r="D75" s="5" t="s">
        <v>21</v>
      </c>
      <c r="E75" s="8">
        <v>39662</v>
      </c>
      <c r="F75" s="16">
        <v>9</v>
      </c>
      <c r="G75" s="17" t="s">
        <v>1</v>
      </c>
      <c r="H75" s="23">
        <v>38920</v>
      </c>
      <c r="I75" s="18">
        <v>4</v>
      </c>
      <c r="J75" s="25">
        <v>38920</v>
      </c>
    </row>
    <row r="76" spans="1:10" x14ac:dyDescent="0.3">
      <c r="A76" s="5" t="s">
        <v>106</v>
      </c>
      <c r="B76" s="15" t="s">
        <v>16</v>
      </c>
      <c r="C76" s="5" t="s">
        <v>68</v>
      </c>
      <c r="D76" s="5" t="s">
        <v>18</v>
      </c>
      <c r="E76" s="8">
        <v>38954</v>
      </c>
      <c r="F76" s="16">
        <v>11</v>
      </c>
      <c r="G76" s="17" t="s">
        <v>19</v>
      </c>
      <c r="H76" s="23">
        <v>40920</v>
      </c>
      <c r="I76" s="18">
        <v>4</v>
      </c>
      <c r="J76" s="25">
        <v>40920</v>
      </c>
    </row>
    <row r="77" spans="1:10" x14ac:dyDescent="0.3">
      <c r="A77" s="5" t="s">
        <v>107</v>
      </c>
      <c r="B77" s="15" t="s">
        <v>45</v>
      </c>
      <c r="C77" s="5" t="s">
        <v>68</v>
      </c>
      <c r="D77" s="5" t="s">
        <v>24</v>
      </c>
      <c r="E77" s="8">
        <v>36038</v>
      </c>
      <c r="F77" s="16">
        <v>19</v>
      </c>
      <c r="G77" s="17"/>
      <c r="H77" s="23">
        <v>30340</v>
      </c>
      <c r="I77" s="18">
        <v>3</v>
      </c>
      <c r="J77" s="25">
        <v>30340</v>
      </c>
    </row>
    <row r="78" spans="1:10" x14ac:dyDescent="0.3">
      <c r="A78" s="5" t="s">
        <v>108</v>
      </c>
      <c r="B78" s="15" t="s">
        <v>16</v>
      </c>
      <c r="C78" s="5" t="s">
        <v>68</v>
      </c>
      <c r="D78" s="5" t="s">
        <v>27</v>
      </c>
      <c r="E78" s="8">
        <v>36059</v>
      </c>
      <c r="F78" s="16">
        <v>19</v>
      </c>
      <c r="G78" s="17"/>
      <c r="H78" s="23">
        <v>18500</v>
      </c>
      <c r="I78" s="18">
        <v>5</v>
      </c>
      <c r="J78" s="25">
        <v>18500</v>
      </c>
    </row>
    <row r="79" spans="1:10" x14ac:dyDescent="0.3">
      <c r="A79" s="5" t="s">
        <v>109</v>
      </c>
      <c r="B79" s="15" t="s">
        <v>16</v>
      </c>
      <c r="C79" s="5" t="s">
        <v>68</v>
      </c>
      <c r="D79" s="5" t="s">
        <v>24</v>
      </c>
      <c r="E79" s="8">
        <v>38970</v>
      </c>
      <c r="F79" s="16">
        <v>11</v>
      </c>
      <c r="G79" s="17"/>
      <c r="H79" s="23">
        <v>83070</v>
      </c>
      <c r="I79" s="18">
        <v>3</v>
      </c>
      <c r="J79" s="25">
        <v>83070</v>
      </c>
    </row>
    <row r="80" spans="1:10" x14ac:dyDescent="0.3">
      <c r="A80" s="5" t="s">
        <v>110</v>
      </c>
      <c r="B80" s="15" t="s">
        <v>36</v>
      </c>
      <c r="C80" s="5" t="s">
        <v>68</v>
      </c>
      <c r="D80" s="5" t="s">
        <v>18</v>
      </c>
      <c r="E80" s="8">
        <v>40085</v>
      </c>
      <c r="F80" s="16">
        <v>8</v>
      </c>
      <c r="G80" s="17" t="s">
        <v>19</v>
      </c>
      <c r="H80" s="23">
        <v>41490</v>
      </c>
      <c r="I80" s="18">
        <v>5</v>
      </c>
      <c r="J80" s="25">
        <v>41490</v>
      </c>
    </row>
    <row r="81" spans="1:10" x14ac:dyDescent="0.3">
      <c r="A81" s="5" t="s">
        <v>111</v>
      </c>
      <c r="B81" s="15" t="s">
        <v>36</v>
      </c>
      <c r="C81" s="5" t="s">
        <v>68</v>
      </c>
      <c r="D81" s="5" t="s">
        <v>18</v>
      </c>
      <c r="E81" s="8">
        <v>40832</v>
      </c>
      <c r="F81" s="16">
        <v>6</v>
      </c>
      <c r="G81" s="17" t="s">
        <v>49</v>
      </c>
      <c r="H81" s="23">
        <v>85920</v>
      </c>
      <c r="I81" s="18">
        <v>4</v>
      </c>
      <c r="J81" s="25">
        <v>85920</v>
      </c>
    </row>
    <row r="82" spans="1:10" x14ac:dyDescent="0.3">
      <c r="A82" s="5" t="s">
        <v>112</v>
      </c>
      <c r="B82" s="15" t="s">
        <v>32</v>
      </c>
      <c r="C82" s="5" t="s">
        <v>68</v>
      </c>
      <c r="D82" s="5" t="s">
        <v>18</v>
      </c>
      <c r="E82" s="8">
        <v>41200</v>
      </c>
      <c r="F82" s="16">
        <v>5</v>
      </c>
      <c r="G82" s="17" t="s">
        <v>49</v>
      </c>
      <c r="H82" s="23">
        <v>71670</v>
      </c>
      <c r="I82" s="18">
        <v>4</v>
      </c>
      <c r="J82" s="25">
        <v>71670</v>
      </c>
    </row>
    <row r="83" spans="1:10" x14ac:dyDescent="0.3">
      <c r="A83" s="5" t="s">
        <v>113</v>
      </c>
      <c r="B83" s="15" t="s">
        <v>29</v>
      </c>
      <c r="C83" s="5" t="s">
        <v>68</v>
      </c>
      <c r="D83" s="5" t="s">
        <v>18</v>
      </c>
      <c r="E83" s="8">
        <v>39379</v>
      </c>
      <c r="F83" s="16">
        <v>10</v>
      </c>
      <c r="G83" s="17" t="s">
        <v>19</v>
      </c>
      <c r="H83" s="23">
        <v>67890</v>
      </c>
      <c r="I83" s="18">
        <v>5</v>
      </c>
      <c r="J83" s="25">
        <v>67890</v>
      </c>
    </row>
    <row r="84" spans="1:10" x14ac:dyDescent="0.3">
      <c r="A84" s="5" t="s">
        <v>114</v>
      </c>
      <c r="B84" s="15" t="s">
        <v>16</v>
      </c>
      <c r="C84" s="5" t="s">
        <v>68</v>
      </c>
      <c r="D84" s="5" t="s">
        <v>24</v>
      </c>
      <c r="E84" s="8">
        <v>36087</v>
      </c>
      <c r="F84" s="16">
        <v>19</v>
      </c>
      <c r="G84" s="17"/>
      <c r="H84" s="23">
        <v>76930</v>
      </c>
      <c r="I84" s="18">
        <v>1</v>
      </c>
      <c r="J84" s="25">
        <v>76930</v>
      </c>
    </row>
    <row r="85" spans="1:10" x14ac:dyDescent="0.3">
      <c r="A85" s="5" t="s">
        <v>115</v>
      </c>
      <c r="B85" s="15" t="s">
        <v>36</v>
      </c>
      <c r="C85" s="5" t="s">
        <v>68</v>
      </c>
      <c r="D85" s="5" t="s">
        <v>18</v>
      </c>
      <c r="E85" s="8">
        <v>37176</v>
      </c>
      <c r="F85" s="16">
        <v>16</v>
      </c>
      <c r="G85" s="17" t="s">
        <v>30</v>
      </c>
      <c r="H85" s="23">
        <v>62790</v>
      </c>
      <c r="I85" s="18">
        <v>2</v>
      </c>
      <c r="J85" s="25">
        <v>62790</v>
      </c>
    </row>
    <row r="86" spans="1:10" x14ac:dyDescent="0.3">
      <c r="A86" s="5" t="s">
        <v>116</v>
      </c>
      <c r="B86" s="15" t="s">
        <v>32</v>
      </c>
      <c r="C86" s="5" t="s">
        <v>68</v>
      </c>
      <c r="D86" s="5" t="s">
        <v>24</v>
      </c>
      <c r="E86" s="8">
        <v>39765</v>
      </c>
      <c r="F86" s="16">
        <v>9</v>
      </c>
      <c r="G86" s="17"/>
      <c r="H86" s="23">
        <v>46670</v>
      </c>
      <c r="I86" s="18">
        <v>3</v>
      </c>
      <c r="J86" s="25">
        <v>46670</v>
      </c>
    </row>
    <row r="87" spans="1:10" x14ac:dyDescent="0.3">
      <c r="A87" s="5" t="s">
        <v>117</v>
      </c>
      <c r="B87" s="15" t="s">
        <v>16</v>
      </c>
      <c r="C87" s="5" t="s">
        <v>68</v>
      </c>
      <c r="D87" s="5" t="s">
        <v>24</v>
      </c>
      <c r="E87" s="8">
        <v>36470</v>
      </c>
      <c r="F87" s="16">
        <v>18</v>
      </c>
      <c r="G87" s="17"/>
      <c r="H87" s="23">
        <v>23560</v>
      </c>
      <c r="I87" s="18">
        <v>3</v>
      </c>
      <c r="J87" s="25">
        <v>23560</v>
      </c>
    </row>
    <row r="88" spans="1:10" x14ac:dyDescent="0.3">
      <c r="A88" s="5" t="s">
        <v>118</v>
      </c>
      <c r="B88" s="15" t="s">
        <v>16</v>
      </c>
      <c r="C88" s="5" t="s">
        <v>68</v>
      </c>
      <c r="D88" s="5" t="s">
        <v>27</v>
      </c>
      <c r="E88" s="8">
        <v>36487</v>
      </c>
      <c r="F88" s="16">
        <v>18</v>
      </c>
      <c r="G88" s="17"/>
      <c r="H88" s="23">
        <v>33056</v>
      </c>
      <c r="I88" s="18">
        <v>5</v>
      </c>
      <c r="J88" s="25">
        <v>33056</v>
      </c>
    </row>
    <row r="89" spans="1:10" x14ac:dyDescent="0.3">
      <c r="A89" s="5" t="s">
        <v>119</v>
      </c>
      <c r="B89" s="15" t="s">
        <v>16</v>
      </c>
      <c r="C89" s="5" t="s">
        <v>68</v>
      </c>
      <c r="D89" s="5" t="s">
        <v>24</v>
      </c>
      <c r="E89" s="8">
        <v>39040</v>
      </c>
      <c r="F89" s="16">
        <v>11</v>
      </c>
      <c r="G89" s="17"/>
      <c r="H89" s="23">
        <v>62150</v>
      </c>
      <c r="I89" s="18">
        <v>4</v>
      </c>
      <c r="J89" s="25">
        <v>62150</v>
      </c>
    </row>
    <row r="90" spans="1:10" x14ac:dyDescent="0.3">
      <c r="A90" s="5" t="s">
        <v>120</v>
      </c>
      <c r="B90" s="15" t="s">
        <v>36</v>
      </c>
      <c r="C90" s="5" t="s">
        <v>68</v>
      </c>
      <c r="D90" s="5" t="s">
        <v>18</v>
      </c>
      <c r="E90" s="8">
        <v>40501</v>
      </c>
      <c r="F90" s="16">
        <v>7</v>
      </c>
      <c r="G90" s="17" t="s">
        <v>30</v>
      </c>
      <c r="H90" s="23">
        <v>77820</v>
      </c>
      <c r="I90" s="18">
        <v>3</v>
      </c>
      <c r="J90" s="25">
        <v>77820</v>
      </c>
    </row>
    <row r="91" spans="1:10" x14ac:dyDescent="0.3">
      <c r="A91" s="5" t="s">
        <v>121</v>
      </c>
      <c r="B91" s="15" t="s">
        <v>36</v>
      </c>
      <c r="C91" s="5" t="s">
        <v>68</v>
      </c>
      <c r="D91" s="5" t="s">
        <v>24</v>
      </c>
      <c r="E91" s="8">
        <v>39803</v>
      </c>
      <c r="F91" s="16">
        <v>9</v>
      </c>
      <c r="G91" s="17"/>
      <c r="H91" s="23">
        <v>42940</v>
      </c>
      <c r="I91" s="18">
        <v>1</v>
      </c>
      <c r="J91" s="25">
        <v>42940</v>
      </c>
    </row>
    <row r="92" spans="1:10" x14ac:dyDescent="0.3">
      <c r="A92" s="5" t="s">
        <v>122</v>
      </c>
      <c r="B92" s="15" t="s">
        <v>36</v>
      </c>
      <c r="C92" s="5" t="s">
        <v>68</v>
      </c>
      <c r="D92" s="5" t="s">
        <v>18</v>
      </c>
      <c r="E92" s="8">
        <v>40880</v>
      </c>
      <c r="F92" s="16">
        <v>6</v>
      </c>
      <c r="G92" s="17" t="s">
        <v>22</v>
      </c>
      <c r="H92" s="23">
        <v>61400</v>
      </c>
      <c r="I92" s="18">
        <v>5</v>
      </c>
      <c r="J92" s="25">
        <v>61400</v>
      </c>
    </row>
    <row r="93" spans="1:10" x14ac:dyDescent="0.3">
      <c r="A93" s="5" t="s">
        <v>123</v>
      </c>
      <c r="B93" s="15" t="s">
        <v>32</v>
      </c>
      <c r="C93" s="5" t="s">
        <v>68</v>
      </c>
      <c r="D93" s="5" t="s">
        <v>18</v>
      </c>
      <c r="E93" s="8">
        <v>36506</v>
      </c>
      <c r="F93" s="16">
        <v>18</v>
      </c>
      <c r="G93" s="17" t="s">
        <v>49</v>
      </c>
      <c r="H93" s="23">
        <v>32100</v>
      </c>
      <c r="I93" s="18">
        <v>1</v>
      </c>
      <c r="J93" s="25">
        <v>32100</v>
      </c>
    </row>
    <row r="94" spans="1:10" x14ac:dyDescent="0.3">
      <c r="A94" s="5" t="s">
        <v>124</v>
      </c>
      <c r="B94" s="15" t="s">
        <v>36</v>
      </c>
      <c r="C94" s="5" t="s">
        <v>68</v>
      </c>
      <c r="D94" s="5" t="s">
        <v>18</v>
      </c>
      <c r="E94" s="8">
        <v>37241</v>
      </c>
      <c r="F94" s="16">
        <v>16</v>
      </c>
      <c r="G94" s="17" t="s">
        <v>19</v>
      </c>
      <c r="H94" s="23">
        <v>71950</v>
      </c>
      <c r="I94" s="18">
        <v>5</v>
      </c>
      <c r="J94" s="25">
        <v>71950</v>
      </c>
    </row>
    <row r="95" spans="1:10" x14ac:dyDescent="0.3">
      <c r="A95" s="5" t="s">
        <v>125</v>
      </c>
      <c r="B95" s="15" t="s">
        <v>16</v>
      </c>
      <c r="C95" s="5" t="s">
        <v>68</v>
      </c>
      <c r="D95" s="5" t="s">
        <v>18</v>
      </c>
      <c r="E95" s="8">
        <v>37960</v>
      </c>
      <c r="F95" s="16">
        <v>14</v>
      </c>
      <c r="G95" s="17" t="s">
        <v>19</v>
      </c>
      <c r="H95" s="23">
        <v>66890</v>
      </c>
      <c r="I95" s="18">
        <v>5</v>
      </c>
      <c r="J95" s="25">
        <v>66890</v>
      </c>
    </row>
    <row r="96" spans="1:10" x14ac:dyDescent="0.3">
      <c r="A96" s="5" t="s">
        <v>126</v>
      </c>
      <c r="B96" s="15" t="s">
        <v>29</v>
      </c>
      <c r="C96" s="5" t="s">
        <v>68</v>
      </c>
      <c r="D96" s="5" t="s">
        <v>21</v>
      </c>
      <c r="E96" s="8">
        <v>39802</v>
      </c>
      <c r="F96" s="16">
        <v>9</v>
      </c>
      <c r="G96" s="17" t="s">
        <v>1</v>
      </c>
      <c r="H96" s="23">
        <v>22535</v>
      </c>
      <c r="I96" s="18">
        <v>3</v>
      </c>
      <c r="J96" s="25">
        <v>22535</v>
      </c>
    </row>
    <row r="97" spans="1:10" x14ac:dyDescent="0.3">
      <c r="A97" s="5" t="s">
        <v>127</v>
      </c>
      <c r="B97" s="15" t="s">
        <v>36</v>
      </c>
      <c r="C97" s="5" t="s">
        <v>128</v>
      </c>
      <c r="D97" s="5" t="s">
        <v>18</v>
      </c>
      <c r="E97" s="8">
        <v>39492</v>
      </c>
      <c r="F97" s="16">
        <v>9</v>
      </c>
      <c r="G97" s="17" t="s">
        <v>19</v>
      </c>
      <c r="H97" s="23">
        <v>36630</v>
      </c>
      <c r="I97" s="18">
        <v>4</v>
      </c>
      <c r="J97" s="25">
        <v>36630</v>
      </c>
    </row>
    <row r="98" spans="1:10" x14ac:dyDescent="0.3">
      <c r="A98" s="5" t="s">
        <v>129</v>
      </c>
      <c r="B98" s="15" t="s">
        <v>32</v>
      </c>
      <c r="C98" s="5" t="s">
        <v>128</v>
      </c>
      <c r="D98" s="5" t="s">
        <v>24</v>
      </c>
      <c r="E98" s="8">
        <v>38755</v>
      </c>
      <c r="F98" s="16">
        <v>11</v>
      </c>
      <c r="G98" s="17"/>
      <c r="H98" s="23">
        <v>78860</v>
      </c>
      <c r="I98" s="18">
        <v>2</v>
      </c>
      <c r="J98" s="25">
        <v>78860</v>
      </c>
    </row>
    <row r="99" spans="1:10" x14ac:dyDescent="0.3">
      <c r="A99" s="5" t="s">
        <v>130</v>
      </c>
      <c r="B99" s="15" t="s">
        <v>36</v>
      </c>
      <c r="C99" s="5" t="s">
        <v>128</v>
      </c>
      <c r="D99" s="5" t="s">
        <v>24</v>
      </c>
      <c r="E99" s="8">
        <v>39529</v>
      </c>
      <c r="F99" s="16">
        <v>9</v>
      </c>
      <c r="G99" s="17"/>
      <c r="H99" s="23">
        <v>35620</v>
      </c>
      <c r="I99" s="18">
        <v>4</v>
      </c>
      <c r="J99" s="25">
        <v>35620</v>
      </c>
    </row>
    <row r="100" spans="1:10" x14ac:dyDescent="0.3">
      <c r="A100" s="5" t="s">
        <v>131</v>
      </c>
      <c r="B100" s="15" t="s">
        <v>32</v>
      </c>
      <c r="C100" s="5" t="s">
        <v>128</v>
      </c>
      <c r="D100" s="5" t="s">
        <v>24</v>
      </c>
      <c r="E100" s="9">
        <v>40253</v>
      </c>
      <c r="F100" s="16">
        <v>7</v>
      </c>
      <c r="G100" s="17"/>
      <c r="H100" s="23">
        <v>59350</v>
      </c>
      <c r="I100" s="18">
        <v>5</v>
      </c>
      <c r="J100" s="25">
        <v>59350</v>
      </c>
    </row>
    <row r="101" spans="1:10" x14ac:dyDescent="0.3">
      <c r="A101" s="5" t="s">
        <v>132</v>
      </c>
      <c r="B101" s="15" t="s">
        <v>32</v>
      </c>
      <c r="C101" s="5" t="s">
        <v>128</v>
      </c>
      <c r="D101" s="5" t="s">
        <v>18</v>
      </c>
      <c r="E101" s="8">
        <v>39923</v>
      </c>
      <c r="F101" s="16">
        <v>8</v>
      </c>
      <c r="G101" s="17" t="s">
        <v>19</v>
      </c>
      <c r="H101" s="23">
        <v>76440</v>
      </c>
      <c r="I101" s="18">
        <v>3</v>
      </c>
      <c r="J101" s="25">
        <v>76440</v>
      </c>
    </row>
    <row r="102" spans="1:10" x14ac:dyDescent="0.3">
      <c r="A102" s="5" t="s">
        <v>133</v>
      </c>
      <c r="B102" s="15" t="s">
        <v>32</v>
      </c>
      <c r="C102" s="5" t="s">
        <v>128</v>
      </c>
      <c r="D102" s="5" t="s">
        <v>18</v>
      </c>
      <c r="E102" s="8">
        <v>37883</v>
      </c>
      <c r="F102" s="16">
        <v>14</v>
      </c>
      <c r="G102" s="17" t="s">
        <v>19</v>
      </c>
      <c r="H102" s="23">
        <v>86530</v>
      </c>
      <c r="I102" s="18">
        <v>1</v>
      </c>
      <c r="J102" s="25">
        <v>86530</v>
      </c>
    </row>
    <row r="103" spans="1:10" x14ac:dyDescent="0.3">
      <c r="A103" s="5" t="s">
        <v>134</v>
      </c>
      <c r="B103" s="15" t="s">
        <v>45</v>
      </c>
      <c r="C103" s="5" t="s">
        <v>128</v>
      </c>
      <c r="D103" s="5" t="s">
        <v>18</v>
      </c>
      <c r="E103" s="8">
        <v>39388</v>
      </c>
      <c r="F103" s="16">
        <v>10</v>
      </c>
      <c r="G103" s="17" t="s">
        <v>19</v>
      </c>
      <c r="H103" s="23">
        <v>71120</v>
      </c>
      <c r="I103" s="18">
        <v>4</v>
      </c>
      <c r="J103" s="25">
        <v>71120</v>
      </c>
    </row>
    <row r="104" spans="1:10" x14ac:dyDescent="0.3">
      <c r="A104" s="5" t="s">
        <v>135</v>
      </c>
      <c r="B104" s="15" t="s">
        <v>26</v>
      </c>
      <c r="C104" s="5" t="s">
        <v>128</v>
      </c>
      <c r="D104" s="5" t="s">
        <v>21</v>
      </c>
      <c r="E104" s="9">
        <v>40505</v>
      </c>
      <c r="F104" s="16">
        <v>7</v>
      </c>
      <c r="G104" s="17" t="s">
        <v>49</v>
      </c>
      <c r="H104" s="23">
        <v>46230</v>
      </c>
      <c r="I104" s="18">
        <v>2</v>
      </c>
      <c r="J104" s="25">
        <v>46230</v>
      </c>
    </row>
    <row r="105" spans="1:10" x14ac:dyDescent="0.3">
      <c r="A105" s="5" t="s">
        <v>136</v>
      </c>
      <c r="B105" s="15" t="s">
        <v>36</v>
      </c>
      <c r="C105" s="5" t="s">
        <v>137</v>
      </c>
      <c r="D105" s="5" t="s">
        <v>18</v>
      </c>
      <c r="E105" s="8">
        <v>38736</v>
      </c>
      <c r="F105" s="16">
        <v>11</v>
      </c>
      <c r="G105" s="17" t="s">
        <v>49</v>
      </c>
      <c r="H105" s="23">
        <v>22920</v>
      </c>
      <c r="I105" s="18">
        <v>3</v>
      </c>
      <c r="J105" s="25">
        <v>22920</v>
      </c>
    </row>
    <row r="106" spans="1:10" x14ac:dyDescent="0.3">
      <c r="A106" s="5" t="s">
        <v>138</v>
      </c>
      <c r="B106" s="15" t="s">
        <v>45</v>
      </c>
      <c r="C106" s="5" t="s">
        <v>137</v>
      </c>
      <c r="D106" s="5" t="s">
        <v>18</v>
      </c>
      <c r="E106" s="8">
        <v>36182</v>
      </c>
      <c r="F106" s="16">
        <v>18</v>
      </c>
      <c r="G106" s="17" t="s">
        <v>49</v>
      </c>
      <c r="H106" s="23">
        <v>68300</v>
      </c>
      <c r="I106" s="18">
        <v>5</v>
      </c>
      <c r="J106" s="25">
        <v>68300</v>
      </c>
    </row>
    <row r="107" spans="1:10" x14ac:dyDescent="0.3">
      <c r="A107" s="5" t="s">
        <v>139</v>
      </c>
      <c r="B107" s="15" t="s">
        <v>32</v>
      </c>
      <c r="C107" s="5" t="s">
        <v>137</v>
      </c>
      <c r="D107" s="5" t="s">
        <v>21</v>
      </c>
      <c r="E107" s="8">
        <v>40572</v>
      </c>
      <c r="F107" s="16">
        <v>6</v>
      </c>
      <c r="G107" s="17" t="s">
        <v>49</v>
      </c>
      <c r="H107" s="23">
        <v>10520</v>
      </c>
      <c r="I107" s="18">
        <v>4</v>
      </c>
      <c r="J107" s="25">
        <v>10520</v>
      </c>
    </row>
    <row r="108" spans="1:10" x14ac:dyDescent="0.3">
      <c r="A108" s="5" t="s">
        <v>140</v>
      </c>
      <c r="B108" s="15" t="s">
        <v>29</v>
      </c>
      <c r="C108" s="5" t="s">
        <v>137</v>
      </c>
      <c r="D108" s="5" t="s">
        <v>18</v>
      </c>
      <c r="E108" s="8">
        <v>38801</v>
      </c>
      <c r="F108" s="16">
        <v>11</v>
      </c>
      <c r="G108" s="17" t="s">
        <v>30</v>
      </c>
      <c r="H108" s="23">
        <v>26510</v>
      </c>
      <c r="I108" s="18">
        <v>1</v>
      </c>
      <c r="J108" s="25">
        <v>26510</v>
      </c>
    </row>
    <row r="109" spans="1:10" x14ac:dyDescent="0.3">
      <c r="A109" s="5" t="s">
        <v>141</v>
      </c>
      <c r="B109" s="15" t="s">
        <v>36</v>
      </c>
      <c r="C109" s="5" t="s">
        <v>137</v>
      </c>
      <c r="D109" s="5" t="s">
        <v>18</v>
      </c>
      <c r="E109" s="8">
        <v>36249</v>
      </c>
      <c r="F109" s="16">
        <v>18</v>
      </c>
      <c r="G109" s="17" t="s">
        <v>19</v>
      </c>
      <c r="H109" s="23">
        <v>49860</v>
      </c>
      <c r="I109" s="18">
        <v>2</v>
      </c>
      <c r="J109" s="25">
        <v>49860</v>
      </c>
    </row>
    <row r="110" spans="1:10" x14ac:dyDescent="0.3">
      <c r="A110" s="5" t="s">
        <v>142</v>
      </c>
      <c r="B110" s="15" t="s">
        <v>32</v>
      </c>
      <c r="C110" s="5" t="s">
        <v>137</v>
      </c>
      <c r="D110" s="5" t="s">
        <v>18</v>
      </c>
      <c r="E110" s="8">
        <v>39147</v>
      </c>
      <c r="F110" s="16">
        <v>10</v>
      </c>
      <c r="G110" s="17" t="s">
        <v>49</v>
      </c>
      <c r="H110" s="23">
        <v>43680</v>
      </c>
      <c r="I110" s="18">
        <v>5</v>
      </c>
      <c r="J110" s="25">
        <v>43680</v>
      </c>
    </row>
    <row r="111" spans="1:10" x14ac:dyDescent="0.3">
      <c r="A111" s="5" t="s">
        <v>143</v>
      </c>
      <c r="B111" s="15" t="s">
        <v>36</v>
      </c>
      <c r="C111" s="5" t="s">
        <v>137</v>
      </c>
      <c r="D111" s="5" t="s">
        <v>27</v>
      </c>
      <c r="E111" s="9">
        <v>40313</v>
      </c>
      <c r="F111" s="16">
        <v>7</v>
      </c>
      <c r="G111" s="17"/>
      <c r="H111" s="23">
        <v>27484</v>
      </c>
      <c r="I111" s="18">
        <v>4</v>
      </c>
      <c r="J111" s="25">
        <v>27484</v>
      </c>
    </row>
    <row r="112" spans="1:10" x14ac:dyDescent="0.3">
      <c r="A112" s="5" t="s">
        <v>144</v>
      </c>
      <c r="B112" s="15" t="s">
        <v>32</v>
      </c>
      <c r="C112" s="5" t="s">
        <v>137</v>
      </c>
      <c r="D112" s="5" t="s">
        <v>18</v>
      </c>
      <c r="E112" s="8">
        <v>39646</v>
      </c>
      <c r="F112" s="16">
        <v>9</v>
      </c>
      <c r="G112" s="17" t="s">
        <v>49</v>
      </c>
      <c r="H112" s="23">
        <v>69060</v>
      </c>
      <c r="I112" s="18">
        <v>1</v>
      </c>
      <c r="J112" s="25">
        <v>69060</v>
      </c>
    </row>
    <row r="113" spans="1:10" x14ac:dyDescent="0.3">
      <c r="A113" s="5" t="s">
        <v>145</v>
      </c>
      <c r="B113" s="15" t="s">
        <v>36</v>
      </c>
      <c r="C113" s="5" t="s">
        <v>137</v>
      </c>
      <c r="D113" s="5" t="s">
        <v>21</v>
      </c>
      <c r="E113" s="9">
        <v>40516</v>
      </c>
      <c r="F113" s="16">
        <v>7</v>
      </c>
      <c r="G113" s="17" t="s">
        <v>49</v>
      </c>
      <c r="H113" s="23">
        <v>28625</v>
      </c>
      <c r="I113" s="18">
        <v>1</v>
      </c>
      <c r="J113" s="25">
        <v>28625</v>
      </c>
    </row>
    <row r="114" spans="1:10" x14ac:dyDescent="0.3">
      <c r="A114" s="5" t="s">
        <v>146</v>
      </c>
      <c r="B114" s="15" t="s">
        <v>26</v>
      </c>
      <c r="C114" s="5" t="s">
        <v>147</v>
      </c>
      <c r="D114" s="5" t="s">
        <v>24</v>
      </c>
      <c r="E114" s="8">
        <v>40550</v>
      </c>
      <c r="F114" s="16">
        <v>6</v>
      </c>
      <c r="G114" s="17"/>
      <c r="H114" s="23">
        <v>80050</v>
      </c>
      <c r="I114" s="18">
        <v>2</v>
      </c>
      <c r="J114" s="25">
        <v>80050</v>
      </c>
    </row>
    <row r="115" spans="1:10" x14ac:dyDescent="0.3">
      <c r="A115" s="5" t="s">
        <v>148</v>
      </c>
      <c r="B115" s="15" t="s">
        <v>36</v>
      </c>
      <c r="C115" s="5" t="s">
        <v>147</v>
      </c>
      <c r="D115" s="5" t="s">
        <v>18</v>
      </c>
      <c r="E115" s="8">
        <v>40918</v>
      </c>
      <c r="F115" s="16">
        <v>5</v>
      </c>
      <c r="G115" s="17" t="s">
        <v>30</v>
      </c>
      <c r="H115" s="23">
        <v>82500</v>
      </c>
      <c r="I115" s="18">
        <v>5</v>
      </c>
      <c r="J115" s="25">
        <v>82500</v>
      </c>
    </row>
    <row r="116" spans="1:10" x14ac:dyDescent="0.3">
      <c r="A116" s="5" t="s">
        <v>149</v>
      </c>
      <c r="B116" s="15" t="s">
        <v>32</v>
      </c>
      <c r="C116" s="5" t="s">
        <v>147</v>
      </c>
      <c r="D116" s="5" t="s">
        <v>21</v>
      </c>
      <c r="E116" s="8">
        <v>39107</v>
      </c>
      <c r="F116" s="16">
        <v>10</v>
      </c>
      <c r="G116" s="17" t="s">
        <v>1</v>
      </c>
      <c r="H116" s="23">
        <v>18655</v>
      </c>
      <c r="I116" s="18">
        <v>4</v>
      </c>
      <c r="J116" s="25">
        <v>18655</v>
      </c>
    </row>
    <row r="117" spans="1:10" x14ac:dyDescent="0.3">
      <c r="A117" s="5" t="s">
        <v>150</v>
      </c>
      <c r="B117" s="15" t="s">
        <v>26</v>
      </c>
      <c r="C117" s="5" t="s">
        <v>147</v>
      </c>
      <c r="D117" s="5" t="s">
        <v>24</v>
      </c>
      <c r="E117" s="8">
        <v>36176</v>
      </c>
      <c r="F117" s="16">
        <v>18</v>
      </c>
      <c r="G117" s="17"/>
      <c r="H117" s="23">
        <v>32940</v>
      </c>
      <c r="I117" s="18">
        <v>5</v>
      </c>
      <c r="J117" s="25">
        <v>32940</v>
      </c>
    </row>
    <row r="118" spans="1:10" x14ac:dyDescent="0.3">
      <c r="A118" s="5" t="s">
        <v>151</v>
      </c>
      <c r="B118" s="15" t="s">
        <v>29</v>
      </c>
      <c r="C118" s="5" t="s">
        <v>147</v>
      </c>
      <c r="D118" s="5" t="s">
        <v>18</v>
      </c>
      <c r="E118" s="8">
        <v>38774</v>
      </c>
      <c r="F118" s="16">
        <v>11</v>
      </c>
      <c r="G118" s="17" t="s">
        <v>19</v>
      </c>
      <c r="H118" s="23">
        <v>80120</v>
      </c>
      <c r="I118" s="18">
        <v>4</v>
      </c>
      <c r="J118" s="25">
        <v>80120</v>
      </c>
    </row>
    <row r="119" spans="1:10" x14ac:dyDescent="0.3">
      <c r="A119" s="5" t="s">
        <v>152</v>
      </c>
      <c r="B119" s="15" t="s">
        <v>45</v>
      </c>
      <c r="C119" s="5" t="s">
        <v>147</v>
      </c>
      <c r="D119" s="5" t="s">
        <v>24</v>
      </c>
      <c r="E119" s="8">
        <v>37667</v>
      </c>
      <c r="F119" s="16">
        <v>14</v>
      </c>
      <c r="G119" s="17"/>
      <c r="H119" s="23">
        <v>73390</v>
      </c>
      <c r="I119" s="18">
        <v>2</v>
      </c>
      <c r="J119" s="25">
        <v>73390</v>
      </c>
    </row>
    <row r="120" spans="1:10" x14ac:dyDescent="0.3">
      <c r="A120" s="5" t="s">
        <v>153</v>
      </c>
      <c r="B120" s="15" t="s">
        <v>16</v>
      </c>
      <c r="C120" s="5" t="s">
        <v>147</v>
      </c>
      <c r="D120" s="5" t="s">
        <v>24</v>
      </c>
      <c r="E120" s="8">
        <v>40263</v>
      </c>
      <c r="F120" s="16">
        <v>7</v>
      </c>
      <c r="G120" s="17"/>
      <c r="H120" s="23">
        <v>35260</v>
      </c>
      <c r="I120" s="18">
        <v>2</v>
      </c>
      <c r="J120" s="25">
        <v>35260</v>
      </c>
    </row>
    <row r="121" spans="1:10" x14ac:dyDescent="0.3">
      <c r="A121" s="5" t="s">
        <v>154</v>
      </c>
      <c r="B121" s="15" t="s">
        <v>32</v>
      </c>
      <c r="C121" s="5" t="s">
        <v>147</v>
      </c>
      <c r="D121" s="5" t="s">
        <v>18</v>
      </c>
      <c r="E121" s="8">
        <v>36269</v>
      </c>
      <c r="F121" s="16">
        <v>18</v>
      </c>
      <c r="G121" s="17" t="s">
        <v>49</v>
      </c>
      <c r="H121" s="23">
        <v>61330</v>
      </c>
      <c r="I121" s="18">
        <v>1</v>
      </c>
      <c r="J121" s="25">
        <v>61330</v>
      </c>
    </row>
    <row r="122" spans="1:10" x14ac:dyDescent="0.3">
      <c r="A122" s="5" t="s">
        <v>155</v>
      </c>
      <c r="B122" s="15" t="s">
        <v>36</v>
      </c>
      <c r="C122" s="5" t="s">
        <v>147</v>
      </c>
      <c r="D122" s="5" t="s">
        <v>24</v>
      </c>
      <c r="E122" s="8">
        <v>35959</v>
      </c>
      <c r="F122" s="16">
        <v>19</v>
      </c>
      <c r="G122" s="17"/>
      <c r="H122" s="23">
        <v>64470</v>
      </c>
      <c r="I122" s="18">
        <v>3</v>
      </c>
      <c r="J122" s="25">
        <v>64470</v>
      </c>
    </row>
    <row r="123" spans="1:10" x14ac:dyDescent="0.3">
      <c r="A123" s="5" t="s">
        <v>156</v>
      </c>
      <c r="B123" s="15" t="s">
        <v>16</v>
      </c>
      <c r="C123" s="5" t="s">
        <v>147</v>
      </c>
      <c r="D123" s="5" t="s">
        <v>18</v>
      </c>
      <c r="E123" s="8">
        <v>40752</v>
      </c>
      <c r="F123" s="16">
        <v>6</v>
      </c>
      <c r="G123" s="17" t="s">
        <v>49</v>
      </c>
      <c r="H123" s="23">
        <v>37620</v>
      </c>
      <c r="I123" s="18">
        <v>5</v>
      </c>
      <c r="J123" s="25">
        <v>37620</v>
      </c>
    </row>
    <row r="124" spans="1:10" x14ac:dyDescent="0.3">
      <c r="A124" s="5" t="s">
        <v>157</v>
      </c>
      <c r="B124" s="15" t="s">
        <v>29</v>
      </c>
      <c r="C124" s="5" t="s">
        <v>147</v>
      </c>
      <c r="D124" s="5" t="s">
        <v>24</v>
      </c>
      <c r="E124" s="8">
        <v>36342</v>
      </c>
      <c r="F124" s="16">
        <v>18</v>
      </c>
      <c r="G124" s="17"/>
      <c r="H124" s="23">
        <v>86970</v>
      </c>
      <c r="I124" s="18">
        <v>4</v>
      </c>
      <c r="J124" s="25">
        <v>86970</v>
      </c>
    </row>
    <row r="125" spans="1:10" x14ac:dyDescent="0.3">
      <c r="A125" s="5" t="s">
        <v>158</v>
      </c>
      <c r="B125" s="15" t="s">
        <v>36</v>
      </c>
      <c r="C125" s="5" t="s">
        <v>147</v>
      </c>
      <c r="D125" s="5" t="s">
        <v>21</v>
      </c>
      <c r="E125" s="8">
        <v>36357</v>
      </c>
      <c r="F125" s="16">
        <v>18</v>
      </c>
      <c r="G125" s="17" t="s">
        <v>1</v>
      </c>
      <c r="H125" s="23">
        <v>42905</v>
      </c>
      <c r="I125" s="18">
        <v>1</v>
      </c>
      <c r="J125" s="25">
        <v>42905</v>
      </c>
    </row>
    <row r="126" spans="1:10" x14ac:dyDescent="0.3">
      <c r="A126" s="5" t="s">
        <v>159</v>
      </c>
      <c r="B126" s="15" t="s">
        <v>32</v>
      </c>
      <c r="C126" s="5" t="s">
        <v>147</v>
      </c>
      <c r="D126" s="5" t="s">
        <v>18</v>
      </c>
      <c r="E126" s="8">
        <v>41128</v>
      </c>
      <c r="F126" s="16">
        <v>5</v>
      </c>
      <c r="G126" s="17" t="s">
        <v>49</v>
      </c>
      <c r="H126" s="23">
        <v>82760</v>
      </c>
      <c r="I126" s="18">
        <v>4</v>
      </c>
      <c r="J126" s="25">
        <v>82760</v>
      </c>
    </row>
    <row r="127" spans="1:10" x14ac:dyDescent="0.3">
      <c r="A127" s="5" t="s">
        <v>160</v>
      </c>
      <c r="B127" s="15" t="s">
        <v>32</v>
      </c>
      <c r="C127" s="5" t="s">
        <v>147</v>
      </c>
      <c r="D127" s="5" t="s">
        <v>27</v>
      </c>
      <c r="E127" s="8">
        <v>38960</v>
      </c>
      <c r="F127" s="16">
        <v>11</v>
      </c>
      <c r="G127" s="17"/>
      <c r="H127" s="23">
        <v>12676</v>
      </c>
      <c r="I127" s="18">
        <v>2</v>
      </c>
      <c r="J127" s="25">
        <v>12676</v>
      </c>
    </row>
    <row r="128" spans="1:10" x14ac:dyDescent="0.3">
      <c r="A128" s="5" t="s">
        <v>161</v>
      </c>
      <c r="B128" s="15" t="s">
        <v>36</v>
      </c>
      <c r="C128" s="5" t="s">
        <v>147</v>
      </c>
      <c r="D128" s="5" t="s">
        <v>18</v>
      </c>
      <c r="E128" s="8">
        <v>37113</v>
      </c>
      <c r="F128" s="16">
        <v>16</v>
      </c>
      <c r="G128" s="17" t="s">
        <v>30</v>
      </c>
      <c r="H128" s="23">
        <v>61150</v>
      </c>
      <c r="I128" s="18">
        <v>4</v>
      </c>
      <c r="J128" s="25">
        <v>61150</v>
      </c>
    </row>
    <row r="129" spans="1:10" x14ac:dyDescent="0.3">
      <c r="A129" s="5" t="s">
        <v>162</v>
      </c>
      <c r="B129" s="15" t="s">
        <v>36</v>
      </c>
      <c r="C129" s="5" t="s">
        <v>147</v>
      </c>
      <c r="D129" s="5" t="s">
        <v>18</v>
      </c>
      <c r="E129" s="8">
        <v>36077</v>
      </c>
      <c r="F129" s="16">
        <v>19</v>
      </c>
      <c r="G129" s="17" t="s">
        <v>49</v>
      </c>
      <c r="H129" s="23">
        <v>50110</v>
      </c>
      <c r="I129" s="18">
        <v>1</v>
      </c>
      <c r="J129" s="25">
        <v>50110</v>
      </c>
    </row>
    <row r="130" spans="1:10" x14ac:dyDescent="0.3">
      <c r="A130" s="5" t="s">
        <v>163</v>
      </c>
      <c r="B130" s="15" t="s">
        <v>32</v>
      </c>
      <c r="C130" s="5" t="s">
        <v>147</v>
      </c>
      <c r="D130" s="5" t="s">
        <v>27</v>
      </c>
      <c r="E130" s="8">
        <v>39758</v>
      </c>
      <c r="F130" s="16">
        <v>9</v>
      </c>
      <c r="G130" s="17"/>
      <c r="H130" s="23">
        <v>14712</v>
      </c>
      <c r="I130" s="18">
        <v>5</v>
      </c>
      <c r="J130" s="25">
        <v>14712</v>
      </c>
    </row>
    <row r="131" spans="1:10" x14ac:dyDescent="0.3">
      <c r="A131" s="5" t="s">
        <v>164</v>
      </c>
      <c r="B131" s="15" t="s">
        <v>36</v>
      </c>
      <c r="C131" s="5" t="s">
        <v>147</v>
      </c>
      <c r="D131" s="5" t="s">
        <v>24</v>
      </c>
      <c r="E131" s="8">
        <v>39024</v>
      </c>
      <c r="F131" s="16">
        <v>11</v>
      </c>
      <c r="G131" s="17"/>
      <c r="H131" s="23">
        <v>76020</v>
      </c>
      <c r="I131" s="18">
        <v>1</v>
      </c>
      <c r="J131" s="25">
        <v>76020</v>
      </c>
    </row>
    <row r="132" spans="1:10" x14ac:dyDescent="0.3">
      <c r="A132" s="5" t="s">
        <v>165</v>
      </c>
      <c r="B132" s="15" t="s">
        <v>29</v>
      </c>
      <c r="C132" s="5" t="s">
        <v>147</v>
      </c>
      <c r="D132" s="5" t="s">
        <v>18</v>
      </c>
      <c r="E132" s="8">
        <v>37612</v>
      </c>
      <c r="F132" s="16">
        <v>15</v>
      </c>
      <c r="G132" s="17" t="s">
        <v>30</v>
      </c>
      <c r="H132" s="23">
        <v>39740</v>
      </c>
      <c r="I132" s="18">
        <v>1</v>
      </c>
      <c r="J132" s="25">
        <v>39740</v>
      </c>
    </row>
    <row r="133" spans="1:10" x14ac:dyDescent="0.3">
      <c r="A133" s="5" t="s">
        <v>166</v>
      </c>
      <c r="B133" s="15" t="s">
        <v>16</v>
      </c>
      <c r="C133" s="5" t="s">
        <v>167</v>
      </c>
      <c r="D133" s="5" t="s">
        <v>18</v>
      </c>
      <c r="E133" s="8">
        <v>36569</v>
      </c>
      <c r="F133" s="16">
        <v>17</v>
      </c>
      <c r="G133" s="17" t="s">
        <v>49</v>
      </c>
      <c r="H133" s="23">
        <v>75060</v>
      </c>
      <c r="I133" s="18">
        <v>5</v>
      </c>
      <c r="J133" s="25">
        <v>75060</v>
      </c>
    </row>
    <row r="134" spans="1:10" x14ac:dyDescent="0.3">
      <c r="A134" s="5" t="s">
        <v>168</v>
      </c>
      <c r="B134" s="15" t="s">
        <v>32</v>
      </c>
      <c r="C134" s="5" t="s">
        <v>167</v>
      </c>
      <c r="D134" s="5" t="s">
        <v>24</v>
      </c>
      <c r="E134" s="8">
        <v>39623</v>
      </c>
      <c r="F134" s="16">
        <v>9</v>
      </c>
      <c r="G134" s="17"/>
      <c r="H134" s="23">
        <v>60060</v>
      </c>
      <c r="I134" s="18">
        <v>2</v>
      </c>
      <c r="J134" s="25">
        <v>60060</v>
      </c>
    </row>
    <row r="135" spans="1:10" x14ac:dyDescent="0.3">
      <c r="A135" s="5" t="s">
        <v>169</v>
      </c>
      <c r="B135" s="15" t="s">
        <v>32</v>
      </c>
      <c r="C135" s="5" t="s">
        <v>167</v>
      </c>
      <c r="D135" s="5" t="s">
        <v>18</v>
      </c>
      <c r="E135" s="8">
        <v>39683</v>
      </c>
      <c r="F135" s="16">
        <v>9</v>
      </c>
      <c r="G135" s="17" t="s">
        <v>19</v>
      </c>
      <c r="H135" s="23">
        <v>47350</v>
      </c>
      <c r="I135" s="18">
        <v>5</v>
      </c>
      <c r="J135" s="25">
        <v>47350</v>
      </c>
    </row>
    <row r="136" spans="1:10" x14ac:dyDescent="0.3">
      <c r="A136" s="5" t="s">
        <v>170</v>
      </c>
      <c r="B136" s="15" t="s">
        <v>16</v>
      </c>
      <c r="C136" s="5" t="s">
        <v>167</v>
      </c>
      <c r="D136" s="5" t="s">
        <v>18</v>
      </c>
      <c r="E136" s="9">
        <v>40400</v>
      </c>
      <c r="F136" s="16">
        <v>7</v>
      </c>
      <c r="G136" s="17" t="s">
        <v>49</v>
      </c>
      <c r="H136" s="23">
        <v>79150</v>
      </c>
      <c r="I136" s="18">
        <v>2</v>
      </c>
      <c r="J136" s="25">
        <v>79150</v>
      </c>
    </row>
    <row r="137" spans="1:10" x14ac:dyDescent="0.3">
      <c r="A137" s="5" t="s">
        <v>171</v>
      </c>
      <c r="B137" s="15" t="s">
        <v>36</v>
      </c>
      <c r="C137" s="5" t="s">
        <v>167</v>
      </c>
      <c r="D137" s="5" t="s">
        <v>18</v>
      </c>
      <c r="E137" s="8">
        <v>40442</v>
      </c>
      <c r="F137" s="16">
        <v>7</v>
      </c>
      <c r="G137" s="17" t="s">
        <v>19</v>
      </c>
      <c r="H137" s="23">
        <v>66740</v>
      </c>
      <c r="I137" s="18">
        <v>2</v>
      </c>
      <c r="J137" s="25">
        <v>66740</v>
      </c>
    </row>
    <row r="138" spans="1:10" x14ac:dyDescent="0.3">
      <c r="A138" s="5" t="s">
        <v>172</v>
      </c>
      <c r="B138" s="15" t="s">
        <v>32</v>
      </c>
      <c r="C138" s="5" t="s">
        <v>173</v>
      </c>
      <c r="D138" s="5" t="s">
        <v>21</v>
      </c>
      <c r="E138" s="8">
        <v>40184</v>
      </c>
      <c r="F138" s="16">
        <v>7</v>
      </c>
      <c r="G138" s="17" t="s">
        <v>1</v>
      </c>
      <c r="H138" s="23">
        <v>21220</v>
      </c>
      <c r="I138" s="18">
        <v>3</v>
      </c>
      <c r="J138" s="25">
        <v>21220</v>
      </c>
    </row>
    <row r="139" spans="1:10" x14ac:dyDescent="0.3">
      <c r="A139" s="5" t="s">
        <v>174</v>
      </c>
      <c r="B139" s="15" t="s">
        <v>36</v>
      </c>
      <c r="C139" s="5" t="s">
        <v>173</v>
      </c>
      <c r="D139" s="5" t="s">
        <v>18</v>
      </c>
      <c r="E139" s="8">
        <v>40198</v>
      </c>
      <c r="F139" s="16">
        <v>7</v>
      </c>
      <c r="G139" s="17" t="s">
        <v>1</v>
      </c>
      <c r="H139" s="23">
        <v>49260</v>
      </c>
      <c r="I139" s="18">
        <v>3</v>
      </c>
      <c r="J139" s="25">
        <v>49260</v>
      </c>
    </row>
    <row r="140" spans="1:10" x14ac:dyDescent="0.3">
      <c r="A140" s="5" t="s">
        <v>175</v>
      </c>
      <c r="B140" s="15" t="s">
        <v>32</v>
      </c>
      <c r="C140" s="5" t="s">
        <v>173</v>
      </c>
      <c r="D140" s="5" t="s">
        <v>24</v>
      </c>
      <c r="E140" s="8">
        <v>37641</v>
      </c>
      <c r="F140" s="16">
        <v>14</v>
      </c>
      <c r="G140" s="17"/>
      <c r="H140" s="23">
        <v>31970</v>
      </c>
      <c r="I140" s="18">
        <v>5</v>
      </c>
      <c r="J140" s="25">
        <v>31970</v>
      </c>
    </row>
    <row r="141" spans="1:10" x14ac:dyDescent="0.3">
      <c r="A141" s="5" t="s">
        <v>176</v>
      </c>
      <c r="B141" s="15" t="s">
        <v>32</v>
      </c>
      <c r="C141" s="5" t="s">
        <v>173</v>
      </c>
      <c r="D141" s="5" t="s">
        <v>21</v>
      </c>
      <c r="E141" s="8">
        <v>39138</v>
      </c>
      <c r="F141" s="16">
        <v>10</v>
      </c>
      <c r="G141" s="17" t="s">
        <v>30</v>
      </c>
      <c r="H141" s="23">
        <v>15005</v>
      </c>
      <c r="I141" s="18">
        <v>4</v>
      </c>
      <c r="J141" s="25">
        <v>15005</v>
      </c>
    </row>
    <row r="142" spans="1:10" x14ac:dyDescent="0.3">
      <c r="A142" s="5" t="s">
        <v>177</v>
      </c>
      <c r="B142" s="15" t="s">
        <v>36</v>
      </c>
      <c r="C142" s="5" t="s">
        <v>173</v>
      </c>
      <c r="D142" s="5" t="s">
        <v>18</v>
      </c>
      <c r="E142" s="8">
        <v>37288</v>
      </c>
      <c r="F142" s="16">
        <v>15</v>
      </c>
      <c r="G142" s="17" t="s">
        <v>19</v>
      </c>
      <c r="H142" s="23">
        <v>42480</v>
      </c>
      <c r="I142" s="18">
        <v>3</v>
      </c>
      <c r="J142" s="25">
        <v>42480</v>
      </c>
    </row>
    <row r="143" spans="1:10" x14ac:dyDescent="0.3">
      <c r="A143" s="5" t="s">
        <v>178</v>
      </c>
      <c r="B143" s="15" t="s">
        <v>32</v>
      </c>
      <c r="C143" s="5" t="s">
        <v>173</v>
      </c>
      <c r="D143" s="5" t="s">
        <v>18</v>
      </c>
      <c r="E143" s="8">
        <v>38753</v>
      </c>
      <c r="F143" s="16">
        <v>11</v>
      </c>
      <c r="G143" s="17" t="s">
        <v>19</v>
      </c>
      <c r="H143" s="23">
        <v>22410</v>
      </c>
      <c r="I143" s="18">
        <v>4</v>
      </c>
      <c r="J143" s="25">
        <v>22410</v>
      </c>
    </row>
    <row r="144" spans="1:10" x14ac:dyDescent="0.3">
      <c r="A144" s="5" t="s">
        <v>179</v>
      </c>
      <c r="B144" s="15" t="s">
        <v>36</v>
      </c>
      <c r="C144" s="5" t="s">
        <v>173</v>
      </c>
      <c r="D144" s="5" t="s">
        <v>24</v>
      </c>
      <c r="E144" s="9">
        <v>40236</v>
      </c>
      <c r="F144" s="16">
        <v>7</v>
      </c>
      <c r="G144" s="17"/>
      <c r="H144" s="23">
        <v>45830</v>
      </c>
      <c r="I144" s="18">
        <v>4</v>
      </c>
      <c r="J144" s="25">
        <v>45830</v>
      </c>
    </row>
    <row r="145" spans="1:10" x14ac:dyDescent="0.3">
      <c r="A145" s="5" t="s">
        <v>180</v>
      </c>
      <c r="B145" s="15" t="s">
        <v>16</v>
      </c>
      <c r="C145" s="5" t="s">
        <v>173</v>
      </c>
      <c r="D145" s="5" t="s">
        <v>24</v>
      </c>
      <c r="E145" s="8">
        <v>39144</v>
      </c>
      <c r="F145" s="16">
        <v>10</v>
      </c>
      <c r="G145" s="17"/>
      <c r="H145" s="23">
        <v>45040</v>
      </c>
      <c r="I145" s="18">
        <v>5</v>
      </c>
      <c r="J145" s="25">
        <v>45040</v>
      </c>
    </row>
    <row r="146" spans="1:10" x14ac:dyDescent="0.3">
      <c r="A146" s="5" t="s">
        <v>181</v>
      </c>
      <c r="B146" s="15" t="s">
        <v>36</v>
      </c>
      <c r="C146" s="5" t="s">
        <v>173</v>
      </c>
      <c r="D146" s="5" t="s">
        <v>24</v>
      </c>
      <c r="E146" s="8">
        <v>39154</v>
      </c>
      <c r="F146" s="16">
        <v>10</v>
      </c>
      <c r="G146" s="17"/>
      <c r="H146" s="23">
        <v>26360</v>
      </c>
      <c r="I146" s="18">
        <v>4</v>
      </c>
      <c r="J146" s="25">
        <v>26360</v>
      </c>
    </row>
    <row r="147" spans="1:10" x14ac:dyDescent="0.3">
      <c r="A147" s="5" t="s">
        <v>182</v>
      </c>
      <c r="B147" s="15" t="s">
        <v>32</v>
      </c>
      <c r="C147" s="5" t="s">
        <v>173</v>
      </c>
      <c r="D147" s="5" t="s">
        <v>18</v>
      </c>
      <c r="E147" s="8">
        <v>38788</v>
      </c>
      <c r="F147" s="16">
        <v>11</v>
      </c>
      <c r="G147" s="17" t="s">
        <v>49</v>
      </c>
      <c r="H147" s="23">
        <v>37750</v>
      </c>
      <c r="I147" s="18">
        <v>5</v>
      </c>
      <c r="J147" s="25">
        <v>37750</v>
      </c>
    </row>
    <row r="148" spans="1:10" x14ac:dyDescent="0.3">
      <c r="A148" s="5" t="s">
        <v>183</v>
      </c>
      <c r="B148" s="15" t="s">
        <v>36</v>
      </c>
      <c r="C148" s="5" t="s">
        <v>173</v>
      </c>
      <c r="D148" s="5" t="s">
        <v>27</v>
      </c>
      <c r="E148" s="8">
        <v>39893</v>
      </c>
      <c r="F148" s="16">
        <v>8</v>
      </c>
      <c r="G148" s="17"/>
      <c r="H148" s="23">
        <v>15744</v>
      </c>
      <c r="I148" s="18">
        <v>3</v>
      </c>
      <c r="J148" s="25">
        <v>15744</v>
      </c>
    </row>
    <row r="149" spans="1:10" x14ac:dyDescent="0.3">
      <c r="A149" s="5" t="s">
        <v>184</v>
      </c>
      <c r="B149" s="15" t="s">
        <v>29</v>
      </c>
      <c r="C149" s="5" t="s">
        <v>173</v>
      </c>
      <c r="D149" s="5" t="s">
        <v>24</v>
      </c>
      <c r="E149" s="8">
        <v>40259</v>
      </c>
      <c r="F149" s="16">
        <v>7</v>
      </c>
      <c r="G149" s="17"/>
      <c r="H149" s="23">
        <v>45710</v>
      </c>
      <c r="I149" s="18">
        <v>3</v>
      </c>
      <c r="J149" s="25">
        <v>45710</v>
      </c>
    </row>
    <row r="150" spans="1:10" x14ac:dyDescent="0.3">
      <c r="A150" s="5" t="s">
        <v>185</v>
      </c>
      <c r="B150" s="15" t="s">
        <v>16</v>
      </c>
      <c r="C150" s="5" t="s">
        <v>173</v>
      </c>
      <c r="D150" s="5" t="s">
        <v>21</v>
      </c>
      <c r="E150" s="8">
        <v>41014</v>
      </c>
      <c r="F150" s="16">
        <v>5</v>
      </c>
      <c r="G150" s="17" t="s">
        <v>19</v>
      </c>
      <c r="H150" s="23">
        <v>34110</v>
      </c>
      <c r="I150" s="18">
        <v>4</v>
      </c>
      <c r="J150" s="25">
        <v>34110</v>
      </c>
    </row>
    <row r="151" spans="1:10" x14ac:dyDescent="0.3">
      <c r="A151" s="5" t="s">
        <v>186</v>
      </c>
      <c r="B151" s="15" t="s">
        <v>32</v>
      </c>
      <c r="C151" s="5" t="s">
        <v>173</v>
      </c>
      <c r="D151" s="5" t="s">
        <v>18</v>
      </c>
      <c r="E151" s="8">
        <v>39199</v>
      </c>
      <c r="F151" s="16">
        <v>10</v>
      </c>
      <c r="G151" s="17" t="s">
        <v>19</v>
      </c>
      <c r="H151" s="23">
        <v>31840</v>
      </c>
      <c r="I151" s="18">
        <v>1</v>
      </c>
      <c r="J151" s="25">
        <v>31840</v>
      </c>
    </row>
    <row r="152" spans="1:10" x14ac:dyDescent="0.3">
      <c r="A152" s="5" t="s">
        <v>187</v>
      </c>
      <c r="B152" s="15" t="s">
        <v>45</v>
      </c>
      <c r="C152" s="5" t="s">
        <v>173</v>
      </c>
      <c r="D152" s="5" t="s">
        <v>27</v>
      </c>
      <c r="E152" s="8">
        <v>36263</v>
      </c>
      <c r="F152" s="16">
        <v>18</v>
      </c>
      <c r="G152" s="17"/>
      <c r="H152" s="23">
        <v>38768</v>
      </c>
      <c r="I152" s="18">
        <v>4</v>
      </c>
      <c r="J152" s="25">
        <v>38768</v>
      </c>
    </row>
    <row r="153" spans="1:10" x14ac:dyDescent="0.3">
      <c r="A153" s="5" t="s">
        <v>188</v>
      </c>
      <c r="B153" s="15" t="s">
        <v>16</v>
      </c>
      <c r="C153" s="5" t="s">
        <v>173</v>
      </c>
      <c r="D153" s="5" t="s">
        <v>18</v>
      </c>
      <c r="E153" s="8">
        <v>36643</v>
      </c>
      <c r="F153" s="16">
        <v>17</v>
      </c>
      <c r="G153" s="17" t="s">
        <v>49</v>
      </c>
      <c r="H153" s="23">
        <v>71380</v>
      </c>
      <c r="I153" s="18">
        <v>2</v>
      </c>
      <c r="J153" s="25">
        <v>71380</v>
      </c>
    </row>
    <row r="154" spans="1:10" x14ac:dyDescent="0.3">
      <c r="A154" s="5" t="s">
        <v>189</v>
      </c>
      <c r="B154" s="15" t="s">
        <v>32</v>
      </c>
      <c r="C154" s="5" t="s">
        <v>173</v>
      </c>
      <c r="D154" s="5" t="s">
        <v>21</v>
      </c>
      <c r="E154" s="8">
        <v>40299</v>
      </c>
      <c r="F154" s="16">
        <v>7</v>
      </c>
      <c r="G154" s="17" t="s">
        <v>1</v>
      </c>
      <c r="H154" s="23">
        <v>32835</v>
      </c>
      <c r="I154" s="18">
        <v>2</v>
      </c>
      <c r="J154" s="25">
        <v>32835</v>
      </c>
    </row>
    <row r="155" spans="1:10" x14ac:dyDescent="0.3">
      <c r="A155" s="5" t="s">
        <v>190</v>
      </c>
      <c r="B155" s="15" t="s">
        <v>36</v>
      </c>
      <c r="C155" s="5" t="s">
        <v>173</v>
      </c>
      <c r="D155" s="5" t="s">
        <v>24</v>
      </c>
      <c r="E155" s="8">
        <v>35939</v>
      </c>
      <c r="F155" s="16">
        <v>19</v>
      </c>
      <c r="G155" s="17"/>
      <c r="H155" s="23">
        <v>25120</v>
      </c>
      <c r="I155" s="18">
        <v>5</v>
      </c>
      <c r="J155" s="25">
        <v>25120</v>
      </c>
    </row>
    <row r="156" spans="1:10" x14ac:dyDescent="0.3">
      <c r="A156" s="5" t="s">
        <v>191</v>
      </c>
      <c r="B156" s="15" t="s">
        <v>32</v>
      </c>
      <c r="C156" s="5" t="s">
        <v>173</v>
      </c>
      <c r="D156" s="5" t="s">
        <v>18</v>
      </c>
      <c r="E156" s="8">
        <v>38135</v>
      </c>
      <c r="F156" s="16">
        <v>13</v>
      </c>
      <c r="G156" s="17" t="s">
        <v>30</v>
      </c>
      <c r="H156" s="23">
        <v>65560</v>
      </c>
      <c r="I156" s="18">
        <v>1</v>
      </c>
      <c r="J156" s="25">
        <v>65560</v>
      </c>
    </row>
    <row r="157" spans="1:10" x14ac:dyDescent="0.3">
      <c r="A157" s="5" t="s">
        <v>192</v>
      </c>
      <c r="B157" s="15" t="s">
        <v>36</v>
      </c>
      <c r="C157" s="5" t="s">
        <v>173</v>
      </c>
      <c r="D157" s="5" t="s">
        <v>18</v>
      </c>
      <c r="E157" s="8">
        <v>40710</v>
      </c>
      <c r="F157" s="16">
        <v>6</v>
      </c>
      <c r="G157" s="17" t="s">
        <v>49</v>
      </c>
      <c r="H157" s="23">
        <v>32140</v>
      </c>
      <c r="I157" s="18">
        <v>2</v>
      </c>
      <c r="J157" s="25">
        <v>32140</v>
      </c>
    </row>
    <row r="158" spans="1:10" x14ac:dyDescent="0.3">
      <c r="A158" s="5" t="s">
        <v>193</v>
      </c>
      <c r="B158" s="15" t="s">
        <v>36</v>
      </c>
      <c r="C158" s="5" t="s">
        <v>173</v>
      </c>
      <c r="D158" s="5" t="s">
        <v>18</v>
      </c>
      <c r="E158" s="8">
        <v>38892</v>
      </c>
      <c r="F158" s="16">
        <v>11</v>
      </c>
      <c r="G158" s="17" t="s">
        <v>49</v>
      </c>
      <c r="H158" s="23">
        <v>56870</v>
      </c>
      <c r="I158" s="18">
        <v>1</v>
      </c>
      <c r="J158" s="25">
        <v>56870</v>
      </c>
    </row>
    <row r="159" spans="1:10" x14ac:dyDescent="0.3">
      <c r="A159" s="5" t="s">
        <v>194</v>
      </c>
      <c r="B159" s="15" t="s">
        <v>45</v>
      </c>
      <c r="C159" s="5" t="s">
        <v>173</v>
      </c>
      <c r="D159" s="5" t="s">
        <v>18</v>
      </c>
      <c r="E159" s="8">
        <v>39654</v>
      </c>
      <c r="F159" s="16">
        <v>9</v>
      </c>
      <c r="G159" s="17" t="s">
        <v>1</v>
      </c>
      <c r="H159" s="23">
        <v>32360</v>
      </c>
      <c r="I159" s="18">
        <v>4</v>
      </c>
      <c r="J159" s="25">
        <v>32360</v>
      </c>
    </row>
    <row r="160" spans="1:10" x14ac:dyDescent="0.3">
      <c r="A160" s="5" t="s">
        <v>195</v>
      </c>
      <c r="B160" s="15" t="s">
        <v>32</v>
      </c>
      <c r="C160" s="5" t="s">
        <v>173</v>
      </c>
      <c r="D160" s="5" t="s">
        <v>24</v>
      </c>
      <c r="E160" s="8">
        <v>40729</v>
      </c>
      <c r="F160" s="16">
        <v>6</v>
      </c>
      <c r="G160" s="17"/>
      <c r="H160" s="23">
        <v>22320</v>
      </c>
      <c r="I160" s="18">
        <v>2</v>
      </c>
      <c r="J160" s="25">
        <v>22320</v>
      </c>
    </row>
    <row r="161" spans="1:10" x14ac:dyDescent="0.3">
      <c r="A161" s="5" t="s">
        <v>196</v>
      </c>
      <c r="B161" s="15" t="s">
        <v>16</v>
      </c>
      <c r="C161" s="5" t="s">
        <v>173</v>
      </c>
      <c r="D161" s="5" t="s">
        <v>24</v>
      </c>
      <c r="E161" s="8">
        <v>39274</v>
      </c>
      <c r="F161" s="16">
        <v>10</v>
      </c>
      <c r="G161" s="17"/>
      <c r="H161" s="23">
        <v>64090</v>
      </c>
      <c r="I161" s="18">
        <v>2</v>
      </c>
      <c r="J161" s="25">
        <v>64090</v>
      </c>
    </row>
    <row r="162" spans="1:10" x14ac:dyDescent="0.3">
      <c r="A162" s="5" t="s">
        <v>197</v>
      </c>
      <c r="B162" s="15" t="s">
        <v>32</v>
      </c>
      <c r="C162" s="5" t="s">
        <v>173</v>
      </c>
      <c r="D162" s="5" t="s">
        <v>18</v>
      </c>
      <c r="E162" s="8">
        <v>40366</v>
      </c>
      <c r="F162" s="16">
        <v>7</v>
      </c>
      <c r="G162" s="17" t="s">
        <v>19</v>
      </c>
      <c r="H162" s="23">
        <v>63780</v>
      </c>
      <c r="I162" s="18">
        <v>5</v>
      </c>
      <c r="J162" s="25">
        <v>63780</v>
      </c>
    </row>
    <row r="163" spans="1:10" x14ac:dyDescent="0.3">
      <c r="A163" s="5" t="s">
        <v>198</v>
      </c>
      <c r="B163" s="15" t="s">
        <v>26</v>
      </c>
      <c r="C163" s="5" t="s">
        <v>173</v>
      </c>
      <c r="D163" s="5" t="s">
        <v>18</v>
      </c>
      <c r="E163" s="8">
        <v>35989</v>
      </c>
      <c r="F163" s="16">
        <v>19</v>
      </c>
      <c r="G163" s="17" t="s">
        <v>22</v>
      </c>
      <c r="H163" s="23">
        <v>71010</v>
      </c>
      <c r="I163" s="18">
        <v>5</v>
      </c>
      <c r="J163" s="25">
        <v>71010</v>
      </c>
    </row>
    <row r="164" spans="1:10" x14ac:dyDescent="0.3">
      <c r="A164" s="5" t="s">
        <v>199</v>
      </c>
      <c r="B164" s="15" t="s">
        <v>32</v>
      </c>
      <c r="C164" s="5" t="s">
        <v>173</v>
      </c>
      <c r="D164" s="5" t="s">
        <v>24</v>
      </c>
      <c r="E164" s="8">
        <v>39295</v>
      </c>
      <c r="F164" s="16">
        <v>10</v>
      </c>
      <c r="G164" s="17"/>
      <c r="H164" s="23">
        <v>40560</v>
      </c>
      <c r="I164" s="18">
        <v>5</v>
      </c>
      <c r="J164" s="25">
        <v>40560</v>
      </c>
    </row>
    <row r="165" spans="1:10" x14ac:dyDescent="0.3">
      <c r="A165" s="5" t="s">
        <v>200</v>
      </c>
      <c r="B165" s="15" t="s">
        <v>26</v>
      </c>
      <c r="C165" s="5" t="s">
        <v>173</v>
      </c>
      <c r="D165" s="5" t="s">
        <v>24</v>
      </c>
      <c r="E165" s="8">
        <v>40054</v>
      </c>
      <c r="F165" s="16">
        <v>8</v>
      </c>
      <c r="G165" s="17"/>
      <c r="H165" s="23">
        <v>56920</v>
      </c>
      <c r="I165" s="18">
        <v>4</v>
      </c>
      <c r="J165" s="25">
        <v>56920</v>
      </c>
    </row>
    <row r="166" spans="1:10" x14ac:dyDescent="0.3">
      <c r="A166" s="5" t="s">
        <v>201</v>
      </c>
      <c r="B166" s="15" t="s">
        <v>36</v>
      </c>
      <c r="C166" s="5" t="s">
        <v>173</v>
      </c>
      <c r="D166" s="5" t="s">
        <v>18</v>
      </c>
      <c r="E166" s="8">
        <v>40399</v>
      </c>
      <c r="F166" s="16">
        <v>7</v>
      </c>
      <c r="G166" s="17" t="s">
        <v>30</v>
      </c>
      <c r="H166" s="23">
        <v>32640</v>
      </c>
      <c r="I166" s="18">
        <v>4</v>
      </c>
      <c r="J166" s="25">
        <v>32640</v>
      </c>
    </row>
    <row r="167" spans="1:10" x14ac:dyDescent="0.3">
      <c r="A167" s="5" t="s">
        <v>202</v>
      </c>
      <c r="B167" s="15" t="s">
        <v>36</v>
      </c>
      <c r="C167" s="5" t="s">
        <v>173</v>
      </c>
      <c r="D167" s="5" t="s">
        <v>18</v>
      </c>
      <c r="E167" s="8">
        <v>39692</v>
      </c>
      <c r="F167" s="16">
        <v>9</v>
      </c>
      <c r="G167" s="17" t="s">
        <v>30</v>
      </c>
      <c r="H167" s="23">
        <v>35360</v>
      </c>
      <c r="I167" s="18">
        <v>5</v>
      </c>
      <c r="J167" s="25">
        <v>35360</v>
      </c>
    </row>
    <row r="168" spans="1:10" x14ac:dyDescent="0.3">
      <c r="A168" s="5" t="s">
        <v>203</v>
      </c>
      <c r="B168" s="15" t="s">
        <v>45</v>
      </c>
      <c r="C168" s="5" t="s">
        <v>173</v>
      </c>
      <c r="D168" s="5" t="s">
        <v>18</v>
      </c>
      <c r="E168" s="8">
        <v>41177</v>
      </c>
      <c r="F168" s="16">
        <v>5</v>
      </c>
      <c r="G168" s="17" t="s">
        <v>19</v>
      </c>
      <c r="H168" s="23">
        <v>64510</v>
      </c>
      <c r="I168" s="18">
        <v>3</v>
      </c>
      <c r="J168" s="25">
        <v>64510</v>
      </c>
    </row>
    <row r="169" spans="1:10" x14ac:dyDescent="0.3">
      <c r="A169" s="5" t="s">
        <v>204</v>
      </c>
      <c r="B169" s="15" t="s">
        <v>36</v>
      </c>
      <c r="C169" s="5" t="s">
        <v>173</v>
      </c>
      <c r="D169" s="5" t="s">
        <v>18</v>
      </c>
      <c r="E169" s="8">
        <v>39326</v>
      </c>
      <c r="F169" s="16">
        <v>10</v>
      </c>
      <c r="G169" s="17" t="s">
        <v>19</v>
      </c>
      <c r="H169" s="23">
        <v>72900</v>
      </c>
      <c r="I169" s="18">
        <v>3</v>
      </c>
      <c r="J169" s="25">
        <v>72900</v>
      </c>
    </row>
    <row r="170" spans="1:10" x14ac:dyDescent="0.3">
      <c r="A170" s="5" t="s">
        <v>205</v>
      </c>
      <c r="B170" s="15" t="s">
        <v>45</v>
      </c>
      <c r="C170" s="5" t="s">
        <v>173</v>
      </c>
      <c r="D170" s="5" t="s">
        <v>18</v>
      </c>
      <c r="E170" s="8">
        <v>36414</v>
      </c>
      <c r="F170" s="16">
        <v>18</v>
      </c>
      <c r="G170" s="17" t="s">
        <v>1</v>
      </c>
      <c r="H170" s="23">
        <v>39680</v>
      </c>
      <c r="I170" s="18">
        <v>5</v>
      </c>
      <c r="J170" s="25">
        <v>39680</v>
      </c>
    </row>
    <row r="171" spans="1:10" x14ac:dyDescent="0.3">
      <c r="A171" s="5" t="s">
        <v>206</v>
      </c>
      <c r="B171" s="15" t="s">
        <v>26</v>
      </c>
      <c r="C171" s="5" t="s">
        <v>173</v>
      </c>
      <c r="D171" s="5" t="s">
        <v>18</v>
      </c>
      <c r="E171" s="8">
        <v>36082</v>
      </c>
      <c r="F171" s="16">
        <v>19</v>
      </c>
      <c r="G171" s="17" t="s">
        <v>49</v>
      </c>
      <c r="H171" s="23">
        <v>82400</v>
      </c>
      <c r="I171" s="18">
        <v>2</v>
      </c>
      <c r="J171" s="25">
        <v>82400</v>
      </c>
    </row>
    <row r="172" spans="1:10" x14ac:dyDescent="0.3">
      <c r="A172" s="5" t="s">
        <v>207</v>
      </c>
      <c r="B172" s="15" t="s">
        <v>32</v>
      </c>
      <c r="C172" s="5" t="s">
        <v>173</v>
      </c>
      <c r="D172" s="5" t="s">
        <v>18</v>
      </c>
      <c r="E172" s="8">
        <v>40470</v>
      </c>
      <c r="F172" s="16">
        <v>7</v>
      </c>
      <c r="G172" s="17" t="s">
        <v>49</v>
      </c>
      <c r="H172" s="23">
        <v>42620</v>
      </c>
      <c r="I172" s="18">
        <v>3</v>
      </c>
      <c r="J172" s="25">
        <v>42620</v>
      </c>
    </row>
    <row r="173" spans="1:10" x14ac:dyDescent="0.3">
      <c r="A173" s="5" t="s">
        <v>208</v>
      </c>
      <c r="B173" s="15" t="s">
        <v>26</v>
      </c>
      <c r="C173" s="5" t="s">
        <v>173</v>
      </c>
      <c r="D173" s="5" t="s">
        <v>18</v>
      </c>
      <c r="E173" s="8">
        <v>41228</v>
      </c>
      <c r="F173" s="16">
        <v>5</v>
      </c>
      <c r="G173" s="17" t="s">
        <v>49</v>
      </c>
      <c r="H173" s="23">
        <v>46340</v>
      </c>
      <c r="I173" s="18">
        <v>5</v>
      </c>
      <c r="J173" s="25">
        <v>46340</v>
      </c>
    </row>
    <row r="174" spans="1:10" x14ac:dyDescent="0.3">
      <c r="A174" s="5" t="s">
        <v>209</v>
      </c>
      <c r="B174" s="15" t="s">
        <v>36</v>
      </c>
      <c r="C174" s="5" t="s">
        <v>173</v>
      </c>
      <c r="D174" s="5" t="s">
        <v>21</v>
      </c>
      <c r="E174" s="8">
        <v>39768</v>
      </c>
      <c r="F174" s="16">
        <v>9</v>
      </c>
      <c r="G174" s="17" t="s">
        <v>19</v>
      </c>
      <c r="H174" s="23">
        <v>39515</v>
      </c>
      <c r="I174" s="18">
        <v>5</v>
      </c>
      <c r="J174" s="25">
        <v>39515</v>
      </c>
    </row>
    <row r="175" spans="1:10" x14ac:dyDescent="0.3">
      <c r="A175" s="5" t="s">
        <v>210</v>
      </c>
      <c r="B175" s="15" t="s">
        <v>36</v>
      </c>
      <c r="C175" s="5" t="s">
        <v>173</v>
      </c>
      <c r="D175" s="5" t="s">
        <v>24</v>
      </c>
      <c r="E175" s="8">
        <v>41254</v>
      </c>
      <c r="F175" s="16">
        <v>5</v>
      </c>
      <c r="G175" s="17"/>
      <c r="H175" s="23">
        <v>81070</v>
      </c>
      <c r="I175" s="18">
        <v>5</v>
      </c>
      <c r="J175" s="25">
        <v>81070</v>
      </c>
    </row>
    <row r="176" spans="1:10" x14ac:dyDescent="0.3">
      <c r="A176" s="5" t="s">
        <v>211</v>
      </c>
      <c r="B176" s="15" t="s">
        <v>36</v>
      </c>
      <c r="C176" s="5" t="s">
        <v>212</v>
      </c>
      <c r="D176" s="5" t="s">
        <v>21</v>
      </c>
      <c r="E176" s="8">
        <v>39515</v>
      </c>
      <c r="F176" s="16">
        <v>9</v>
      </c>
      <c r="G176" s="17" t="s">
        <v>30</v>
      </c>
      <c r="H176" s="23">
        <v>89780</v>
      </c>
      <c r="I176" s="18">
        <v>4</v>
      </c>
      <c r="J176" s="25">
        <v>89780</v>
      </c>
    </row>
    <row r="177" spans="1:10" x14ac:dyDescent="0.3">
      <c r="A177" s="5" t="s">
        <v>213</v>
      </c>
      <c r="B177" s="15" t="s">
        <v>26</v>
      </c>
      <c r="C177" s="5" t="s">
        <v>212</v>
      </c>
      <c r="D177" s="5" t="s">
        <v>24</v>
      </c>
      <c r="E177" s="8">
        <v>40263</v>
      </c>
      <c r="F177" s="16">
        <v>7</v>
      </c>
      <c r="G177" s="17" t="s">
        <v>30</v>
      </c>
      <c r="H177" s="23">
        <v>71190</v>
      </c>
      <c r="I177" s="18">
        <v>4</v>
      </c>
      <c r="J177" s="25">
        <v>71190</v>
      </c>
    </row>
    <row r="178" spans="1:10" x14ac:dyDescent="0.3">
      <c r="A178" s="5" t="s">
        <v>214</v>
      </c>
      <c r="B178" s="15" t="s">
        <v>36</v>
      </c>
      <c r="C178" s="5" t="s">
        <v>212</v>
      </c>
      <c r="D178" s="5" t="s">
        <v>18</v>
      </c>
      <c r="E178" s="8">
        <v>40690</v>
      </c>
      <c r="F178" s="16">
        <v>6</v>
      </c>
      <c r="G178" s="17" t="s">
        <v>19</v>
      </c>
      <c r="H178" s="23">
        <v>89140</v>
      </c>
      <c r="I178" s="18">
        <v>1</v>
      </c>
      <c r="J178" s="25">
        <v>89140</v>
      </c>
    </row>
    <row r="179" spans="1:10" x14ac:dyDescent="0.3">
      <c r="A179" s="5" t="s">
        <v>215</v>
      </c>
      <c r="B179" s="15" t="s">
        <v>45</v>
      </c>
      <c r="C179" s="5" t="s">
        <v>212</v>
      </c>
      <c r="D179" s="5" t="s">
        <v>24</v>
      </c>
      <c r="E179" s="8">
        <v>36673</v>
      </c>
      <c r="F179" s="16">
        <v>17</v>
      </c>
      <c r="G179" s="17" t="s">
        <v>49</v>
      </c>
      <c r="H179" s="23">
        <v>69410</v>
      </c>
      <c r="I179" s="18">
        <v>4</v>
      </c>
      <c r="J179" s="25">
        <v>69410</v>
      </c>
    </row>
    <row r="180" spans="1:10" x14ac:dyDescent="0.3">
      <c r="A180" s="5" t="s">
        <v>216</v>
      </c>
      <c r="B180" s="15" t="s">
        <v>45</v>
      </c>
      <c r="C180" s="5" t="s">
        <v>212</v>
      </c>
      <c r="D180" s="5" t="s">
        <v>18</v>
      </c>
      <c r="E180" s="8">
        <v>37043</v>
      </c>
      <c r="F180" s="16">
        <v>16</v>
      </c>
      <c r="G180" s="17" t="s">
        <v>22</v>
      </c>
      <c r="H180" s="23">
        <v>45150</v>
      </c>
      <c r="I180" s="18">
        <v>1</v>
      </c>
      <c r="J180" s="25">
        <v>45150</v>
      </c>
    </row>
    <row r="181" spans="1:10" x14ac:dyDescent="0.3">
      <c r="A181" s="5" t="s">
        <v>217</v>
      </c>
      <c r="B181" s="15" t="s">
        <v>32</v>
      </c>
      <c r="C181" s="5" t="s">
        <v>212</v>
      </c>
      <c r="D181" s="5" t="s">
        <v>21</v>
      </c>
      <c r="E181" s="8">
        <v>37505</v>
      </c>
      <c r="F181" s="16">
        <v>15</v>
      </c>
      <c r="G181" s="17" t="s">
        <v>1</v>
      </c>
      <c r="H181" s="23">
        <v>51800</v>
      </c>
      <c r="I181" s="18">
        <v>1</v>
      </c>
      <c r="J181" s="25">
        <v>51800</v>
      </c>
    </row>
    <row r="182" spans="1:10" x14ac:dyDescent="0.3">
      <c r="A182" s="5" t="s">
        <v>218</v>
      </c>
      <c r="B182" s="15" t="s">
        <v>32</v>
      </c>
      <c r="C182" s="5" t="s">
        <v>212</v>
      </c>
      <c r="D182" s="5" t="s">
        <v>27</v>
      </c>
      <c r="E182" s="8">
        <v>37946</v>
      </c>
      <c r="F182" s="16">
        <v>14</v>
      </c>
      <c r="G182" s="17" t="s">
        <v>19</v>
      </c>
      <c r="H182" s="23">
        <v>85130</v>
      </c>
      <c r="I182" s="18">
        <v>5</v>
      </c>
      <c r="J182" s="25">
        <v>85130</v>
      </c>
    </row>
    <row r="183" spans="1:10" x14ac:dyDescent="0.3">
      <c r="A183" s="5" t="s">
        <v>219</v>
      </c>
      <c r="B183" s="15" t="s">
        <v>36</v>
      </c>
      <c r="C183" s="5" t="s">
        <v>212</v>
      </c>
      <c r="D183" s="5" t="s">
        <v>27</v>
      </c>
      <c r="E183" s="8">
        <v>36519</v>
      </c>
      <c r="F183" s="16">
        <v>18</v>
      </c>
      <c r="G183" s="17" t="s">
        <v>49</v>
      </c>
      <c r="H183" s="23">
        <v>61860</v>
      </c>
      <c r="I183" s="18">
        <v>5</v>
      </c>
      <c r="J183" s="25">
        <v>61860</v>
      </c>
    </row>
    <row r="184" spans="1:10" x14ac:dyDescent="0.3">
      <c r="A184" s="5" t="s">
        <v>220</v>
      </c>
      <c r="B184" s="15" t="s">
        <v>32</v>
      </c>
      <c r="C184" s="5" t="s">
        <v>221</v>
      </c>
      <c r="D184" s="5" t="s">
        <v>18</v>
      </c>
      <c r="E184" s="8">
        <v>40918</v>
      </c>
      <c r="F184" s="16">
        <v>5</v>
      </c>
      <c r="G184" s="17" t="s">
        <v>222</v>
      </c>
      <c r="H184" s="23">
        <v>56900</v>
      </c>
      <c r="I184" s="18">
        <v>5</v>
      </c>
      <c r="J184" s="25">
        <v>56900</v>
      </c>
    </row>
    <row r="185" spans="1:10" x14ac:dyDescent="0.3">
      <c r="A185" s="5" t="s">
        <v>223</v>
      </c>
      <c r="B185" s="15" t="s">
        <v>36</v>
      </c>
      <c r="C185" s="5" t="s">
        <v>221</v>
      </c>
      <c r="D185" s="5" t="s">
        <v>18</v>
      </c>
      <c r="E185" s="8">
        <v>40936</v>
      </c>
      <c r="F185" s="16">
        <v>5</v>
      </c>
      <c r="G185" s="17" t="s">
        <v>19</v>
      </c>
      <c r="H185" s="23">
        <v>52940</v>
      </c>
      <c r="I185" s="18">
        <v>4</v>
      </c>
      <c r="J185" s="25">
        <v>52940</v>
      </c>
    </row>
    <row r="186" spans="1:10" x14ac:dyDescent="0.3">
      <c r="A186" s="5" t="s">
        <v>224</v>
      </c>
      <c r="B186" s="15" t="s">
        <v>36</v>
      </c>
      <c r="C186" s="5" t="s">
        <v>221</v>
      </c>
      <c r="D186" s="5" t="s">
        <v>24</v>
      </c>
      <c r="E186" s="8">
        <v>39092</v>
      </c>
      <c r="F186" s="16">
        <v>10</v>
      </c>
      <c r="G186" s="17"/>
      <c r="H186" s="23">
        <v>73990</v>
      </c>
      <c r="I186" s="18">
        <v>3</v>
      </c>
      <c r="J186" s="25">
        <v>73990</v>
      </c>
    </row>
    <row r="187" spans="1:10" x14ac:dyDescent="0.3">
      <c r="A187" s="5" t="s">
        <v>225</v>
      </c>
      <c r="B187" s="15" t="s">
        <v>36</v>
      </c>
      <c r="C187" s="5" t="s">
        <v>221</v>
      </c>
      <c r="D187" s="5" t="s">
        <v>18</v>
      </c>
      <c r="E187" s="8">
        <v>39106</v>
      </c>
      <c r="F187" s="16">
        <v>10</v>
      </c>
      <c r="G187" s="17" t="s">
        <v>49</v>
      </c>
      <c r="H187" s="23">
        <v>45500</v>
      </c>
      <c r="I187" s="18">
        <v>3</v>
      </c>
      <c r="J187" s="25">
        <v>45500</v>
      </c>
    </row>
    <row r="188" spans="1:10" x14ac:dyDescent="0.3">
      <c r="A188" s="5" t="s">
        <v>226</v>
      </c>
      <c r="B188" s="15" t="s">
        <v>36</v>
      </c>
      <c r="C188" s="5" t="s">
        <v>221</v>
      </c>
      <c r="D188" s="5" t="s">
        <v>24</v>
      </c>
      <c r="E188" s="8">
        <v>38738</v>
      </c>
      <c r="F188" s="16">
        <v>11</v>
      </c>
      <c r="G188" s="17"/>
      <c r="H188" s="23">
        <v>42150</v>
      </c>
      <c r="I188" s="18">
        <v>5</v>
      </c>
      <c r="J188" s="25">
        <v>42150</v>
      </c>
    </row>
    <row r="189" spans="1:10" x14ac:dyDescent="0.3">
      <c r="A189" s="5" t="s">
        <v>227</v>
      </c>
      <c r="B189" s="15" t="s">
        <v>26</v>
      </c>
      <c r="C189" s="5" t="s">
        <v>221</v>
      </c>
      <c r="D189" s="5" t="s">
        <v>18</v>
      </c>
      <c r="E189" s="8">
        <v>35801</v>
      </c>
      <c r="F189" s="16">
        <v>19</v>
      </c>
      <c r="G189" s="17" t="s">
        <v>19</v>
      </c>
      <c r="H189" s="23">
        <v>78570</v>
      </c>
      <c r="I189" s="18">
        <v>1</v>
      </c>
      <c r="J189" s="25">
        <v>78570</v>
      </c>
    </row>
    <row r="190" spans="1:10" x14ac:dyDescent="0.3">
      <c r="A190" s="5" t="s">
        <v>228</v>
      </c>
      <c r="B190" s="15" t="s">
        <v>26</v>
      </c>
      <c r="C190" s="5" t="s">
        <v>221</v>
      </c>
      <c r="D190" s="5" t="s">
        <v>21</v>
      </c>
      <c r="E190" s="8">
        <v>35807</v>
      </c>
      <c r="F190" s="16">
        <v>19</v>
      </c>
      <c r="G190" s="17" t="s">
        <v>19</v>
      </c>
      <c r="H190" s="23">
        <v>48835</v>
      </c>
      <c r="I190" s="18">
        <v>5</v>
      </c>
      <c r="J190" s="25">
        <v>48835</v>
      </c>
    </row>
    <row r="191" spans="1:10" x14ac:dyDescent="0.3">
      <c r="A191" s="5" t="s">
        <v>229</v>
      </c>
      <c r="B191" s="15" t="s">
        <v>36</v>
      </c>
      <c r="C191" s="5" t="s">
        <v>221</v>
      </c>
      <c r="D191" s="5" t="s">
        <v>21</v>
      </c>
      <c r="E191" s="8">
        <v>36177</v>
      </c>
      <c r="F191" s="16">
        <v>18</v>
      </c>
      <c r="G191" s="17" t="s">
        <v>30</v>
      </c>
      <c r="H191" s="23">
        <v>21670</v>
      </c>
      <c r="I191" s="18">
        <v>2</v>
      </c>
      <c r="J191" s="25">
        <v>21670</v>
      </c>
    </row>
    <row r="192" spans="1:10" x14ac:dyDescent="0.3">
      <c r="A192" s="5" t="s">
        <v>230</v>
      </c>
      <c r="B192" s="15" t="s">
        <v>36</v>
      </c>
      <c r="C192" s="5" t="s">
        <v>221</v>
      </c>
      <c r="D192" s="5" t="s">
        <v>18</v>
      </c>
      <c r="E192" s="8">
        <v>36535</v>
      </c>
      <c r="F192" s="16">
        <v>17</v>
      </c>
      <c r="G192" s="17" t="s">
        <v>19</v>
      </c>
      <c r="H192" s="23">
        <v>76192</v>
      </c>
      <c r="I192" s="18">
        <v>4</v>
      </c>
      <c r="J192" s="25">
        <v>76192</v>
      </c>
    </row>
    <row r="193" spans="1:10" x14ac:dyDescent="0.3">
      <c r="A193" s="5" t="s">
        <v>231</v>
      </c>
      <c r="B193" s="15" t="s">
        <v>32</v>
      </c>
      <c r="C193" s="5" t="s">
        <v>221</v>
      </c>
      <c r="D193" s="5" t="s">
        <v>24</v>
      </c>
      <c r="E193" s="8">
        <v>37634</v>
      </c>
      <c r="F193" s="16">
        <v>14</v>
      </c>
      <c r="G193" s="17"/>
      <c r="H193" s="23">
        <v>61370</v>
      </c>
      <c r="I193" s="18">
        <v>3</v>
      </c>
      <c r="J193" s="25">
        <v>61370</v>
      </c>
    </row>
    <row r="194" spans="1:10" x14ac:dyDescent="0.3">
      <c r="A194" s="5" t="s">
        <v>232</v>
      </c>
      <c r="B194" s="15" t="s">
        <v>45</v>
      </c>
      <c r="C194" s="5" t="s">
        <v>221</v>
      </c>
      <c r="D194" s="5" t="s">
        <v>18</v>
      </c>
      <c r="E194" s="8">
        <v>39472</v>
      </c>
      <c r="F194" s="16">
        <v>9</v>
      </c>
      <c r="G194" s="17" t="s">
        <v>19</v>
      </c>
      <c r="H194" s="23">
        <v>41060</v>
      </c>
      <c r="I194" s="18">
        <v>3</v>
      </c>
      <c r="J194" s="25">
        <v>41060</v>
      </c>
    </row>
    <row r="195" spans="1:10" x14ac:dyDescent="0.3">
      <c r="A195" s="5" t="s">
        <v>233</v>
      </c>
      <c r="B195" s="15" t="s">
        <v>32</v>
      </c>
      <c r="C195" s="5" t="s">
        <v>221</v>
      </c>
      <c r="D195" s="5" t="s">
        <v>18</v>
      </c>
      <c r="E195" s="8">
        <v>39472</v>
      </c>
      <c r="F195" s="16">
        <v>9</v>
      </c>
      <c r="G195" s="17" t="s">
        <v>19</v>
      </c>
      <c r="H195" s="23">
        <v>87760</v>
      </c>
      <c r="I195" s="18">
        <v>1</v>
      </c>
      <c r="J195" s="25">
        <v>87760</v>
      </c>
    </row>
    <row r="196" spans="1:10" x14ac:dyDescent="0.3">
      <c r="A196" s="5" t="s">
        <v>234</v>
      </c>
      <c r="B196" s="15" t="s">
        <v>16</v>
      </c>
      <c r="C196" s="5" t="s">
        <v>221</v>
      </c>
      <c r="D196" s="5" t="s">
        <v>18</v>
      </c>
      <c r="E196" s="8">
        <v>38733</v>
      </c>
      <c r="F196" s="16">
        <v>11</v>
      </c>
      <c r="G196" s="17" t="s">
        <v>1</v>
      </c>
      <c r="H196" s="23">
        <v>68710</v>
      </c>
      <c r="I196" s="18">
        <v>4</v>
      </c>
      <c r="J196" s="25">
        <v>68710</v>
      </c>
    </row>
    <row r="197" spans="1:10" x14ac:dyDescent="0.3">
      <c r="A197" s="5" t="s">
        <v>235</v>
      </c>
      <c r="B197" s="15" t="s">
        <v>16</v>
      </c>
      <c r="C197" s="5" t="s">
        <v>221</v>
      </c>
      <c r="D197" s="5" t="s">
        <v>27</v>
      </c>
      <c r="E197" s="8">
        <v>39087</v>
      </c>
      <c r="F197" s="16">
        <v>10</v>
      </c>
      <c r="G197" s="17"/>
      <c r="H197" s="23">
        <v>14416</v>
      </c>
      <c r="I197" s="18">
        <v>4</v>
      </c>
      <c r="J197" s="25">
        <v>14416</v>
      </c>
    </row>
    <row r="198" spans="1:10" x14ac:dyDescent="0.3">
      <c r="A198" s="5" t="s">
        <v>236</v>
      </c>
      <c r="B198" s="15" t="s">
        <v>29</v>
      </c>
      <c r="C198" s="5" t="s">
        <v>221</v>
      </c>
      <c r="D198" s="5" t="s">
        <v>18</v>
      </c>
      <c r="E198" s="8">
        <v>39455</v>
      </c>
      <c r="F198" s="16">
        <v>9</v>
      </c>
      <c r="G198" s="17" t="s">
        <v>49</v>
      </c>
      <c r="H198" s="23">
        <v>59420</v>
      </c>
      <c r="I198" s="18">
        <v>4</v>
      </c>
      <c r="J198" s="25">
        <v>59420</v>
      </c>
    </row>
    <row r="199" spans="1:10" x14ac:dyDescent="0.3">
      <c r="A199" s="5" t="s">
        <v>237</v>
      </c>
      <c r="B199" s="15" t="s">
        <v>16</v>
      </c>
      <c r="C199" s="5" t="s">
        <v>221</v>
      </c>
      <c r="D199" s="5" t="s">
        <v>24</v>
      </c>
      <c r="E199" s="8">
        <v>39822</v>
      </c>
      <c r="F199" s="16">
        <v>8</v>
      </c>
      <c r="G199" s="17"/>
      <c r="H199" s="23">
        <v>60040</v>
      </c>
      <c r="I199" s="18">
        <v>5</v>
      </c>
      <c r="J199" s="25">
        <v>60040</v>
      </c>
    </row>
    <row r="200" spans="1:10" x14ac:dyDescent="0.3">
      <c r="A200" s="5" t="s">
        <v>238</v>
      </c>
      <c r="B200" s="15" t="s">
        <v>16</v>
      </c>
      <c r="C200" s="5" t="s">
        <v>221</v>
      </c>
      <c r="D200" s="5" t="s">
        <v>24</v>
      </c>
      <c r="E200" s="8">
        <v>39830</v>
      </c>
      <c r="F200" s="16">
        <v>8</v>
      </c>
      <c r="G200" s="17"/>
      <c r="H200" s="23">
        <v>78520</v>
      </c>
      <c r="I200" s="18">
        <v>4</v>
      </c>
      <c r="J200" s="25">
        <v>78520</v>
      </c>
    </row>
    <row r="201" spans="1:10" x14ac:dyDescent="0.3">
      <c r="A201" s="5" t="s">
        <v>239</v>
      </c>
      <c r="B201" s="15" t="s">
        <v>32</v>
      </c>
      <c r="C201" s="5" t="s">
        <v>221</v>
      </c>
      <c r="D201" s="5" t="s">
        <v>18</v>
      </c>
      <c r="E201" s="8">
        <v>40203</v>
      </c>
      <c r="F201" s="16">
        <v>7</v>
      </c>
      <c r="G201" s="17" t="s">
        <v>19</v>
      </c>
      <c r="H201" s="23">
        <v>35600</v>
      </c>
      <c r="I201" s="18">
        <v>5</v>
      </c>
      <c r="J201" s="25">
        <v>35600</v>
      </c>
    </row>
    <row r="202" spans="1:10" x14ac:dyDescent="0.3">
      <c r="A202" s="5" t="s">
        <v>240</v>
      </c>
      <c r="B202" s="15" t="s">
        <v>36</v>
      </c>
      <c r="C202" s="5" t="s">
        <v>221</v>
      </c>
      <c r="D202" s="5" t="s">
        <v>27</v>
      </c>
      <c r="E202" s="8">
        <v>40574</v>
      </c>
      <c r="F202" s="16">
        <v>6</v>
      </c>
      <c r="G202" s="17"/>
      <c r="H202" s="23">
        <v>28424</v>
      </c>
      <c r="I202" s="18">
        <v>4</v>
      </c>
      <c r="J202" s="25">
        <v>28424</v>
      </c>
    </row>
    <row r="203" spans="1:10" x14ac:dyDescent="0.3">
      <c r="A203" s="5" t="s">
        <v>241</v>
      </c>
      <c r="B203" s="15" t="s">
        <v>36</v>
      </c>
      <c r="C203" s="5" t="s">
        <v>221</v>
      </c>
      <c r="D203" s="5" t="s">
        <v>18</v>
      </c>
      <c r="E203" s="8">
        <v>40953</v>
      </c>
      <c r="F203" s="16">
        <v>5</v>
      </c>
      <c r="G203" s="17" t="s">
        <v>1</v>
      </c>
      <c r="H203" s="23">
        <v>60380</v>
      </c>
      <c r="I203" s="18">
        <v>4</v>
      </c>
      <c r="J203" s="25">
        <v>60380</v>
      </c>
    </row>
    <row r="204" spans="1:10" x14ac:dyDescent="0.3">
      <c r="A204" s="5" t="s">
        <v>242</v>
      </c>
      <c r="B204" s="15" t="s">
        <v>16</v>
      </c>
      <c r="C204" s="5" t="s">
        <v>221</v>
      </c>
      <c r="D204" s="5" t="s">
        <v>27</v>
      </c>
      <c r="E204" s="8">
        <v>35829</v>
      </c>
      <c r="F204" s="16">
        <v>19</v>
      </c>
      <c r="G204" s="17"/>
      <c r="H204" s="23">
        <v>29176</v>
      </c>
      <c r="I204" s="18">
        <v>3</v>
      </c>
      <c r="J204" s="25">
        <v>29176</v>
      </c>
    </row>
    <row r="205" spans="1:10" x14ac:dyDescent="0.3">
      <c r="A205" s="5" t="s">
        <v>243</v>
      </c>
      <c r="B205" s="15" t="s">
        <v>29</v>
      </c>
      <c r="C205" s="5" t="s">
        <v>221</v>
      </c>
      <c r="D205" s="5" t="s">
        <v>18</v>
      </c>
      <c r="E205" s="8">
        <v>35830</v>
      </c>
      <c r="F205" s="16">
        <v>19</v>
      </c>
      <c r="G205" s="17" t="s">
        <v>30</v>
      </c>
      <c r="H205" s="23">
        <v>35460</v>
      </c>
      <c r="I205" s="18">
        <v>5</v>
      </c>
      <c r="J205" s="25">
        <v>35460</v>
      </c>
    </row>
    <row r="206" spans="1:10" x14ac:dyDescent="0.3">
      <c r="A206" s="5" t="s">
        <v>244</v>
      </c>
      <c r="B206" s="15" t="s">
        <v>26</v>
      </c>
      <c r="C206" s="5" t="s">
        <v>221</v>
      </c>
      <c r="D206" s="5" t="s">
        <v>18</v>
      </c>
      <c r="E206" s="8">
        <v>36198</v>
      </c>
      <c r="F206" s="16">
        <v>18</v>
      </c>
      <c r="G206" s="17" t="s">
        <v>1</v>
      </c>
      <c r="H206" s="23">
        <v>81400</v>
      </c>
      <c r="I206" s="18">
        <v>2</v>
      </c>
      <c r="J206" s="25">
        <v>81400</v>
      </c>
    </row>
    <row r="207" spans="1:10" x14ac:dyDescent="0.3">
      <c r="A207" s="5" t="s">
        <v>245</v>
      </c>
      <c r="B207" s="15" t="s">
        <v>32</v>
      </c>
      <c r="C207" s="5" t="s">
        <v>221</v>
      </c>
      <c r="D207" s="5" t="s">
        <v>24</v>
      </c>
      <c r="E207" s="8">
        <v>38044</v>
      </c>
      <c r="F207" s="16">
        <v>13</v>
      </c>
      <c r="G207" s="17"/>
      <c r="H207" s="23">
        <v>57410</v>
      </c>
      <c r="I207" s="18">
        <v>2</v>
      </c>
      <c r="J207" s="25">
        <v>57410</v>
      </c>
    </row>
    <row r="208" spans="1:10" x14ac:dyDescent="0.3">
      <c r="A208" s="5" t="s">
        <v>246</v>
      </c>
      <c r="B208" s="15" t="s">
        <v>16</v>
      </c>
      <c r="C208" s="5" t="s">
        <v>221</v>
      </c>
      <c r="D208" s="5" t="s">
        <v>18</v>
      </c>
      <c r="E208" s="8">
        <v>40578</v>
      </c>
      <c r="F208" s="16">
        <v>6</v>
      </c>
      <c r="G208" s="17" t="s">
        <v>19</v>
      </c>
      <c r="H208" s="23">
        <v>43820</v>
      </c>
      <c r="I208" s="18">
        <v>2</v>
      </c>
      <c r="J208" s="25">
        <v>43820</v>
      </c>
    </row>
    <row r="209" spans="1:10" x14ac:dyDescent="0.3">
      <c r="A209" s="5" t="s">
        <v>247</v>
      </c>
      <c r="B209" s="15" t="s">
        <v>26</v>
      </c>
      <c r="C209" s="5" t="s">
        <v>221</v>
      </c>
      <c r="D209" s="5" t="s">
        <v>24</v>
      </c>
      <c r="E209" s="8">
        <v>39144</v>
      </c>
      <c r="F209" s="16">
        <v>10</v>
      </c>
      <c r="G209" s="17"/>
      <c r="H209" s="23">
        <v>64430</v>
      </c>
      <c r="I209" s="18">
        <v>4</v>
      </c>
      <c r="J209" s="25">
        <v>64430</v>
      </c>
    </row>
    <row r="210" spans="1:10" x14ac:dyDescent="0.3">
      <c r="A210" s="5" t="s">
        <v>248</v>
      </c>
      <c r="B210" s="15" t="s">
        <v>16</v>
      </c>
      <c r="C210" s="5" t="s">
        <v>221</v>
      </c>
      <c r="D210" s="5" t="s">
        <v>24</v>
      </c>
      <c r="E210" s="8">
        <v>39166</v>
      </c>
      <c r="F210" s="16">
        <v>10</v>
      </c>
      <c r="G210" s="17"/>
      <c r="H210" s="23">
        <v>79220</v>
      </c>
      <c r="I210" s="18">
        <v>4</v>
      </c>
      <c r="J210" s="25">
        <v>79220</v>
      </c>
    </row>
    <row r="211" spans="1:10" x14ac:dyDescent="0.3">
      <c r="A211" s="5" t="s">
        <v>249</v>
      </c>
      <c r="B211" s="15" t="s">
        <v>36</v>
      </c>
      <c r="C211" s="5" t="s">
        <v>221</v>
      </c>
      <c r="D211" s="5" t="s">
        <v>18</v>
      </c>
      <c r="E211" s="8">
        <v>39518</v>
      </c>
      <c r="F211" s="16">
        <v>9</v>
      </c>
      <c r="G211" s="17" t="s">
        <v>49</v>
      </c>
      <c r="H211" s="23">
        <v>24710</v>
      </c>
      <c r="I211" s="18">
        <v>2</v>
      </c>
      <c r="J211" s="25">
        <v>24710</v>
      </c>
    </row>
    <row r="212" spans="1:10" x14ac:dyDescent="0.3">
      <c r="A212" s="5" t="s">
        <v>250</v>
      </c>
      <c r="B212" s="15" t="s">
        <v>26</v>
      </c>
      <c r="C212" s="5" t="s">
        <v>221</v>
      </c>
      <c r="D212" s="5" t="s">
        <v>18</v>
      </c>
      <c r="E212" s="8">
        <v>39168</v>
      </c>
      <c r="F212" s="16">
        <v>10</v>
      </c>
      <c r="G212" s="17" t="s">
        <v>19</v>
      </c>
      <c r="H212" s="23">
        <v>24300</v>
      </c>
      <c r="I212" s="18">
        <v>3</v>
      </c>
      <c r="J212" s="25">
        <v>24300</v>
      </c>
    </row>
    <row r="213" spans="1:10" x14ac:dyDescent="0.3">
      <c r="A213" s="5" t="s">
        <v>251</v>
      </c>
      <c r="B213" s="15" t="s">
        <v>16</v>
      </c>
      <c r="C213" s="5" t="s">
        <v>221</v>
      </c>
      <c r="D213" s="5" t="s">
        <v>27</v>
      </c>
      <c r="E213" s="8">
        <v>38777</v>
      </c>
      <c r="F213" s="16">
        <v>11</v>
      </c>
      <c r="G213" s="17"/>
      <c r="H213" s="23">
        <v>22472</v>
      </c>
      <c r="I213" s="18">
        <v>1</v>
      </c>
      <c r="J213" s="25">
        <v>22472</v>
      </c>
    </row>
    <row r="214" spans="1:10" x14ac:dyDescent="0.3">
      <c r="A214" s="5" t="s">
        <v>252</v>
      </c>
      <c r="B214" s="15" t="s">
        <v>16</v>
      </c>
      <c r="C214" s="5" t="s">
        <v>221</v>
      </c>
      <c r="D214" s="5" t="s">
        <v>18</v>
      </c>
      <c r="E214" s="8">
        <v>38798</v>
      </c>
      <c r="F214" s="16">
        <v>11</v>
      </c>
      <c r="G214" s="17" t="s">
        <v>49</v>
      </c>
      <c r="H214" s="23">
        <v>73144</v>
      </c>
      <c r="I214" s="18">
        <v>5</v>
      </c>
      <c r="J214" s="25">
        <v>73144</v>
      </c>
    </row>
    <row r="215" spans="1:10" x14ac:dyDescent="0.3">
      <c r="A215" s="5" t="s">
        <v>253</v>
      </c>
      <c r="B215" s="15" t="s">
        <v>36</v>
      </c>
      <c r="C215" s="5" t="s">
        <v>221</v>
      </c>
      <c r="D215" s="5" t="s">
        <v>18</v>
      </c>
      <c r="E215" s="8">
        <v>38807</v>
      </c>
      <c r="F215" s="16">
        <v>11</v>
      </c>
      <c r="G215" s="17" t="s">
        <v>19</v>
      </c>
      <c r="H215" s="23">
        <v>79730</v>
      </c>
      <c r="I215" s="18">
        <v>2</v>
      </c>
      <c r="J215" s="25">
        <v>79730</v>
      </c>
    </row>
    <row r="216" spans="1:10" x14ac:dyDescent="0.3">
      <c r="A216" s="5" t="s">
        <v>254</v>
      </c>
      <c r="B216" s="15" t="s">
        <v>45</v>
      </c>
      <c r="C216" s="5" t="s">
        <v>221</v>
      </c>
      <c r="D216" s="5" t="s">
        <v>24</v>
      </c>
      <c r="E216" s="8">
        <v>36600</v>
      </c>
      <c r="F216" s="16">
        <v>17</v>
      </c>
      <c r="G216" s="17"/>
      <c r="H216" s="23">
        <v>41840</v>
      </c>
      <c r="I216" s="18">
        <v>2</v>
      </c>
      <c r="J216" s="25">
        <v>41840</v>
      </c>
    </row>
    <row r="217" spans="1:10" x14ac:dyDescent="0.3">
      <c r="A217" s="5" t="s">
        <v>255</v>
      </c>
      <c r="B217" s="15" t="s">
        <v>32</v>
      </c>
      <c r="C217" s="5" t="s">
        <v>221</v>
      </c>
      <c r="D217" s="5" t="s">
        <v>21</v>
      </c>
      <c r="E217" s="8">
        <v>36604</v>
      </c>
      <c r="F217" s="16">
        <v>17</v>
      </c>
      <c r="G217" s="17" t="s">
        <v>49</v>
      </c>
      <c r="H217" s="23">
        <v>46710</v>
      </c>
      <c r="I217" s="18">
        <v>3</v>
      </c>
      <c r="J217" s="25">
        <v>46710</v>
      </c>
    </row>
    <row r="218" spans="1:10" x14ac:dyDescent="0.3">
      <c r="A218" s="5" t="s">
        <v>256</v>
      </c>
      <c r="B218" s="15" t="s">
        <v>32</v>
      </c>
      <c r="C218" s="5" t="s">
        <v>221</v>
      </c>
      <c r="D218" s="5" t="s">
        <v>24</v>
      </c>
      <c r="E218" s="8">
        <v>36977</v>
      </c>
      <c r="F218" s="16">
        <v>16</v>
      </c>
      <c r="G218" s="17"/>
      <c r="H218" s="23">
        <v>68510</v>
      </c>
      <c r="I218" s="18">
        <v>5</v>
      </c>
      <c r="J218" s="25">
        <v>68510</v>
      </c>
    </row>
    <row r="219" spans="1:10" x14ac:dyDescent="0.3">
      <c r="A219" s="5" t="s">
        <v>257</v>
      </c>
      <c r="B219" s="15" t="s">
        <v>26</v>
      </c>
      <c r="C219" s="5" t="s">
        <v>221</v>
      </c>
      <c r="D219" s="5" t="s">
        <v>24</v>
      </c>
      <c r="E219" s="8">
        <v>37326</v>
      </c>
      <c r="F219" s="16">
        <v>15</v>
      </c>
      <c r="G219" s="17"/>
      <c r="H219" s="23">
        <v>52770</v>
      </c>
      <c r="I219" s="18">
        <v>2</v>
      </c>
      <c r="J219" s="25">
        <v>52770</v>
      </c>
    </row>
    <row r="220" spans="1:10" x14ac:dyDescent="0.3">
      <c r="A220" s="5" t="s">
        <v>258</v>
      </c>
      <c r="B220" s="15" t="s">
        <v>36</v>
      </c>
      <c r="C220" s="5" t="s">
        <v>221</v>
      </c>
      <c r="D220" s="5" t="s">
        <v>18</v>
      </c>
      <c r="E220" s="8">
        <v>37331</v>
      </c>
      <c r="F220" s="16">
        <v>15</v>
      </c>
      <c r="G220" s="17" t="s">
        <v>49</v>
      </c>
      <c r="H220" s="23">
        <v>62750</v>
      </c>
      <c r="I220" s="18">
        <v>3</v>
      </c>
      <c r="J220" s="25">
        <v>62750</v>
      </c>
    </row>
    <row r="221" spans="1:10" x14ac:dyDescent="0.3">
      <c r="A221" s="5" t="s">
        <v>259</v>
      </c>
      <c r="B221" s="15" t="s">
        <v>32</v>
      </c>
      <c r="C221" s="5" t="s">
        <v>221</v>
      </c>
      <c r="D221" s="5" t="s">
        <v>24</v>
      </c>
      <c r="E221" s="8">
        <v>38073</v>
      </c>
      <c r="F221" s="16">
        <v>13</v>
      </c>
      <c r="G221" s="17"/>
      <c r="H221" s="23">
        <v>39300</v>
      </c>
      <c r="I221" s="18">
        <v>2</v>
      </c>
      <c r="J221" s="25">
        <v>39300</v>
      </c>
    </row>
    <row r="222" spans="1:10" x14ac:dyDescent="0.3">
      <c r="A222" s="5" t="s">
        <v>260</v>
      </c>
      <c r="B222" s="15" t="s">
        <v>16</v>
      </c>
      <c r="C222" s="5" t="s">
        <v>221</v>
      </c>
      <c r="D222" s="5" t="s">
        <v>24</v>
      </c>
      <c r="E222" s="8">
        <v>39538</v>
      </c>
      <c r="F222" s="16">
        <v>9</v>
      </c>
      <c r="G222" s="17"/>
      <c r="H222" s="23">
        <v>62780</v>
      </c>
      <c r="I222" s="18">
        <v>4</v>
      </c>
      <c r="J222" s="25">
        <v>62780</v>
      </c>
    </row>
    <row r="223" spans="1:10" x14ac:dyDescent="0.3">
      <c r="A223" s="5" t="s">
        <v>261</v>
      </c>
      <c r="B223" s="15" t="s">
        <v>32</v>
      </c>
      <c r="C223" s="5" t="s">
        <v>221</v>
      </c>
      <c r="D223" s="5" t="s">
        <v>18</v>
      </c>
      <c r="E223" s="9">
        <v>40603</v>
      </c>
      <c r="F223" s="16">
        <v>6</v>
      </c>
      <c r="G223" s="17" t="s">
        <v>30</v>
      </c>
      <c r="H223" s="23">
        <v>44260</v>
      </c>
      <c r="I223" s="18">
        <v>1</v>
      </c>
      <c r="J223" s="25">
        <v>44260</v>
      </c>
    </row>
    <row r="224" spans="1:10" x14ac:dyDescent="0.3">
      <c r="A224" s="5" t="s">
        <v>262</v>
      </c>
      <c r="B224" s="15" t="s">
        <v>16</v>
      </c>
      <c r="C224" s="5" t="s">
        <v>221</v>
      </c>
      <c r="D224" s="5" t="s">
        <v>18</v>
      </c>
      <c r="E224" s="8">
        <v>41025</v>
      </c>
      <c r="F224" s="16">
        <v>5</v>
      </c>
      <c r="G224" s="17" t="s">
        <v>49</v>
      </c>
      <c r="H224" s="23">
        <v>58910</v>
      </c>
      <c r="I224" s="18">
        <v>1</v>
      </c>
      <c r="J224" s="25">
        <v>58910</v>
      </c>
    </row>
    <row r="225" spans="1:10" x14ac:dyDescent="0.3">
      <c r="A225" s="5" t="s">
        <v>263</v>
      </c>
      <c r="B225" s="15" t="s">
        <v>36</v>
      </c>
      <c r="C225" s="5" t="s">
        <v>221</v>
      </c>
      <c r="D225" s="5" t="s">
        <v>18</v>
      </c>
      <c r="E225" s="8">
        <v>41026</v>
      </c>
      <c r="F225" s="16">
        <v>5</v>
      </c>
      <c r="G225" s="17" t="s">
        <v>49</v>
      </c>
      <c r="H225" s="23">
        <v>26190</v>
      </c>
      <c r="I225" s="18">
        <v>5</v>
      </c>
      <c r="J225" s="25">
        <v>26190</v>
      </c>
    </row>
    <row r="226" spans="1:10" x14ac:dyDescent="0.3">
      <c r="A226" s="5" t="s">
        <v>264</v>
      </c>
      <c r="B226" s="15" t="s">
        <v>45</v>
      </c>
      <c r="C226" s="5" t="s">
        <v>221</v>
      </c>
      <c r="D226" s="5" t="s">
        <v>18</v>
      </c>
      <c r="E226" s="8">
        <v>39181</v>
      </c>
      <c r="F226" s="16">
        <v>10</v>
      </c>
      <c r="G226" s="17" t="s">
        <v>49</v>
      </c>
      <c r="H226" s="23">
        <v>23330</v>
      </c>
      <c r="I226" s="18">
        <v>4</v>
      </c>
      <c r="J226" s="25">
        <v>23330</v>
      </c>
    </row>
    <row r="227" spans="1:10" x14ac:dyDescent="0.3">
      <c r="A227" s="5" t="s">
        <v>265</v>
      </c>
      <c r="B227" s="15" t="s">
        <v>36</v>
      </c>
      <c r="C227" s="5" t="s">
        <v>221</v>
      </c>
      <c r="D227" s="5" t="s">
        <v>24</v>
      </c>
      <c r="E227" s="8">
        <v>39539</v>
      </c>
      <c r="F227" s="16">
        <v>9</v>
      </c>
      <c r="G227" s="17"/>
      <c r="H227" s="23">
        <v>63310</v>
      </c>
      <c r="I227" s="18">
        <v>3</v>
      </c>
      <c r="J227" s="25">
        <v>63310</v>
      </c>
    </row>
    <row r="228" spans="1:10" x14ac:dyDescent="0.3">
      <c r="A228" s="5" t="s">
        <v>266</v>
      </c>
      <c r="B228" s="15" t="s">
        <v>36</v>
      </c>
      <c r="C228" s="5" t="s">
        <v>221</v>
      </c>
      <c r="D228" s="5" t="s">
        <v>18</v>
      </c>
      <c r="E228" s="8">
        <v>40269</v>
      </c>
      <c r="F228" s="16">
        <v>7</v>
      </c>
      <c r="G228" s="17" t="s">
        <v>49</v>
      </c>
      <c r="H228" s="23">
        <v>86260</v>
      </c>
      <c r="I228" s="18">
        <v>3</v>
      </c>
      <c r="J228" s="25">
        <v>86260</v>
      </c>
    </row>
    <row r="229" spans="1:10" x14ac:dyDescent="0.3">
      <c r="A229" s="5" t="s">
        <v>267</v>
      </c>
      <c r="B229" s="15" t="s">
        <v>32</v>
      </c>
      <c r="C229" s="5" t="s">
        <v>221</v>
      </c>
      <c r="D229" s="5" t="s">
        <v>24</v>
      </c>
      <c r="E229" s="8">
        <v>40298</v>
      </c>
      <c r="F229" s="16">
        <v>7</v>
      </c>
      <c r="G229" s="17"/>
      <c r="H229" s="23">
        <v>24410</v>
      </c>
      <c r="I229" s="18">
        <v>3</v>
      </c>
      <c r="J229" s="25">
        <v>24410</v>
      </c>
    </row>
    <row r="230" spans="1:10" x14ac:dyDescent="0.3">
      <c r="A230" s="5" t="s">
        <v>268</v>
      </c>
      <c r="B230" s="15" t="s">
        <v>32</v>
      </c>
      <c r="C230" s="5" t="s">
        <v>221</v>
      </c>
      <c r="D230" s="5" t="s">
        <v>18</v>
      </c>
      <c r="E230" s="8">
        <v>38813</v>
      </c>
      <c r="F230" s="16">
        <v>11</v>
      </c>
      <c r="G230" s="17" t="s">
        <v>49</v>
      </c>
      <c r="H230" s="23">
        <v>32390</v>
      </c>
      <c r="I230" s="18">
        <v>2</v>
      </c>
      <c r="J230" s="25">
        <v>32390</v>
      </c>
    </row>
    <row r="231" spans="1:10" x14ac:dyDescent="0.3">
      <c r="A231" s="5" t="s">
        <v>269</v>
      </c>
      <c r="B231" s="15" t="s">
        <v>45</v>
      </c>
      <c r="C231" s="5" t="s">
        <v>221</v>
      </c>
      <c r="D231" s="5" t="s">
        <v>18</v>
      </c>
      <c r="E231" s="8">
        <v>38816</v>
      </c>
      <c r="F231" s="16">
        <v>11</v>
      </c>
      <c r="G231" s="17" t="s">
        <v>30</v>
      </c>
      <c r="H231" s="23">
        <v>44920</v>
      </c>
      <c r="I231" s="18">
        <v>1</v>
      </c>
      <c r="J231" s="25">
        <v>44920</v>
      </c>
    </row>
    <row r="232" spans="1:10" x14ac:dyDescent="0.3">
      <c r="A232" s="5" t="s">
        <v>270</v>
      </c>
      <c r="B232" s="15" t="s">
        <v>36</v>
      </c>
      <c r="C232" s="5" t="s">
        <v>221</v>
      </c>
      <c r="D232" s="5" t="s">
        <v>21</v>
      </c>
      <c r="E232" s="8">
        <v>36269</v>
      </c>
      <c r="F232" s="16">
        <v>18</v>
      </c>
      <c r="G232" s="17" t="s">
        <v>49</v>
      </c>
      <c r="H232" s="23">
        <v>48190</v>
      </c>
      <c r="I232" s="18">
        <v>1</v>
      </c>
      <c r="J232" s="25">
        <v>48190</v>
      </c>
    </row>
    <row r="233" spans="1:10" x14ac:dyDescent="0.3">
      <c r="A233" s="5" t="s">
        <v>271</v>
      </c>
      <c r="B233" s="15" t="s">
        <v>36</v>
      </c>
      <c r="C233" s="5" t="s">
        <v>221</v>
      </c>
      <c r="D233" s="5" t="s">
        <v>18</v>
      </c>
      <c r="E233" s="8">
        <v>36273</v>
      </c>
      <c r="F233" s="16">
        <v>18</v>
      </c>
      <c r="G233" s="17" t="s">
        <v>49</v>
      </c>
      <c r="H233" s="23">
        <v>61330</v>
      </c>
      <c r="I233" s="18">
        <v>4</v>
      </c>
      <c r="J233" s="25">
        <v>61330</v>
      </c>
    </row>
    <row r="234" spans="1:10" x14ac:dyDescent="0.3">
      <c r="A234" s="5" t="s">
        <v>272</v>
      </c>
      <c r="B234" s="15" t="s">
        <v>36</v>
      </c>
      <c r="C234" s="5" t="s">
        <v>221</v>
      </c>
      <c r="D234" s="5" t="s">
        <v>24</v>
      </c>
      <c r="E234" s="8">
        <v>36637</v>
      </c>
      <c r="F234" s="16">
        <v>17</v>
      </c>
      <c r="G234" s="17"/>
      <c r="H234" s="23">
        <v>57600</v>
      </c>
      <c r="I234" s="18">
        <v>3</v>
      </c>
      <c r="J234" s="25">
        <v>57600</v>
      </c>
    </row>
    <row r="235" spans="1:10" x14ac:dyDescent="0.3">
      <c r="A235" s="5" t="s">
        <v>273</v>
      </c>
      <c r="B235" s="15" t="s">
        <v>32</v>
      </c>
      <c r="C235" s="5" t="s">
        <v>221</v>
      </c>
      <c r="D235" s="5" t="s">
        <v>27</v>
      </c>
      <c r="E235" s="8">
        <v>37730</v>
      </c>
      <c r="F235" s="16">
        <v>14</v>
      </c>
      <c r="G235" s="17"/>
      <c r="H235" s="23">
        <v>8892</v>
      </c>
      <c r="I235" s="18">
        <v>1</v>
      </c>
      <c r="J235" s="25">
        <v>8892</v>
      </c>
    </row>
    <row r="236" spans="1:10" x14ac:dyDescent="0.3">
      <c r="A236" s="5" t="s">
        <v>274</v>
      </c>
      <c r="B236" s="15" t="s">
        <v>16</v>
      </c>
      <c r="C236" s="5" t="s">
        <v>221</v>
      </c>
      <c r="D236" s="5" t="s">
        <v>18</v>
      </c>
      <c r="E236" s="8">
        <v>38809</v>
      </c>
      <c r="F236" s="16">
        <v>11</v>
      </c>
      <c r="G236" s="17" t="s">
        <v>22</v>
      </c>
      <c r="H236" s="23">
        <v>76584</v>
      </c>
      <c r="I236" s="18">
        <v>1</v>
      </c>
      <c r="J236" s="25">
        <v>76584</v>
      </c>
    </row>
    <row r="237" spans="1:10" x14ac:dyDescent="0.3">
      <c r="A237" s="5" t="s">
        <v>275</v>
      </c>
      <c r="B237" s="15" t="s">
        <v>32</v>
      </c>
      <c r="C237" s="5" t="s">
        <v>221</v>
      </c>
      <c r="D237" s="5" t="s">
        <v>18</v>
      </c>
      <c r="E237" s="8">
        <v>38821</v>
      </c>
      <c r="F237" s="16">
        <v>11</v>
      </c>
      <c r="G237" s="17" t="s">
        <v>49</v>
      </c>
      <c r="H237" s="23">
        <v>65720</v>
      </c>
      <c r="I237" s="18">
        <v>1</v>
      </c>
      <c r="J237" s="25">
        <v>65720</v>
      </c>
    </row>
    <row r="238" spans="1:10" x14ac:dyDescent="0.3">
      <c r="A238" s="5" t="s">
        <v>276</v>
      </c>
      <c r="B238" s="15" t="s">
        <v>32</v>
      </c>
      <c r="C238" s="5" t="s">
        <v>221</v>
      </c>
      <c r="D238" s="5" t="s">
        <v>18</v>
      </c>
      <c r="E238" s="8">
        <v>38832</v>
      </c>
      <c r="F238" s="16">
        <v>11</v>
      </c>
      <c r="G238" s="17" t="s">
        <v>1</v>
      </c>
      <c r="H238" s="23">
        <v>29420</v>
      </c>
      <c r="I238" s="18">
        <v>5</v>
      </c>
      <c r="J238" s="25">
        <v>29420</v>
      </c>
    </row>
    <row r="239" spans="1:10" x14ac:dyDescent="0.3">
      <c r="A239" s="5" t="s">
        <v>277</v>
      </c>
      <c r="B239" s="15" t="s">
        <v>32</v>
      </c>
      <c r="C239" s="5" t="s">
        <v>221</v>
      </c>
      <c r="D239" s="5" t="s">
        <v>24</v>
      </c>
      <c r="E239" s="8">
        <v>39189</v>
      </c>
      <c r="F239" s="16">
        <v>10</v>
      </c>
      <c r="G239" s="17"/>
      <c r="H239" s="23">
        <v>63850</v>
      </c>
      <c r="I239" s="18">
        <v>2</v>
      </c>
      <c r="J239" s="25">
        <v>63850</v>
      </c>
    </row>
    <row r="240" spans="1:10" x14ac:dyDescent="0.3">
      <c r="A240" s="5" t="s">
        <v>278</v>
      </c>
      <c r="B240" s="15" t="s">
        <v>36</v>
      </c>
      <c r="C240" s="5" t="s">
        <v>221</v>
      </c>
      <c r="D240" s="5" t="s">
        <v>24</v>
      </c>
      <c r="E240" s="8">
        <v>39545</v>
      </c>
      <c r="F240" s="16">
        <v>9</v>
      </c>
      <c r="G240" s="17"/>
      <c r="H240" s="23">
        <v>84170</v>
      </c>
      <c r="I240" s="18">
        <v>2</v>
      </c>
      <c r="J240" s="25">
        <v>84170</v>
      </c>
    </row>
    <row r="241" spans="1:10" x14ac:dyDescent="0.3">
      <c r="A241" s="5" t="s">
        <v>279</v>
      </c>
      <c r="B241" s="15" t="s">
        <v>36</v>
      </c>
      <c r="C241" s="5" t="s">
        <v>221</v>
      </c>
      <c r="D241" s="5" t="s">
        <v>18</v>
      </c>
      <c r="E241" s="8">
        <v>40270</v>
      </c>
      <c r="F241" s="16">
        <v>7</v>
      </c>
      <c r="G241" s="17" t="s">
        <v>49</v>
      </c>
      <c r="H241" s="23">
        <v>35300</v>
      </c>
      <c r="I241" s="18">
        <v>5</v>
      </c>
      <c r="J241" s="25">
        <v>35300</v>
      </c>
    </row>
    <row r="242" spans="1:10" x14ac:dyDescent="0.3">
      <c r="A242" s="5" t="s">
        <v>280</v>
      </c>
      <c r="B242" s="15" t="s">
        <v>36</v>
      </c>
      <c r="C242" s="5" t="s">
        <v>221</v>
      </c>
      <c r="D242" s="5" t="s">
        <v>18</v>
      </c>
      <c r="E242" s="8">
        <v>40634</v>
      </c>
      <c r="F242" s="16">
        <v>6</v>
      </c>
      <c r="G242" s="17" t="s">
        <v>19</v>
      </c>
      <c r="H242" s="23">
        <v>47440</v>
      </c>
      <c r="I242" s="18">
        <v>3</v>
      </c>
      <c r="J242" s="25">
        <v>47440</v>
      </c>
    </row>
    <row r="243" spans="1:10" x14ac:dyDescent="0.3">
      <c r="A243" s="5" t="s">
        <v>281</v>
      </c>
      <c r="B243" s="15" t="s">
        <v>45</v>
      </c>
      <c r="C243" s="5" t="s">
        <v>221</v>
      </c>
      <c r="D243" s="5" t="s">
        <v>27</v>
      </c>
      <c r="E243" s="8">
        <v>41056</v>
      </c>
      <c r="F243" s="16">
        <v>5</v>
      </c>
      <c r="G243" s="17"/>
      <c r="H243" s="23">
        <v>22344</v>
      </c>
      <c r="I243" s="18">
        <v>4</v>
      </c>
      <c r="J243" s="25">
        <v>22344</v>
      </c>
    </row>
    <row r="244" spans="1:10" x14ac:dyDescent="0.3">
      <c r="A244" s="5" t="s">
        <v>282</v>
      </c>
      <c r="B244" s="15" t="s">
        <v>26</v>
      </c>
      <c r="C244" s="5" t="s">
        <v>221</v>
      </c>
      <c r="D244" s="5" t="s">
        <v>18</v>
      </c>
      <c r="E244" s="8">
        <v>39597</v>
      </c>
      <c r="F244" s="16">
        <v>9</v>
      </c>
      <c r="G244" s="17" t="s">
        <v>19</v>
      </c>
      <c r="H244" s="23">
        <v>81010</v>
      </c>
      <c r="I244" s="18">
        <v>4</v>
      </c>
      <c r="J244" s="25">
        <v>81010</v>
      </c>
    </row>
    <row r="245" spans="1:10" x14ac:dyDescent="0.3">
      <c r="A245" s="5" t="s">
        <v>283</v>
      </c>
      <c r="B245" s="15" t="s">
        <v>36</v>
      </c>
      <c r="C245" s="5" t="s">
        <v>221</v>
      </c>
      <c r="D245" s="5" t="s">
        <v>18</v>
      </c>
      <c r="E245" s="8">
        <v>40301</v>
      </c>
      <c r="F245" s="16">
        <v>7</v>
      </c>
      <c r="G245" s="17" t="s">
        <v>49</v>
      </c>
      <c r="H245" s="23">
        <v>44270</v>
      </c>
      <c r="I245" s="18">
        <v>2</v>
      </c>
      <c r="J245" s="25">
        <v>44270</v>
      </c>
    </row>
    <row r="246" spans="1:10" x14ac:dyDescent="0.3">
      <c r="A246" s="5" t="s">
        <v>284</v>
      </c>
      <c r="B246" s="15" t="s">
        <v>32</v>
      </c>
      <c r="C246" s="5" t="s">
        <v>221</v>
      </c>
      <c r="D246" s="5" t="s">
        <v>21</v>
      </c>
      <c r="E246" s="8">
        <v>40302</v>
      </c>
      <c r="F246" s="16">
        <v>7</v>
      </c>
      <c r="G246" s="17" t="s">
        <v>19</v>
      </c>
      <c r="H246" s="23">
        <v>46285</v>
      </c>
      <c r="I246" s="18">
        <v>5</v>
      </c>
      <c r="J246" s="25">
        <v>46285</v>
      </c>
    </row>
    <row r="247" spans="1:10" x14ac:dyDescent="0.3">
      <c r="A247" s="5" t="s">
        <v>285</v>
      </c>
      <c r="B247" s="15" t="s">
        <v>32</v>
      </c>
      <c r="C247" s="5" t="s">
        <v>221</v>
      </c>
      <c r="D247" s="5" t="s">
        <v>18</v>
      </c>
      <c r="E247" s="8">
        <v>40312</v>
      </c>
      <c r="F247" s="16">
        <v>7</v>
      </c>
      <c r="G247" s="17" t="s">
        <v>19</v>
      </c>
      <c r="H247" s="23">
        <v>73450</v>
      </c>
      <c r="I247" s="18">
        <v>3</v>
      </c>
      <c r="J247" s="25">
        <v>73450</v>
      </c>
    </row>
    <row r="248" spans="1:10" x14ac:dyDescent="0.3">
      <c r="A248" s="5" t="s">
        <v>286</v>
      </c>
      <c r="B248" s="15" t="s">
        <v>26</v>
      </c>
      <c r="C248" s="5" t="s">
        <v>221</v>
      </c>
      <c r="D248" s="5" t="s">
        <v>24</v>
      </c>
      <c r="E248" s="8">
        <v>35927</v>
      </c>
      <c r="F248" s="16">
        <v>19</v>
      </c>
      <c r="G248" s="17"/>
      <c r="H248" s="23">
        <v>76910</v>
      </c>
      <c r="I248" s="18">
        <v>1</v>
      </c>
      <c r="J248" s="25">
        <v>76910</v>
      </c>
    </row>
    <row r="249" spans="1:10" x14ac:dyDescent="0.3">
      <c r="A249" s="5" t="s">
        <v>287</v>
      </c>
      <c r="B249" s="15" t="s">
        <v>32</v>
      </c>
      <c r="C249" s="5" t="s">
        <v>221</v>
      </c>
      <c r="D249" s="5" t="s">
        <v>18</v>
      </c>
      <c r="E249" s="8">
        <v>35932</v>
      </c>
      <c r="F249" s="16">
        <v>19</v>
      </c>
      <c r="G249" s="17" t="s">
        <v>49</v>
      </c>
      <c r="H249" s="23">
        <v>89740</v>
      </c>
      <c r="I249" s="18">
        <v>5</v>
      </c>
      <c r="J249" s="25">
        <v>89740</v>
      </c>
    </row>
    <row r="250" spans="1:10" x14ac:dyDescent="0.3">
      <c r="A250" s="5" t="s">
        <v>288</v>
      </c>
      <c r="B250" s="15" t="s">
        <v>16</v>
      </c>
      <c r="C250" s="5" t="s">
        <v>221</v>
      </c>
      <c r="D250" s="5" t="s">
        <v>18</v>
      </c>
      <c r="E250" s="8">
        <v>35938</v>
      </c>
      <c r="F250" s="16">
        <v>19</v>
      </c>
      <c r="G250" s="17" t="s">
        <v>30</v>
      </c>
      <c r="H250" s="23">
        <v>55450</v>
      </c>
      <c r="I250" s="18">
        <v>5</v>
      </c>
      <c r="J250" s="25">
        <v>55450</v>
      </c>
    </row>
    <row r="251" spans="1:10" x14ac:dyDescent="0.3">
      <c r="A251" s="5" t="s">
        <v>289</v>
      </c>
      <c r="B251" s="15" t="s">
        <v>45</v>
      </c>
      <c r="C251" s="5" t="s">
        <v>221</v>
      </c>
      <c r="D251" s="5" t="s">
        <v>24</v>
      </c>
      <c r="E251" s="8">
        <v>36283</v>
      </c>
      <c r="F251" s="16">
        <v>18</v>
      </c>
      <c r="G251" s="17"/>
      <c r="H251" s="23">
        <v>25130</v>
      </c>
      <c r="I251" s="18">
        <v>5</v>
      </c>
      <c r="J251" s="25">
        <v>25130</v>
      </c>
    </row>
    <row r="252" spans="1:10" x14ac:dyDescent="0.3">
      <c r="A252" s="5" t="s">
        <v>290</v>
      </c>
      <c r="B252" s="15" t="s">
        <v>36</v>
      </c>
      <c r="C252" s="5" t="s">
        <v>221</v>
      </c>
      <c r="D252" s="5" t="s">
        <v>27</v>
      </c>
      <c r="E252" s="8">
        <v>36305</v>
      </c>
      <c r="F252" s="16">
        <v>18</v>
      </c>
      <c r="G252" s="17"/>
      <c r="H252" s="23">
        <v>9424</v>
      </c>
      <c r="I252" s="18">
        <v>4</v>
      </c>
      <c r="J252" s="25">
        <v>9424</v>
      </c>
    </row>
    <row r="253" spans="1:10" x14ac:dyDescent="0.3">
      <c r="A253" s="5" t="s">
        <v>291</v>
      </c>
      <c r="B253" s="15" t="s">
        <v>32</v>
      </c>
      <c r="C253" s="5" t="s">
        <v>221</v>
      </c>
      <c r="D253" s="5" t="s">
        <v>18</v>
      </c>
      <c r="E253" s="8">
        <v>37394</v>
      </c>
      <c r="F253" s="16">
        <v>15</v>
      </c>
      <c r="G253" s="17" t="s">
        <v>19</v>
      </c>
      <c r="H253" s="23">
        <v>28970</v>
      </c>
      <c r="I253" s="18">
        <v>3</v>
      </c>
      <c r="J253" s="25">
        <v>28970</v>
      </c>
    </row>
    <row r="254" spans="1:10" x14ac:dyDescent="0.3">
      <c r="A254" s="5" t="s">
        <v>292</v>
      </c>
      <c r="B254" s="15" t="s">
        <v>36</v>
      </c>
      <c r="C254" s="5" t="s">
        <v>221</v>
      </c>
      <c r="D254" s="5" t="s">
        <v>24</v>
      </c>
      <c r="E254" s="9">
        <v>40680</v>
      </c>
      <c r="F254" s="16">
        <v>6</v>
      </c>
      <c r="G254" s="17"/>
      <c r="H254" s="23">
        <v>57110</v>
      </c>
      <c r="I254" s="18">
        <v>3</v>
      </c>
      <c r="J254" s="25">
        <v>57110</v>
      </c>
    </row>
    <row r="255" spans="1:10" x14ac:dyDescent="0.3">
      <c r="A255" s="5" t="s">
        <v>293</v>
      </c>
      <c r="B255" s="15" t="s">
        <v>32</v>
      </c>
      <c r="C255" s="5" t="s">
        <v>221</v>
      </c>
      <c r="D255" s="5" t="s">
        <v>24</v>
      </c>
      <c r="E255" s="8">
        <v>41079</v>
      </c>
      <c r="F255" s="16">
        <v>5</v>
      </c>
      <c r="G255" s="17"/>
      <c r="H255" s="23">
        <v>32190</v>
      </c>
      <c r="I255" s="18">
        <v>3</v>
      </c>
      <c r="J255" s="25">
        <v>32190</v>
      </c>
    </row>
    <row r="256" spans="1:10" x14ac:dyDescent="0.3">
      <c r="A256" s="5" t="s">
        <v>294</v>
      </c>
      <c r="B256" s="15" t="s">
        <v>36</v>
      </c>
      <c r="C256" s="5" t="s">
        <v>221</v>
      </c>
      <c r="D256" s="5" t="s">
        <v>24</v>
      </c>
      <c r="E256" s="8">
        <v>39262</v>
      </c>
      <c r="F256" s="16">
        <v>10</v>
      </c>
      <c r="G256" s="17"/>
      <c r="H256" s="23">
        <v>45770</v>
      </c>
      <c r="I256" s="18">
        <v>5</v>
      </c>
      <c r="J256" s="25">
        <v>45770</v>
      </c>
    </row>
    <row r="257" spans="1:10" x14ac:dyDescent="0.3">
      <c r="A257" s="5" t="s">
        <v>295</v>
      </c>
      <c r="B257" s="15" t="s">
        <v>36</v>
      </c>
      <c r="C257" s="5" t="s">
        <v>221</v>
      </c>
      <c r="D257" s="5" t="s">
        <v>18</v>
      </c>
      <c r="E257" s="8">
        <v>38876</v>
      </c>
      <c r="F257" s="16">
        <v>11</v>
      </c>
      <c r="G257" s="17" t="s">
        <v>19</v>
      </c>
      <c r="H257" s="23">
        <v>60280</v>
      </c>
      <c r="I257" s="18">
        <v>1</v>
      </c>
      <c r="J257" s="25">
        <v>60280</v>
      </c>
    </row>
    <row r="258" spans="1:10" x14ac:dyDescent="0.3">
      <c r="A258" s="5" t="s">
        <v>296</v>
      </c>
      <c r="B258" s="15" t="s">
        <v>26</v>
      </c>
      <c r="C258" s="5" t="s">
        <v>221</v>
      </c>
      <c r="D258" s="5" t="s">
        <v>18</v>
      </c>
      <c r="E258" s="8">
        <v>38878</v>
      </c>
      <c r="F258" s="16">
        <v>11</v>
      </c>
      <c r="G258" s="17" t="s">
        <v>49</v>
      </c>
      <c r="H258" s="23">
        <v>61150</v>
      </c>
      <c r="I258" s="18">
        <v>2</v>
      </c>
      <c r="J258" s="25">
        <v>61150</v>
      </c>
    </row>
    <row r="259" spans="1:10" x14ac:dyDescent="0.3">
      <c r="A259" s="5" t="s">
        <v>297</v>
      </c>
      <c r="B259" s="15" t="s">
        <v>32</v>
      </c>
      <c r="C259" s="5" t="s">
        <v>221</v>
      </c>
      <c r="D259" s="5" t="s">
        <v>24</v>
      </c>
      <c r="E259" s="8">
        <v>35972</v>
      </c>
      <c r="F259" s="16">
        <v>19</v>
      </c>
      <c r="G259" s="17"/>
      <c r="H259" s="23">
        <v>71710</v>
      </c>
      <c r="I259" s="18">
        <v>5</v>
      </c>
      <c r="J259" s="25">
        <v>71710</v>
      </c>
    </row>
    <row r="260" spans="1:10" x14ac:dyDescent="0.3">
      <c r="A260" s="5" t="s">
        <v>298</v>
      </c>
      <c r="B260" s="15" t="s">
        <v>32</v>
      </c>
      <c r="C260" s="5" t="s">
        <v>221</v>
      </c>
      <c r="D260" s="5" t="s">
        <v>18</v>
      </c>
      <c r="E260" s="8">
        <v>36318</v>
      </c>
      <c r="F260" s="16">
        <v>18</v>
      </c>
      <c r="G260" s="17" t="s">
        <v>49</v>
      </c>
      <c r="H260" s="23">
        <v>68750</v>
      </c>
      <c r="I260" s="18">
        <v>1</v>
      </c>
      <c r="J260" s="25">
        <v>68750</v>
      </c>
    </row>
    <row r="261" spans="1:10" x14ac:dyDescent="0.3">
      <c r="A261" s="5" t="s">
        <v>299</v>
      </c>
      <c r="B261" s="15" t="s">
        <v>32</v>
      </c>
      <c r="C261" s="5" t="s">
        <v>221</v>
      </c>
      <c r="D261" s="5" t="s">
        <v>18</v>
      </c>
      <c r="E261" s="8">
        <v>36332</v>
      </c>
      <c r="F261" s="16">
        <v>18</v>
      </c>
      <c r="G261" s="17" t="s">
        <v>30</v>
      </c>
      <c r="H261" s="23">
        <v>37760</v>
      </c>
      <c r="I261" s="18">
        <v>2</v>
      </c>
      <c r="J261" s="25">
        <v>37760</v>
      </c>
    </row>
    <row r="262" spans="1:10" x14ac:dyDescent="0.3">
      <c r="A262" s="5" t="s">
        <v>300</v>
      </c>
      <c r="B262" s="15" t="s">
        <v>16</v>
      </c>
      <c r="C262" s="5" t="s">
        <v>221</v>
      </c>
      <c r="D262" s="5" t="s">
        <v>18</v>
      </c>
      <c r="E262" s="8">
        <v>36698</v>
      </c>
      <c r="F262" s="16">
        <v>17</v>
      </c>
      <c r="G262" s="17" t="s">
        <v>30</v>
      </c>
      <c r="H262" s="23">
        <v>23650</v>
      </c>
      <c r="I262" s="18">
        <v>1</v>
      </c>
      <c r="J262" s="25">
        <v>23650</v>
      </c>
    </row>
    <row r="263" spans="1:10" x14ac:dyDescent="0.3">
      <c r="A263" s="5" t="s">
        <v>301</v>
      </c>
      <c r="B263" s="15" t="s">
        <v>45</v>
      </c>
      <c r="C263" s="5" t="s">
        <v>221</v>
      </c>
      <c r="D263" s="5" t="s">
        <v>24</v>
      </c>
      <c r="E263" s="8">
        <v>36704</v>
      </c>
      <c r="F263" s="16">
        <v>17</v>
      </c>
      <c r="G263" s="17"/>
      <c r="H263" s="23">
        <v>57760</v>
      </c>
      <c r="I263" s="18">
        <v>3</v>
      </c>
      <c r="J263" s="25">
        <v>57760</v>
      </c>
    </row>
    <row r="264" spans="1:10" x14ac:dyDescent="0.3">
      <c r="A264" s="5" t="s">
        <v>302</v>
      </c>
      <c r="B264" s="15" t="s">
        <v>32</v>
      </c>
      <c r="C264" s="5" t="s">
        <v>221</v>
      </c>
      <c r="D264" s="5" t="s">
        <v>18</v>
      </c>
      <c r="E264" s="8">
        <v>36707</v>
      </c>
      <c r="F264" s="16">
        <v>17</v>
      </c>
      <c r="G264" s="17" t="s">
        <v>1</v>
      </c>
      <c r="H264" s="23">
        <v>38870</v>
      </c>
      <c r="I264" s="18">
        <v>2</v>
      </c>
      <c r="J264" s="25">
        <v>38870</v>
      </c>
    </row>
    <row r="265" spans="1:10" x14ac:dyDescent="0.3">
      <c r="A265" s="5" t="s">
        <v>303</v>
      </c>
      <c r="B265" s="15" t="s">
        <v>32</v>
      </c>
      <c r="C265" s="5" t="s">
        <v>221</v>
      </c>
      <c r="D265" s="5" t="s">
        <v>18</v>
      </c>
      <c r="E265" s="8">
        <v>37068</v>
      </c>
      <c r="F265" s="16">
        <v>16</v>
      </c>
      <c r="G265" s="17" t="s">
        <v>22</v>
      </c>
      <c r="H265" s="23">
        <v>66010</v>
      </c>
      <c r="I265" s="18">
        <v>5</v>
      </c>
      <c r="J265" s="25">
        <v>66010</v>
      </c>
    </row>
    <row r="266" spans="1:10" x14ac:dyDescent="0.3">
      <c r="A266" s="5" t="s">
        <v>304</v>
      </c>
      <c r="B266" s="15" t="s">
        <v>36</v>
      </c>
      <c r="C266" s="5" t="s">
        <v>221</v>
      </c>
      <c r="D266" s="5" t="s">
        <v>18</v>
      </c>
      <c r="E266" s="8">
        <v>37436</v>
      </c>
      <c r="F266" s="16">
        <v>15</v>
      </c>
      <c r="G266" s="17" t="s">
        <v>30</v>
      </c>
      <c r="H266" s="23">
        <v>64130</v>
      </c>
      <c r="I266" s="18">
        <v>1</v>
      </c>
      <c r="J266" s="25">
        <v>64130</v>
      </c>
    </row>
    <row r="267" spans="1:10" x14ac:dyDescent="0.3">
      <c r="A267" s="5" t="s">
        <v>305</v>
      </c>
      <c r="B267" s="15" t="s">
        <v>16</v>
      </c>
      <c r="C267" s="5" t="s">
        <v>221</v>
      </c>
      <c r="D267" s="5" t="s">
        <v>18</v>
      </c>
      <c r="E267" s="8">
        <v>38146</v>
      </c>
      <c r="F267" s="16">
        <v>13</v>
      </c>
      <c r="G267" s="17" t="s">
        <v>19</v>
      </c>
      <c r="H267" s="23">
        <v>47340</v>
      </c>
      <c r="I267" s="18">
        <v>2</v>
      </c>
      <c r="J267" s="25">
        <v>47340</v>
      </c>
    </row>
    <row r="268" spans="1:10" x14ac:dyDescent="0.3">
      <c r="A268" s="5" t="s">
        <v>306</v>
      </c>
      <c r="B268" s="15" t="s">
        <v>32</v>
      </c>
      <c r="C268" s="5" t="s">
        <v>221</v>
      </c>
      <c r="D268" s="5" t="s">
        <v>24</v>
      </c>
      <c r="E268" s="8">
        <v>39603</v>
      </c>
      <c r="F268" s="16">
        <v>9</v>
      </c>
      <c r="G268" s="17"/>
      <c r="H268" s="23">
        <v>40940</v>
      </c>
      <c r="I268" s="18">
        <v>2</v>
      </c>
      <c r="J268" s="25">
        <v>40940</v>
      </c>
    </row>
    <row r="269" spans="1:10" x14ac:dyDescent="0.3">
      <c r="A269" s="5" t="s">
        <v>307</v>
      </c>
      <c r="B269" s="15" t="s">
        <v>45</v>
      </c>
      <c r="C269" s="5" t="s">
        <v>221</v>
      </c>
      <c r="D269" s="5" t="s">
        <v>24</v>
      </c>
      <c r="E269" s="8">
        <v>38874</v>
      </c>
      <c r="F269" s="16">
        <v>11</v>
      </c>
      <c r="G269" s="17"/>
      <c r="H269" s="23">
        <v>59330</v>
      </c>
      <c r="I269" s="18">
        <v>4</v>
      </c>
      <c r="J269" s="25">
        <v>59330</v>
      </c>
    </row>
    <row r="270" spans="1:10" x14ac:dyDescent="0.3">
      <c r="A270" s="5" t="s">
        <v>308</v>
      </c>
      <c r="B270" s="15" t="s">
        <v>45</v>
      </c>
      <c r="C270" s="5" t="s">
        <v>221</v>
      </c>
      <c r="D270" s="5" t="s">
        <v>18</v>
      </c>
      <c r="E270" s="8">
        <v>39972</v>
      </c>
      <c r="F270" s="16">
        <v>8</v>
      </c>
      <c r="G270" s="17" t="s">
        <v>19</v>
      </c>
      <c r="H270" s="23">
        <v>78170</v>
      </c>
      <c r="I270" s="18">
        <v>5</v>
      </c>
      <c r="J270" s="25">
        <v>78170</v>
      </c>
    </row>
    <row r="271" spans="1:10" x14ac:dyDescent="0.3">
      <c r="A271" s="5" t="s">
        <v>309</v>
      </c>
      <c r="B271" s="15" t="s">
        <v>36</v>
      </c>
      <c r="C271" s="5" t="s">
        <v>221</v>
      </c>
      <c r="D271" s="5" t="s">
        <v>18</v>
      </c>
      <c r="E271" s="8">
        <v>39264</v>
      </c>
      <c r="F271" s="16">
        <v>10</v>
      </c>
      <c r="G271" s="17" t="s">
        <v>49</v>
      </c>
      <c r="H271" s="23">
        <v>81980</v>
      </c>
      <c r="I271" s="18">
        <v>2</v>
      </c>
      <c r="J271" s="25">
        <v>81980</v>
      </c>
    </row>
    <row r="272" spans="1:10" x14ac:dyDescent="0.3">
      <c r="A272" s="5" t="s">
        <v>310</v>
      </c>
      <c r="B272" s="15" t="s">
        <v>16</v>
      </c>
      <c r="C272" s="5" t="s">
        <v>221</v>
      </c>
      <c r="D272" s="5" t="s">
        <v>21</v>
      </c>
      <c r="E272" s="8">
        <v>39276</v>
      </c>
      <c r="F272" s="16">
        <v>10</v>
      </c>
      <c r="G272" s="17" t="s">
        <v>22</v>
      </c>
      <c r="H272" s="23">
        <v>18895</v>
      </c>
      <c r="I272" s="18">
        <v>4</v>
      </c>
      <c r="J272" s="25">
        <v>18895</v>
      </c>
    </row>
    <row r="273" spans="1:10" x14ac:dyDescent="0.3">
      <c r="A273" s="5" t="s">
        <v>311</v>
      </c>
      <c r="B273" s="15" t="s">
        <v>45</v>
      </c>
      <c r="C273" s="5" t="s">
        <v>221</v>
      </c>
      <c r="D273" s="5" t="s">
        <v>27</v>
      </c>
      <c r="E273" s="8">
        <v>39278</v>
      </c>
      <c r="F273" s="16">
        <v>10</v>
      </c>
      <c r="G273" s="17"/>
      <c r="H273" s="23">
        <v>30416</v>
      </c>
      <c r="I273" s="18">
        <v>1</v>
      </c>
      <c r="J273" s="25">
        <v>30416</v>
      </c>
    </row>
    <row r="274" spans="1:10" x14ac:dyDescent="0.3">
      <c r="A274" s="5" t="s">
        <v>312</v>
      </c>
      <c r="B274" s="15" t="s">
        <v>16</v>
      </c>
      <c r="C274" s="5" t="s">
        <v>221</v>
      </c>
      <c r="D274" s="5" t="s">
        <v>18</v>
      </c>
      <c r="E274" s="8">
        <v>39655</v>
      </c>
      <c r="F274" s="16">
        <v>9</v>
      </c>
      <c r="G274" s="17" t="s">
        <v>1</v>
      </c>
      <c r="H274" s="23">
        <v>34480</v>
      </c>
      <c r="I274" s="18">
        <v>3</v>
      </c>
      <c r="J274" s="25">
        <v>34480</v>
      </c>
    </row>
    <row r="275" spans="1:10" x14ac:dyDescent="0.3">
      <c r="A275" s="5" t="s">
        <v>313</v>
      </c>
      <c r="B275" s="15" t="s">
        <v>32</v>
      </c>
      <c r="C275" s="5" t="s">
        <v>221</v>
      </c>
      <c r="D275" s="5" t="s">
        <v>18</v>
      </c>
      <c r="E275" s="8">
        <v>39264</v>
      </c>
      <c r="F275" s="16">
        <v>10</v>
      </c>
      <c r="G275" s="17" t="s">
        <v>22</v>
      </c>
      <c r="H275" s="23">
        <v>63070</v>
      </c>
      <c r="I275" s="18">
        <v>1</v>
      </c>
      <c r="J275" s="25">
        <v>63070</v>
      </c>
    </row>
    <row r="276" spans="1:10" x14ac:dyDescent="0.3">
      <c r="A276" s="5" t="s">
        <v>314</v>
      </c>
      <c r="B276" s="15" t="s">
        <v>32</v>
      </c>
      <c r="C276" s="5" t="s">
        <v>221</v>
      </c>
      <c r="D276" s="5" t="s">
        <v>27</v>
      </c>
      <c r="E276" s="8">
        <v>35982</v>
      </c>
      <c r="F276" s="16">
        <v>19</v>
      </c>
      <c r="G276" s="17"/>
      <c r="H276" s="23">
        <v>8904</v>
      </c>
      <c r="I276" s="18">
        <v>3</v>
      </c>
      <c r="J276" s="25">
        <v>8904</v>
      </c>
    </row>
    <row r="277" spans="1:10" x14ac:dyDescent="0.3">
      <c r="A277" s="5" t="s">
        <v>315</v>
      </c>
      <c r="B277" s="15" t="s">
        <v>36</v>
      </c>
      <c r="C277" s="5" t="s">
        <v>221</v>
      </c>
      <c r="D277" s="5" t="s">
        <v>24</v>
      </c>
      <c r="E277" s="8">
        <v>35992</v>
      </c>
      <c r="F277" s="16">
        <v>19</v>
      </c>
      <c r="G277" s="17"/>
      <c r="H277" s="23">
        <v>68260</v>
      </c>
      <c r="I277" s="18">
        <v>5</v>
      </c>
      <c r="J277" s="25">
        <v>68260</v>
      </c>
    </row>
    <row r="278" spans="1:10" x14ac:dyDescent="0.3">
      <c r="A278" s="5" t="s">
        <v>316</v>
      </c>
      <c r="B278" s="15" t="s">
        <v>36</v>
      </c>
      <c r="C278" s="5" t="s">
        <v>221</v>
      </c>
      <c r="D278" s="5" t="s">
        <v>18</v>
      </c>
      <c r="E278" s="8">
        <v>35996</v>
      </c>
      <c r="F278" s="16">
        <v>19</v>
      </c>
      <c r="G278" s="17" t="s">
        <v>19</v>
      </c>
      <c r="H278" s="23">
        <v>40340</v>
      </c>
      <c r="I278" s="18">
        <v>2</v>
      </c>
      <c r="J278" s="25">
        <v>40340</v>
      </c>
    </row>
    <row r="279" spans="1:10" x14ac:dyDescent="0.3">
      <c r="A279" s="5" t="s">
        <v>317</v>
      </c>
      <c r="B279" s="15" t="s">
        <v>32</v>
      </c>
      <c r="C279" s="5" t="s">
        <v>221</v>
      </c>
      <c r="D279" s="5" t="s">
        <v>24</v>
      </c>
      <c r="E279" s="8">
        <v>35997</v>
      </c>
      <c r="F279" s="16">
        <v>19</v>
      </c>
      <c r="G279" s="17"/>
      <c r="H279" s="23">
        <v>72520</v>
      </c>
      <c r="I279" s="18">
        <v>3</v>
      </c>
      <c r="J279" s="25">
        <v>72520</v>
      </c>
    </row>
    <row r="280" spans="1:10" x14ac:dyDescent="0.3">
      <c r="A280" s="5" t="s">
        <v>318</v>
      </c>
      <c r="B280" s="15" t="s">
        <v>29</v>
      </c>
      <c r="C280" s="5" t="s">
        <v>221</v>
      </c>
      <c r="D280" s="5" t="s">
        <v>24</v>
      </c>
      <c r="E280" s="8">
        <v>36350</v>
      </c>
      <c r="F280" s="16">
        <v>18</v>
      </c>
      <c r="G280" s="17"/>
      <c r="H280" s="23">
        <v>27380</v>
      </c>
      <c r="I280" s="18">
        <v>3</v>
      </c>
      <c r="J280" s="25">
        <v>27380</v>
      </c>
    </row>
    <row r="281" spans="1:10" x14ac:dyDescent="0.3">
      <c r="A281" s="5" t="s">
        <v>319</v>
      </c>
      <c r="B281" s="15" t="s">
        <v>32</v>
      </c>
      <c r="C281" s="5" t="s">
        <v>221</v>
      </c>
      <c r="D281" s="5" t="s">
        <v>21</v>
      </c>
      <c r="E281" s="8">
        <v>36360</v>
      </c>
      <c r="F281" s="16">
        <v>18</v>
      </c>
      <c r="G281" s="17" t="s">
        <v>49</v>
      </c>
      <c r="H281" s="23">
        <v>11065</v>
      </c>
      <c r="I281" s="18">
        <v>1</v>
      </c>
      <c r="J281" s="25">
        <v>11065</v>
      </c>
    </row>
    <row r="282" spans="1:10" x14ac:dyDescent="0.3">
      <c r="A282" s="5" t="s">
        <v>320</v>
      </c>
      <c r="B282" s="15" t="s">
        <v>32</v>
      </c>
      <c r="C282" s="5" t="s">
        <v>221</v>
      </c>
      <c r="D282" s="5" t="s">
        <v>24</v>
      </c>
      <c r="E282" s="8">
        <v>36718</v>
      </c>
      <c r="F282" s="16">
        <v>17</v>
      </c>
      <c r="G282" s="17"/>
      <c r="H282" s="23">
        <v>89520</v>
      </c>
      <c r="I282" s="18">
        <v>5</v>
      </c>
      <c r="J282" s="25">
        <v>89520</v>
      </c>
    </row>
    <row r="283" spans="1:10" x14ac:dyDescent="0.3">
      <c r="A283" s="5" t="s">
        <v>321</v>
      </c>
      <c r="B283" s="15" t="s">
        <v>32</v>
      </c>
      <c r="C283" s="5" t="s">
        <v>221</v>
      </c>
      <c r="D283" s="5" t="s">
        <v>24</v>
      </c>
      <c r="E283" s="8">
        <v>36729</v>
      </c>
      <c r="F283" s="16">
        <v>17</v>
      </c>
      <c r="G283" s="17"/>
      <c r="H283" s="23">
        <v>45420</v>
      </c>
      <c r="I283" s="18">
        <v>1</v>
      </c>
      <c r="J283" s="25">
        <v>45420</v>
      </c>
    </row>
    <row r="284" spans="1:10" x14ac:dyDescent="0.3">
      <c r="A284" s="5" t="s">
        <v>322</v>
      </c>
      <c r="B284" s="15" t="s">
        <v>29</v>
      </c>
      <c r="C284" s="5" t="s">
        <v>221</v>
      </c>
      <c r="D284" s="5" t="s">
        <v>24</v>
      </c>
      <c r="E284" s="8">
        <v>37820</v>
      </c>
      <c r="F284" s="16">
        <v>14</v>
      </c>
      <c r="G284" s="17"/>
      <c r="H284" s="23">
        <v>75420</v>
      </c>
      <c r="I284" s="18">
        <v>1</v>
      </c>
      <c r="J284" s="25">
        <v>75420</v>
      </c>
    </row>
    <row r="285" spans="1:10" x14ac:dyDescent="0.3">
      <c r="A285" s="5" t="s">
        <v>323</v>
      </c>
      <c r="B285" s="15" t="s">
        <v>16</v>
      </c>
      <c r="C285" s="5" t="s">
        <v>221</v>
      </c>
      <c r="D285" s="5" t="s">
        <v>24</v>
      </c>
      <c r="E285" s="8">
        <v>39633</v>
      </c>
      <c r="F285" s="16">
        <v>9</v>
      </c>
      <c r="G285" s="17"/>
      <c r="H285" s="23">
        <v>39680</v>
      </c>
      <c r="I285" s="18">
        <v>1</v>
      </c>
      <c r="J285" s="25">
        <v>39680</v>
      </c>
    </row>
    <row r="286" spans="1:10" x14ac:dyDescent="0.3">
      <c r="A286" s="5" t="s">
        <v>324</v>
      </c>
      <c r="B286" s="15" t="s">
        <v>26</v>
      </c>
      <c r="C286" s="5" t="s">
        <v>221</v>
      </c>
      <c r="D286" s="5" t="s">
        <v>24</v>
      </c>
      <c r="E286" s="8">
        <v>38912</v>
      </c>
      <c r="F286" s="16">
        <v>11</v>
      </c>
      <c r="G286" s="17"/>
      <c r="H286" s="23">
        <v>80330</v>
      </c>
      <c r="I286" s="18">
        <v>4</v>
      </c>
      <c r="J286" s="25">
        <v>80330</v>
      </c>
    </row>
    <row r="287" spans="1:10" x14ac:dyDescent="0.3">
      <c r="A287" s="5" t="s">
        <v>325</v>
      </c>
      <c r="B287" s="15" t="s">
        <v>36</v>
      </c>
      <c r="C287" s="5" t="s">
        <v>221</v>
      </c>
      <c r="D287" s="5" t="s">
        <v>24</v>
      </c>
      <c r="E287" s="8">
        <v>41124</v>
      </c>
      <c r="F287" s="16">
        <v>5</v>
      </c>
      <c r="G287" s="17"/>
      <c r="H287" s="23">
        <v>49530</v>
      </c>
      <c r="I287" s="18">
        <v>2</v>
      </c>
      <c r="J287" s="25">
        <v>49530</v>
      </c>
    </row>
    <row r="288" spans="1:10" x14ac:dyDescent="0.3">
      <c r="A288" s="5" t="s">
        <v>326</v>
      </c>
      <c r="B288" s="15" t="s">
        <v>36</v>
      </c>
      <c r="C288" s="5" t="s">
        <v>221</v>
      </c>
      <c r="D288" s="5" t="s">
        <v>18</v>
      </c>
      <c r="E288" s="8">
        <v>36009</v>
      </c>
      <c r="F288" s="16">
        <v>19</v>
      </c>
      <c r="G288" s="17" t="s">
        <v>19</v>
      </c>
      <c r="H288" s="23">
        <v>75120</v>
      </c>
      <c r="I288" s="18">
        <v>5</v>
      </c>
      <c r="J288" s="25">
        <v>75120</v>
      </c>
    </row>
    <row r="289" spans="1:10" x14ac:dyDescent="0.3">
      <c r="A289" s="5" t="s">
        <v>327</v>
      </c>
      <c r="B289" s="15" t="s">
        <v>45</v>
      </c>
      <c r="C289" s="5" t="s">
        <v>221</v>
      </c>
      <c r="D289" s="5" t="s">
        <v>24</v>
      </c>
      <c r="E289" s="8">
        <v>36011</v>
      </c>
      <c r="F289" s="16">
        <v>19</v>
      </c>
      <c r="G289" s="17"/>
      <c r="H289" s="23">
        <v>45050</v>
      </c>
      <c r="I289" s="18">
        <v>1</v>
      </c>
      <c r="J289" s="25">
        <v>45050</v>
      </c>
    </row>
    <row r="290" spans="1:10" x14ac:dyDescent="0.3">
      <c r="A290" s="5" t="s">
        <v>328</v>
      </c>
      <c r="B290" s="15" t="s">
        <v>29</v>
      </c>
      <c r="C290" s="5" t="s">
        <v>221</v>
      </c>
      <c r="D290" s="5" t="s">
        <v>18</v>
      </c>
      <c r="E290" s="8">
        <v>39312</v>
      </c>
      <c r="F290" s="16">
        <v>10</v>
      </c>
      <c r="G290" s="17" t="s">
        <v>22</v>
      </c>
      <c r="H290" s="23">
        <v>71030</v>
      </c>
      <c r="I290" s="18">
        <v>3</v>
      </c>
      <c r="J290" s="25">
        <v>71030</v>
      </c>
    </row>
    <row r="291" spans="1:10" x14ac:dyDescent="0.3">
      <c r="A291" s="5" t="s">
        <v>329</v>
      </c>
      <c r="B291" s="15" t="s">
        <v>26</v>
      </c>
      <c r="C291" s="5" t="s">
        <v>221</v>
      </c>
      <c r="D291" s="5" t="s">
        <v>21</v>
      </c>
      <c r="E291" s="8">
        <v>39697</v>
      </c>
      <c r="F291" s="16">
        <v>9</v>
      </c>
      <c r="G291" s="17" t="s">
        <v>22</v>
      </c>
      <c r="H291" s="23">
        <v>15260</v>
      </c>
      <c r="I291" s="18">
        <v>2</v>
      </c>
      <c r="J291" s="25">
        <v>15260</v>
      </c>
    </row>
    <row r="292" spans="1:10" x14ac:dyDescent="0.3">
      <c r="A292" s="5" t="s">
        <v>330</v>
      </c>
      <c r="B292" s="15" t="s">
        <v>32</v>
      </c>
      <c r="C292" s="5" t="s">
        <v>221</v>
      </c>
      <c r="D292" s="5" t="s">
        <v>18</v>
      </c>
      <c r="E292" s="8">
        <v>39354</v>
      </c>
      <c r="F292" s="16">
        <v>10</v>
      </c>
      <c r="G292" s="17" t="s">
        <v>49</v>
      </c>
      <c r="H292" s="23">
        <v>67050</v>
      </c>
      <c r="I292" s="18">
        <v>4</v>
      </c>
      <c r="J292" s="25">
        <v>67050</v>
      </c>
    </row>
    <row r="293" spans="1:10" x14ac:dyDescent="0.3">
      <c r="A293" s="5" t="s">
        <v>331</v>
      </c>
      <c r="B293" s="15" t="s">
        <v>26</v>
      </c>
      <c r="C293" s="5" t="s">
        <v>221</v>
      </c>
      <c r="D293" s="5" t="s">
        <v>18</v>
      </c>
      <c r="E293" s="8">
        <v>40424</v>
      </c>
      <c r="F293" s="16">
        <v>7</v>
      </c>
      <c r="G293" s="17" t="s">
        <v>30</v>
      </c>
      <c r="H293" s="23">
        <v>39520</v>
      </c>
      <c r="I293" s="18">
        <v>5</v>
      </c>
      <c r="J293" s="25">
        <v>39520</v>
      </c>
    </row>
    <row r="294" spans="1:10" x14ac:dyDescent="0.3">
      <c r="A294" s="5" t="s">
        <v>332</v>
      </c>
      <c r="B294" s="15" t="s">
        <v>36</v>
      </c>
      <c r="C294" s="5" t="s">
        <v>221</v>
      </c>
      <c r="D294" s="5" t="s">
        <v>18</v>
      </c>
      <c r="E294" s="8">
        <v>38982</v>
      </c>
      <c r="F294" s="16">
        <v>11</v>
      </c>
      <c r="G294" s="17" t="s">
        <v>19</v>
      </c>
      <c r="H294" s="23">
        <v>60100</v>
      </c>
      <c r="I294" s="18">
        <v>1</v>
      </c>
      <c r="J294" s="25">
        <v>60100</v>
      </c>
    </row>
    <row r="295" spans="1:10" x14ac:dyDescent="0.3">
      <c r="A295" s="5" t="s">
        <v>333</v>
      </c>
      <c r="B295" s="15" t="s">
        <v>32</v>
      </c>
      <c r="C295" s="5" t="s">
        <v>221</v>
      </c>
      <c r="D295" s="5" t="s">
        <v>18</v>
      </c>
      <c r="E295" s="8">
        <v>38990</v>
      </c>
      <c r="F295" s="16">
        <v>11</v>
      </c>
      <c r="G295" s="17" t="s">
        <v>22</v>
      </c>
      <c r="H295" s="23">
        <v>66430</v>
      </c>
      <c r="I295" s="18">
        <v>2</v>
      </c>
      <c r="J295" s="25">
        <v>66430</v>
      </c>
    </row>
    <row r="296" spans="1:10" x14ac:dyDescent="0.3">
      <c r="A296" s="5" t="s">
        <v>334</v>
      </c>
      <c r="B296" s="15" t="s">
        <v>45</v>
      </c>
      <c r="C296" s="5" t="s">
        <v>221</v>
      </c>
      <c r="D296" s="5" t="s">
        <v>27</v>
      </c>
      <c r="E296" s="8">
        <v>36067</v>
      </c>
      <c r="F296" s="16">
        <v>19</v>
      </c>
      <c r="G296" s="17"/>
      <c r="H296" s="23">
        <v>37612</v>
      </c>
      <c r="I296" s="18">
        <v>4</v>
      </c>
      <c r="J296" s="25">
        <v>37612</v>
      </c>
    </row>
    <row r="297" spans="1:10" x14ac:dyDescent="0.3">
      <c r="A297" s="5" t="s">
        <v>335</v>
      </c>
      <c r="B297" s="15" t="s">
        <v>45</v>
      </c>
      <c r="C297" s="5" t="s">
        <v>221</v>
      </c>
      <c r="D297" s="5" t="s">
        <v>18</v>
      </c>
      <c r="E297" s="8">
        <v>36413</v>
      </c>
      <c r="F297" s="16">
        <v>18</v>
      </c>
      <c r="G297" s="17" t="s">
        <v>19</v>
      </c>
      <c r="H297" s="23">
        <v>40060</v>
      </c>
      <c r="I297" s="18">
        <v>3</v>
      </c>
      <c r="J297" s="25">
        <v>40060</v>
      </c>
    </row>
    <row r="298" spans="1:10" x14ac:dyDescent="0.3">
      <c r="A298" s="5" t="s">
        <v>336</v>
      </c>
      <c r="B298" s="15" t="s">
        <v>32</v>
      </c>
      <c r="C298" s="5" t="s">
        <v>221</v>
      </c>
      <c r="D298" s="5" t="s">
        <v>21</v>
      </c>
      <c r="E298" s="8">
        <v>36422</v>
      </c>
      <c r="F298" s="16">
        <v>18</v>
      </c>
      <c r="G298" s="17" t="s">
        <v>49</v>
      </c>
      <c r="H298" s="23">
        <v>17270</v>
      </c>
      <c r="I298" s="18">
        <v>5</v>
      </c>
      <c r="J298" s="25">
        <v>17270</v>
      </c>
    </row>
    <row r="299" spans="1:10" x14ac:dyDescent="0.3">
      <c r="A299" s="5" t="s">
        <v>337</v>
      </c>
      <c r="B299" s="15" t="s">
        <v>32</v>
      </c>
      <c r="C299" s="5" t="s">
        <v>221</v>
      </c>
      <c r="D299" s="5" t="s">
        <v>18</v>
      </c>
      <c r="E299" s="8">
        <v>36431</v>
      </c>
      <c r="F299" s="16">
        <v>18</v>
      </c>
      <c r="G299" s="17" t="s">
        <v>19</v>
      </c>
      <c r="H299" s="23">
        <v>35820</v>
      </c>
      <c r="I299" s="18">
        <v>2</v>
      </c>
      <c r="J299" s="25">
        <v>35820</v>
      </c>
    </row>
    <row r="300" spans="1:10" x14ac:dyDescent="0.3">
      <c r="A300" s="5" t="s">
        <v>338</v>
      </c>
      <c r="B300" s="15" t="s">
        <v>36</v>
      </c>
      <c r="C300" s="5" t="s">
        <v>221</v>
      </c>
      <c r="D300" s="5" t="s">
        <v>18</v>
      </c>
      <c r="E300" s="8">
        <v>37509</v>
      </c>
      <c r="F300" s="16">
        <v>15</v>
      </c>
      <c r="G300" s="17" t="s">
        <v>49</v>
      </c>
      <c r="H300" s="23">
        <v>69080</v>
      </c>
      <c r="I300" s="18">
        <v>3</v>
      </c>
      <c r="J300" s="25">
        <v>69080</v>
      </c>
    </row>
    <row r="301" spans="1:10" x14ac:dyDescent="0.3">
      <c r="A301" s="5" t="s">
        <v>339</v>
      </c>
      <c r="B301" s="15" t="s">
        <v>32</v>
      </c>
      <c r="C301" s="5" t="s">
        <v>221</v>
      </c>
      <c r="D301" s="5" t="s">
        <v>18</v>
      </c>
      <c r="E301" s="8">
        <v>37866</v>
      </c>
      <c r="F301" s="16">
        <v>14</v>
      </c>
      <c r="G301" s="17" t="s">
        <v>22</v>
      </c>
      <c r="H301" s="23">
        <v>54230</v>
      </c>
      <c r="I301" s="18">
        <v>5</v>
      </c>
      <c r="J301" s="25">
        <v>54230</v>
      </c>
    </row>
    <row r="302" spans="1:10" x14ac:dyDescent="0.3">
      <c r="A302" s="5" t="s">
        <v>340</v>
      </c>
      <c r="B302" s="15" t="s">
        <v>45</v>
      </c>
      <c r="C302" s="5" t="s">
        <v>221</v>
      </c>
      <c r="D302" s="5" t="s">
        <v>18</v>
      </c>
      <c r="E302" s="8">
        <v>39348</v>
      </c>
      <c r="F302" s="16">
        <v>10</v>
      </c>
      <c r="G302" s="17" t="s">
        <v>19</v>
      </c>
      <c r="H302" s="23">
        <v>46220</v>
      </c>
      <c r="I302" s="18">
        <v>2</v>
      </c>
      <c r="J302" s="25">
        <v>46220</v>
      </c>
    </row>
    <row r="303" spans="1:10" x14ac:dyDescent="0.3">
      <c r="A303" s="5" t="s">
        <v>341</v>
      </c>
      <c r="B303" s="15" t="s">
        <v>36</v>
      </c>
      <c r="C303" s="5" t="s">
        <v>221</v>
      </c>
      <c r="D303" s="5" t="s">
        <v>18</v>
      </c>
      <c r="E303" s="8">
        <v>39696</v>
      </c>
      <c r="F303" s="16">
        <v>9</v>
      </c>
      <c r="G303" s="17" t="s">
        <v>19</v>
      </c>
      <c r="H303" s="23">
        <v>69320</v>
      </c>
      <c r="I303" s="18">
        <v>3</v>
      </c>
      <c r="J303" s="25">
        <v>69320</v>
      </c>
    </row>
    <row r="304" spans="1:10" x14ac:dyDescent="0.3">
      <c r="A304" s="5" t="s">
        <v>342</v>
      </c>
      <c r="B304" s="15" t="s">
        <v>32</v>
      </c>
      <c r="C304" s="5" t="s">
        <v>221</v>
      </c>
      <c r="D304" s="5" t="s">
        <v>24</v>
      </c>
      <c r="E304" s="9">
        <v>40449</v>
      </c>
      <c r="F304" s="16">
        <v>7</v>
      </c>
      <c r="G304" s="17"/>
      <c r="H304" s="23">
        <v>88840</v>
      </c>
      <c r="I304" s="18">
        <v>5</v>
      </c>
      <c r="J304" s="25">
        <v>88840</v>
      </c>
    </row>
    <row r="305" spans="1:10" x14ac:dyDescent="0.3">
      <c r="A305" s="5" t="s">
        <v>343</v>
      </c>
      <c r="B305" s="15" t="s">
        <v>45</v>
      </c>
      <c r="C305" s="5" t="s">
        <v>221</v>
      </c>
      <c r="D305" s="5" t="s">
        <v>24</v>
      </c>
      <c r="E305" s="8">
        <v>39378</v>
      </c>
      <c r="F305" s="16">
        <v>10</v>
      </c>
      <c r="G305" s="17"/>
      <c r="H305" s="23">
        <v>35460</v>
      </c>
      <c r="I305" s="18">
        <v>3</v>
      </c>
      <c r="J305" s="25">
        <v>35460</v>
      </c>
    </row>
    <row r="306" spans="1:10" x14ac:dyDescent="0.3">
      <c r="A306" s="5" t="s">
        <v>344</v>
      </c>
      <c r="B306" s="15" t="s">
        <v>26</v>
      </c>
      <c r="C306" s="5" t="s">
        <v>221</v>
      </c>
      <c r="D306" s="5" t="s">
        <v>21</v>
      </c>
      <c r="E306" s="8">
        <v>40456</v>
      </c>
      <c r="F306" s="16">
        <v>7</v>
      </c>
      <c r="G306" s="17" t="s">
        <v>19</v>
      </c>
      <c r="H306" s="23">
        <v>46645</v>
      </c>
      <c r="I306" s="18">
        <v>5</v>
      </c>
      <c r="J306" s="25">
        <v>46645</v>
      </c>
    </row>
    <row r="307" spans="1:10" x14ac:dyDescent="0.3">
      <c r="A307" s="5" t="s">
        <v>345</v>
      </c>
      <c r="B307" s="15" t="s">
        <v>36</v>
      </c>
      <c r="C307" s="5" t="s">
        <v>221</v>
      </c>
      <c r="D307" s="5" t="s">
        <v>24</v>
      </c>
      <c r="E307" s="8">
        <v>40462</v>
      </c>
      <c r="F307" s="16">
        <v>7</v>
      </c>
      <c r="G307" s="17"/>
      <c r="H307" s="23">
        <v>52940</v>
      </c>
      <c r="I307" s="18">
        <v>4</v>
      </c>
      <c r="J307" s="25">
        <v>52940</v>
      </c>
    </row>
    <row r="308" spans="1:10" x14ac:dyDescent="0.3">
      <c r="A308" s="5" t="s">
        <v>346</v>
      </c>
      <c r="B308" s="15" t="s">
        <v>36</v>
      </c>
      <c r="C308" s="5" t="s">
        <v>221</v>
      </c>
      <c r="D308" s="5" t="s">
        <v>18</v>
      </c>
      <c r="E308" s="8">
        <v>40469</v>
      </c>
      <c r="F308" s="16">
        <v>7</v>
      </c>
      <c r="G308" s="17" t="s">
        <v>22</v>
      </c>
      <c r="H308" s="23">
        <v>45480</v>
      </c>
      <c r="I308" s="18">
        <v>4</v>
      </c>
      <c r="J308" s="25">
        <v>45480</v>
      </c>
    </row>
    <row r="309" spans="1:10" x14ac:dyDescent="0.3">
      <c r="A309" s="5" t="s">
        <v>347</v>
      </c>
      <c r="B309" s="15" t="s">
        <v>29</v>
      </c>
      <c r="C309" s="5" t="s">
        <v>221</v>
      </c>
      <c r="D309" s="5" t="s">
        <v>24</v>
      </c>
      <c r="E309" s="8">
        <v>40473</v>
      </c>
      <c r="F309" s="16">
        <v>7</v>
      </c>
      <c r="G309" s="17"/>
      <c r="H309" s="23">
        <v>28260</v>
      </c>
      <c r="I309" s="18">
        <v>5</v>
      </c>
      <c r="J309" s="25">
        <v>28260</v>
      </c>
    </row>
    <row r="310" spans="1:10" x14ac:dyDescent="0.3">
      <c r="A310" s="5" t="s">
        <v>348</v>
      </c>
      <c r="B310" s="15" t="s">
        <v>29</v>
      </c>
      <c r="C310" s="5" t="s">
        <v>221</v>
      </c>
      <c r="D310" s="5" t="s">
        <v>18</v>
      </c>
      <c r="E310" s="8">
        <v>40474</v>
      </c>
      <c r="F310" s="16">
        <v>7</v>
      </c>
      <c r="G310" s="17" t="s">
        <v>19</v>
      </c>
      <c r="H310" s="23">
        <v>59320</v>
      </c>
      <c r="I310" s="18">
        <v>4</v>
      </c>
      <c r="J310" s="25">
        <v>59320</v>
      </c>
    </row>
    <row r="311" spans="1:10" x14ac:dyDescent="0.3">
      <c r="A311" s="5" t="s">
        <v>349</v>
      </c>
      <c r="B311" s="15" t="s">
        <v>16</v>
      </c>
      <c r="C311" s="5" t="s">
        <v>221</v>
      </c>
      <c r="D311" s="5" t="s">
        <v>18</v>
      </c>
      <c r="E311" s="8">
        <v>39001</v>
      </c>
      <c r="F311" s="16">
        <v>11</v>
      </c>
      <c r="G311" s="17" t="s">
        <v>22</v>
      </c>
      <c r="H311" s="23">
        <v>70020</v>
      </c>
      <c r="I311" s="18">
        <v>3</v>
      </c>
      <c r="J311" s="25">
        <v>70020</v>
      </c>
    </row>
    <row r="312" spans="1:10" x14ac:dyDescent="0.3">
      <c r="A312" s="5" t="s">
        <v>350</v>
      </c>
      <c r="B312" s="15" t="s">
        <v>45</v>
      </c>
      <c r="C312" s="5" t="s">
        <v>221</v>
      </c>
      <c r="D312" s="5" t="s">
        <v>18</v>
      </c>
      <c r="E312" s="8">
        <v>36084</v>
      </c>
      <c r="F312" s="16">
        <v>19</v>
      </c>
      <c r="G312" s="17" t="s">
        <v>19</v>
      </c>
      <c r="H312" s="23">
        <v>33210</v>
      </c>
      <c r="I312" s="18">
        <v>4</v>
      </c>
      <c r="J312" s="25">
        <v>33210</v>
      </c>
    </row>
    <row r="313" spans="1:10" x14ac:dyDescent="0.3">
      <c r="A313" s="5" t="s">
        <v>351</v>
      </c>
      <c r="B313" s="15" t="s">
        <v>16</v>
      </c>
      <c r="C313" s="5" t="s">
        <v>221</v>
      </c>
      <c r="D313" s="5" t="s">
        <v>18</v>
      </c>
      <c r="E313" s="8">
        <v>36444</v>
      </c>
      <c r="F313" s="16">
        <v>18</v>
      </c>
      <c r="G313" s="17" t="s">
        <v>19</v>
      </c>
      <c r="H313" s="23">
        <v>67280</v>
      </c>
      <c r="I313" s="18">
        <v>3</v>
      </c>
      <c r="J313" s="25">
        <v>67280</v>
      </c>
    </row>
    <row r="314" spans="1:10" x14ac:dyDescent="0.3">
      <c r="A314" s="5" t="s">
        <v>352</v>
      </c>
      <c r="B314" s="15" t="s">
        <v>36</v>
      </c>
      <c r="C314" s="5" t="s">
        <v>221</v>
      </c>
      <c r="D314" s="5" t="s">
        <v>24</v>
      </c>
      <c r="E314" s="8">
        <v>36455</v>
      </c>
      <c r="F314" s="16">
        <v>18</v>
      </c>
      <c r="G314" s="17"/>
      <c r="H314" s="23">
        <v>23810</v>
      </c>
      <c r="I314" s="18">
        <v>4</v>
      </c>
      <c r="J314" s="25">
        <v>23810</v>
      </c>
    </row>
    <row r="315" spans="1:10" x14ac:dyDescent="0.3">
      <c r="A315" s="5" t="s">
        <v>353</v>
      </c>
      <c r="B315" s="15" t="s">
        <v>29</v>
      </c>
      <c r="C315" s="5" t="s">
        <v>221</v>
      </c>
      <c r="D315" s="5" t="s">
        <v>24</v>
      </c>
      <c r="E315" s="8">
        <v>37899</v>
      </c>
      <c r="F315" s="16">
        <v>14</v>
      </c>
      <c r="G315" s="17"/>
      <c r="H315" s="23">
        <v>64220</v>
      </c>
      <c r="I315" s="18">
        <v>5</v>
      </c>
      <c r="J315" s="25">
        <v>64220</v>
      </c>
    </row>
    <row r="316" spans="1:10" x14ac:dyDescent="0.3">
      <c r="A316" s="5" t="s">
        <v>354</v>
      </c>
      <c r="B316" s="15" t="s">
        <v>16</v>
      </c>
      <c r="C316" s="5" t="s">
        <v>221</v>
      </c>
      <c r="D316" s="5" t="s">
        <v>24</v>
      </c>
      <c r="E316" s="8">
        <v>38289</v>
      </c>
      <c r="F316" s="16">
        <v>13</v>
      </c>
      <c r="G316" s="17"/>
      <c r="H316" s="23">
        <v>71830</v>
      </c>
      <c r="I316" s="18">
        <v>3</v>
      </c>
      <c r="J316" s="25">
        <v>71830</v>
      </c>
    </row>
    <row r="317" spans="1:10" x14ac:dyDescent="0.3">
      <c r="A317" s="5" t="s">
        <v>355</v>
      </c>
      <c r="B317" s="15" t="s">
        <v>29</v>
      </c>
      <c r="C317" s="5" t="s">
        <v>221</v>
      </c>
      <c r="D317" s="5" t="s">
        <v>27</v>
      </c>
      <c r="E317" s="8">
        <v>39747</v>
      </c>
      <c r="F317" s="16">
        <v>9</v>
      </c>
      <c r="G317" s="17"/>
      <c r="H317" s="23">
        <v>10572</v>
      </c>
      <c r="I317" s="18">
        <v>4</v>
      </c>
      <c r="J317" s="25">
        <v>10572</v>
      </c>
    </row>
    <row r="318" spans="1:10" x14ac:dyDescent="0.3">
      <c r="A318" s="5" t="s">
        <v>356</v>
      </c>
      <c r="B318" s="15" t="s">
        <v>36</v>
      </c>
      <c r="C318" s="5" t="s">
        <v>221</v>
      </c>
      <c r="D318" s="5" t="s">
        <v>24</v>
      </c>
      <c r="E318" s="8">
        <v>40470</v>
      </c>
      <c r="F318" s="16">
        <v>7</v>
      </c>
      <c r="G318" s="17"/>
      <c r="H318" s="23">
        <v>37840</v>
      </c>
      <c r="I318" s="18">
        <v>1</v>
      </c>
      <c r="J318" s="25">
        <v>37840</v>
      </c>
    </row>
    <row r="319" spans="1:10" x14ac:dyDescent="0.3">
      <c r="A319" s="5" t="s">
        <v>357</v>
      </c>
      <c r="B319" s="15" t="s">
        <v>16</v>
      </c>
      <c r="C319" s="5" t="s">
        <v>221</v>
      </c>
      <c r="D319" s="5" t="s">
        <v>18</v>
      </c>
      <c r="E319" s="8">
        <v>39403</v>
      </c>
      <c r="F319" s="16">
        <v>10</v>
      </c>
      <c r="G319" s="17" t="s">
        <v>22</v>
      </c>
      <c r="H319" s="23">
        <v>38940</v>
      </c>
      <c r="I319" s="18">
        <v>2</v>
      </c>
      <c r="J319" s="25">
        <v>38940</v>
      </c>
    </row>
    <row r="320" spans="1:10" x14ac:dyDescent="0.3">
      <c r="A320" s="5" t="s">
        <v>358</v>
      </c>
      <c r="B320" s="15" t="s">
        <v>32</v>
      </c>
      <c r="C320" s="5" t="s">
        <v>221</v>
      </c>
      <c r="D320" s="5" t="s">
        <v>18</v>
      </c>
      <c r="E320" s="8">
        <v>39407</v>
      </c>
      <c r="F320" s="16">
        <v>10</v>
      </c>
      <c r="G320" s="17" t="s">
        <v>49</v>
      </c>
      <c r="H320" s="23">
        <v>73072</v>
      </c>
      <c r="I320" s="18">
        <v>5</v>
      </c>
      <c r="J320" s="25">
        <v>73072</v>
      </c>
    </row>
    <row r="321" spans="1:10" x14ac:dyDescent="0.3">
      <c r="A321" s="5" t="s">
        <v>359</v>
      </c>
      <c r="B321" s="15" t="s">
        <v>36</v>
      </c>
      <c r="C321" s="5" t="s">
        <v>221</v>
      </c>
      <c r="D321" s="5" t="s">
        <v>24</v>
      </c>
      <c r="E321" s="8">
        <v>40492</v>
      </c>
      <c r="F321" s="16">
        <v>7</v>
      </c>
      <c r="G321" s="17"/>
      <c r="H321" s="23">
        <v>66010</v>
      </c>
      <c r="I321" s="18">
        <v>2</v>
      </c>
      <c r="J321" s="25">
        <v>66010</v>
      </c>
    </row>
    <row r="322" spans="1:10" x14ac:dyDescent="0.3">
      <c r="A322" s="5" t="s">
        <v>360</v>
      </c>
      <c r="B322" s="15" t="s">
        <v>36</v>
      </c>
      <c r="C322" s="5" t="s">
        <v>221</v>
      </c>
      <c r="D322" s="5" t="s">
        <v>18</v>
      </c>
      <c r="E322" s="8">
        <v>36101</v>
      </c>
      <c r="F322" s="16">
        <v>19</v>
      </c>
      <c r="G322" s="17" t="s">
        <v>19</v>
      </c>
      <c r="H322" s="23">
        <v>88240</v>
      </c>
      <c r="I322" s="18">
        <v>5</v>
      </c>
      <c r="J322" s="25">
        <v>88240</v>
      </c>
    </row>
    <row r="323" spans="1:10" x14ac:dyDescent="0.3">
      <c r="A323" s="5" t="s">
        <v>361</v>
      </c>
      <c r="B323" s="15" t="s">
        <v>16</v>
      </c>
      <c r="C323" s="5" t="s">
        <v>221</v>
      </c>
      <c r="D323" s="5" t="s">
        <v>18</v>
      </c>
      <c r="E323" s="8">
        <v>36122</v>
      </c>
      <c r="F323" s="16">
        <v>19</v>
      </c>
      <c r="G323" s="17" t="s">
        <v>22</v>
      </c>
      <c r="H323" s="23">
        <v>22660</v>
      </c>
      <c r="I323" s="18">
        <v>2</v>
      </c>
      <c r="J323" s="25">
        <v>22660</v>
      </c>
    </row>
    <row r="324" spans="1:10" x14ac:dyDescent="0.3">
      <c r="A324" s="5" t="s">
        <v>362</v>
      </c>
      <c r="B324" s="15" t="s">
        <v>29</v>
      </c>
      <c r="C324" s="5" t="s">
        <v>221</v>
      </c>
      <c r="D324" s="5" t="s">
        <v>18</v>
      </c>
      <c r="E324" s="8">
        <v>37936</v>
      </c>
      <c r="F324" s="16">
        <v>14</v>
      </c>
      <c r="G324" s="17" t="s">
        <v>49</v>
      </c>
      <c r="H324" s="23">
        <v>30920</v>
      </c>
      <c r="I324" s="18">
        <v>5</v>
      </c>
      <c r="J324" s="25">
        <v>30920</v>
      </c>
    </row>
    <row r="325" spans="1:10" x14ac:dyDescent="0.3">
      <c r="A325" s="5" t="s">
        <v>363</v>
      </c>
      <c r="B325" s="15" t="s">
        <v>36</v>
      </c>
      <c r="C325" s="5" t="s">
        <v>221</v>
      </c>
      <c r="D325" s="5" t="s">
        <v>18</v>
      </c>
      <c r="E325" s="8">
        <v>37943</v>
      </c>
      <c r="F325" s="16">
        <v>14</v>
      </c>
      <c r="G325" s="17" t="s">
        <v>19</v>
      </c>
      <c r="H325" s="23">
        <v>75176</v>
      </c>
      <c r="I325" s="18">
        <v>3</v>
      </c>
      <c r="J325" s="25">
        <v>75176</v>
      </c>
    </row>
    <row r="326" spans="1:10" x14ac:dyDescent="0.3">
      <c r="A326" s="5" t="s">
        <v>364</v>
      </c>
      <c r="B326" s="15" t="s">
        <v>32</v>
      </c>
      <c r="C326" s="5" t="s">
        <v>221</v>
      </c>
      <c r="D326" s="5" t="s">
        <v>24</v>
      </c>
      <c r="E326" s="8">
        <v>38321</v>
      </c>
      <c r="F326" s="16">
        <v>13</v>
      </c>
      <c r="G326" s="17"/>
      <c r="H326" s="23">
        <v>37980</v>
      </c>
      <c r="I326" s="18">
        <v>4</v>
      </c>
      <c r="J326" s="25">
        <v>37980</v>
      </c>
    </row>
    <row r="327" spans="1:10" x14ac:dyDescent="0.3">
      <c r="A327" s="5" t="s">
        <v>365</v>
      </c>
      <c r="B327" s="15" t="s">
        <v>29</v>
      </c>
      <c r="C327" s="5" t="s">
        <v>221</v>
      </c>
      <c r="D327" s="5" t="s">
        <v>18</v>
      </c>
      <c r="E327" s="8">
        <v>38321</v>
      </c>
      <c r="F327" s="16">
        <v>13</v>
      </c>
      <c r="G327" s="17" t="s">
        <v>22</v>
      </c>
      <c r="H327" s="23">
        <v>70760</v>
      </c>
      <c r="I327" s="18">
        <v>1</v>
      </c>
      <c r="J327" s="25">
        <v>70760</v>
      </c>
    </row>
    <row r="328" spans="1:10" x14ac:dyDescent="0.3">
      <c r="A328" s="5" t="s">
        <v>366</v>
      </c>
      <c r="B328" s="15" t="s">
        <v>32</v>
      </c>
      <c r="C328" s="5" t="s">
        <v>221</v>
      </c>
      <c r="D328" s="5" t="s">
        <v>18</v>
      </c>
      <c r="E328" s="8">
        <v>39760</v>
      </c>
      <c r="F328" s="16">
        <v>9</v>
      </c>
      <c r="G328" s="17" t="s">
        <v>19</v>
      </c>
      <c r="H328" s="23">
        <v>61060</v>
      </c>
      <c r="I328" s="18">
        <v>5</v>
      </c>
      <c r="J328" s="25">
        <v>61060</v>
      </c>
    </row>
    <row r="329" spans="1:10" x14ac:dyDescent="0.3">
      <c r="A329" s="5" t="s">
        <v>367</v>
      </c>
      <c r="B329" s="15" t="s">
        <v>36</v>
      </c>
      <c r="C329" s="5" t="s">
        <v>221</v>
      </c>
      <c r="D329" s="5" t="s">
        <v>18</v>
      </c>
      <c r="E329" s="8">
        <v>39390</v>
      </c>
      <c r="F329" s="16">
        <v>10</v>
      </c>
      <c r="G329" s="17" t="s">
        <v>30</v>
      </c>
      <c r="H329" s="23">
        <v>71490</v>
      </c>
      <c r="I329" s="18">
        <v>5</v>
      </c>
      <c r="J329" s="25">
        <v>71490</v>
      </c>
    </row>
    <row r="330" spans="1:10" x14ac:dyDescent="0.3">
      <c r="A330" s="5" t="s">
        <v>368</v>
      </c>
      <c r="B330" s="15" t="s">
        <v>29</v>
      </c>
      <c r="C330" s="5" t="s">
        <v>221</v>
      </c>
      <c r="D330" s="5" t="s">
        <v>24</v>
      </c>
      <c r="E330" s="8">
        <v>39785</v>
      </c>
      <c r="F330" s="16">
        <v>9</v>
      </c>
      <c r="G330" s="17"/>
      <c r="H330" s="23">
        <v>80690</v>
      </c>
      <c r="I330" s="18">
        <v>3</v>
      </c>
      <c r="J330" s="25">
        <v>80690</v>
      </c>
    </row>
    <row r="331" spans="1:10" x14ac:dyDescent="0.3">
      <c r="A331" s="5" t="s">
        <v>369</v>
      </c>
      <c r="B331" s="15" t="s">
        <v>36</v>
      </c>
      <c r="C331" s="5" t="s">
        <v>221</v>
      </c>
      <c r="D331" s="5" t="s">
        <v>21</v>
      </c>
      <c r="E331" s="8">
        <v>36503</v>
      </c>
      <c r="F331" s="16">
        <v>18</v>
      </c>
      <c r="G331" s="17" t="s">
        <v>30</v>
      </c>
      <c r="H331" s="23">
        <v>41615</v>
      </c>
      <c r="I331" s="18">
        <v>1</v>
      </c>
      <c r="J331" s="25">
        <v>41615</v>
      </c>
    </row>
    <row r="332" spans="1:10" x14ac:dyDescent="0.3">
      <c r="A332" s="5" t="s">
        <v>370</v>
      </c>
      <c r="B332" s="15" t="s">
        <v>45</v>
      </c>
      <c r="C332" s="5" t="s">
        <v>221</v>
      </c>
      <c r="D332" s="5" t="s">
        <v>18</v>
      </c>
      <c r="E332" s="8">
        <v>37229</v>
      </c>
      <c r="F332" s="16">
        <v>16</v>
      </c>
      <c r="G332" s="17" t="s">
        <v>49</v>
      </c>
      <c r="H332" s="23">
        <v>25310</v>
      </c>
      <c r="I332" s="18">
        <v>4</v>
      </c>
      <c r="J332" s="25">
        <v>25310</v>
      </c>
    </row>
    <row r="333" spans="1:10" x14ac:dyDescent="0.3">
      <c r="A333" s="5" t="s">
        <v>371</v>
      </c>
      <c r="B333" s="15" t="s">
        <v>16</v>
      </c>
      <c r="C333" s="5" t="s">
        <v>221</v>
      </c>
      <c r="D333" s="5" t="s">
        <v>21</v>
      </c>
      <c r="E333" s="8">
        <v>37620</v>
      </c>
      <c r="F333" s="16">
        <v>14</v>
      </c>
      <c r="G333" s="17" t="s">
        <v>19</v>
      </c>
      <c r="H333" s="23">
        <v>24460</v>
      </c>
      <c r="I333" s="18">
        <v>1</v>
      </c>
      <c r="J333" s="25">
        <v>24460</v>
      </c>
    </row>
    <row r="334" spans="1:10" x14ac:dyDescent="0.3">
      <c r="A334" s="5" t="s">
        <v>372</v>
      </c>
      <c r="B334" s="15" t="s">
        <v>29</v>
      </c>
      <c r="C334" s="5" t="s">
        <v>221</v>
      </c>
      <c r="D334" s="5" t="s">
        <v>18</v>
      </c>
      <c r="E334" s="8">
        <v>40175</v>
      </c>
      <c r="F334" s="16">
        <v>7</v>
      </c>
      <c r="G334" s="17" t="s">
        <v>30</v>
      </c>
      <c r="H334" s="23">
        <v>34690</v>
      </c>
      <c r="I334" s="18">
        <v>2</v>
      </c>
      <c r="J334" s="25">
        <v>34690</v>
      </c>
    </row>
    <row r="335" spans="1:10" x14ac:dyDescent="0.3">
      <c r="A335" s="5" t="s">
        <v>373</v>
      </c>
      <c r="B335" s="15" t="s">
        <v>29</v>
      </c>
      <c r="C335" s="5" t="s">
        <v>374</v>
      </c>
      <c r="D335" s="5" t="s">
        <v>24</v>
      </c>
      <c r="E335" s="9">
        <v>40292</v>
      </c>
      <c r="F335" s="16">
        <v>7</v>
      </c>
      <c r="G335" s="17"/>
      <c r="H335" s="23">
        <v>61890</v>
      </c>
      <c r="I335" s="18">
        <v>2</v>
      </c>
      <c r="J335" s="25">
        <v>61890</v>
      </c>
    </row>
    <row r="336" spans="1:10" x14ac:dyDescent="0.3">
      <c r="A336" s="5" t="s">
        <v>375</v>
      </c>
      <c r="B336" s="15" t="s">
        <v>26</v>
      </c>
      <c r="C336" s="5" t="s">
        <v>374</v>
      </c>
      <c r="D336" s="5" t="s">
        <v>18</v>
      </c>
      <c r="E336" s="8">
        <v>37407</v>
      </c>
      <c r="F336" s="16">
        <v>15</v>
      </c>
      <c r="G336" s="17" t="s">
        <v>19</v>
      </c>
      <c r="H336" s="23">
        <v>59140</v>
      </c>
      <c r="I336" s="18">
        <v>5</v>
      </c>
      <c r="J336" s="25">
        <v>59140</v>
      </c>
    </row>
    <row r="337" spans="1:10" x14ac:dyDescent="0.3">
      <c r="A337" s="5" t="s">
        <v>376</v>
      </c>
      <c r="B337" s="15" t="s">
        <v>29</v>
      </c>
      <c r="C337" s="5" t="s">
        <v>374</v>
      </c>
      <c r="D337" s="5" t="s">
        <v>18</v>
      </c>
      <c r="E337" s="9">
        <v>40313</v>
      </c>
      <c r="F337" s="16">
        <v>7</v>
      </c>
      <c r="G337" s="17" t="s">
        <v>49</v>
      </c>
      <c r="H337" s="23">
        <v>27250</v>
      </c>
      <c r="I337" s="18">
        <v>5</v>
      </c>
      <c r="J337" s="25">
        <v>27250</v>
      </c>
    </row>
    <row r="338" spans="1:10" x14ac:dyDescent="0.3">
      <c r="A338" s="5" t="s">
        <v>377</v>
      </c>
      <c r="B338" s="15" t="s">
        <v>45</v>
      </c>
      <c r="C338" s="5" t="s">
        <v>374</v>
      </c>
      <c r="D338" s="5" t="s">
        <v>18</v>
      </c>
      <c r="E338" s="8">
        <v>41137</v>
      </c>
      <c r="F338" s="16">
        <v>5</v>
      </c>
      <c r="G338" s="17" t="s">
        <v>19</v>
      </c>
      <c r="H338" s="23">
        <v>39160</v>
      </c>
      <c r="I338" s="18">
        <v>3</v>
      </c>
      <c r="J338" s="25">
        <v>39160</v>
      </c>
    </row>
    <row r="339" spans="1:10" x14ac:dyDescent="0.3">
      <c r="A339" s="5" t="s">
        <v>378</v>
      </c>
      <c r="B339" s="15" t="s">
        <v>16</v>
      </c>
      <c r="C339" s="5" t="s">
        <v>374</v>
      </c>
      <c r="D339" s="5" t="s">
        <v>24</v>
      </c>
      <c r="E339" s="8">
        <v>36765</v>
      </c>
      <c r="F339" s="16">
        <v>17</v>
      </c>
      <c r="G339" s="17"/>
      <c r="H339" s="23">
        <v>74500</v>
      </c>
      <c r="I339" s="18">
        <v>4</v>
      </c>
      <c r="J339" s="25">
        <v>74500</v>
      </c>
    </row>
    <row r="340" spans="1:10" x14ac:dyDescent="0.3">
      <c r="A340" s="5" t="s">
        <v>379</v>
      </c>
      <c r="B340" s="15" t="s">
        <v>32</v>
      </c>
      <c r="C340" s="5" t="s">
        <v>374</v>
      </c>
      <c r="D340" s="5" t="s">
        <v>18</v>
      </c>
      <c r="E340" s="8">
        <v>37936</v>
      </c>
      <c r="F340" s="16">
        <v>14</v>
      </c>
      <c r="G340" s="17" t="s">
        <v>49</v>
      </c>
      <c r="H340" s="23">
        <v>53870</v>
      </c>
      <c r="I340" s="18">
        <v>2</v>
      </c>
      <c r="J340" s="25">
        <v>53870</v>
      </c>
    </row>
    <row r="341" spans="1:10" x14ac:dyDescent="0.3">
      <c r="A341" s="5" t="s">
        <v>380</v>
      </c>
      <c r="B341" s="15" t="s">
        <v>16</v>
      </c>
      <c r="C341" s="5" t="s">
        <v>374</v>
      </c>
      <c r="D341" s="5" t="s">
        <v>18</v>
      </c>
      <c r="E341" s="8">
        <v>39038</v>
      </c>
      <c r="F341" s="16">
        <v>11</v>
      </c>
      <c r="G341" s="17" t="s">
        <v>1</v>
      </c>
      <c r="H341" s="23">
        <v>71400</v>
      </c>
      <c r="I341" s="18">
        <v>4</v>
      </c>
      <c r="J341" s="25">
        <v>71400</v>
      </c>
    </row>
    <row r="342" spans="1:10" x14ac:dyDescent="0.3">
      <c r="A342" s="5" t="s">
        <v>381</v>
      </c>
      <c r="B342" s="15" t="s">
        <v>45</v>
      </c>
      <c r="C342" s="5" t="s">
        <v>382</v>
      </c>
      <c r="D342" s="5" t="s">
        <v>18</v>
      </c>
      <c r="E342" s="8">
        <v>40552</v>
      </c>
      <c r="F342" s="16">
        <v>6</v>
      </c>
      <c r="G342" s="17" t="s">
        <v>19</v>
      </c>
      <c r="H342" s="23">
        <v>62740</v>
      </c>
      <c r="I342" s="18">
        <v>4</v>
      </c>
      <c r="J342" s="25">
        <v>62740</v>
      </c>
    </row>
    <row r="343" spans="1:10" x14ac:dyDescent="0.3">
      <c r="A343" s="5" t="s">
        <v>383</v>
      </c>
      <c r="B343" s="15" t="s">
        <v>32</v>
      </c>
      <c r="C343" s="5" t="s">
        <v>382</v>
      </c>
      <c r="D343" s="5" t="s">
        <v>18</v>
      </c>
      <c r="E343" s="8">
        <v>40911</v>
      </c>
      <c r="F343" s="16">
        <v>5</v>
      </c>
      <c r="G343" s="17" t="s">
        <v>22</v>
      </c>
      <c r="H343" s="23">
        <v>87120</v>
      </c>
      <c r="I343" s="18">
        <v>3</v>
      </c>
      <c r="J343" s="25">
        <v>87120</v>
      </c>
    </row>
    <row r="344" spans="1:10" x14ac:dyDescent="0.3">
      <c r="A344" s="5" t="s">
        <v>384</v>
      </c>
      <c r="B344" s="15" t="s">
        <v>32</v>
      </c>
      <c r="C344" s="5" t="s">
        <v>382</v>
      </c>
      <c r="D344" s="5" t="s">
        <v>21</v>
      </c>
      <c r="E344" s="8">
        <v>39457</v>
      </c>
      <c r="F344" s="16">
        <v>9</v>
      </c>
      <c r="G344" s="17" t="s">
        <v>19</v>
      </c>
      <c r="H344" s="23">
        <v>31255</v>
      </c>
      <c r="I344" s="18">
        <v>5</v>
      </c>
      <c r="J344" s="25">
        <v>31255</v>
      </c>
    </row>
    <row r="345" spans="1:10" x14ac:dyDescent="0.3">
      <c r="A345" s="5" t="s">
        <v>385</v>
      </c>
      <c r="B345" s="15" t="s">
        <v>16</v>
      </c>
      <c r="C345" s="5" t="s">
        <v>382</v>
      </c>
      <c r="D345" s="5" t="s">
        <v>21</v>
      </c>
      <c r="E345" s="8">
        <v>39098</v>
      </c>
      <c r="F345" s="16">
        <v>10</v>
      </c>
      <c r="G345" s="17" t="s">
        <v>49</v>
      </c>
      <c r="H345" s="23">
        <v>47705</v>
      </c>
      <c r="I345" s="18">
        <v>5</v>
      </c>
      <c r="J345" s="25">
        <v>47705</v>
      </c>
    </row>
    <row r="346" spans="1:10" x14ac:dyDescent="0.3">
      <c r="A346" s="5" t="s">
        <v>386</v>
      </c>
      <c r="B346" s="15" t="s">
        <v>36</v>
      </c>
      <c r="C346" s="5" t="s">
        <v>382</v>
      </c>
      <c r="D346" s="5" t="s">
        <v>18</v>
      </c>
      <c r="E346" s="8">
        <v>40209</v>
      </c>
      <c r="F346" s="16">
        <v>7</v>
      </c>
      <c r="G346" s="17" t="s">
        <v>49</v>
      </c>
      <c r="H346" s="23">
        <v>45260</v>
      </c>
      <c r="I346" s="18">
        <v>4</v>
      </c>
      <c r="J346" s="25">
        <v>45260</v>
      </c>
    </row>
    <row r="347" spans="1:10" x14ac:dyDescent="0.3">
      <c r="A347" s="5" t="s">
        <v>387</v>
      </c>
      <c r="B347" s="15" t="s">
        <v>16</v>
      </c>
      <c r="C347" s="5" t="s">
        <v>382</v>
      </c>
      <c r="D347" s="5" t="s">
        <v>24</v>
      </c>
      <c r="E347" s="8">
        <v>36192</v>
      </c>
      <c r="F347" s="16">
        <v>18</v>
      </c>
      <c r="G347" s="17"/>
      <c r="H347" s="23">
        <v>47620</v>
      </c>
      <c r="I347" s="18">
        <v>5</v>
      </c>
      <c r="J347" s="25">
        <v>47620</v>
      </c>
    </row>
    <row r="348" spans="1:10" x14ac:dyDescent="0.3">
      <c r="A348" s="5" t="s">
        <v>388</v>
      </c>
      <c r="B348" s="15" t="s">
        <v>26</v>
      </c>
      <c r="C348" s="5" t="s">
        <v>382</v>
      </c>
      <c r="D348" s="5" t="s">
        <v>24</v>
      </c>
      <c r="E348" s="8">
        <v>36199</v>
      </c>
      <c r="F348" s="16">
        <v>18</v>
      </c>
      <c r="G348" s="17"/>
      <c r="H348" s="23">
        <v>31270</v>
      </c>
      <c r="I348" s="18">
        <v>5</v>
      </c>
      <c r="J348" s="25">
        <v>31270</v>
      </c>
    </row>
    <row r="349" spans="1:10" x14ac:dyDescent="0.3">
      <c r="A349" s="5" t="s">
        <v>389</v>
      </c>
      <c r="B349" s="15" t="s">
        <v>16</v>
      </c>
      <c r="C349" s="5" t="s">
        <v>382</v>
      </c>
      <c r="D349" s="5" t="s">
        <v>18</v>
      </c>
      <c r="E349" s="8">
        <v>36940</v>
      </c>
      <c r="F349" s="16">
        <v>16</v>
      </c>
      <c r="G349" s="17" t="s">
        <v>19</v>
      </c>
      <c r="H349" s="23">
        <v>48990</v>
      </c>
      <c r="I349" s="18">
        <v>5</v>
      </c>
      <c r="J349" s="25">
        <v>48990</v>
      </c>
    </row>
    <row r="350" spans="1:10" x14ac:dyDescent="0.3">
      <c r="A350" s="5" t="s">
        <v>390</v>
      </c>
      <c r="B350" s="15" t="s">
        <v>16</v>
      </c>
      <c r="C350" s="5" t="s">
        <v>382</v>
      </c>
      <c r="D350" s="5" t="s">
        <v>21</v>
      </c>
      <c r="E350" s="8">
        <v>39871</v>
      </c>
      <c r="F350" s="16">
        <v>8</v>
      </c>
      <c r="G350" s="17" t="s">
        <v>30</v>
      </c>
      <c r="H350" s="23">
        <v>38575</v>
      </c>
      <c r="I350" s="18">
        <v>2</v>
      </c>
      <c r="J350" s="25">
        <v>38575</v>
      </c>
    </row>
    <row r="351" spans="1:10" x14ac:dyDescent="0.3">
      <c r="A351" s="5" t="s">
        <v>391</v>
      </c>
      <c r="B351" s="15" t="s">
        <v>32</v>
      </c>
      <c r="C351" s="5" t="s">
        <v>382</v>
      </c>
      <c r="D351" s="5" t="s">
        <v>27</v>
      </c>
      <c r="E351" s="8">
        <v>40610</v>
      </c>
      <c r="F351" s="16">
        <v>6</v>
      </c>
      <c r="G351" s="17"/>
      <c r="H351" s="23">
        <v>36844</v>
      </c>
      <c r="I351" s="18">
        <v>4</v>
      </c>
      <c r="J351" s="25">
        <v>36844</v>
      </c>
    </row>
    <row r="352" spans="1:10" x14ac:dyDescent="0.3">
      <c r="A352" s="5" t="s">
        <v>392</v>
      </c>
      <c r="B352" s="15" t="s">
        <v>36</v>
      </c>
      <c r="C352" s="5" t="s">
        <v>382</v>
      </c>
      <c r="D352" s="5" t="s">
        <v>21</v>
      </c>
      <c r="E352" s="8">
        <v>40624</v>
      </c>
      <c r="F352" s="16">
        <v>6</v>
      </c>
      <c r="G352" s="17" t="s">
        <v>30</v>
      </c>
      <c r="H352" s="23">
        <v>13090</v>
      </c>
      <c r="I352" s="18">
        <v>4</v>
      </c>
      <c r="J352" s="25">
        <v>13090</v>
      </c>
    </row>
    <row r="353" spans="1:10" x14ac:dyDescent="0.3">
      <c r="A353" s="5" t="s">
        <v>393</v>
      </c>
      <c r="B353" s="15" t="s">
        <v>32</v>
      </c>
      <c r="C353" s="5" t="s">
        <v>382</v>
      </c>
      <c r="D353" s="5" t="s">
        <v>18</v>
      </c>
      <c r="E353" s="8">
        <v>39147</v>
      </c>
      <c r="F353" s="16">
        <v>10</v>
      </c>
      <c r="G353" s="17" t="s">
        <v>30</v>
      </c>
      <c r="H353" s="23">
        <v>45180</v>
      </c>
      <c r="I353" s="18">
        <v>5</v>
      </c>
      <c r="J353" s="25">
        <v>45180</v>
      </c>
    </row>
    <row r="354" spans="1:10" x14ac:dyDescent="0.3">
      <c r="A354" s="5" t="s">
        <v>394</v>
      </c>
      <c r="B354" s="15" t="s">
        <v>29</v>
      </c>
      <c r="C354" s="5" t="s">
        <v>382</v>
      </c>
      <c r="D354" s="5" t="s">
        <v>24</v>
      </c>
      <c r="E354" s="8">
        <v>39167</v>
      </c>
      <c r="F354" s="16">
        <v>10</v>
      </c>
      <c r="G354" s="17"/>
      <c r="H354" s="23">
        <v>29000</v>
      </c>
      <c r="I354" s="18">
        <v>5</v>
      </c>
      <c r="J354" s="25">
        <v>29000</v>
      </c>
    </row>
    <row r="355" spans="1:10" x14ac:dyDescent="0.3">
      <c r="A355" s="5" t="s">
        <v>395</v>
      </c>
      <c r="B355" s="15" t="s">
        <v>29</v>
      </c>
      <c r="C355" s="5" t="s">
        <v>382</v>
      </c>
      <c r="D355" s="5" t="s">
        <v>24</v>
      </c>
      <c r="E355" s="8">
        <v>38805</v>
      </c>
      <c r="F355" s="16">
        <v>11</v>
      </c>
      <c r="G355" s="17"/>
      <c r="H355" s="23">
        <v>53870</v>
      </c>
      <c r="I355" s="18">
        <v>2</v>
      </c>
      <c r="J355" s="25">
        <v>53870</v>
      </c>
    </row>
    <row r="356" spans="1:10" x14ac:dyDescent="0.3">
      <c r="A356" s="5" t="s">
        <v>396</v>
      </c>
      <c r="B356" s="15" t="s">
        <v>16</v>
      </c>
      <c r="C356" s="5" t="s">
        <v>382</v>
      </c>
      <c r="D356" s="5" t="s">
        <v>18</v>
      </c>
      <c r="E356" s="8">
        <v>35856</v>
      </c>
      <c r="F356" s="16">
        <v>19</v>
      </c>
      <c r="G356" s="17" t="s">
        <v>1</v>
      </c>
      <c r="H356" s="23">
        <v>86830</v>
      </c>
      <c r="I356" s="18">
        <v>3</v>
      </c>
      <c r="J356" s="25">
        <v>86830</v>
      </c>
    </row>
    <row r="357" spans="1:10" x14ac:dyDescent="0.3">
      <c r="A357" s="5" t="s">
        <v>397</v>
      </c>
      <c r="B357" s="15" t="s">
        <v>36</v>
      </c>
      <c r="C357" s="5" t="s">
        <v>382</v>
      </c>
      <c r="D357" s="5" t="s">
        <v>18</v>
      </c>
      <c r="E357" s="8">
        <v>35857</v>
      </c>
      <c r="F357" s="16">
        <v>19</v>
      </c>
      <c r="G357" s="17" t="s">
        <v>49</v>
      </c>
      <c r="H357" s="23">
        <v>82110</v>
      </c>
      <c r="I357" s="18">
        <v>3</v>
      </c>
      <c r="J357" s="25">
        <v>82110</v>
      </c>
    </row>
    <row r="358" spans="1:10" x14ac:dyDescent="0.3">
      <c r="A358" s="5" t="s">
        <v>398</v>
      </c>
      <c r="B358" s="15" t="s">
        <v>16</v>
      </c>
      <c r="C358" s="5" t="s">
        <v>382</v>
      </c>
      <c r="D358" s="5" t="s">
        <v>18</v>
      </c>
      <c r="E358" s="8">
        <v>39157</v>
      </c>
      <c r="F358" s="16">
        <v>10</v>
      </c>
      <c r="G358" s="17" t="s">
        <v>49</v>
      </c>
      <c r="H358" s="23">
        <v>47610</v>
      </c>
      <c r="I358" s="18">
        <v>4</v>
      </c>
      <c r="J358" s="25">
        <v>47610</v>
      </c>
    </row>
    <row r="359" spans="1:10" x14ac:dyDescent="0.3">
      <c r="A359" s="5" t="s">
        <v>399</v>
      </c>
      <c r="B359" s="15" t="s">
        <v>32</v>
      </c>
      <c r="C359" s="5" t="s">
        <v>382</v>
      </c>
      <c r="D359" s="5" t="s">
        <v>18</v>
      </c>
      <c r="E359" s="8">
        <v>41000</v>
      </c>
      <c r="F359" s="16">
        <v>5</v>
      </c>
      <c r="G359" s="17" t="s">
        <v>22</v>
      </c>
      <c r="H359" s="23">
        <v>60560</v>
      </c>
      <c r="I359" s="18">
        <v>4</v>
      </c>
      <c r="J359" s="25">
        <v>60560</v>
      </c>
    </row>
    <row r="360" spans="1:10" x14ac:dyDescent="0.3">
      <c r="A360" s="5" t="s">
        <v>400</v>
      </c>
      <c r="B360" s="15" t="s">
        <v>16</v>
      </c>
      <c r="C360" s="5" t="s">
        <v>382</v>
      </c>
      <c r="D360" s="5" t="s">
        <v>18</v>
      </c>
      <c r="E360" s="8">
        <v>41007</v>
      </c>
      <c r="F360" s="16">
        <v>5</v>
      </c>
      <c r="G360" s="17" t="s">
        <v>19</v>
      </c>
      <c r="H360" s="23">
        <v>37020</v>
      </c>
      <c r="I360" s="18">
        <v>2</v>
      </c>
      <c r="J360" s="25">
        <v>37020</v>
      </c>
    </row>
    <row r="361" spans="1:10" x14ac:dyDescent="0.3">
      <c r="A361" s="5" t="s">
        <v>401</v>
      </c>
      <c r="B361" s="15" t="s">
        <v>32</v>
      </c>
      <c r="C361" s="5" t="s">
        <v>382</v>
      </c>
      <c r="D361" s="5" t="s">
        <v>18</v>
      </c>
      <c r="E361" s="8">
        <v>39180</v>
      </c>
      <c r="F361" s="16">
        <v>10</v>
      </c>
      <c r="G361" s="17" t="s">
        <v>30</v>
      </c>
      <c r="H361" s="23">
        <v>86540</v>
      </c>
      <c r="I361" s="18">
        <v>4</v>
      </c>
      <c r="J361" s="25">
        <v>86540</v>
      </c>
    </row>
    <row r="362" spans="1:10" x14ac:dyDescent="0.3">
      <c r="A362" s="5" t="s">
        <v>402</v>
      </c>
      <c r="B362" s="15" t="s">
        <v>32</v>
      </c>
      <c r="C362" s="5" t="s">
        <v>382</v>
      </c>
      <c r="D362" s="5" t="s">
        <v>18</v>
      </c>
      <c r="E362" s="8">
        <v>38834</v>
      </c>
      <c r="F362" s="16">
        <v>11</v>
      </c>
      <c r="G362" s="17" t="s">
        <v>19</v>
      </c>
      <c r="H362" s="23">
        <v>81640</v>
      </c>
      <c r="I362" s="18">
        <v>4</v>
      </c>
      <c r="J362" s="25">
        <v>81640</v>
      </c>
    </row>
    <row r="363" spans="1:10" x14ac:dyDescent="0.3">
      <c r="A363" s="5" t="s">
        <v>403</v>
      </c>
      <c r="B363" s="15" t="s">
        <v>29</v>
      </c>
      <c r="C363" s="5" t="s">
        <v>382</v>
      </c>
      <c r="D363" s="5" t="s">
        <v>18</v>
      </c>
      <c r="E363" s="8">
        <v>36297</v>
      </c>
      <c r="F363" s="16">
        <v>18</v>
      </c>
      <c r="G363" s="17" t="s">
        <v>19</v>
      </c>
      <c r="H363" s="23">
        <v>46030</v>
      </c>
      <c r="I363" s="18">
        <v>2</v>
      </c>
      <c r="J363" s="25">
        <v>46030</v>
      </c>
    </row>
    <row r="364" spans="1:10" x14ac:dyDescent="0.3">
      <c r="A364" s="5" t="s">
        <v>404</v>
      </c>
      <c r="B364" s="15" t="s">
        <v>16</v>
      </c>
      <c r="C364" s="5" t="s">
        <v>382</v>
      </c>
      <c r="D364" s="5" t="s">
        <v>18</v>
      </c>
      <c r="E364" s="8">
        <v>36662</v>
      </c>
      <c r="F364" s="16">
        <v>17</v>
      </c>
      <c r="G364" s="17" t="s">
        <v>49</v>
      </c>
      <c r="H364" s="23">
        <v>52490</v>
      </c>
      <c r="I364" s="18">
        <v>4</v>
      </c>
      <c r="J364" s="25">
        <v>52490</v>
      </c>
    </row>
    <row r="365" spans="1:10" x14ac:dyDescent="0.3">
      <c r="A365" s="5" t="s">
        <v>405</v>
      </c>
      <c r="B365" s="15" t="s">
        <v>26</v>
      </c>
      <c r="C365" s="5" t="s">
        <v>382</v>
      </c>
      <c r="D365" s="5" t="s">
        <v>24</v>
      </c>
      <c r="E365" s="8">
        <v>39592</v>
      </c>
      <c r="F365" s="16">
        <v>9</v>
      </c>
      <c r="G365" s="17"/>
      <c r="H365" s="23">
        <v>57520</v>
      </c>
      <c r="I365" s="18">
        <v>3</v>
      </c>
      <c r="J365" s="25">
        <v>57520</v>
      </c>
    </row>
    <row r="366" spans="1:10" x14ac:dyDescent="0.3">
      <c r="A366" s="5" t="s">
        <v>406</v>
      </c>
      <c r="B366" s="15" t="s">
        <v>26</v>
      </c>
      <c r="C366" s="5" t="s">
        <v>382</v>
      </c>
      <c r="D366" s="5" t="s">
        <v>18</v>
      </c>
      <c r="E366" s="8">
        <v>40712</v>
      </c>
      <c r="F366" s="16">
        <v>6</v>
      </c>
      <c r="G366" s="17" t="s">
        <v>19</v>
      </c>
      <c r="H366" s="23">
        <v>22900</v>
      </c>
      <c r="I366" s="18">
        <v>1</v>
      </c>
      <c r="J366" s="25">
        <v>22900</v>
      </c>
    </row>
    <row r="367" spans="1:10" x14ac:dyDescent="0.3">
      <c r="A367" s="5" t="s">
        <v>407</v>
      </c>
      <c r="B367" s="15" t="s">
        <v>26</v>
      </c>
      <c r="C367" s="5" t="s">
        <v>382</v>
      </c>
      <c r="D367" s="5" t="s">
        <v>18</v>
      </c>
      <c r="E367" s="8">
        <v>41070</v>
      </c>
      <c r="F367" s="16">
        <v>5</v>
      </c>
      <c r="G367" s="17" t="s">
        <v>22</v>
      </c>
      <c r="H367" s="23">
        <v>73930</v>
      </c>
      <c r="I367" s="18">
        <v>1</v>
      </c>
      <c r="J367" s="25">
        <v>73930</v>
      </c>
    </row>
    <row r="368" spans="1:10" x14ac:dyDescent="0.3">
      <c r="A368" s="5" t="s">
        <v>408</v>
      </c>
      <c r="B368" s="15" t="s">
        <v>32</v>
      </c>
      <c r="C368" s="5" t="s">
        <v>382</v>
      </c>
      <c r="D368" s="5" t="s">
        <v>18</v>
      </c>
      <c r="E368" s="8">
        <v>39258</v>
      </c>
      <c r="F368" s="16">
        <v>10</v>
      </c>
      <c r="G368" s="17" t="s">
        <v>1</v>
      </c>
      <c r="H368" s="23">
        <v>66920</v>
      </c>
      <c r="I368" s="18">
        <v>2</v>
      </c>
      <c r="J368" s="25">
        <v>66920</v>
      </c>
    </row>
    <row r="369" spans="1:10" x14ac:dyDescent="0.3">
      <c r="A369" s="5" t="s">
        <v>409</v>
      </c>
      <c r="B369" s="15" t="s">
        <v>16</v>
      </c>
      <c r="C369" s="5" t="s">
        <v>382</v>
      </c>
      <c r="D369" s="5" t="s">
        <v>18</v>
      </c>
      <c r="E369" s="8">
        <v>40333</v>
      </c>
      <c r="F369" s="16">
        <v>7</v>
      </c>
      <c r="G369" s="17" t="s">
        <v>30</v>
      </c>
      <c r="H369" s="23">
        <v>70480</v>
      </c>
      <c r="I369" s="18">
        <v>4</v>
      </c>
      <c r="J369" s="25">
        <v>70480</v>
      </c>
    </row>
    <row r="370" spans="1:10" x14ac:dyDescent="0.3">
      <c r="A370" s="5" t="s">
        <v>410</v>
      </c>
      <c r="B370" s="15" t="s">
        <v>32</v>
      </c>
      <c r="C370" s="5" t="s">
        <v>382</v>
      </c>
      <c r="D370" s="5" t="s">
        <v>24</v>
      </c>
      <c r="E370" s="8">
        <v>36703</v>
      </c>
      <c r="F370" s="16">
        <v>17</v>
      </c>
      <c r="G370" s="17"/>
      <c r="H370" s="23">
        <v>50200</v>
      </c>
      <c r="I370" s="18">
        <v>4</v>
      </c>
      <c r="J370" s="25">
        <v>50200</v>
      </c>
    </row>
    <row r="371" spans="1:10" x14ac:dyDescent="0.3">
      <c r="A371" s="5" t="s">
        <v>411</v>
      </c>
      <c r="B371" s="15" t="s">
        <v>36</v>
      </c>
      <c r="C371" s="5" t="s">
        <v>382</v>
      </c>
      <c r="D371" s="5" t="s">
        <v>21</v>
      </c>
      <c r="E371" s="8">
        <v>40351</v>
      </c>
      <c r="F371" s="16">
        <v>7</v>
      </c>
      <c r="G371" s="17" t="s">
        <v>49</v>
      </c>
      <c r="H371" s="23">
        <v>20040</v>
      </c>
      <c r="I371" s="18">
        <v>3</v>
      </c>
      <c r="J371" s="25">
        <v>20040</v>
      </c>
    </row>
    <row r="372" spans="1:10" x14ac:dyDescent="0.3">
      <c r="A372" s="5" t="s">
        <v>412</v>
      </c>
      <c r="B372" s="15" t="s">
        <v>32</v>
      </c>
      <c r="C372" s="5" t="s">
        <v>382</v>
      </c>
      <c r="D372" s="5" t="s">
        <v>18</v>
      </c>
      <c r="E372" s="8">
        <v>39290</v>
      </c>
      <c r="F372" s="16">
        <v>10</v>
      </c>
      <c r="G372" s="17" t="s">
        <v>49</v>
      </c>
      <c r="H372" s="23">
        <v>65250</v>
      </c>
      <c r="I372" s="18">
        <v>2</v>
      </c>
      <c r="J372" s="25">
        <v>65250</v>
      </c>
    </row>
    <row r="373" spans="1:10" x14ac:dyDescent="0.3">
      <c r="A373" s="5" t="s">
        <v>413</v>
      </c>
      <c r="B373" s="15" t="s">
        <v>16</v>
      </c>
      <c r="C373" s="5" t="s">
        <v>382</v>
      </c>
      <c r="D373" s="5" t="s">
        <v>18</v>
      </c>
      <c r="E373" s="8">
        <v>40367</v>
      </c>
      <c r="F373" s="16">
        <v>7</v>
      </c>
      <c r="G373" s="17" t="s">
        <v>19</v>
      </c>
      <c r="H373" s="23">
        <v>48800</v>
      </c>
      <c r="I373" s="18">
        <v>4</v>
      </c>
      <c r="J373" s="25">
        <v>48800</v>
      </c>
    </row>
    <row r="374" spans="1:10" x14ac:dyDescent="0.3">
      <c r="A374" s="5" t="s">
        <v>414</v>
      </c>
      <c r="B374" s="15" t="s">
        <v>45</v>
      </c>
      <c r="C374" s="5" t="s">
        <v>382</v>
      </c>
      <c r="D374" s="5" t="s">
        <v>21</v>
      </c>
      <c r="E374" s="8">
        <v>36371</v>
      </c>
      <c r="F374" s="16">
        <v>18</v>
      </c>
      <c r="G374" s="17" t="s">
        <v>49</v>
      </c>
      <c r="H374" s="23">
        <v>26790</v>
      </c>
      <c r="I374" s="18">
        <v>2</v>
      </c>
      <c r="J374" s="25">
        <v>26790</v>
      </c>
    </row>
    <row r="375" spans="1:10" x14ac:dyDescent="0.3">
      <c r="A375" s="5" t="s">
        <v>415</v>
      </c>
      <c r="B375" s="15" t="s">
        <v>36</v>
      </c>
      <c r="C375" s="5" t="s">
        <v>382</v>
      </c>
      <c r="D375" s="5" t="s">
        <v>24</v>
      </c>
      <c r="E375" s="8">
        <v>39283</v>
      </c>
      <c r="F375" s="16">
        <v>10</v>
      </c>
      <c r="G375" s="17"/>
      <c r="H375" s="23">
        <v>74470</v>
      </c>
      <c r="I375" s="18">
        <v>3</v>
      </c>
      <c r="J375" s="25">
        <v>74470</v>
      </c>
    </row>
    <row r="376" spans="1:10" x14ac:dyDescent="0.3">
      <c r="A376" s="5" t="s">
        <v>416</v>
      </c>
      <c r="B376" s="15" t="s">
        <v>36</v>
      </c>
      <c r="C376" s="5" t="s">
        <v>382</v>
      </c>
      <c r="D376" s="5" t="s">
        <v>18</v>
      </c>
      <c r="E376" s="8">
        <v>40361</v>
      </c>
      <c r="F376" s="16">
        <v>7</v>
      </c>
      <c r="G376" s="17" t="s">
        <v>30</v>
      </c>
      <c r="H376" s="23">
        <v>75780</v>
      </c>
      <c r="I376" s="18">
        <v>2</v>
      </c>
      <c r="J376" s="25">
        <v>75780</v>
      </c>
    </row>
    <row r="377" spans="1:10" x14ac:dyDescent="0.3">
      <c r="A377" s="5" t="s">
        <v>417</v>
      </c>
      <c r="B377" s="15" t="s">
        <v>26</v>
      </c>
      <c r="C377" s="5" t="s">
        <v>382</v>
      </c>
      <c r="D377" s="5" t="s">
        <v>18</v>
      </c>
      <c r="E377" s="8">
        <v>40395</v>
      </c>
      <c r="F377" s="16">
        <v>7</v>
      </c>
      <c r="G377" s="17" t="s">
        <v>19</v>
      </c>
      <c r="H377" s="23">
        <v>57560</v>
      </c>
      <c r="I377" s="18">
        <v>4</v>
      </c>
      <c r="J377" s="25">
        <v>57560</v>
      </c>
    </row>
    <row r="378" spans="1:10" x14ac:dyDescent="0.3">
      <c r="A378" s="5" t="s">
        <v>418</v>
      </c>
      <c r="B378" s="15" t="s">
        <v>26</v>
      </c>
      <c r="C378" s="5" t="s">
        <v>382</v>
      </c>
      <c r="D378" s="5" t="s">
        <v>18</v>
      </c>
      <c r="E378" s="8">
        <v>36392</v>
      </c>
      <c r="F378" s="16">
        <v>18</v>
      </c>
      <c r="G378" s="17" t="s">
        <v>49</v>
      </c>
      <c r="H378" s="23">
        <v>51410</v>
      </c>
      <c r="I378" s="18">
        <v>4</v>
      </c>
      <c r="J378" s="25">
        <v>51410</v>
      </c>
    </row>
    <row r="379" spans="1:10" x14ac:dyDescent="0.3">
      <c r="A379" s="5" t="s">
        <v>419</v>
      </c>
      <c r="B379" s="15" t="s">
        <v>45</v>
      </c>
      <c r="C379" s="5" t="s">
        <v>382</v>
      </c>
      <c r="D379" s="5" t="s">
        <v>24</v>
      </c>
      <c r="E379" s="8">
        <v>39330</v>
      </c>
      <c r="F379" s="16">
        <v>10</v>
      </c>
      <c r="G379" s="17"/>
      <c r="H379" s="23">
        <v>81930</v>
      </c>
      <c r="I379" s="18">
        <v>5</v>
      </c>
      <c r="J379" s="25">
        <v>81930</v>
      </c>
    </row>
    <row r="380" spans="1:10" x14ac:dyDescent="0.3">
      <c r="A380" s="5" t="s">
        <v>420</v>
      </c>
      <c r="B380" s="15" t="s">
        <v>32</v>
      </c>
      <c r="C380" s="5" t="s">
        <v>382</v>
      </c>
      <c r="D380" s="5" t="s">
        <v>24</v>
      </c>
      <c r="E380" s="8">
        <v>38969</v>
      </c>
      <c r="F380" s="16">
        <v>11</v>
      </c>
      <c r="G380" s="17"/>
      <c r="H380" s="23">
        <v>63850</v>
      </c>
      <c r="I380" s="18">
        <v>2</v>
      </c>
      <c r="J380" s="25">
        <v>63850</v>
      </c>
    </row>
    <row r="381" spans="1:10" x14ac:dyDescent="0.3">
      <c r="A381" s="5" t="s">
        <v>421</v>
      </c>
      <c r="B381" s="15" t="s">
        <v>16</v>
      </c>
      <c r="C381" s="5" t="s">
        <v>382</v>
      </c>
      <c r="D381" s="5" t="s">
        <v>21</v>
      </c>
      <c r="E381" s="8">
        <v>37138</v>
      </c>
      <c r="F381" s="16">
        <v>16</v>
      </c>
      <c r="G381" s="17" t="s">
        <v>22</v>
      </c>
      <c r="H381" s="23">
        <v>31110</v>
      </c>
      <c r="I381" s="18">
        <v>1</v>
      </c>
      <c r="J381" s="25">
        <v>31110</v>
      </c>
    </row>
    <row r="382" spans="1:10" x14ac:dyDescent="0.3">
      <c r="A382" s="5" t="s">
        <v>422</v>
      </c>
      <c r="B382" s="15" t="s">
        <v>45</v>
      </c>
      <c r="C382" s="5" t="s">
        <v>382</v>
      </c>
      <c r="D382" s="5" t="s">
        <v>21</v>
      </c>
      <c r="E382" s="8">
        <v>37141</v>
      </c>
      <c r="F382" s="16">
        <v>16</v>
      </c>
      <c r="G382" s="17" t="s">
        <v>1</v>
      </c>
      <c r="H382" s="23">
        <v>15910</v>
      </c>
      <c r="I382" s="18">
        <v>3</v>
      </c>
      <c r="J382" s="25">
        <v>15910</v>
      </c>
    </row>
    <row r="383" spans="1:10" x14ac:dyDescent="0.3">
      <c r="A383" s="5" t="s">
        <v>423</v>
      </c>
      <c r="B383" s="15" t="s">
        <v>29</v>
      </c>
      <c r="C383" s="5" t="s">
        <v>382</v>
      </c>
      <c r="D383" s="5" t="s">
        <v>18</v>
      </c>
      <c r="E383" s="8">
        <v>40083</v>
      </c>
      <c r="F383" s="16">
        <v>8</v>
      </c>
      <c r="G383" s="17" t="s">
        <v>49</v>
      </c>
      <c r="H383" s="23">
        <v>44150</v>
      </c>
      <c r="I383" s="18">
        <v>4</v>
      </c>
      <c r="J383" s="25">
        <v>44150</v>
      </c>
    </row>
    <row r="384" spans="1:10" x14ac:dyDescent="0.3">
      <c r="A384" s="5" t="s">
        <v>424</v>
      </c>
      <c r="B384" s="15" t="s">
        <v>36</v>
      </c>
      <c r="C384" s="5" t="s">
        <v>382</v>
      </c>
      <c r="D384" s="5" t="s">
        <v>18</v>
      </c>
      <c r="E384" s="8">
        <v>40447</v>
      </c>
      <c r="F384" s="16">
        <v>7</v>
      </c>
      <c r="G384" s="17" t="s">
        <v>19</v>
      </c>
      <c r="H384" s="23">
        <v>33970</v>
      </c>
      <c r="I384" s="18">
        <v>4</v>
      </c>
      <c r="J384" s="25">
        <v>33970</v>
      </c>
    </row>
    <row r="385" spans="1:10" x14ac:dyDescent="0.3">
      <c r="A385" s="5" t="s">
        <v>425</v>
      </c>
      <c r="B385" s="15" t="s">
        <v>32</v>
      </c>
      <c r="C385" s="5" t="s">
        <v>382</v>
      </c>
      <c r="D385" s="5" t="s">
        <v>21</v>
      </c>
      <c r="E385" s="8">
        <v>36094</v>
      </c>
      <c r="F385" s="16">
        <v>19</v>
      </c>
      <c r="G385" s="17" t="s">
        <v>19</v>
      </c>
      <c r="H385" s="23">
        <v>47885</v>
      </c>
      <c r="I385" s="18">
        <v>1</v>
      </c>
      <c r="J385" s="25">
        <v>47885</v>
      </c>
    </row>
    <row r="386" spans="1:10" x14ac:dyDescent="0.3">
      <c r="A386" s="5" t="s">
        <v>426</v>
      </c>
      <c r="B386" s="15" t="s">
        <v>36</v>
      </c>
      <c r="C386" s="5" t="s">
        <v>382</v>
      </c>
      <c r="D386" s="5" t="s">
        <v>18</v>
      </c>
      <c r="E386" s="8">
        <v>36456</v>
      </c>
      <c r="F386" s="16">
        <v>18</v>
      </c>
      <c r="G386" s="17" t="s">
        <v>49</v>
      </c>
      <c r="H386" s="23">
        <v>43460</v>
      </c>
      <c r="I386" s="18">
        <v>5</v>
      </c>
      <c r="J386" s="25">
        <v>43460</v>
      </c>
    </row>
    <row r="387" spans="1:10" x14ac:dyDescent="0.3">
      <c r="A387" s="5" t="s">
        <v>427</v>
      </c>
      <c r="B387" s="15" t="s">
        <v>32</v>
      </c>
      <c r="C387" s="5" t="s">
        <v>382</v>
      </c>
      <c r="D387" s="5" t="s">
        <v>18</v>
      </c>
      <c r="E387" s="8">
        <v>36463</v>
      </c>
      <c r="F387" s="16">
        <v>18</v>
      </c>
      <c r="G387" s="17" t="s">
        <v>19</v>
      </c>
      <c r="H387" s="23">
        <v>44220</v>
      </c>
      <c r="I387" s="18">
        <v>3</v>
      </c>
      <c r="J387" s="25">
        <v>44220</v>
      </c>
    </row>
    <row r="388" spans="1:10" x14ac:dyDescent="0.3">
      <c r="A388" s="5" t="s">
        <v>428</v>
      </c>
      <c r="B388" s="15" t="s">
        <v>36</v>
      </c>
      <c r="C388" s="5" t="s">
        <v>382</v>
      </c>
      <c r="D388" s="5" t="s">
        <v>21</v>
      </c>
      <c r="E388" s="8">
        <v>37166</v>
      </c>
      <c r="F388" s="16">
        <v>16</v>
      </c>
      <c r="G388" s="17" t="s">
        <v>22</v>
      </c>
      <c r="H388" s="23">
        <v>47295</v>
      </c>
      <c r="I388" s="18">
        <v>4</v>
      </c>
      <c r="J388" s="25">
        <v>47295</v>
      </c>
    </row>
    <row r="389" spans="1:10" x14ac:dyDescent="0.3">
      <c r="A389" s="5" t="s">
        <v>429</v>
      </c>
      <c r="B389" s="15" t="s">
        <v>32</v>
      </c>
      <c r="C389" s="5" t="s">
        <v>382</v>
      </c>
      <c r="D389" s="5" t="s">
        <v>18</v>
      </c>
      <c r="E389" s="8">
        <v>36116</v>
      </c>
      <c r="F389" s="16">
        <v>19</v>
      </c>
      <c r="G389" s="17" t="s">
        <v>1</v>
      </c>
      <c r="H389" s="23">
        <v>49770</v>
      </c>
      <c r="I389" s="18">
        <v>1</v>
      </c>
      <c r="J389" s="25">
        <v>49770</v>
      </c>
    </row>
    <row r="390" spans="1:10" x14ac:dyDescent="0.3">
      <c r="A390" s="5" t="s">
        <v>430</v>
      </c>
      <c r="B390" s="15" t="s">
        <v>16</v>
      </c>
      <c r="C390" s="5" t="s">
        <v>382</v>
      </c>
      <c r="D390" s="5" t="s">
        <v>21</v>
      </c>
      <c r="E390" s="8">
        <v>36121</v>
      </c>
      <c r="F390" s="16">
        <v>19</v>
      </c>
      <c r="G390" s="17" t="s">
        <v>49</v>
      </c>
      <c r="H390" s="23">
        <v>28880</v>
      </c>
      <c r="I390" s="18">
        <v>3</v>
      </c>
      <c r="J390" s="25">
        <v>28880</v>
      </c>
    </row>
    <row r="391" spans="1:10" x14ac:dyDescent="0.3">
      <c r="A391" s="5" t="s">
        <v>431</v>
      </c>
      <c r="B391" s="15" t="s">
        <v>16</v>
      </c>
      <c r="C391" s="5" t="s">
        <v>382</v>
      </c>
      <c r="D391" s="5" t="s">
        <v>18</v>
      </c>
      <c r="E391" s="8">
        <v>36145</v>
      </c>
      <c r="F391" s="16">
        <v>19</v>
      </c>
      <c r="G391" s="17" t="s">
        <v>22</v>
      </c>
      <c r="H391" s="23">
        <v>31260</v>
      </c>
      <c r="I391" s="18">
        <v>5</v>
      </c>
      <c r="J391" s="25">
        <v>31260</v>
      </c>
    </row>
    <row r="392" spans="1:10" x14ac:dyDescent="0.3">
      <c r="A392" s="5" t="s">
        <v>432</v>
      </c>
      <c r="B392" s="15" t="s">
        <v>36</v>
      </c>
      <c r="C392" s="5" t="s">
        <v>382</v>
      </c>
      <c r="D392" s="5" t="s">
        <v>24</v>
      </c>
      <c r="E392" s="8">
        <v>39063</v>
      </c>
      <c r="F392" s="16">
        <v>11</v>
      </c>
      <c r="G392" s="17"/>
      <c r="H392" s="23">
        <v>77930</v>
      </c>
      <c r="I392" s="18">
        <v>5</v>
      </c>
      <c r="J392" s="25">
        <v>77930</v>
      </c>
    </row>
    <row r="393" spans="1:10" x14ac:dyDescent="0.3">
      <c r="A393" s="5" t="s">
        <v>433</v>
      </c>
      <c r="B393" s="15" t="s">
        <v>45</v>
      </c>
      <c r="C393" s="5" t="s">
        <v>2</v>
      </c>
      <c r="D393" s="5" t="s">
        <v>18</v>
      </c>
      <c r="E393" s="8">
        <v>40922</v>
      </c>
      <c r="F393" s="16">
        <v>5</v>
      </c>
      <c r="G393" s="17" t="s">
        <v>19</v>
      </c>
      <c r="H393" s="23">
        <v>39110</v>
      </c>
      <c r="I393" s="18">
        <v>5</v>
      </c>
      <c r="J393" s="25">
        <v>39110</v>
      </c>
    </row>
    <row r="394" spans="1:10" x14ac:dyDescent="0.3">
      <c r="A394" s="5" t="s">
        <v>434</v>
      </c>
      <c r="B394" s="15" t="s">
        <v>32</v>
      </c>
      <c r="C394" s="5" t="s">
        <v>2</v>
      </c>
      <c r="D394" s="5" t="s">
        <v>24</v>
      </c>
      <c r="E394" s="8">
        <v>38734</v>
      </c>
      <c r="F394" s="16">
        <v>11</v>
      </c>
      <c r="G394" s="17"/>
      <c r="H394" s="23">
        <v>54190</v>
      </c>
      <c r="I394" s="18">
        <v>4</v>
      </c>
      <c r="J394" s="25">
        <v>54190</v>
      </c>
    </row>
    <row r="395" spans="1:10" x14ac:dyDescent="0.3">
      <c r="A395" s="5" t="s">
        <v>435</v>
      </c>
      <c r="B395" s="15" t="s">
        <v>36</v>
      </c>
      <c r="C395" s="5" t="s">
        <v>2</v>
      </c>
      <c r="D395" s="5" t="s">
        <v>18</v>
      </c>
      <c r="E395" s="8">
        <v>36175</v>
      </c>
      <c r="F395" s="16">
        <v>18</v>
      </c>
      <c r="G395" s="17" t="s">
        <v>49</v>
      </c>
      <c r="H395" s="23">
        <v>23520</v>
      </c>
      <c r="I395" s="18">
        <v>2</v>
      </c>
      <c r="J395" s="25">
        <v>23520</v>
      </c>
    </row>
    <row r="396" spans="1:10" x14ac:dyDescent="0.3">
      <c r="A396" s="5" t="s">
        <v>436</v>
      </c>
      <c r="B396" s="15" t="s">
        <v>36</v>
      </c>
      <c r="C396" s="5" t="s">
        <v>2</v>
      </c>
      <c r="D396" s="5" t="s">
        <v>18</v>
      </c>
      <c r="E396" s="8">
        <v>36898</v>
      </c>
      <c r="F396" s="16">
        <v>16</v>
      </c>
      <c r="G396" s="17" t="s">
        <v>19</v>
      </c>
      <c r="H396" s="23">
        <v>71820</v>
      </c>
      <c r="I396" s="18">
        <v>2</v>
      </c>
      <c r="J396" s="25">
        <v>71820</v>
      </c>
    </row>
    <row r="397" spans="1:10" x14ac:dyDescent="0.3">
      <c r="A397" s="5" t="s">
        <v>437</v>
      </c>
      <c r="B397" s="15" t="s">
        <v>32</v>
      </c>
      <c r="C397" s="5" t="s">
        <v>2</v>
      </c>
      <c r="D397" s="5" t="s">
        <v>18</v>
      </c>
      <c r="E397" s="8">
        <v>40235</v>
      </c>
      <c r="F397" s="16">
        <v>7</v>
      </c>
      <c r="G397" s="17" t="s">
        <v>49</v>
      </c>
      <c r="H397" s="23">
        <v>22860</v>
      </c>
      <c r="I397" s="18">
        <v>5</v>
      </c>
      <c r="J397" s="25">
        <v>22860</v>
      </c>
    </row>
    <row r="398" spans="1:10" x14ac:dyDescent="0.3">
      <c r="A398" s="5" t="s">
        <v>438</v>
      </c>
      <c r="B398" s="15" t="s">
        <v>45</v>
      </c>
      <c r="C398" s="5" t="s">
        <v>2</v>
      </c>
      <c r="D398" s="5" t="s">
        <v>18</v>
      </c>
      <c r="E398" s="8">
        <v>36567</v>
      </c>
      <c r="F398" s="16">
        <v>17</v>
      </c>
      <c r="G398" s="17" t="s">
        <v>1</v>
      </c>
      <c r="H398" s="23">
        <v>45450</v>
      </c>
      <c r="I398" s="18">
        <v>5</v>
      </c>
      <c r="J398" s="25">
        <v>45450</v>
      </c>
    </row>
    <row r="399" spans="1:10" x14ac:dyDescent="0.3">
      <c r="A399" s="5" t="s">
        <v>439</v>
      </c>
      <c r="B399" s="15" t="s">
        <v>45</v>
      </c>
      <c r="C399" s="5" t="s">
        <v>2</v>
      </c>
      <c r="D399" s="5" t="s">
        <v>21</v>
      </c>
      <c r="E399" s="8">
        <v>40263</v>
      </c>
      <c r="F399" s="16">
        <v>7</v>
      </c>
      <c r="G399" s="17" t="s">
        <v>19</v>
      </c>
      <c r="H399" s="23">
        <v>49405</v>
      </c>
      <c r="I399" s="18">
        <v>4</v>
      </c>
      <c r="J399" s="25">
        <v>49405</v>
      </c>
    </row>
    <row r="400" spans="1:10" x14ac:dyDescent="0.3">
      <c r="A400" s="5" t="s">
        <v>440</v>
      </c>
      <c r="B400" s="15" t="s">
        <v>32</v>
      </c>
      <c r="C400" s="5" t="s">
        <v>2</v>
      </c>
      <c r="D400" s="5" t="s">
        <v>18</v>
      </c>
      <c r="E400" s="8">
        <v>41046</v>
      </c>
      <c r="F400" s="16">
        <v>5</v>
      </c>
      <c r="G400" s="17" t="s">
        <v>19</v>
      </c>
      <c r="H400" s="23">
        <v>48550</v>
      </c>
      <c r="I400" s="18">
        <v>5</v>
      </c>
      <c r="J400" s="25">
        <v>48550</v>
      </c>
    </row>
    <row r="401" spans="1:10" x14ac:dyDescent="0.3">
      <c r="A401" s="5" t="s">
        <v>441</v>
      </c>
      <c r="B401" s="15" t="s">
        <v>36</v>
      </c>
      <c r="C401" s="5" t="s">
        <v>2</v>
      </c>
      <c r="D401" s="5" t="s">
        <v>21</v>
      </c>
      <c r="E401" s="8">
        <v>35961</v>
      </c>
      <c r="F401" s="16">
        <v>19</v>
      </c>
      <c r="G401" s="17" t="s">
        <v>19</v>
      </c>
      <c r="H401" s="23">
        <v>20500</v>
      </c>
      <c r="I401" s="18">
        <v>3</v>
      </c>
      <c r="J401" s="25">
        <v>20500</v>
      </c>
    </row>
    <row r="402" spans="1:10" x14ac:dyDescent="0.3">
      <c r="A402" s="5" t="s">
        <v>442</v>
      </c>
      <c r="B402" s="15" t="s">
        <v>26</v>
      </c>
      <c r="C402" s="5" t="s">
        <v>2</v>
      </c>
      <c r="D402" s="5" t="s">
        <v>24</v>
      </c>
      <c r="E402" s="8">
        <v>40333</v>
      </c>
      <c r="F402" s="16">
        <v>7</v>
      </c>
      <c r="G402" s="17"/>
      <c r="H402" s="23">
        <v>74020</v>
      </c>
      <c r="I402" s="18">
        <v>2</v>
      </c>
      <c r="J402" s="25">
        <v>74020</v>
      </c>
    </row>
    <row r="403" spans="1:10" x14ac:dyDescent="0.3">
      <c r="A403" s="5" t="s">
        <v>443</v>
      </c>
      <c r="B403" s="15" t="s">
        <v>32</v>
      </c>
      <c r="C403" s="5" t="s">
        <v>2</v>
      </c>
      <c r="D403" s="5" t="s">
        <v>24</v>
      </c>
      <c r="E403" s="8">
        <v>37803</v>
      </c>
      <c r="F403" s="16">
        <v>14</v>
      </c>
      <c r="G403" s="17"/>
      <c r="H403" s="23">
        <v>78100</v>
      </c>
      <c r="I403" s="18">
        <v>3</v>
      </c>
      <c r="J403" s="25">
        <v>78100</v>
      </c>
    </row>
    <row r="404" spans="1:10" x14ac:dyDescent="0.3">
      <c r="A404" s="5" t="s">
        <v>444</v>
      </c>
      <c r="B404" s="15" t="s">
        <v>29</v>
      </c>
      <c r="C404" s="5" t="s">
        <v>2</v>
      </c>
      <c r="D404" s="5" t="s">
        <v>27</v>
      </c>
      <c r="E404" s="8">
        <v>37827</v>
      </c>
      <c r="F404" s="16">
        <v>14</v>
      </c>
      <c r="G404" s="17"/>
      <c r="H404" s="23">
        <v>11044</v>
      </c>
      <c r="I404" s="18">
        <v>2</v>
      </c>
      <c r="J404" s="25">
        <v>11044</v>
      </c>
    </row>
    <row r="405" spans="1:10" x14ac:dyDescent="0.3">
      <c r="A405" s="5" t="s">
        <v>445</v>
      </c>
      <c r="B405" s="15" t="s">
        <v>36</v>
      </c>
      <c r="C405" s="5" t="s">
        <v>2</v>
      </c>
      <c r="D405" s="5" t="s">
        <v>24</v>
      </c>
      <c r="E405" s="8">
        <v>40372</v>
      </c>
      <c r="F405" s="16">
        <v>7</v>
      </c>
      <c r="G405" s="17"/>
      <c r="H405" s="23">
        <v>75100</v>
      </c>
      <c r="I405" s="18">
        <v>4</v>
      </c>
      <c r="J405" s="25">
        <v>75100</v>
      </c>
    </row>
    <row r="406" spans="1:10" x14ac:dyDescent="0.3">
      <c r="A406" s="5" t="s">
        <v>446</v>
      </c>
      <c r="B406" s="15" t="s">
        <v>16</v>
      </c>
      <c r="C406" s="5" t="s">
        <v>2</v>
      </c>
      <c r="D406" s="5" t="s">
        <v>24</v>
      </c>
      <c r="E406" s="8">
        <v>36047</v>
      </c>
      <c r="F406" s="16">
        <v>19</v>
      </c>
      <c r="G406" s="17"/>
      <c r="H406" s="23">
        <v>72480</v>
      </c>
      <c r="I406" s="18">
        <v>2</v>
      </c>
      <c r="J406" s="25">
        <v>72480</v>
      </c>
    </row>
    <row r="407" spans="1:10" x14ac:dyDescent="0.3">
      <c r="A407" s="5" t="s">
        <v>447</v>
      </c>
      <c r="B407" s="15" t="s">
        <v>32</v>
      </c>
      <c r="C407" s="5" t="s">
        <v>2</v>
      </c>
      <c r="D407" s="5" t="s">
        <v>18</v>
      </c>
      <c r="E407" s="8">
        <v>41209</v>
      </c>
      <c r="F407" s="16">
        <v>5</v>
      </c>
      <c r="G407" s="17" t="s">
        <v>22</v>
      </c>
      <c r="H407" s="23">
        <v>87980</v>
      </c>
      <c r="I407" s="18">
        <v>1</v>
      </c>
      <c r="J407" s="25">
        <v>87980</v>
      </c>
    </row>
    <row r="408" spans="1:10" x14ac:dyDescent="0.3">
      <c r="A408" s="5" t="s">
        <v>448</v>
      </c>
      <c r="B408" s="15" t="s">
        <v>26</v>
      </c>
      <c r="C408" s="5" t="s">
        <v>2</v>
      </c>
      <c r="D408" s="5" t="s">
        <v>24</v>
      </c>
      <c r="E408" s="8">
        <v>39011</v>
      </c>
      <c r="F408" s="16">
        <v>11</v>
      </c>
      <c r="G408" s="17"/>
      <c r="H408" s="23">
        <v>86470</v>
      </c>
      <c r="I408" s="18">
        <v>4</v>
      </c>
      <c r="J408" s="25">
        <v>86470</v>
      </c>
    </row>
    <row r="409" spans="1:10" x14ac:dyDescent="0.3">
      <c r="A409" s="5" t="s">
        <v>449</v>
      </c>
      <c r="B409" s="15" t="s">
        <v>36</v>
      </c>
      <c r="C409" s="5" t="s">
        <v>2</v>
      </c>
      <c r="D409" s="5" t="s">
        <v>27</v>
      </c>
      <c r="E409" s="8">
        <v>36084</v>
      </c>
      <c r="F409" s="16">
        <v>19</v>
      </c>
      <c r="G409" s="17"/>
      <c r="H409" s="23">
        <v>21668</v>
      </c>
      <c r="I409" s="18">
        <v>4</v>
      </c>
      <c r="J409" s="25">
        <v>21668</v>
      </c>
    </row>
    <row r="410" spans="1:10" x14ac:dyDescent="0.3">
      <c r="A410" s="5" t="s">
        <v>450</v>
      </c>
      <c r="B410" s="15" t="s">
        <v>36</v>
      </c>
      <c r="C410" s="5" t="s">
        <v>2</v>
      </c>
      <c r="D410" s="5" t="s">
        <v>27</v>
      </c>
      <c r="E410" s="8">
        <v>40494</v>
      </c>
      <c r="F410" s="16">
        <v>7</v>
      </c>
      <c r="G410" s="17"/>
      <c r="H410" s="23">
        <v>35312</v>
      </c>
      <c r="I410" s="18">
        <v>3</v>
      </c>
      <c r="J410" s="25">
        <v>35312</v>
      </c>
    </row>
    <row r="411" spans="1:10" x14ac:dyDescent="0.3">
      <c r="A411" s="5" t="s">
        <v>451</v>
      </c>
      <c r="B411" s="15" t="s">
        <v>29</v>
      </c>
      <c r="C411" s="5" t="s">
        <v>2</v>
      </c>
      <c r="D411" s="5" t="s">
        <v>18</v>
      </c>
      <c r="E411" s="8">
        <v>36466</v>
      </c>
      <c r="F411" s="16">
        <v>18</v>
      </c>
      <c r="G411" s="17" t="s">
        <v>49</v>
      </c>
      <c r="H411" s="23">
        <v>68410</v>
      </c>
      <c r="I411" s="18">
        <v>5</v>
      </c>
      <c r="J411" s="25">
        <v>68410</v>
      </c>
    </row>
    <row r="412" spans="1:10" x14ac:dyDescent="0.3">
      <c r="A412" s="5" t="s">
        <v>452</v>
      </c>
      <c r="B412" s="15" t="s">
        <v>16</v>
      </c>
      <c r="C412" s="5" t="s">
        <v>2</v>
      </c>
      <c r="D412" s="5" t="s">
        <v>24</v>
      </c>
      <c r="E412" s="8">
        <v>37236</v>
      </c>
      <c r="F412" s="16">
        <v>16</v>
      </c>
      <c r="G412" s="17"/>
      <c r="H412" s="23">
        <v>29540</v>
      </c>
      <c r="I412" s="18">
        <v>3</v>
      </c>
      <c r="J412" s="25">
        <v>29540</v>
      </c>
    </row>
    <row r="413" spans="1:10" x14ac:dyDescent="0.3">
      <c r="A413" s="5" t="s">
        <v>453</v>
      </c>
      <c r="B413" s="15" t="s">
        <v>45</v>
      </c>
      <c r="C413" s="5" t="s">
        <v>2</v>
      </c>
      <c r="D413" s="5" t="s">
        <v>18</v>
      </c>
      <c r="E413" s="8">
        <v>40533</v>
      </c>
      <c r="F413" s="16">
        <v>7</v>
      </c>
      <c r="G413" s="17" t="s">
        <v>1</v>
      </c>
      <c r="H413" s="23">
        <v>62180</v>
      </c>
      <c r="I413" s="18">
        <v>2</v>
      </c>
      <c r="J413" s="25">
        <v>62180</v>
      </c>
    </row>
    <row r="414" spans="1:10" x14ac:dyDescent="0.3">
      <c r="A414" s="5" t="s">
        <v>454</v>
      </c>
      <c r="B414" s="15" t="s">
        <v>16</v>
      </c>
      <c r="C414" s="5" t="s">
        <v>167</v>
      </c>
      <c r="D414" s="5" t="s">
        <v>24</v>
      </c>
      <c r="E414" s="8">
        <v>38738</v>
      </c>
      <c r="F414" s="16">
        <v>11</v>
      </c>
      <c r="G414" s="17"/>
      <c r="H414" s="23">
        <v>25120</v>
      </c>
      <c r="I414" s="18">
        <v>2</v>
      </c>
      <c r="J414" s="25">
        <v>25120</v>
      </c>
    </row>
    <row r="415" spans="1:10" x14ac:dyDescent="0.3">
      <c r="A415" s="5" t="s">
        <v>455</v>
      </c>
      <c r="B415" s="15" t="s">
        <v>16</v>
      </c>
      <c r="C415" s="5" t="s">
        <v>167</v>
      </c>
      <c r="D415" s="5" t="s">
        <v>24</v>
      </c>
      <c r="E415" s="8">
        <v>39522</v>
      </c>
      <c r="F415" s="16">
        <v>9</v>
      </c>
      <c r="G415" s="17"/>
      <c r="H415" s="23">
        <v>71700</v>
      </c>
      <c r="I415" s="18">
        <v>2</v>
      </c>
      <c r="J415" s="25">
        <v>71700</v>
      </c>
    </row>
    <row r="416" spans="1:10" x14ac:dyDescent="0.3">
      <c r="A416" s="5" t="s">
        <v>456</v>
      </c>
      <c r="B416" s="15" t="s">
        <v>32</v>
      </c>
      <c r="C416" s="5" t="s">
        <v>167</v>
      </c>
      <c r="D416" s="5" t="s">
        <v>18</v>
      </c>
      <c r="E416" s="8">
        <v>39197</v>
      </c>
      <c r="F416" s="16">
        <v>10</v>
      </c>
      <c r="G416" s="17" t="s">
        <v>19</v>
      </c>
      <c r="H416" s="23">
        <v>63190</v>
      </c>
      <c r="I416" s="18">
        <v>1</v>
      </c>
      <c r="J416" s="25">
        <v>63190</v>
      </c>
    </row>
    <row r="417" spans="1:10" x14ac:dyDescent="0.3">
      <c r="A417" s="5" t="s">
        <v>457</v>
      </c>
      <c r="B417" s="15" t="s">
        <v>36</v>
      </c>
      <c r="C417" s="5" t="s">
        <v>167</v>
      </c>
      <c r="D417" s="5" t="s">
        <v>24</v>
      </c>
      <c r="E417" s="8">
        <v>38854</v>
      </c>
      <c r="F417" s="16">
        <v>11</v>
      </c>
      <c r="G417" s="17"/>
      <c r="H417" s="23">
        <v>44820</v>
      </c>
      <c r="I417" s="18">
        <v>4</v>
      </c>
      <c r="J417" s="25">
        <v>44820</v>
      </c>
    </row>
    <row r="418" spans="1:10" x14ac:dyDescent="0.3">
      <c r="A418" s="5" t="s">
        <v>458</v>
      </c>
      <c r="B418" s="15" t="s">
        <v>16</v>
      </c>
      <c r="C418" s="5" t="s">
        <v>459</v>
      </c>
      <c r="D418" s="5" t="s">
        <v>18</v>
      </c>
      <c r="E418" s="8">
        <v>40925</v>
      </c>
      <c r="F418" s="16">
        <v>5</v>
      </c>
      <c r="G418" s="17" t="s">
        <v>49</v>
      </c>
      <c r="H418" s="23">
        <v>43190</v>
      </c>
      <c r="I418" s="18">
        <v>2</v>
      </c>
      <c r="J418" s="25">
        <v>43190</v>
      </c>
    </row>
    <row r="419" spans="1:10" x14ac:dyDescent="0.3">
      <c r="A419" s="5" t="s">
        <v>460</v>
      </c>
      <c r="B419" s="15" t="s">
        <v>45</v>
      </c>
      <c r="C419" s="5" t="s">
        <v>459</v>
      </c>
      <c r="D419" s="5" t="s">
        <v>18</v>
      </c>
      <c r="E419" s="8">
        <v>39085</v>
      </c>
      <c r="F419" s="16">
        <v>10</v>
      </c>
      <c r="G419" s="17" t="s">
        <v>19</v>
      </c>
      <c r="H419" s="23">
        <v>87030</v>
      </c>
      <c r="I419" s="18">
        <v>3</v>
      </c>
      <c r="J419" s="25">
        <v>87030</v>
      </c>
    </row>
    <row r="420" spans="1:10" x14ac:dyDescent="0.3">
      <c r="A420" s="5" t="s">
        <v>461</v>
      </c>
      <c r="B420" s="15" t="s">
        <v>16</v>
      </c>
      <c r="C420" s="5" t="s">
        <v>459</v>
      </c>
      <c r="D420" s="5" t="s">
        <v>18</v>
      </c>
      <c r="E420" s="8">
        <v>40941</v>
      </c>
      <c r="F420" s="16">
        <v>5</v>
      </c>
      <c r="G420" s="17" t="s">
        <v>19</v>
      </c>
      <c r="H420" s="23">
        <v>26360</v>
      </c>
      <c r="I420" s="18">
        <v>1</v>
      </c>
      <c r="J420" s="25">
        <v>26360</v>
      </c>
    </row>
    <row r="421" spans="1:10" x14ac:dyDescent="0.3">
      <c r="A421" s="5" t="s">
        <v>462</v>
      </c>
      <c r="B421" s="15" t="s">
        <v>32</v>
      </c>
      <c r="C421" s="5" t="s">
        <v>459</v>
      </c>
      <c r="D421" s="5" t="s">
        <v>18</v>
      </c>
      <c r="E421" s="8">
        <v>40947</v>
      </c>
      <c r="F421" s="16">
        <v>5</v>
      </c>
      <c r="G421" s="17" t="s">
        <v>19</v>
      </c>
      <c r="H421" s="23">
        <v>79770</v>
      </c>
      <c r="I421" s="18">
        <v>4</v>
      </c>
      <c r="J421" s="25">
        <v>79770</v>
      </c>
    </row>
    <row r="422" spans="1:10" x14ac:dyDescent="0.3">
      <c r="A422" s="5" t="s">
        <v>463</v>
      </c>
      <c r="B422" s="15" t="s">
        <v>32</v>
      </c>
      <c r="C422" s="5" t="s">
        <v>459</v>
      </c>
      <c r="D422" s="5" t="s">
        <v>18</v>
      </c>
      <c r="E422" s="8">
        <v>39120</v>
      </c>
      <c r="F422" s="16">
        <v>10</v>
      </c>
      <c r="G422" s="17" t="s">
        <v>19</v>
      </c>
      <c r="H422" s="23">
        <v>88850</v>
      </c>
      <c r="I422" s="18">
        <v>3</v>
      </c>
      <c r="J422" s="25">
        <v>88850</v>
      </c>
    </row>
    <row r="423" spans="1:10" x14ac:dyDescent="0.3">
      <c r="A423" s="5" t="s">
        <v>464</v>
      </c>
      <c r="B423" s="15" t="s">
        <v>29</v>
      </c>
      <c r="C423" s="5" t="s">
        <v>459</v>
      </c>
      <c r="D423" s="5" t="s">
        <v>18</v>
      </c>
      <c r="E423" s="8">
        <v>39123</v>
      </c>
      <c r="F423" s="16">
        <v>10</v>
      </c>
      <c r="G423" s="17" t="s">
        <v>30</v>
      </c>
      <c r="H423" s="23">
        <v>77840</v>
      </c>
      <c r="I423" s="18">
        <v>2</v>
      </c>
      <c r="J423" s="25">
        <v>77840</v>
      </c>
    </row>
    <row r="424" spans="1:10" x14ac:dyDescent="0.3">
      <c r="A424" s="5" t="s">
        <v>465</v>
      </c>
      <c r="B424" s="15" t="s">
        <v>45</v>
      </c>
      <c r="C424" s="5" t="s">
        <v>459</v>
      </c>
      <c r="D424" s="5" t="s">
        <v>18</v>
      </c>
      <c r="E424" s="8">
        <v>40246</v>
      </c>
      <c r="F424" s="16">
        <v>7</v>
      </c>
      <c r="G424" s="17" t="s">
        <v>49</v>
      </c>
      <c r="H424" s="23">
        <v>63080</v>
      </c>
      <c r="I424" s="18">
        <v>5</v>
      </c>
      <c r="J424" s="25">
        <v>63080</v>
      </c>
    </row>
    <row r="425" spans="1:10" x14ac:dyDescent="0.3">
      <c r="A425" s="5" t="s">
        <v>466</v>
      </c>
      <c r="B425" s="15" t="s">
        <v>36</v>
      </c>
      <c r="C425" s="5" t="s">
        <v>459</v>
      </c>
      <c r="D425" s="5" t="s">
        <v>27</v>
      </c>
      <c r="E425" s="8">
        <v>37711</v>
      </c>
      <c r="F425" s="16">
        <v>14</v>
      </c>
      <c r="G425" s="17"/>
      <c r="H425" s="23">
        <v>21648</v>
      </c>
      <c r="I425" s="18">
        <v>2</v>
      </c>
      <c r="J425" s="25">
        <v>21648</v>
      </c>
    </row>
    <row r="426" spans="1:10" x14ac:dyDescent="0.3">
      <c r="A426" s="5" t="s">
        <v>467</v>
      </c>
      <c r="B426" s="15" t="s">
        <v>32</v>
      </c>
      <c r="C426" s="5" t="s">
        <v>459</v>
      </c>
      <c r="D426" s="5" t="s">
        <v>18</v>
      </c>
      <c r="E426" s="8">
        <v>38807</v>
      </c>
      <c r="F426" s="16">
        <v>11</v>
      </c>
      <c r="G426" s="17" t="s">
        <v>19</v>
      </c>
      <c r="H426" s="23">
        <v>47060</v>
      </c>
      <c r="I426" s="18">
        <v>4</v>
      </c>
      <c r="J426" s="25">
        <v>47060</v>
      </c>
    </row>
    <row r="427" spans="1:10" x14ac:dyDescent="0.3">
      <c r="A427" s="5" t="s">
        <v>468</v>
      </c>
      <c r="B427" s="15" t="s">
        <v>26</v>
      </c>
      <c r="C427" s="5" t="s">
        <v>459</v>
      </c>
      <c r="D427" s="5" t="s">
        <v>24</v>
      </c>
      <c r="E427" s="21">
        <v>40620</v>
      </c>
      <c r="F427" s="16">
        <v>6</v>
      </c>
      <c r="G427" s="17"/>
      <c r="H427" s="23">
        <v>84300</v>
      </c>
      <c r="I427" s="18">
        <v>1</v>
      </c>
      <c r="J427" s="25">
        <v>84300</v>
      </c>
    </row>
    <row r="428" spans="1:10" x14ac:dyDescent="0.3">
      <c r="A428" s="5" t="s">
        <v>469</v>
      </c>
      <c r="B428" s="15" t="s">
        <v>32</v>
      </c>
      <c r="C428" s="5" t="s">
        <v>459</v>
      </c>
      <c r="D428" s="5" t="s">
        <v>18</v>
      </c>
      <c r="E428" s="8">
        <v>35903</v>
      </c>
      <c r="F428" s="16">
        <v>19</v>
      </c>
      <c r="G428" s="17" t="s">
        <v>19</v>
      </c>
      <c r="H428" s="23">
        <v>68520</v>
      </c>
      <c r="I428" s="18">
        <v>5</v>
      </c>
      <c r="J428" s="25">
        <v>68520</v>
      </c>
    </row>
    <row r="429" spans="1:10" x14ac:dyDescent="0.3">
      <c r="A429" s="5" t="s">
        <v>470</v>
      </c>
      <c r="B429" s="15" t="s">
        <v>36</v>
      </c>
      <c r="C429" s="5" t="s">
        <v>459</v>
      </c>
      <c r="D429" s="5" t="s">
        <v>24</v>
      </c>
      <c r="E429" s="8">
        <v>36623</v>
      </c>
      <c r="F429" s="16">
        <v>17</v>
      </c>
      <c r="G429" s="17"/>
      <c r="H429" s="23">
        <v>30300</v>
      </c>
      <c r="I429" s="18">
        <v>1</v>
      </c>
      <c r="J429" s="25">
        <v>30300</v>
      </c>
    </row>
    <row r="430" spans="1:10" x14ac:dyDescent="0.3">
      <c r="A430" s="5" t="s">
        <v>471</v>
      </c>
      <c r="B430" s="15" t="s">
        <v>36</v>
      </c>
      <c r="C430" s="5" t="s">
        <v>459</v>
      </c>
      <c r="D430" s="5" t="s">
        <v>18</v>
      </c>
      <c r="E430" s="8">
        <v>39224</v>
      </c>
      <c r="F430" s="16">
        <v>10</v>
      </c>
      <c r="G430" s="17" t="s">
        <v>49</v>
      </c>
      <c r="H430" s="23">
        <v>73030</v>
      </c>
      <c r="I430" s="18">
        <v>5</v>
      </c>
      <c r="J430" s="25">
        <v>73030</v>
      </c>
    </row>
    <row r="431" spans="1:10" x14ac:dyDescent="0.3">
      <c r="A431" s="5" t="s">
        <v>472</v>
      </c>
      <c r="B431" s="15" t="s">
        <v>45</v>
      </c>
      <c r="C431" s="5" t="s">
        <v>459</v>
      </c>
      <c r="D431" s="5" t="s">
        <v>24</v>
      </c>
      <c r="E431" s="8">
        <v>35921</v>
      </c>
      <c r="F431" s="16">
        <v>19</v>
      </c>
      <c r="G431" s="17"/>
      <c r="H431" s="23">
        <v>63330</v>
      </c>
      <c r="I431" s="18">
        <v>4</v>
      </c>
      <c r="J431" s="25">
        <v>63330</v>
      </c>
    </row>
    <row r="432" spans="1:10" x14ac:dyDescent="0.3">
      <c r="A432" s="5" t="s">
        <v>473</v>
      </c>
      <c r="B432" s="15" t="s">
        <v>26</v>
      </c>
      <c r="C432" s="5" t="s">
        <v>459</v>
      </c>
      <c r="D432" s="5" t="s">
        <v>24</v>
      </c>
      <c r="E432" s="8">
        <v>39616</v>
      </c>
      <c r="F432" s="16">
        <v>9</v>
      </c>
      <c r="G432" s="17"/>
      <c r="H432" s="23">
        <v>66710</v>
      </c>
      <c r="I432" s="18">
        <v>2</v>
      </c>
      <c r="J432" s="25">
        <v>66710</v>
      </c>
    </row>
    <row r="433" spans="1:10" x14ac:dyDescent="0.3">
      <c r="A433" s="5" t="s">
        <v>474</v>
      </c>
      <c r="B433" s="15" t="s">
        <v>36</v>
      </c>
      <c r="C433" s="5" t="s">
        <v>459</v>
      </c>
      <c r="D433" s="5" t="s">
        <v>18</v>
      </c>
      <c r="E433" s="8">
        <v>35969</v>
      </c>
      <c r="F433" s="16">
        <v>19</v>
      </c>
      <c r="G433" s="17" t="s">
        <v>19</v>
      </c>
      <c r="H433" s="23">
        <v>74530</v>
      </c>
      <c r="I433" s="18">
        <v>5</v>
      </c>
      <c r="J433" s="25">
        <v>74530</v>
      </c>
    </row>
    <row r="434" spans="1:10" x14ac:dyDescent="0.3">
      <c r="A434" s="5" t="s">
        <v>475</v>
      </c>
      <c r="B434" s="15" t="s">
        <v>36</v>
      </c>
      <c r="C434" s="5" t="s">
        <v>459</v>
      </c>
      <c r="D434" s="5" t="s">
        <v>27</v>
      </c>
      <c r="E434" s="8">
        <v>36329</v>
      </c>
      <c r="F434" s="16">
        <v>18</v>
      </c>
      <c r="G434" s="17"/>
      <c r="H434" s="23">
        <v>39764</v>
      </c>
      <c r="I434" s="18">
        <v>1</v>
      </c>
      <c r="J434" s="25">
        <v>39764</v>
      </c>
    </row>
    <row r="435" spans="1:10" x14ac:dyDescent="0.3">
      <c r="A435" s="5" t="s">
        <v>476</v>
      </c>
      <c r="B435" s="15" t="s">
        <v>32</v>
      </c>
      <c r="C435" s="5" t="s">
        <v>459</v>
      </c>
      <c r="D435" s="5" t="s">
        <v>21</v>
      </c>
      <c r="E435" s="8">
        <v>36695</v>
      </c>
      <c r="F435" s="16">
        <v>17</v>
      </c>
      <c r="G435" s="17" t="s">
        <v>49</v>
      </c>
      <c r="H435" s="23">
        <v>29005</v>
      </c>
      <c r="I435" s="18">
        <v>1</v>
      </c>
      <c r="J435" s="25">
        <v>29005</v>
      </c>
    </row>
    <row r="436" spans="1:10" x14ac:dyDescent="0.3">
      <c r="A436" s="5" t="s">
        <v>477</v>
      </c>
      <c r="B436" s="15" t="s">
        <v>32</v>
      </c>
      <c r="C436" s="5" t="s">
        <v>459</v>
      </c>
      <c r="D436" s="5" t="s">
        <v>27</v>
      </c>
      <c r="E436" s="8">
        <v>38144</v>
      </c>
      <c r="F436" s="16">
        <v>13</v>
      </c>
      <c r="G436" s="17"/>
      <c r="H436" s="23">
        <v>33512</v>
      </c>
      <c r="I436" s="18">
        <v>4</v>
      </c>
      <c r="J436" s="25">
        <v>33512</v>
      </c>
    </row>
    <row r="437" spans="1:10" x14ac:dyDescent="0.3">
      <c r="A437" s="5" t="s">
        <v>478</v>
      </c>
      <c r="B437" s="15" t="s">
        <v>32</v>
      </c>
      <c r="C437" s="5" t="s">
        <v>459</v>
      </c>
      <c r="D437" s="5" t="s">
        <v>24</v>
      </c>
      <c r="E437" s="8">
        <v>41116</v>
      </c>
      <c r="F437" s="16">
        <v>5</v>
      </c>
      <c r="G437" s="17"/>
      <c r="H437" s="23">
        <v>32650</v>
      </c>
      <c r="I437" s="18">
        <v>1</v>
      </c>
      <c r="J437" s="25">
        <v>32650</v>
      </c>
    </row>
    <row r="438" spans="1:10" x14ac:dyDescent="0.3">
      <c r="A438" s="5" t="s">
        <v>479</v>
      </c>
      <c r="B438" s="15" t="s">
        <v>36</v>
      </c>
      <c r="C438" s="5" t="s">
        <v>459</v>
      </c>
      <c r="D438" s="5" t="s">
        <v>18</v>
      </c>
      <c r="E438" s="8">
        <v>39284</v>
      </c>
      <c r="F438" s="16">
        <v>10</v>
      </c>
      <c r="G438" s="17" t="s">
        <v>19</v>
      </c>
      <c r="H438" s="23">
        <v>25830</v>
      </c>
      <c r="I438" s="18">
        <v>5</v>
      </c>
      <c r="J438" s="25">
        <v>25830</v>
      </c>
    </row>
    <row r="439" spans="1:10" x14ac:dyDescent="0.3">
      <c r="A439" s="5" t="s">
        <v>480</v>
      </c>
      <c r="B439" s="15" t="s">
        <v>32</v>
      </c>
      <c r="C439" s="5" t="s">
        <v>459</v>
      </c>
      <c r="D439" s="5" t="s">
        <v>18</v>
      </c>
      <c r="E439" s="8">
        <v>38916</v>
      </c>
      <c r="F439" s="16">
        <v>11</v>
      </c>
      <c r="G439" s="17" t="s">
        <v>22</v>
      </c>
      <c r="H439" s="23">
        <v>27560</v>
      </c>
      <c r="I439" s="18">
        <v>2</v>
      </c>
      <c r="J439" s="25">
        <v>27560</v>
      </c>
    </row>
    <row r="440" spans="1:10" x14ac:dyDescent="0.3">
      <c r="A440" s="5" t="s">
        <v>481</v>
      </c>
      <c r="B440" s="15" t="s">
        <v>16</v>
      </c>
      <c r="C440" s="5" t="s">
        <v>459</v>
      </c>
      <c r="D440" s="5" t="s">
        <v>18</v>
      </c>
      <c r="E440" s="8">
        <v>39657</v>
      </c>
      <c r="F440" s="16">
        <v>9</v>
      </c>
      <c r="G440" s="17" t="s">
        <v>1</v>
      </c>
      <c r="H440" s="23">
        <v>80880</v>
      </c>
      <c r="I440" s="18">
        <v>1</v>
      </c>
      <c r="J440" s="25">
        <v>80880</v>
      </c>
    </row>
    <row r="441" spans="1:10" x14ac:dyDescent="0.3">
      <c r="A441" s="5" t="s">
        <v>482</v>
      </c>
      <c r="B441" s="15" t="s">
        <v>26</v>
      </c>
      <c r="C441" s="5" t="s">
        <v>459</v>
      </c>
      <c r="D441" s="5" t="s">
        <v>18</v>
      </c>
      <c r="E441" s="8">
        <v>40370</v>
      </c>
      <c r="F441" s="16">
        <v>7</v>
      </c>
      <c r="G441" s="17" t="s">
        <v>19</v>
      </c>
      <c r="H441" s="23">
        <v>66840</v>
      </c>
      <c r="I441" s="18">
        <v>4</v>
      </c>
      <c r="J441" s="25">
        <v>66840</v>
      </c>
    </row>
    <row r="442" spans="1:10" x14ac:dyDescent="0.3">
      <c r="A442" s="5" t="s">
        <v>483</v>
      </c>
      <c r="B442" s="15" t="s">
        <v>32</v>
      </c>
      <c r="C442" s="5" t="s">
        <v>459</v>
      </c>
      <c r="D442" s="5" t="s">
        <v>18</v>
      </c>
      <c r="E442" s="8">
        <v>40762</v>
      </c>
      <c r="F442" s="16">
        <v>6</v>
      </c>
      <c r="G442" s="17" t="s">
        <v>30</v>
      </c>
      <c r="H442" s="23">
        <v>61470</v>
      </c>
      <c r="I442" s="18">
        <v>5</v>
      </c>
      <c r="J442" s="25">
        <v>61470</v>
      </c>
    </row>
    <row r="443" spans="1:10" x14ac:dyDescent="0.3">
      <c r="A443" s="5" t="s">
        <v>484</v>
      </c>
      <c r="B443" s="15" t="s">
        <v>16</v>
      </c>
      <c r="C443" s="5" t="s">
        <v>459</v>
      </c>
      <c r="D443" s="5" t="s">
        <v>21</v>
      </c>
      <c r="E443" s="8">
        <v>37470</v>
      </c>
      <c r="F443" s="16">
        <v>15</v>
      </c>
      <c r="G443" s="17" t="s">
        <v>19</v>
      </c>
      <c r="H443" s="23">
        <v>33810</v>
      </c>
      <c r="I443" s="18">
        <v>5</v>
      </c>
      <c r="J443" s="25">
        <v>33810</v>
      </c>
    </row>
    <row r="444" spans="1:10" x14ac:dyDescent="0.3">
      <c r="A444" s="5" t="s">
        <v>485</v>
      </c>
      <c r="B444" s="15" t="s">
        <v>36</v>
      </c>
      <c r="C444" s="5" t="s">
        <v>459</v>
      </c>
      <c r="D444" s="5" t="s">
        <v>18</v>
      </c>
      <c r="E444" s="8">
        <v>38227</v>
      </c>
      <c r="F444" s="16">
        <v>13</v>
      </c>
      <c r="G444" s="17" t="s">
        <v>49</v>
      </c>
      <c r="H444" s="23">
        <v>86200</v>
      </c>
      <c r="I444" s="18">
        <v>3</v>
      </c>
      <c r="J444" s="25">
        <v>86200</v>
      </c>
    </row>
    <row r="445" spans="1:10" x14ac:dyDescent="0.3">
      <c r="A445" s="5" t="s">
        <v>486</v>
      </c>
      <c r="B445" s="15" t="s">
        <v>26</v>
      </c>
      <c r="C445" s="5" t="s">
        <v>459</v>
      </c>
      <c r="D445" s="5" t="s">
        <v>21</v>
      </c>
      <c r="E445" s="8">
        <v>39299</v>
      </c>
      <c r="F445" s="16">
        <v>10</v>
      </c>
      <c r="G445" s="17" t="s">
        <v>1</v>
      </c>
      <c r="H445" s="23">
        <v>47760</v>
      </c>
      <c r="I445" s="18">
        <v>3</v>
      </c>
      <c r="J445" s="25">
        <v>47760</v>
      </c>
    </row>
    <row r="446" spans="1:10" x14ac:dyDescent="0.3">
      <c r="A446" s="5" t="s">
        <v>487</v>
      </c>
      <c r="B446" s="15" t="s">
        <v>29</v>
      </c>
      <c r="C446" s="5" t="s">
        <v>459</v>
      </c>
      <c r="D446" s="5" t="s">
        <v>18</v>
      </c>
      <c r="E446" s="8">
        <v>39678</v>
      </c>
      <c r="F446" s="16">
        <v>9</v>
      </c>
      <c r="G446" s="17" t="s">
        <v>49</v>
      </c>
      <c r="H446" s="23">
        <v>80090</v>
      </c>
      <c r="I446" s="18">
        <v>2</v>
      </c>
      <c r="J446" s="25">
        <v>80090</v>
      </c>
    </row>
    <row r="447" spans="1:10" x14ac:dyDescent="0.3">
      <c r="A447" s="5" t="s">
        <v>488</v>
      </c>
      <c r="B447" s="15" t="s">
        <v>29</v>
      </c>
      <c r="C447" s="5" t="s">
        <v>459</v>
      </c>
      <c r="D447" s="5" t="s">
        <v>21</v>
      </c>
      <c r="E447" s="9">
        <v>40393</v>
      </c>
      <c r="F447" s="16">
        <v>7</v>
      </c>
      <c r="G447" s="17" t="s">
        <v>19</v>
      </c>
      <c r="H447" s="23">
        <v>16925</v>
      </c>
      <c r="I447" s="18">
        <v>1</v>
      </c>
      <c r="J447" s="25">
        <v>16925</v>
      </c>
    </row>
    <row r="448" spans="1:10" x14ac:dyDescent="0.3">
      <c r="A448" s="5" t="s">
        <v>489</v>
      </c>
      <c r="B448" s="15" t="s">
        <v>16</v>
      </c>
      <c r="C448" s="5" t="s">
        <v>459</v>
      </c>
      <c r="D448" s="5" t="s">
        <v>27</v>
      </c>
      <c r="E448" s="21">
        <v>40403</v>
      </c>
      <c r="F448" s="16">
        <v>7</v>
      </c>
      <c r="G448" s="17"/>
      <c r="H448" s="23">
        <v>15056</v>
      </c>
      <c r="I448" s="18">
        <v>5</v>
      </c>
      <c r="J448" s="25">
        <v>15056</v>
      </c>
    </row>
    <row r="449" spans="1:10" x14ac:dyDescent="0.3">
      <c r="A449" s="5" t="s">
        <v>490</v>
      </c>
      <c r="B449" s="15" t="s">
        <v>36</v>
      </c>
      <c r="C449" s="5" t="s">
        <v>459</v>
      </c>
      <c r="D449" s="5" t="s">
        <v>21</v>
      </c>
      <c r="E449" s="8">
        <v>40807</v>
      </c>
      <c r="F449" s="16">
        <v>6</v>
      </c>
      <c r="G449" s="17" t="s">
        <v>22</v>
      </c>
      <c r="H449" s="23">
        <v>35045</v>
      </c>
      <c r="I449" s="18">
        <v>4</v>
      </c>
      <c r="J449" s="25">
        <v>35045</v>
      </c>
    </row>
    <row r="450" spans="1:10" x14ac:dyDescent="0.3">
      <c r="A450" s="5" t="s">
        <v>491</v>
      </c>
      <c r="B450" s="15" t="s">
        <v>32</v>
      </c>
      <c r="C450" s="5" t="s">
        <v>459</v>
      </c>
      <c r="D450" s="5" t="s">
        <v>18</v>
      </c>
      <c r="E450" s="8">
        <v>41183</v>
      </c>
      <c r="F450" s="16">
        <v>5</v>
      </c>
      <c r="G450" s="17" t="s">
        <v>1</v>
      </c>
      <c r="H450" s="23">
        <v>75370</v>
      </c>
      <c r="I450" s="18">
        <v>2</v>
      </c>
      <c r="J450" s="25">
        <v>75370</v>
      </c>
    </row>
    <row r="451" spans="1:10" x14ac:dyDescent="0.3">
      <c r="A451" s="5" t="s">
        <v>492</v>
      </c>
      <c r="B451" s="15" t="s">
        <v>36</v>
      </c>
      <c r="C451" s="5" t="s">
        <v>459</v>
      </c>
      <c r="D451" s="5" t="s">
        <v>18</v>
      </c>
      <c r="E451" s="8">
        <v>41186</v>
      </c>
      <c r="F451" s="16">
        <v>5</v>
      </c>
      <c r="G451" s="17" t="s">
        <v>1</v>
      </c>
      <c r="H451" s="23">
        <v>46910</v>
      </c>
      <c r="I451" s="18">
        <v>3</v>
      </c>
      <c r="J451" s="25">
        <v>46910</v>
      </c>
    </row>
    <row r="452" spans="1:10" x14ac:dyDescent="0.3">
      <c r="A452" s="5" t="s">
        <v>493</v>
      </c>
      <c r="B452" s="15" t="s">
        <v>26</v>
      </c>
      <c r="C452" s="5" t="s">
        <v>459</v>
      </c>
      <c r="D452" s="5" t="s">
        <v>21</v>
      </c>
      <c r="E452" s="8">
        <v>39731</v>
      </c>
      <c r="F452" s="16">
        <v>9</v>
      </c>
      <c r="G452" s="17" t="s">
        <v>19</v>
      </c>
      <c r="H452" s="23">
        <v>13435</v>
      </c>
      <c r="I452" s="18">
        <v>1</v>
      </c>
      <c r="J452" s="25">
        <v>13435</v>
      </c>
    </row>
    <row r="453" spans="1:10" x14ac:dyDescent="0.3">
      <c r="A453" s="5" t="s">
        <v>494</v>
      </c>
      <c r="B453" s="15" t="s">
        <v>16</v>
      </c>
      <c r="C453" s="5" t="s">
        <v>459</v>
      </c>
      <c r="D453" s="5" t="s">
        <v>18</v>
      </c>
      <c r="E453" s="8">
        <v>40452</v>
      </c>
      <c r="F453" s="16">
        <v>7</v>
      </c>
      <c r="G453" s="17" t="s">
        <v>49</v>
      </c>
      <c r="H453" s="23">
        <v>43410</v>
      </c>
      <c r="I453" s="18">
        <v>1</v>
      </c>
      <c r="J453" s="25">
        <v>43410</v>
      </c>
    </row>
    <row r="454" spans="1:10" x14ac:dyDescent="0.3">
      <c r="A454" s="5" t="s">
        <v>495</v>
      </c>
      <c r="B454" s="15" t="s">
        <v>36</v>
      </c>
      <c r="C454" s="5" t="s">
        <v>459</v>
      </c>
      <c r="D454" s="5" t="s">
        <v>27</v>
      </c>
      <c r="E454" s="9">
        <v>40452</v>
      </c>
      <c r="F454" s="16">
        <v>7</v>
      </c>
      <c r="G454" s="17"/>
      <c r="H454" s="23">
        <v>9180</v>
      </c>
      <c r="I454" s="18">
        <v>3</v>
      </c>
      <c r="J454" s="25">
        <v>9180</v>
      </c>
    </row>
    <row r="455" spans="1:10" x14ac:dyDescent="0.3">
      <c r="A455" s="5" t="s">
        <v>496</v>
      </c>
      <c r="B455" s="15" t="s">
        <v>26</v>
      </c>
      <c r="C455" s="5" t="s">
        <v>459</v>
      </c>
      <c r="D455" s="5" t="s">
        <v>24</v>
      </c>
      <c r="E455" s="8">
        <v>40468</v>
      </c>
      <c r="F455" s="16">
        <v>7</v>
      </c>
      <c r="G455" s="17"/>
      <c r="H455" s="23">
        <v>39440</v>
      </c>
      <c r="I455" s="18">
        <v>4</v>
      </c>
      <c r="J455" s="25">
        <v>39440</v>
      </c>
    </row>
    <row r="456" spans="1:10" x14ac:dyDescent="0.3">
      <c r="A456" s="5" t="s">
        <v>497</v>
      </c>
      <c r="B456" s="15" t="s">
        <v>32</v>
      </c>
      <c r="C456" s="5" t="s">
        <v>459</v>
      </c>
      <c r="D456" s="5" t="s">
        <v>18</v>
      </c>
      <c r="E456" s="8">
        <v>41233</v>
      </c>
      <c r="F456" s="16">
        <v>5</v>
      </c>
      <c r="G456" s="17" t="s">
        <v>22</v>
      </c>
      <c r="H456" s="23">
        <v>68010</v>
      </c>
      <c r="I456" s="18">
        <v>1</v>
      </c>
      <c r="J456" s="25">
        <v>68010</v>
      </c>
    </row>
    <row r="457" spans="1:10" x14ac:dyDescent="0.3">
      <c r="A457" s="5" t="s">
        <v>498</v>
      </c>
      <c r="B457" s="15" t="s">
        <v>32</v>
      </c>
      <c r="C457" s="5" t="s">
        <v>459</v>
      </c>
      <c r="D457" s="5" t="s">
        <v>18</v>
      </c>
      <c r="E457" s="8">
        <v>40492</v>
      </c>
      <c r="F457" s="16">
        <v>7</v>
      </c>
      <c r="G457" s="17" t="s">
        <v>1</v>
      </c>
      <c r="H457" s="23">
        <v>67230</v>
      </c>
      <c r="I457" s="18">
        <v>4</v>
      </c>
      <c r="J457" s="25">
        <v>67230</v>
      </c>
    </row>
    <row r="458" spans="1:10" x14ac:dyDescent="0.3">
      <c r="A458" s="5" t="s">
        <v>499</v>
      </c>
      <c r="B458" s="15" t="s">
        <v>32</v>
      </c>
      <c r="C458" s="5" t="s">
        <v>459</v>
      </c>
      <c r="D458" s="5" t="s">
        <v>18</v>
      </c>
      <c r="E458" s="8">
        <v>39404</v>
      </c>
      <c r="F458" s="16">
        <v>10</v>
      </c>
      <c r="G458" s="17" t="s">
        <v>30</v>
      </c>
      <c r="H458" s="23">
        <v>50990</v>
      </c>
      <c r="I458" s="18">
        <v>4</v>
      </c>
      <c r="J458" s="25">
        <v>50990</v>
      </c>
    </row>
    <row r="459" spans="1:10" x14ac:dyDescent="0.3">
      <c r="A459" s="5" t="s">
        <v>500</v>
      </c>
      <c r="B459" s="15" t="s">
        <v>36</v>
      </c>
      <c r="C459" s="5" t="s">
        <v>459</v>
      </c>
      <c r="D459" s="5" t="s">
        <v>18</v>
      </c>
      <c r="E459" s="8">
        <v>40883</v>
      </c>
      <c r="F459" s="16">
        <v>6</v>
      </c>
      <c r="G459" s="17" t="s">
        <v>19</v>
      </c>
      <c r="H459" s="23">
        <v>43580</v>
      </c>
      <c r="I459" s="18">
        <v>5</v>
      </c>
      <c r="J459" s="25">
        <v>43580</v>
      </c>
    </row>
    <row r="460" spans="1:10" x14ac:dyDescent="0.3">
      <c r="A460" s="5" t="s">
        <v>501</v>
      </c>
      <c r="B460" s="15" t="s">
        <v>36</v>
      </c>
      <c r="C460" s="5" t="s">
        <v>459</v>
      </c>
      <c r="D460" s="5" t="s">
        <v>18</v>
      </c>
      <c r="E460" s="8">
        <v>40525</v>
      </c>
      <c r="F460" s="16">
        <v>7</v>
      </c>
      <c r="G460" s="17" t="s">
        <v>22</v>
      </c>
      <c r="H460" s="23">
        <v>77950</v>
      </c>
      <c r="I460" s="18">
        <v>4</v>
      </c>
      <c r="J460" s="25">
        <v>77950</v>
      </c>
    </row>
    <row r="461" spans="1:10" x14ac:dyDescent="0.3">
      <c r="A461" s="5" t="s">
        <v>502</v>
      </c>
      <c r="B461" s="15" t="s">
        <v>45</v>
      </c>
      <c r="C461" s="5" t="s">
        <v>459</v>
      </c>
      <c r="D461" s="5" t="s">
        <v>24</v>
      </c>
      <c r="E461" s="8">
        <v>39783</v>
      </c>
      <c r="F461" s="16">
        <v>9</v>
      </c>
      <c r="G461" s="17"/>
      <c r="H461" s="23">
        <v>54000</v>
      </c>
      <c r="I461" s="18">
        <v>3</v>
      </c>
      <c r="J461" s="25">
        <v>54000</v>
      </c>
    </row>
    <row r="462" spans="1:10" x14ac:dyDescent="0.3">
      <c r="A462" s="5" t="s">
        <v>503</v>
      </c>
      <c r="B462" s="15" t="s">
        <v>32</v>
      </c>
      <c r="C462" s="5" t="s">
        <v>504</v>
      </c>
      <c r="D462" s="5" t="s">
        <v>18</v>
      </c>
      <c r="E462" s="8">
        <v>40551</v>
      </c>
      <c r="F462" s="16">
        <v>6</v>
      </c>
      <c r="G462" s="17" t="s">
        <v>19</v>
      </c>
      <c r="H462" s="23">
        <v>71730</v>
      </c>
      <c r="I462" s="18">
        <v>1</v>
      </c>
      <c r="J462" s="25">
        <v>71730</v>
      </c>
    </row>
    <row r="463" spans="1:10" x14ac:dyDescent="0.3">
      <c r="A463" s="5" t="s">
        <v>505</v>
      </c>
      <c r="B463" s="15" t="s">
        <v>32</v>
      </c>
      <c r="C463" s="5" t="s">
        <v>504</v>
      </c>
      <c r="D463" s="5" t="s">
        <v>18</v>
      </c>
      <c r="E463" s="8">
        <v>40585</v>
      </c>
      <c r="F463" s="16">
        <v>6</v>
      </c>
      <c r="G463" s="17" t="s">
        <v>19</v>
      </c>
      <c r="H463" s="23">
        <v>87950</v>
      </c>
      <c r="I463" s="18">
        <v>4</v>
      </c>
      <c r="J463" s="25">
        <v>87950</v>
      </c>
    </row>
    <row r="464" spans="1:10" x14ac:dyDescent="0.3">
      <c r="A464" s="5" t="s">
        <v>506</v>
      </c>
      <c r="B464" s="15" t="s">
        <v>26</v>
      </c>
      <c r="C464" s="5" t="s">
        <v>504</v>
      </c>
      <c r="D464" s="5" t="s">
        <v>24</v>
      </c>
      <c r="E464" s="8">
        <v>40591</v>
      </c>
      <c r="F464" s="16">
        <v>6</v>
      </c>
      <c r="G464" s="17"/>
      <c r="H464" s="23">
        <v>49070</v>
      </c>
      <c r="I464" s="18">
        <v>3</v>
      </c>
      <c r="J464" s="25">
        <v>49070</v>
      </c>
    </row>
    <row r="465" spans="1:10" x14ac:dyDescent="0.3">
      <c r="A465" s="5" t="s">
        <v>507</v>
      </c>
      <c r="B465" s="15" t="s">
        <v>36</v>
      </c>
      <c r="C465" s="5" t="s">
        <v>504</v>
      </c>
      <c r="D465" s="5" t="s">
        <v>18</v>
      </c>
      <c r="E465" s="8">
        <v>40625</v>
      </c>
      <c r="F465" s="16">
        <v>6</v>
      </c>
      <c r="G465" s="17" t="s">
        <v>1</v>
      </c>
      <c r="H465" s="23">
        <v>35320</v>
      </c>
      <c r="I465" s="18">
        <v>3</v>
      </c>
      <c r="J465" s="25">
        <v>35320</v>
      </c>
    </row>
    <row r="466" spans="1:10" x14ac:dyDescent="0.3">
      <c r="A466" s="5" t="s">
        <v>508</v>
      </c>
      <c r="B466" s="15" t="s">
        <v>32</v>
      </c>
      <c r="C466" s="5" t="s">
        <v>504</v>
      </c>
      <c r="D466" s="5" t="s">
        <v>21</v>
      </c>
      <c r="E466" s="8">
        <v>40654</v>
      </c>
      <c r="F466" s="16">
        <v>6</v>
      </c>
      <c r="G466" s="17" t="s">
        <v>1</v>
      </c>
      <c r="H466" s="23">
        <v>16015</v>
      </c>
      <c r="I466" s="18">
        <v>3</v>
      </c>
      <c r="J466" s="25">
        <v>16015</v>
      </c>
    </row>
    <row r="467" spans="1:10" x14ac:dyDescent="0.3">
      <c r="A467" s="5" t="s">
        <v>509</v>
      </c>
      <c r="B467" s="15" t="s">
        <v>36</v>
      </c>
      <c r="C467" s="5" t="s">
        <v>504</v>
      </c>
      <c r="D467" s="5" t="s">
        <v>18</v>
      </c>
      <c r="E467" s="8">
        <v>40745</v>
      </c>
      <c r="F467" s="16">
        <v>6</v>
      </c>
      <c r="G467" s="17" t="s">
        <v>19</v>
      </c>
      <c r="H467" s="23">
        <v>69400</v>
      </c>
      <c r="I467" s="18">
        <v>5</v>
      </c>
      <c r="J467" s="25">
        <v>69400</v>
      </c>
    </row>
    <row r="468" spans="1:10" x14ac:dyDescent="0.3">
      <c r="A468" s="5" t="s">
        <v>510</v>
      </c>
      <c r="B468" s="15" t="s">
        <v>32</v>
      </c>
      <c r="C468" s="5" t="s">
        <v>504</v>
      </c>
      <c r="D468" s="5" t="s">
        <v>21</v>
      </c>
      <c r="E468" s="8">
        <v>39687</v>
      </c>
      <c r="F468" s="16">
        <v>9</v>
      </c>
      <c r="G468" s="17" t="s">
        <v>30</v>
      </c>
      <c r="H468" s="23">
        <v>24815</v>
      </c>
      <c r="I468" s="18">
        <v>1</v>
      </c>
      <c r="J468" s="25">
        <v>24815</v>
      </c>
    </row>
    <row r="469" spans="1:10" x14ac:dyDescent="0.3">
      <c r="A469" s="5" t="s">
        <v>511</v>
      </c>
      <c r="B469" s="15" t="s">
        <v>36</v>
      </c>
      <c r="C469" s="5" t="s">
        <v>504</v>
      </c>
      <c r="D469" s="5" t="s">
        <v>18</v>
      </c>
      <c r="E469" s="8">
        <v>39688</v>
      </c>
      <c r="F469" s="16">
        <v>9</v>
      </c>
      <c r="G469" s="17" t="s">
        <v>19</v>
      </c>
      <c r="H469" s="23">
        <v>32600</v>
      </c>
      <c r="I469" s="18">
        <v>5</v>
      </c>
      <c r="J469" s="25">
        <v>32600</v>
      </c>
    </row>
    <row r="470" spans="1:10" x14ac:dyDescent="0.3">
      <c r="A470" s="5" t="s">
        <v>512</v>
      </c>
      <c r="B470" s="15" t="s">
        <v>36</v>
      </c>
      <c r="C470" s="5" t="s">
        <v>504</v>
      </c>
      <c r="D470" s="5" t="s">
        <v>18</v>
      </c>
      <c r="E470" s="8">
        <v>40765</v>
      </c>
      <c r="F470" s="16">
        <v>6</v>
      </c>
      <c r="G470" s="17" t="s">
        <v>49</v>
      </c>
      <c r="H470" s="23">
        <v>77720</v>
      </c>
      <c r="I470" s="18">
        <v>3</v>
      </c>
      <c r="J470" s="25">
        <v>77720</v>
      </c>
    </row>
    <row r="471" spans="1:10" x14ac:dyDescent="0.3">
      <c r="A471" s="5" t="s">
        <v>513</v>
      </c>
      <c r="B471" s="15" t="s">
        <v>32</v>
      </c>
      <c r="C471" s="5" t="s">
        <v>504</v>
      </c>
      <c r="D471" s="5" t="s">
        <v>27</v>
      </c>
      <c r="E471" s="8">
        <v>39733</v>
      </c>
      <c r="F471" s="16">
        <v>9</v>
      </c>
      <c r="G471" s="17"/>
      <c r="H471" s="23">
        <v>33232</v>
      </c>
      <c r="I471" s="18">
        <v>4</v>
      </c>
      <c r="J471" s="25">
        <v>33232</v>
      </c>
    </row>
    <row r="472" spans="1:10" x14ac:dyDescent="0.3">
      <c r="A472" s="5" t="s">
        <v>514</v>
      </c>
      <c r="B472" s="15" t="s">
        <v>16</v>
      </c>
      <c r="C472" s="5" t="s">
        <v>504</v>
      </c>
      <c r="D472" s="5" t="s">
        <v>21</v>
      </c>
      <c r="E472" s="22">
        <v>39735</v>
      </c>
      <c r="F472" s="16">
        <v>9</v>
      </c>
      <c r="G472" s="17" t="s">
        <v>22</v>
      </c>
      <c r="H472" s="23">
        <v>39620</v>
      </c>
      <c r="I472" s="18">
        <v>5</v>
      </c>
      <c r="J472" s="25">
        <v>39620</v>
      </c>
    </row>
    <row r="473" spans="1:10" x14ac:dyDescent="0.3">
      <c r="A473" s="5" t="s">
        <v>515</v>
      </c>
      <c r="B473" s="15" t="s">
        <v>29</v>
      </c>
      <c r="C473" s="5" t="s">
        <v>504</v>
      </c>
      <c r="D473" s="5" t="s">
        <v>18</v>
      </c>
      <c r="E473" s="8">
        <v>40818</v>
      </c>
      <c r="F473" s="16">
        <v>6</v>
      </c>
      <c r="G473" s="17" t="s">
        <v>30</v>
      </c>
      <c r="H473" s="23">
        <v>44560</v>
      </c>
      <c r="I473" s="18">
        <v>2</v>
      </c>
      <c r="J473" s="25">
        <v>44560</v>
      </c>
    </row>
    <row r="474" spans="1:10" x14ac:dyDescent="0.3">
      <c r="A474" s="5" t="s">
        <v>516</v>
      </c>
      <c r="B474" s="15" t="s">
        <v>36</v>
      </c>
      <c r="C474" s="5" t="s">
        <v>504</v>
      </c>
      <c r="D474" s="5" t="s">
        <v>18</v>
      </c>
      <c r="E474" s="8">
        <v>40841</v>
      </c>
      <c r="F474" s="16">
        <v>6</v>
      </c>
      <c r="G474" s="17" t="s">
        <v>19</v>
      </c>
      <c r="H474" s="23">
        <v>81530</v>
      </c>
      <c r="I474" s="18">
        <v>5</v>
      </c>
      <c r="J474" s="25">
        <v>81530</v>
      </c>
    </row>
    <row r="475" spans="1:10" x14ac:dyDescent="0.3">
      <c r="A475" s="5" t="s">
        <v>517</v>
      </c>
      <c r="B475" s="15" t="s">
        <v>29</v>
      </c>
      <c r="C475" s="5" t="s">
        <v>504</v>
      </c>
      <c r="D475" s="5" t="s">
        <v>18</v>
      </c>
      <c r="E475" s="8">
        <v>39754</v>
      </c>
      <c r="F475" s="16">
        <v>9</v>
      </c>
      <c r="G475" s="17" t="s">
        <v>49</v>
      </c>
      <c r="H475" s="23">
        <v>43110</v>
      </c>
      <c r="I475" s="18">
        <v>2</v>
      </c>
      <c r="J475" s="25">
        <v>43110</v>
      </c>
    </row>
    <row r="476" spans="1:10" x14ac:dyDescent="0.3">
      <c r="A476" s="5" t="s">
        <v>518</v>
      </c>
      <c r="B476" s="15" t="s">
        <v>32</v>
      </c>
      <c r="C476" s="5" t="s">
        <v>504</v>
      </c>
      <c r="D476" s="5" t="s">
        <v>18</v>
      </c>
      <c r="E476" s="8">
        <v>39761</v>
      </c>
      <c r="F476" s="16">
        <v>9</v>
      </c>
      <c r="G476" s="17" t="s">
        <v>19</v>
      </c>
      <c r="H476" s="23">
        <v>40940</v>
      </c>
      <c r="I476" s="18">
        <v>3</v>
      </c>
      <c r="J476" s="25">
        <v>40940</v>
      </c>
    </row>
    <row r="477" spans="1:10" x14ac:dyDescent="0.3">
      <c r="A477" s="5" t="s">
        <v>519</v>
      </c>
      <c r="B477" s="15" t="s">
        <v>16</v>
      </c>
      <c r="C477" s="5" t="s">
        <v>504</v>
      </c>
      <c r="D477" s="5" t="s">
        <v>18</v>
      </c>
      <c r="E477" s="8">
        <v>40893</v>
      </c>
      <c r="F477" s="16">
        <v>6</v>
      </c>
      <c r="G477" s="17" t="s">
        <v>49</v>
      </c>
      <c r="H477" s="23">
        <v>44620</v>
      </c>
      <c r="I477" s="18">
        <v>5</v>
      </c>
      <c r="J477" s="25">
        <v>44620</v>
      </c>
    </row>
    <row r="478" spans="1:10" x14ac:dyDescent="0.3">
      <c r="A478" s="5" t="s">
        <v>520</v>
      </c>
      <c r="B478" s="15" t="s">
        <v>36</v>
      </c>
      <c r="C478" s="5" t="s">
        <v>521</v>
      </c>
      <c r="D478" s="5" t="s">
        <v>24</v>
      </c>
      <c r="E478" s="8">
        <v>39109</v>
      </c>
      <c r="F478" s="16">
        <v>10</v>
      </c>
      <c r="G478" s="17"/>
      <c r="H478" s="23">
        <v>33120</v>
      </c>
      <c r="I478" s="18">
        <v>2</v>
      </c>
      <c r="J478" s="25">
        <v>33120</v>
      </c>
    </row>
    <row r="479" spans="1:10" x14ac:dyDescent="0.3">
      <c r="A479" s="5" t="s">
        <v>522</v>
      </c>
      <c r="B479" s="15" t="s">
        <v>16</v>
      </c>
      <c r="C479" s="5" t="s">
        <v>521</v>
      </c>
      <c r="D479" s="5" t="s">
        <v>18</v>
      </c>
      <c r="E479" s="8">
        <v>40208</v>
      </c>
      <c r="F479" s="16">
        <v>7</v>
      </c>
      <c r="G479" s="17" t="s">
        <v>22</v>
      </c>
      <c r="H479" s="23">
        <v>61148</v>
      </c>
      <c r="I479" s="18">
        <v>2</v>
      </c>
      <c r="J479" s="25">
        <v>61148</v>
      </c>
    </row>
    <row r="480" spans="1:10" x14ac:dyDescent="0.3">
      <c r="A480" s="5" t="s">
        <v>523</v>
      </c>
      <c r="B480" s="15" t="s">
        <v>16</v>
      </c>
      <c r="C480" s="5" t="s">
        <v>521</v>
      </c>
      <c r="D480" s="5" t="s">
        <v>18</v>
      </c>
      <c r="E480" s="8">
        <v>35821</v>
      </c>
      <c r="F480" s="16">
        <v>19</v>
      </c>
      <c r="G480" s="17" t="s">
        <v>30</v>
      </c>
      <c r="H480" s="23">
        <v>22870</v>
      </c>
      <c r="I480" s="18">
        <v>3</v>
      </c>
      <c r="J480" s="25">
        <v>22870</v>
      </c>
    </row>
    <row r="481" spans="1:10" x14ac:dyDescent="0.3">
      <c r="A481" s="5" t="s">
        <v>524</v>
      </c>
      <c r="B481" s="15" t="s">
        <v>45</v>
      </c>
      <c r="C481" s="5" t="s">
        <v>521</v>
      </c>
      <c r="D481" s="5" t="s">
        <v>21</v>
      </c>
      <c r="E481" s="8">
        <v>35826</v>
      </c>
      <c r="F481" s="16">
        <v>19</v>
      </c>
      <c r="G481" s="17" t="s">
        <v>19</v>
      </c>
      <c r="H481" s="23">
        <v>31205</v>
      </c>
      <c r="I481" s="18">
        <v>2</v>
      </c>
      <c r="J481" s="25">
        <v>31205</v>
      </c>
    </row>
    <row r="482" spans="1:10" x14ac:dyDescent="0.3">
      <c r="A482" s="5" t="s">
        <v>525</v>
      </c>
      <c r="B482" s="15" t="s">
        <v>36</v>
      </c>
      <c r="C482" s="5" t="s">
        <v>521</v>
      </c>
      <c r="D482" s="5" t="s">
        <v>18</v>
      </c>
      <c r="E482" s="8">
        <v>36536</v>
      </c>
      <c r="F482" s="16">
        <v>17</v>
      </c>
      <c r="G482" s="17" t="s">
        <v>19</v>
      </c>
      <c r="H482" s="23">
        <v>62400</v>
      </c>
      <c r="I482" s="18">
        <v>4</v>
      </c>
      <c r="J482" s="25">
        <v>62400</v>
      </c>
    </row>
    <row r="483" spans="1:10" x14ac:dyDescent="0.3">
      <c r="A483" s="5" t="s">
        <v>526</v>
      </c>
      <c r="B483" s="15" t="s">
        <v>29</v>
      </c>
      <c r="C483" s="5" t="s">
        <v>521</v>
      </c>
      <c r="D483" s="5" t="s">
        <v>21</v>
      </c>
      <c r="E483" s="8">
        <v>38723</v>
      </c>
      <c r="F483" s="16">
        <v>11</v>
      </c>
      <c r="G483" s="17" t="s">
        <v>49</v>
      </c>
      <c r="H483" s="23">
        <v>10630</v>
      </c>
      <c r="I483" s="18">
        <v>3</v>
      </c>
      <c r="J483" s="25">
        <v>10630</v>
      </c>
    </row>
    <row r="484" spans="1:10" x14ac:dyDescent="0.3">
      <c r="A484" s="5" t="s">
        <v>527</v>
      </c>
      <c r="B484" s="15" t="s">
        <v>16</v>
      </c>
      <c r="C484" s="5" t="s">
        <v>521</v>
      </c>
      <c r="D484" s="5" t="s">
        <v>24</v>
      </c>
      <c r="E484" s="8">
        <v>40943</v>
      </c>
      <c r="F484" s="16">
        <v>5</v>
      </c>
      <c r="G484" s="17"/>
      <c r="H484" s="23">
        <v>47590</v>
      </c>
      <c r="I484" s="18">
        <v>3</v>
      </c>
      <c r="J484" s="25">
        <v>47590</v>
      </c>
    </row>
    <row r="485" spans="1:10" x14ac:dyDescent="0.3">
      <c r="A485" s="5" t="s">
        <v>528</v>
      </c>
      <c r="B485" s="15" t="s">
        <v>16</v>
      </c>
      <c r="C485" s="5" t="s">
        <v>521</v>
      </c>
      <c r="D485" s="5" t="s">
        <v>24</v>
      </c>
      <c r="E485" s="8">
        <v>40963</v>
      </c>
      <c r="F485" s="16">
        <v>5</v>
      </c>
      <c r="G485" s="17"/>
      <c r="H485" s="23">
        <v>60550</v>
      </c>
      <c r="I485" s="18">
        <v>2</v>
      </c>
      <c r="J485" s="25">
        <v>60550</v>
      </c>
    </row>
    <row r="486" spans="1:10" x14ac:dyDescent="0.3">
      <c r="A486" s="5" t="s">
        <v>529</v>
      </c>
      <c r="B486" s="15" t="s">
        <v>36</v>
      </c>
      <c r="C486" s="5" t="s">
        <v>521</v>
      </c>
      <c r="D486" s="5" t="s">
        <v>18</v>
      </c>
      <c r="E486" s="8">
        <v>36195</v>
      </c>
      <c r="F486" s="16">
        <v>18</v>
      </c>
      <c r="G486" s="17" t="s">
        <v>30</v>
      </c>
      <c r="H486" s="23">
        <v>46360</v>
      </c>
      <c r="I486" s="18">
        <v>5</v>
      </c>
      <c r="J486" s="25">
        <v>46360</v>
      </c>
    </row>
    <row r="487" spans="1:10" x14ac:dyDescent="0.3">
      <c r="A487" s="5" t="s">
        <v>530</v>
      </c>
      <c r="B487" s="15" t="s">
        <v>45</v>
      </c>
      <c r="C487" s="5" t="s">
        <v>521</v>
      </c>
      <c r="D487" s="5" t="s">
        <v>21</v>
      </c>
      <c r="E487" s="8">
        <v>36217</v>
      </c>
      <c r="F487" s="16">
        <v>18</v>
      </c>
      <c r="G487" s="17" t="s">
        <v>49</v>
      </c>
      <c r="H487" s="23">
        <v>22475</v>
      </c>
      <c r="I487" s="18">
        <v>4</v>
      </c>
      <c r="J487" s="25">
        <v>22475</v>
      </c>
    </row>
    <row r="488" spans="1:10" x14ac:dyDescent="0.3">
      <c r="A488" s="5" t="s">
        <v>531</v>
      </c>
      <c r="B488" s="15" t="s">
        <v>32</v>
      </c>
      <c r="C488" s="5" t="s">
        <v>521</v>
      </c>
      <c r="D488" s="5" t="s">
        <v>18</v>
      </c>
      <c r="E488" s="8">
        <v>39864</v>
      </c>
      <c r="F488" s="16">
        <v>8</v>
      </c>
      <c r="G488" s="17" t="s">
        <v>19</v>
      </c>
      <c r="H488" s="23">
        <v>64320</v>
      </c>
      <c r="I488" s="18">
        <v>5</v>
      </c>
      <c r="J488" s="25">
        <v>64320</v>
      </c>
    </row>
    <row r="489" spans="1:10" x14ac:dyDescent="0.3">
      <c r="A489" s="5" t="s">
        <v>532</v>
      </c>
      <c r="B489" s="15" t="s">
        <v>16</v>
      </c>
      <c r="C489" s="5" t="s">
        <v>521</v>
      </c>
      <c r="D489" s="5" t="s">
        <v>21</v>
      </c>
      <c r="E489" s="8">
        <v>40976</v>
      </c>
      <c r="F489" s="16">
        <v>5</v>
      </c>
      <c r="G489" s="17" t="s">
        <v>19</v>
      </c>
      <c r="H489" s="23">
        <v>46380</v>
      </c>
      <c r="I489" s="18">
        <v>3</v>
      </c>
      <c r="J489" s="25">
        <v>46380</v>
      </c>
    </row>
    <row r="490" spans="1:10" x14ac:dyDescent="0.3">
      <c r="A490" s="5" t="s">
        <v>533</v>
      </c>
      <c r="B490" s="15" t="s">
        <v>32</v>
      </c>
      <c r="C490" s="5" t="s">
        <v>521</v>
      </c>
      <c r="D490" s="5" t="s">
        <v>24</v>
      </c>
      <c r="E490" s="8">
        <v>40259</v>
      </c>
      <c r="F490" s="16">
        <v>7</v>
      </c>
      <c r="G490" s="17"/>
      <c r="H490" s="23">
        <v>73190</v>
      </c>
      <c r="I490" s="18">
        <v>1</v>
      </c>
      <c r="J490" s="25">
        <v>73190</v>
      </c>
    </row>
    <row r="491" spans="1:10" x14ac:dyDescent="0.3">
      <c r="A491" s="5" t="s">
        <v>534</v>
      </c>
      <c r="B491" s="15" t="s">
        <v>16</v>
      </c>
      <c r="C491" s="5" t="s">
        <v>521</v>
      </c>
      <c r="D491" s="5" t="s">
        <v>18</v>
      </c>
      <c r="E491" s="8">
        <v>40264</v>
      </c>
      <c r="F491" s="16">
        <v>7</v>
      </c>
      <c r="G491" s="17" t="s">
        <v>1</v>
      </c>
      <c r="H491" s="23">
        <v>29760</v>
      </c>
      <c r="I491" s="18">
        <v>2</v>
      </c>
      <c r="J491" s="25">
        <v>29760</v>
      </c>
    </row>
    <row r="492" spans="1:10" x14ac:dyDescent="0.3">
      <c r="A492" s="5" t="s">
        <v>535</v>
      </c>
      <c r="B492" s="15" t="s">
        <v>32</v>
      </c>
      <c r="C492" s="5" t="s">
        <v>521</v>
      </c>
      <c r="D492" s="5" t="s">
        <v>18</v>
      </c>
      <c r="E492" s="8">
        <v>37701</v>
      </c>
      <c r="F492" s="16">
        <v>14</v>
      </c>
      <c r="G492" s="17" t="s">
        <v>22</v>
      </c>
      <c r="H492" s="23">
        <v>23560</v>
      </c>
      <c r="I492" s="18">
        <v>3</v>
      </c>
      <c r="J492" s="25">
        <v>23560</v>
      </c>
    </row>
    <row r="493" spans="1:10" x14ac:dyDescent="0.3">
      <c r="A493" s="5" t="s">
        <v>536</v>
      </c>
      <c r="B493" s="15" t="s">
        <v>29</v>
      </c>
      <c r="C493" s="5" t="s">
        <v>521</v>
      </c>
      <c r="D493" s="5" t="s">
        <v>18</v>
      </c>
      <c r="E493" s="8">
        <v>39519</v>
      </c>
      <c r="F493" s="16">
        <v>9</v>
      </c>
      <c r="G493" s="17" t="s">
        <v>1</v>
      </c>
      <c r="H493" s="23">
        <v>61330</v>
      </c>
      <c r="I493" s="18">
        <v>2</v>
      </c>
      <c r="J493" s="25">
        <v>61330</v>
      </c>
    </row>
    <row r="494" spans="1:10" x14ac:dyDescent="0.3">
      <c r="A494" s="5" t="s">
        <v>537</v>
      </c>
      <c r="B494" s="15" t="s">
        <v>29</v>
      </c>
      <c r="C494" s="5" t="s">
        <v>521</v>
      </c>
      <c r="D494" s="5" t="s">
        <v>18</v>
      </c>
      <c r="E494" s="8">
        <v>38790</v>
      </c>
      <c r="F494" s="16">
        <v>11</v>
      </c>
      <c r="G494" s="17" t="s">
        <v>22</v>
      </c>
      <c r="H494" s="23">
        <v>62688</v>
      </c>
      <c r="I494" s="18">
        <v>3</v>
      </c>
      <c r="J494" s="25">
        <v>62688</v>
      </c>
    </row>
    <row r="495" spans="1:10" x14ac:dyDescent="0.3">
      <c r="A495" s="5" t="s">
        <v>538</v>
      </c>
      <c r="B495" s="15" t="s">
        <v>16</v>
      </c>
      <c r="C495" s="5" t="s">
        <v>521</v>
      </c>
      <c r="D495" s="5" t="s">
        <v>18</v>
      </c>
      <c r="E495" s="8">
        <v>39899</v>
      </c>
      <c r="F495" s="16">
        <v>8</v>
      </c>
      <c r="G495" s="17" t="s">
        <v>19</v>
      </c>
      <c r="H495" s="23">
        <v>24790</v>
      </c>
      <c r="I495" s="18">
        <v>3</v>
      </c>
      <c r="J495" s="25">
        <v>24790</v>
      </c>
    </row>
    <row r="496" spans="1:10" x14ac:dyDescent="0.3">
      <c r="A496" s="5" t="s">
        <v>539</v>
      </c>
      <c r="B496" s="15" t="s">
        <v>26</v>
      </c>
      <c r="C496" s="5" t="s">
        <v>521</v>
      </c>
      <c r="D496" s="5" t="s">
        <v>21</v>
      </c>
      <c r="E496" s="9">
        <v>40254</v>
      </c>
      <c r="F496" s="16">
        <v>7</v>
      </c>
      <c r="G496" s="17" t="s">
        <v>49</v>
      </c>
      <c r="H496" s="23">
        <v>48700</v>
      </c>
      <c r="I496" s="18">
        <v>3</v>
      </c>
      <c r="J496" s="25">
        <v>48700</v>
      </c>
    </row>
    <row r="497" spans="1:10" x14ac:dyDescent="0.3">
      <c r="A497" s="5" t="s">
        <v>540</v>
      </c>
      <c r="B497" s="15" t="s">
        <v>36</v>
      </c>
      <c r="C497" s="5" t="s">
        <v>521</v>
      </c>
      <c r="D497" s="5" t="s">
        <v>18</v>
      </c>
      <c r="E497" s="8">
        <v>40624</v>
      </c>
      <c r="F497" s="16">
        <v>6</v>
      </c>
      <c r="G497" s="17" t="s">
        <v>1</v>
      </c>
      <c r="H497" s="23">
        <v>86500</v>
      </c>
      <c r="I497" s="18">
        <v>1</v>
      </c>
      <c r="J497" s="25">
        <v>86500</v>
      </c>
    </row>
    <row r="498" spans="1:10" x14ac:dyDescent="0.3">
      <c r="A498" s="5" t="s">
        <v>541</v>
      </c>
      <c r="B498" s="15" t="s">
        <v>36</v>
      </c>
      <c r="C498" s="5" t="s">
        <v>521</v>
      </c>
      <c r="D498" s="5" t="s">
        <v>18</v>
      </c>
      <c r="E498" s="8">
        <v>39174</v>
      </c>
      <c r="F498" s="16">
        <v>10</v>
      </c>
      <c r="G498" s="17" t="s">
        <v>19</v>
      </c>
      <c r="H498" s="23">
        <v>23320</v>
      </c>
      <c r="I498" s="18">
        <v>4</v>
      </c>
      <c r="J498" s="25">
        <v>23320</v>
      </c>
    </row>
    <row r="499" spans="1:10" x14ac:dyDescent="0.3">
      <c r="A499" s="5" t="s">
        <v>542</v>
      </c>
      <c r="B499" s="15" t="s">
        <v>16</v>
      </c>
      <c r="C499" s="5" t="s">
        <v>521</v>
      </c>
      <c r="D499" s="5" t="s">
        <v>21</v>
      </c>
      <c r="E499" s="8">
        <v>39176</v>
      </c>
      <c r="F499" s="16">
        <v>10</v>
      </c>
      <c r="G499" s="17" t="s">
        <v>49</v>
      </c>
      <c r="H499" s="23">
        <v>10700</v>
      </c>
      <c r="I499" s="18">
        <v>4</v>
      </c>
      <c r="J499" s="25">
        <v>10700</v>
      </c>
    </row>
    <row r="500" spans="1:10" x14ac:dyDescent="0.3">
      <c r="A500" s="5" t="s">
        <v>543</v>
      </c>
      <c r="B500" s="15" t="s">
        <v>32</v>
      </c>
      <c r="C500" s="5" t="s">
        <v>521</v>
      </c>
      <c r="D500" s="5" t="s">
        <v>18</v>
      </c>
      <c r="E500" s="8">
        <v>40282</v>
      </c>
      <c r="F500" s="16">
        <v>7</v>
      </c>
      <c r="G500" s="17" t="s">
        <v>1</v>
      </c>
      <c r="H500" s="23">
        <v>72640</v>
      </c>
      <c r="I500" s="18">
        <v>3</v>
      </c>
      <c r="J500" s="25">
        <v>72640</v>
      </c>
    </row>
    <row r="501" spans="1:10" x14ac:dyDescent="0.3">
      <c r="A501" s="5" t="s">
        <v>544</v>
      </c>
      <c r="B501" s="15" t="s">
        <v>32</v>
      </c>
      <c r="C501" s="5" t="s">
        <v>521</v>
      </c>
      <c r="D501" s="5" t="s">
        <v>18</v>
      </c>
      <c r="E501" s="8">
        <v>38815</v>
      </c>
      <c r="F501" s="16">
        <v>11</v>
      </c>
      <c r="G501" s="17" t="s">
        <v>19</v>
      </c>
      <c r="H501" s="23">
        <v>63270</v>
      </c>
      <c r="I501" s="18">
        <v>1</v>
      </c>
      <c r="J501" s="25">
        <v>63270</v>
      </c>
    </row>
    <row r="502" spans="1:10" x14ac:dyDescent="0.3">
      <c r="A502" s="5" t="s">
        <v>545</v>
      </c>
      <c r="B502" s="15" t="s">
        <v>16</v>
      </c>
      <c r="C502" s="5" t="s">
        <v>521</v>
      </c>
      <c r="D502" s="5" t="s">
        <v>24</v>
      </c>
      <c r="E502" s="8">
        <v>38828</v>
      </c>
      <c r="F502" s="16">
        <v>11</v>
      </c>
      <c r="G502" s="17"/>
      <c r="H502" s="23">
        <v>49530</v>
      </c>
      <c r="I502" s="18">
        <v>4</v>
      </c>
      <c r="J502" s="25">
        <v>49530</v>
      </c>
    </row>
    <row r="503" spans="1:10" x14ac:dyDescent="0.3">
      <c r="A503" s="5" t="s">
        <v>546</v>
      </c>
      <c r="B503" s="15" t="s">
        <v>29</v>
      </c>
      <c r="C503" s="5" t="s">
        <v>521</v>
      </c>
      <c r="D503" s="5" t="s">
        <v>21</v>
      </c>
      <c r="E503" s="8">
        <v>40293</v>
      </c>
      <c r="F503" s="16">
        <v>7</v>
      </c>
      <c r="G503" s="17" t="s">
        <v>19</v>
      </c>
      <c r="H503" s="23">
        <v>11810</v>
      </c>
      <c r="I503" s="18">
        <v>1</v>
      </c>
      <c r="J503" s="25">
        <v>11810</v>
      </c>
    </row>
    <row r="504" spans="1:10" x14ac:dyDescent="0.3">
      <c r="A504" s="5" t="s">
        <v>547</v>
      </c>
      <c r="B504" s="15" t="s">
        <v>36</v>
      </c>
      <c r="C504" s="5" t="s">
        <v>521</v>
      </c>
      <c r="D504" s="5" t="s">
        <v>18</v>
      </c>
      <c r="E504" s="8">
        <v>40666</v>
      </c>
      <c r="F504" s="16">
        <v>6</v>
      </c>
      <c r="G504" s="17" t="s">
        <v>19</v>
      </c>
      <c r="H504" s="23">
        <v>24090</v>
      </c>
      <c r="I504" s="18">
        <v>4</v>
      </c>
      <c r="J504" s="25">
        <v>24090</v>
      </c>
    </row>
    <row r="505" spans="1:10" x14ac:dyDescent="0.3">
      <c r="A505" s="5" t="s">
        <v>548</v>
      </c>
      <c r="B505" s="15" t="s">
        <v>36</v>
      </c>
      <c r="C505" s="5" t="s">
        <v>521</v>
      </c>
      <c r="D505" s="5" t="s">
        <v>24</v>
      </c>
      <c r="E505" s="8">
        <v>39592</v>
      </c>
      <c r="F505" s="16">
        <v>9</v>
      </c>
      <c r="G505" s="17"/>
      <c r="H505" s="23">
        <v>56650</v>
      </c>
      <c r="I505" s="18">
        <v>1</v>
      </c>
      <c r="J505" s="25">
        <v>56650</v>
      </c>
    </row>
    <row r="506" spans="1:10" x14ac:dyDescent="0.3">
      <c r="A506" s="5" t="s">
        <v>549</v>
      </c>
      <c r="B506" s="15" t="s">
        <v>26</v>
      </c>
      <c r="C506" s="5" t="s">
        <v>521</v>
      </c>
      <c r="D506" s="5" t="s">
        <v>18</v>
      </c>
      <c r="E506" s="8">
        <v>35918</v>
      </c>
      <c r="F506" s="16">
        <v>19</v>
      </c>
      <c r="G506" s="17" t="s">
        <v>22</v>
      </c>
      <c r="H506" s="23">
        <v>73740</v>
      </c>
      <c r="I506" s="18">
        <v>4</v>
      </c>
      <c r="J506" s="25">
        <v>73740</v>
      </c>
    </row>
    <row r="507" spans="1:10" x14ac:dyDescent="0.3">
      <c r="A507" s="5" t="s">
        <v>550</v>
      </c>
      <c r="B507" s="15" t="s">
        <v>16</v>
      </c>
      <c r="C507" s="5" t="s">
        <v>521</v>
      </c>
      <c r="D507" s="5" t="s">
        <v>27</v>
      </c>
      <c r="E507" s="8">
        <v>35946</v>
      </c>
      <c r="F507" s="16">
        <v>19</v>
      </c>
      <c r="G507" s="17"/>
      <c r="H507" s="23">
        <v>14332</v>
      </c>
      <c r="I507" s="18">
        <v>5</v>
      </c>
      <c r="J507" s="25">
        <v>14332</v>
      </c>
    </row>
    <row r="508" spans="1:10" x14ac:dyDescent="0.3">
      <c r="A508" s="5" t="s">
        <v>551</v>
      </c>
      <c r="B508" s="15" t="s">
        <v>36</v>
      </c>
      <c r="C508" s="5" t="s">
        <v>521</v>
      </c>
      <c r="D508" s="5" t="s">
        <v>24</v>
      </c>
      <c r="E508" s="8">
        <v>36297</v>
      </c>
      <c r="F508" s="16">
        <v>18</v>
      </c>
      <c r="G508" s="17"/>
      <c r="H508" s="23">
        <v>57990</v>
      </c>
      <c r="I508" s="18">
        <v>5</v>
      </c>
      <c r="J508" s="25">
        <v>57990</v>
      </c>
    </row>
    <row r="509" spans="1:10" x14ac:dyDescent="0.3">
      <c r="A509" s="5" t="s">
        <v>552</v>
      </c>
      <c r="B509" s="15" t="s">
        <v>36</v>
      </c>
      <c r="C509" s="5" t="s">
        <v>521</v>
      </c>
      <c r="D509" s="5" t="s">
        <v>18</v>
      </c>
      <c r="E509" s="8">
        <v>36673</v>
      </c>
      <c r="F509" s="16">
        <v>17</v>
      </c>
      <c r="G509" s="17" t="s">
        <v>1</v>
      </c>
      <c r="H509" s="23">
        <v>48330</v>
      </c>
      <c r="I509" s="18">
        <v>1</v>
      </c>
      <c r="J509" s="25">
        <v>48330</v>
      </c>
    </row>
    <row r="510" spans="1:10" x14ac:dyDescent="0.3">
      <c r="A510" s="5" t="s">
        <v>553</v>
      </c>
      <c r="B510" s="15" t="s">
        <v>36</v>
      </c>
      <c r="C510" s="5" t="s">
        <v>521</v>
      </c>
      <c r="D510" s="5" t="s">
        <v>24</v>
      </c>
      <c r="E510" s="8">
        <v>37404</v>
      </c>
      <c r="F510" s="16">
        <v>15</v>
      </c>
      <c r="G510" s="17"/>
      <c r="H510" s="23">
        <v>60070</v>
      </c>
      <c r="I510" s="18">
        <v>3</v>
      </c>
      <c r="J510" s="25">
        <v>60070</v>
      </c>
    </row>
    <row r="511" spans="1:10" x14ac:dyDescent="0.3">
      <c r="A511" s="5" t="s">
        <v>554</v>
      </c>
      <c r="B511" s="15" t="s">
        <v>29</v>
      </c>
      <c r="C511" s="5" t="s">
        <v>521</v>
      </c>
      <c r="D511" s="5" t="s">
        <v>18</v>
      </c>
      <c r="E511" s="8">
        <v>39217</v>
      </c>
      <c r="F511" s="16">
        <v>10</v>
      </c>
      <c r="G511" s="17" t="s">
        <v>19</v>
      </c>
      <c r="H511" s="23">
        <v>73830</v>
      </c>
      <c r="I511" s="18">
        <v>2</v>
      </c>
      <c r="J511" s="25">
        <v>73830</v>
      </c>
    </row>
    <row r="512" spans="1:10" x14ac:dyDescent="0.3">
      <c r="A512" s="5" t="s">
        <v>555</v>
      </c>
      <c r="B512" s="15" t="s">
        <v>36</v>
      </c>
      <c r="C512" s="5" t="s">
        <v>521</v>
      </c>
      <c r="D512" s="5" t="s">
        <v>24</v>
      </c>
      <c r="E512" s="8">
        <v>40707</v>
      </c>
      <c r="F512" s="16">
        <v>6</v>
      </c>
      <c r="G512" s="17"/>
      <c r="H512" s="23">
        <v>79380</v>
      </c>
      <c r="I512" s="18">
        <v>1</v>
      </c>
      <c r="J512" s="25">
        <v>79380</v>
      </c>
    </row>
    <row r="513" spans="1:10" x14ac:dyDescent="0.3">
      <c r="A513" s="5" t="s">
        <v>556</v>
      </c>
      <c r="B513" s="15" t="s">
        <v>32</v>
      </c>
      <c r="C513" s="5" t="s">
        <v>521</v>
      </c>
      <c r="D513" s="5" t="s">
        <v>18</v>
      </c>
      <c r="E513" s="8">
        <v>39262</v>
      </c>
      <c r="F513" s="16">
        <v>10</v>
      </c>
      <c r="G513" s="17" t="s">
        <v>1</v>
      </c>
      <c r="H513" s="23">
        <v>63440</v>
      </c>
      <c r="I513" s="18">
        <v>3</v>
      </c>
      <c r="J513" s="25">
        <v>63440</v>
      </c>
    </row>
    <row r="514" spans="1:10" x14ac:dyDescent="0.3">
      <c r="A514" s="5" t="s">
        <v>557</v>
      </c>
      <c r="B514" s="15" t="s">
        <v>36</v>
      </c>
      <c r="C514" s="5" t="s">
        <v>521</v>
      </c>
      <c r="D514" s="5" t="s">
        <v>18</v>
      </c>
      <c r="E514" s="8">
        <v>40332</v>
      </c>
      <c r="F514" s="16">
        <v>7</v>
      </c>
      <c r="G514" s="17" t="s">
        <v>19</v>
      </c>
      <c r="H514" s="23">
        <v>47340</v>
      </c>
      <c r="I514" s="18">
        <v>2</v>
      </c>
      <c r="J514" s="25">
        <v>47340</v>
      </c>
    </row>
    <row r="515" spans="1:10" x14ac:dyDescent="0.3">
      <c r="A515" s="5" t="s">
        <v>558</v>
      </c>
      <c r="B515" s="15" t="s">
        <v>32</v>
      </c>
      <c r="C515" s="5" t="s">
        <v>521</v>
      </c>
      <c r="D515" s="5" t="s">
        <v>18</v>
      </c>
      <c r="E515" s="8">
        <v>35958</v>
      </c>
      <c r="F515" s="16">
        <v>19</v>
      </c>
      <c r="G515" s="17" t="s">
        <v>49</v>
      </c>
      <c r="H515" s="23">
        <v>61420</v>
      </c>
      <c r="I515" s="18">
        <v>4</v>
      </c>
      <c r="J515" s="25">
        <v>61420</v>
      </c>
    </row>
    <row r="516" spans="1:10" x14ac:dyDescent="0.3">
      <c r="A516" s="5" t="s">
        <v>559</v>
      </c>
      <c r="B516" s="15" t="s">
        <v>32</v>
      </c>
      <c r="C516" s="5" t="s">
        <v>521</v>
      </c>
      <c r="D516" s="5" t="s">
        <v>27</v>
      </c>
      <c r="E516" s="8">
        <v>36340</v>
      </c>
      <c r="F516" s="16">
        <v>18</v>
      </c>
      <c r="G516" s="17"/>
      <c r="H516" s="23">
        <v>37016</v>
      </c>
      <c r="I516" s="18">
        <v>4</v>
      </c>
      <c r="J516" s="25">
        <v>37016</v>
      </c>
    </row>
    <row r="517" spans="1:10" x14ac:dyDescent="0.3">
      <c r="A517" s="5" t="s">
        <v>560</v>
      </c>
      <c r="B517" s="15" t="s">
        <v>36</v>
      </c>
      <c r="C517" s="5" t="s">
        <v>521</v>
      </c>
      <c r="D517" s="5" t="s">
        <v>18</v>
      </c>
      <c r="E517" s="8">
        <v>39282</v>
      </c>
      <c r="F517" s="16">
        <v>10</v>
      </c>
      <c r="G517" s="17" t="s">
        <v>30</v>
      </c>
      <c r="H517" s="23">
        <v>69420</v>
      </c>
      <c r="I517" s="18">
        <v>2</v>
      </c>
      <c r="J517" s="25">
        <v>69420</v>
      </c>
    </row>
    <row r="518" spans="1:10" x14ac:dyDescent="0.3">
      <c r="A518" s="5" t="s">
        <v>561</v>
      </c>
      <c r="B518" s="15" t="s">
        <v>32</v>
      </c>
      <c r="C518" s="5" t="s">
        <v>521</v>
      </c>
      <c r="D518" s="5" t="s">
        <v>18</v>
      </c>
      <c r="E518" s="8">
        <v>38903</v>
      </c>
      <c r="F518" s="16">
        <v>11</v>
      </c>
      <c r="G518" s="17" t="s">
        <v>49</v>
      </c>
      <c r="H518" s="23">
        <v>34060</v>
      </c>
      <c r="I518" s="18">
        <v>2</v>
      </c>
      <c r="J518" s="25">
        <v>34060</v>
      </c>
    </row>
    <row r="519" spans="1:10" x14ac:dyDescent="0.3">
      <c r="A519" s="5" t="s">
        <v>562</v>
      </c>
      <c r="B519" s="15" t="s">
        <v>36</v>
      </c>
      <c r="C519" s="5" t="s">
        <v>521</v>
      </c>
      <c r="D519" s="5" t="s">
        <v>18</v>
      </c>
      <c r="E519" s="8">
        <v>35990</v>
      </c>
      <c r="F519" s="16">
        <v>19</v>
      </c>
      <c r="G519" s="17" t="s">
        <v>1</v>
      </c>
      <c r="H519" s="23">
        <v>36890</v>
      </c>
      <c r="I519" s="18">
        <v>1</v>
      </c>
      <c r="J519" s="25">
        <v>36890</v>
      </c>
    </row>
    <row r="520" spans="1:10" x14ac:dyDescent="0.3">
      <c r="A520" s="5" t="s">
        <v>563</v>
      </c>
      <c r="B520" s="15" t="s">
        <v>32</v>
      </c>
      <c r="C520" s="5" t="s">
        <v>521</v>
      </c>
      <c r="D520" s="5" t="s">
        <v>21</v>
      </c>
      <c r="E520" s="22">
        <v>38173</v>
      </c>
      <c r="F520" s="16">
        <v>13</v>
      </c>
      <c r="G520" s="17" t="s">
        <v>49</v>
      </c>
      <c r="H520" s="23">
        <v>32900</v>
      </c>
      <c r="I520" s="18">
        <v>2</v>
      </c>
      <c r="J520" s="25">
        <v>32900</v>
      </c>
    </row>
    <row r="521" spans="1:10" x14ac:dyDescent="0.3">
      <c r="A521" s="5" t="s">
        <v>564</v>
      </c>
      <c r="B521" s="15" t="s">
        <v>36</v>
      </c>
      <c r="C521" s="5" t="s">
        <v>521</v>
      </c>
      <c r="D521" s="5" t="s">
        <v>18</v>
      </c>
      <c r="E521" s="8">
        <v>39673</v>
      </c>
      <c r="F521" s="16">
        <v>9</v>
      </c>
      <c r="G521" s="17" t="s">
        <v>19</v>
      </c>
      <c r="H521" s="23">
        <v>48080</v>
      </c>
      <c r="I521" s="18">
        <v>2</v>
      </c>
      <c r="J521" s="25">
        <v>48080</v>
      </c>
    </row>
    <row r="522" spans="1:10" x14ac:dyDescent="0.3">
      <c r="A522" s="5" t="s">
        <v>565</v>
      </c>
      <c r="B522" s="15" t="s">
        <v>36</v>
      </c>
      <c r="C522" s="5" t="s">
        <v>521</v>
      </c>
      <c r="D522" s="5" t="s">
        <v>18</v>
      </c>
      <c r="E522" s="8">
        <v>40765</v>
      </c>
      <c r="F522" s="16">
        <v>6</v>
      </c>
      <c r="G522" s="17" t="s">
        <v>30</v>
      </c>
      <c r="H522" s="23">
        <v>77740</v>
      </c>
      <c r="I522" s="18">
        <v>1</v>
      </c>
      <c r="J522" s="25">
        <v>77740</v>
      </c>
    </row>
    <row r="523" spans="1:10" x14ac:dyDescent="0.3">
      <c r="A523" s="5" t="s">
        <v>566</v>
      </c>
      <c r="B523" s="15" t="s">
        <v>45</v>
      </c>
      <c r="C523" s="5" t="s">
        <v>521</v>
      </c>
      <c r="D523" s="5" t="s">
        <v>24</v>
      </c>
      <c r="E523" s="8">
        <v>39298</v>
      </c>
      <c r="F523" s="16">
        <v>10</v>
      </c>
      <c r="G523" s="17"/>
      <c r="H523" s="23">
        <v>76870</v>
      </c>
      <c r="I523" s="18">
        <v>5</v>
      </c>
      <c r="J523" s="25">
        <v>76870</v>
      </c>
    </row>
    <row r="524" spans="1:10" x14ac:dyDescent="0.3">
      <c r="A524" s="5" t="s">
        <v>567</v>
      </c>
      <c r="B524" s="15" t="s">
        <v>16</v>
      </c>
      <c r="C524" s="5" t="s">
        <v>521</v>
      </c>
      <c r="D524" s="5" t="s">
        <v>18</v>
      </c>
      <c r="E524" s="8">
        <v>40399</v>
      </c>
      <c r="F524" s="16">
        <v>7</v>
      </c>
      <c r="G524" s="17" t="s">
        <v>22</v>
      </c>
      <c r="H524" s="23">
        <v>72700</v>
      </c>
      <c r="I524" s="18">
        <v>5</v>
      </c>
      <c r="J524" s="25">
        <v>72700</v>
      </c>
    </row>
    <row r="525" spans="1:10" x14ac:dyDescent="0.3">
      <c r="A525" s="5" t="s">
        <v>568</v>
      </c>
      <c r="B525" s="15" t="s">
        <v>32</v>
      </c>
      <c r="C525" s="5" t="s">
        <v>521</v>
      </c>
      <c r="D525" s="5" t="s">
        <v>24</v>
      </c>
      <c r="E525" s="8">
        <v>40414</v>
      </c>
      <c r="F525" s="16">
        <v>7</v>
      </c>
      <c r="G525" s="17"/>
      <c r="H525" s="23">
        <v>60070</v>
      </c>
      <c r="I525" s="18">
        <v>2</v>
      </c>
      <c r="J525" s="25">
        <v>60070</v>
      </c>
    </row>
    <row r="526" spans="1:10" x14ac:dyDescent="0.3">
      <c r="A526" s="5" t="s">
        <v>569</v>
      </c>
      <c r="B526" s="15" t="s">
        <v>32</v>
      </c>
      <c r="C526" s="5" t="s">
        <v>521</v>
      </c>
      <c r="D526" s="5" t="s">
        <v>27</v>
      </c>
      <c r="E526" s="8">
        <v>36028</v>
      </c>
      <c r="F526" s="16">
        <v>19</v>
      </c>
      <c r="G526" s="17"/>
      <c r="H526" s="23">
        <v>16688</v>
      </c>
      <c r="I526" s="18">
        <v>3</v>
      </c>
      <c r="J526" s="25">
        <v>16688</v>
      </c>
    </row>
    <row r="527" spans="1:10" x14ac:dyDescent="0.3">
      <c r="A527" s="5" t="s">
        <v>570</v>
      </c>
      <c r="B527" s="15" t="s">
        <v>29</v>
      </c>
      <c r="C527" s="5" t="s">
        <v>521</v>
      </c>
      <c r="D527" s="5" t="s">
        <v>24</v>
      </c>
      <c r="E527" s="8">
        <v>36375</v>
      </c>
      <c r="F527" s="16">
        <v>18</v>
      </c>
      <c r="G527" s="17"/>
      <c r="H527" s="23">
        <v>71300</v>
      </c>
      <c r="I527" s="18">
        <v>5</v>
      </c>
      <c r="J527" s="25">
        <v>71300</v>
      </c>
    </row>
    <row r="528" spans="1:10" x14ac:dyDescent="0.3">
      <c r="A528" s="5" t="s">
        <v>571</v>
      </c>
      <c r="B528" s="15" t="s">
        <v>36</v>
      </c>
      <c r="C528" s="5" t="s">
        <v>521</v>
      </c>
      <c r="D528" s="5" t="s">
        <v>27</v>
      </c>
      <c r="E528" s="8">
        <v>36380</v>
      </c>
      <c r="F528" s="16">
        <v>18</v>
      </c>
      <c r="G528" s="17"/>
      <c r="H528" s="23">
        <v>36052</v>
      </c>
      <c r="I528" s="18">
        <v>5</v>
      </c>
      <c r="J528" s="25">
        <v>36052</v>
      </c>
    </row>
    <row r="529" spans="1:10" x14ac:dyDescent="0.3">
      <c r="A529" s="5" t="s">
        <v>572</v>
      </c>
      <c r="B529" s="15" t="s">
        <v>36</v>
      </c>
      <c r="C529" s="5" t="s">
        <v>521</v>
      </c>
      <c r="D529" s="5" t="s">
        <v>18</v>
      </c>
      <c r="E529" s="8">
        <v>36393</v>
      </c>
      <c r="F529" s="16">
        <v>18</v>
      </c>
      <c r="G529" s="17" t="s">
        <v>49</v>
      </c>
      <c r="H529" s="23">
        <v>65910</v>
      </c>
      <c r="I529" s="18">
        <v>5</v>
      </c>
      <c r="J529" s="25">
        <v>65910</v>
      </c>
    </row>
    <row r="530" spans="1:10" x14ac:dyDescent="0.3">
      <c r="A530" s="5" t="s">
        <v>573</v>
      </c>
      <c r="B530" s="15" t="s">
        <v>45</v>
      </c>
      <c r="C530" s="5" t="s">
        <v>521</v>
      </c>
      <c r="D530" s="5" t="s">
        <v>18</v>
      </c>
      <c r="E530" s="8">
        <v>37848</v>
      </c>
      <c r="F530" s="16">
        <v>14</v>
      </c>
      <c r="G530" s="17" t="s">
        <v>22</v>
      </c>
      <c r="H530" s="23">
        <v>76910</v>
      </c>
      <c r="I530" s="18">
        <v>2</v>
      </c>
      <c r="J530" s="25">
        <v>76910</v>
      </c>
    </row>
    <row r="531" spans="1:10" x14ac:dyDescent="0.3">
      <c r="A531" s="5" t="s">
        <v>574</v>
      </c>
      <c r="B531" s="15" t="s">
        <v>36</v>
      </c>
      <c r="C531" s="5" t="s">
        <v>521</v>
      </c>
      <c r="D531" s="5" t="s">
        <v>24</v>
      </c>
      <c r="E531" s="9">
        <v>40404</v>
      </c>
      <c r="F531" s="16">
        <v>7</v>
      </c>
      <c r="G531" s="17"/>
      <c r="H531" s="23">
        <v>39550</v>
      </c>
      <c r="I531" s="18">
        <v>5</v>
      </c>
      <c r="J531" s="25">
        <v>39550</v>
      </c>
    </row>
    <row r="532" spans="1:10" x14ac:dyDescent="0.3">
      <c r="A532" s="5" t="s">
        <v>575</v>
      </c>
      <c r="B532" s="15" t="s">
        <v>16</v>
      </c>
      <c r="C532" s="5" t="s">
        <v>521</v>
      </c>
      <c r="D532" s="5" t="s">
        <v>24</v>
      </c>
      <c r="E532" s="9">
        <v>40410</v>
      </c>
      <c r="F532" s="16">
        <v>7</v>
      </c>
      <c r="G532" s="17"/>
      <c r="H532" s="23">
        <v>57680</v>
      </c>
      <c r="I532" s="18">
        <v>4</v>
      </c>
      <c r="J532" s="25">
        <v>57680</v>
      </c>
    </row>
    <row r="533" spans="1:10" x14ac:dyDescent="0.3">
      <c r="A533" s="5" t="s">
        <v>576</v>
      </c>
      <c r="B533" s="15" t="s">
        <v>16</v>
      </c>
      <c r="C533" s="5" t="s">
        <v>521</v>
      </c>
      <c r="D533" s="5" t="s">
        <v>21</v>
      </c>
      <c r="E533" s="9">
        <v>40421</v>
      </c>
      <c r="F533" s="16">
        <v>7</v>
      </c>
      <c r="G533" s="17" t="s">
        <v>22</v>
      </c>
      <c r="H533" s="23">
        <v>49355</v>
      </c>
      <c r="I533" s="18">
        <v>5</v>
      </c>
      <c r="J533" s="25">
        <v>49355</v>
      </c>
    </row>
    <row r="534" spans="1:10" x14ac:dyDescent="0.3">
      <c r="A534" s="5" t="s">
        <v>577</v>
      </c>
      <c r="B534" s="15" t="s">
        <v>32</v>
      </c>
      <c r="C534" s="5" t="s">
        <v>521</v>
      </c>
      <c r="D534" s="5" t="s">
        <v>18</v>
      </c>
      <c r="E534" s="8">
        <v>39703</v>
      </c>
      <c r="F534" s="16">
        <v>9</v>
      </c>
      <c r="G534" s="17" t="s">
        <v>30</v>
      </c>
      <c r="H534" s="23">
        <v>46110</v>
      </c>
      <c r="I534" s="18">
        <v>4</v>
      </c>
      <c r="J534" s="25">
        <v>46110</v>
      </c>
    </row>
    <row r="535" spans="1:10" x14ac:dyDescent="0.3">
      <c r="A535" s="5" t="s">
        <v>578</v>
      </c>
      <c r="B535" s="15" t="s">
        <v>36</v>
      </c>
      <c r="C535" s="5" t="s">
        <v>521</v>
      </c>
      <c r="D535" s="5" t="s">
        <v>18</v>
      </c>
      <c r="E535" s="8">
        <v>40815</v>
      </c>
      <c r="F535" s="16">
        <v>6</v>
      </c>
      <c r="G535" s="17" t="s">
        <v>22</v>
      </c>
      <c r="H535" s="23">
        <v>54500</v>
      </c>
      <c r="I535" s="18">
        <v>5</v>
      </c>
      <c r="J535" s="25">
        <v>54500</v>
      </c>
    </row>
    <row r="536" spans="1:10" x14ac:dyDescent="0.3">
      <c r="A536" s="5" t="s">
        <v>579</v>
      </c>
      <c r="B536" s="15" t="s">
        <v>36</v>
      </c>
      <c r="C536" s="5" t="s">
        <v>521</v>
      </c>
      <c r="D536" s="5" t="s">
        <v>18</v>
      </c>
      <c r="E536" s="8">
        <v>39335</v>
      </c>
      <c r="F536" s="16">
        <v>10</v>
      </c>
      <c r="G536" s="17" t="s">
        <v>19</v>
      </c>
      <c r="H536" s="23">
        <v>62688</v>
      </c>
      <c r="I536" s="18">
        <v>2</v>
      </c>
      <c r="J536" s="25">
        <v>62688</v>
      </c>
    </row>
    <row r="537" spans="1:10" x14ac:dyDescent="0.3">
      <c r="A537" s="5" t="s">
        <v>580</v>
      </c>
      <c r="B537" s="15" t="s">
        <v>32</v>
      </c>
      <c r="C537" s="5" t="s">
        <v>521</v>
      </c>
      <c r="D537" s="5" t="s">
        <v>18</v>
      </c>
      <c r="E537" s="8">
        <v>38980</v>
      </c>
      <c r="F537" s="16">
        <v>11</v>
      </c>
      <c r="G537" s="17" t="s">
        <v>22</v>
      </c>
      <c r="H537" s="23">
        <v>24340</v>
      </c>
      <c r="I537" s="18">
        <v>4</v>
      </c>
      <c r="J537" s="25">
        <v>24340</v>
      </c>
    </row>
    <row r="538" spans="1:10" x14ac:dyDescent="0.3">
      <c r="A538" s="5" t="s">
        <v>581</v>
      </c>
      <c r="B538" s="15" t="s">
        <v>26</v>
      </c>
      <c r="C538" s="5" t="s">
        <v>521</v>
      </c>
      <c r="D538" s="5" t="s">
        <v>24</v>
      </c>
      <c r="E538" s="8">
        <v>38986</v>
      </c>
      <c r="F538" s="16">
        <v>11</v>
      </c>
      <c r="G538" s="17"/>
      <c r="H538" s="23">
        <v>36230</v>
      </c>
      <c r="I538" s="18">
        <v>2</v>
      </c>
      <c r="J538" s="25">
        <v>36230</v>
      </c>
    </row>
    <row r="539" spans="1:10" x14ac:dyDescent="0.3">
      <c r="A539" s="5" t="s">
        <v>582</v>
      </c>
      <c r="B539" s="15" t="s">
        <v>32</v>
      </c>
      <c r="C539" s="5" t="s">
        <v>521</v>
      </c>
      <c r="D539" s="5" t="s">
        <v>24</v>
      </c>
      <c r="E539" s="8">
        <v>36787</v>
      </c>
      <c r="F539" s="16">
        <v>17</v>
      </c>
      <c r="G539" s="17"/>
      <c r="H539" s="23">
        <v>89640</v>
      </c>
      <c r="I539" s="18">
        <v>4</v>
      </c>
      <c r="J539" s="25">
        <v>89640</v>
      </c>
    </row>
    <row r="540" spans="1:10" x14ac:dyDescent="0.3">
      <c r="A540" s="5" t="s">
        <v>583</v>
      </c>
      <c r="B540" s="15" t="s">
        <v>36</v>
      </c>
      <c r="C540" s="5" t="s">
        <v>521</v>
      </c>
      <c r="D540" s="5" t="s">
        <v>18</v>
      </c>
      <c r="E540" s="8">
        <v>37138</v>
      </c>
      <c r="F540" s="16">
        <v>16</v>
      </c>
      <c r="G540" s="17" t="s">
        <v>19</v>
      </c>
      <c r="H540" s="23">
        <v>29130</v>
      </c>
      <c r="I540" s="18">
        <v>1</v>
      </c>
      <c r="J540" s="25">
        <v>29130</v>
      </c>
    </row>
    <row r="541" spans="1:10" x14ac:dyDescent="0.3">
      <c r="A541" s="5" t="s">
        <v>584</v>
      </c>
      <c r="B541" s="15" t="s">
        <v>32</v>
      </c>
      <c r="C541" s="5" t="s">
        <v>521</v>
      </c>
      <c r="D541" s="5" t="s">
        <v>24</v>
      </c>
      <c r="E541" s="8">
        <v>37526</v>
      </c>
      <c r="F541" s="16">
        <v>15</v>
      </c>
      <c r="G541" s="17"/>
      <c r="H541" s="23">
        <v>61580</v>
      </c>
      <c r="I541" s="18">
        <v>3</v>
      </c>
      <c r="J541" s="25">
        <v>61580</v>
      </c>
    </row>
    <row r="542" spans="1:10" x14ac:dyDescent="0.3">
      <c r="A542" s="5" t="s">
        <v>585</v>
      </c>
      <c r="B542" s="15" t="s">
        <v>32</v>
      </c>
      <c r="C542" s="5" t="s">
        <v>521</v>
      </c>
      <c r="D542" s="5" t="s">
        <v>18</v>
      </c>
      <c r="E542" s="8">
        <v>40438</v>
      </c>
      <c r="F542" s="16">
        <v>7</v>
      </c>
      <c r="G542" s="17" t="s">
        <v>30</v>
      </c>
      <c r="H542" s="23">
        <v>59150</v>
      </c>
      <c r="I542" s="18">
        <v>4</v>
      </c>
      <c r="J542" s="25">
        <v>59150</v>
      </c>
    </row>
    <row r="543" spans="1:10" x14ac:dyDescent="0.3">
      <c r="A543" s="5" t="s">
        <v>586</v>
      </c>
      <c r="B543" s="15" t="s">
        <v>16</v>
      </c>
      <c r="C543" s="5" t="s">
        <v>521</v>
      </c>
      <c r="D543" s="5" t="s">
        <v>24</v>
      </c>
      <c r="E543" s="8">
        <v>39742</v>
      </c>
      <c r="F543" s="16">
        <v>9</v>
      </c>
      <c r="G543" s="17"/>
      <c r="H543" s="23">
        <v>23020</v>
      </c>
      <c r="I543" s="18">
        <v>4</v>
      </c>
      <c r="J543" s="25">
        <v>23020</v>
      </c>
    </row>
    <row r="544" spans="1:10" x14ac:dyDescent="0.3">
      <c r="A544" s="5" t="s">
        <v>587</v>
      </c>
      <c r="B544" s="15" t="s">
        <v>36</v>
      </c>
      <c r="C544" s="5" t="s">
        <v>521</v>
      </c>
      <c r="D544" s="5" t="s">
        <v>24</v>
      </c>
      <c r="E544" s="8">
        <v>40820</v>
      </c>
      <c r="F544" s="16">
        <v>6</v>
      </c>
      <c r="G544" s="17"/>
      <c r="H544" s="23">
        <v>52750</v>
      </c>
      <c r="I544" s="18">
        <v>1</v>
      </c>
      <c r="J544" s="25">
        <v>52750</v>
      </c>
    </row>
    <row r="545" spans="1:10" x14ac:dyDescent="0.3">
      <c r="A545" s="5" t="s">
        <v>588</v>
      </c>
      <c r="B545" s="15" t="s">
        <v>36</v>
      </c>
      <c r="C545" s="5" t="s">
        <v>521</v>
      </c>
      <c r="D545" s="5" t="s">
        <v>18</v>
      </c>
      <c r="E545" s="8">
        <v>40831</v>
      </c>
      <c r="F545" s="16">
        <v>6</v>
      </c>
      <c r="G545" s="17" t="s">
        <v>30</v>
      </c>
      <c r="H545" s="23">
        <v>79400</v>
      </c>
      <c r="I545" s="18">
        <v>4</v>
      </c>
      <c r="J545" s="25">
        <v>79400</v>
      </c>
    </row>
    <row r="546" spans="1:10" x14ac:dyDescent="0.3">
      <c r="A546" s="5" t="s">
        <v>589</v>
      </c>
      <c r="B546" s="15" t="s">
        <v>16</v>
      </c>
      <c r="C546" s="5" t="s">
        <v>521</v>
      </c>
      <c r="D546" s="5" t="s">
        <v>18</v>
      </c>
      <c r="E546" s="8">
        <v>39372</v>
      </c>
      <c r="F546" s="16">
        <v>10</v>
      </c>
      <c r="G546" s="17" t="s">
        <v>19</v>
      </c>
      <c r="H546" s="23">
        <v>50570</v>
      </c>
      <c r="I546" s="18">
        <v>4</v>
      </c>
      <c r="J546" s="25">
        <v>50570</v>
      </c>
    </row>
    <row r="547" spans="1:10" x14ac:dyDescent="0.3">
      <c r="A547" s="5" t="s">
        <v>590</v>
      </c>
      <c r="B547" s="15" t="s">
        <v>32</v>
      </c>
      <c r="C547" s="5" t="s">
        <v>521</v>
      </c>
      <c r="D547" s="5" t="s">
        <v>21</v>
      </c>
      <c r="E547" s="8">
        <v>36084</v>
      </c>
      <c r="F547" s="16">
        <v>19</v>
      </c>
      <c r="G547" s="17" t="s">
        <v>22</v>
      </c>
      <c r="H547" s="23">
        <v>45750</v>
      </c>
      <c r="I547" s="18">
        <v>5</v>
      </c>
      <c r="J547" s="25">
        <v>45750</v>
      </c>
    </row>
    <row r="548" spans="1:10" x14ac:dyDescent="0.3">
      <c r="A548" s="5" t="s">
        <v>591</v>
      </c>
      <c r="B548" s="15" t="s">
        <v>16</v>
      </c>
      <c r="C548" s="5" t="s">
        <v>521</v>
      </c>
      <c r="D548" s="5" t="s">
        <v>24</v>
      </c>
      <c r="E548" s="8">
        <v>36086</v>
      </c>
      <c r="F548" s="16">
        <v>19</v>
      </c>
      <c r="G548" s="17"/>
      <c r="H548" s="23">
        <v>47520</v>
      </c>
      <c r="I548" s="18">
        <v>1</v>
      </c>
      <c r="J548" s="25">
        <v>47520</v>
      </c>
    </row>
    <row r="549" spans="1:10" x14ac:dyDescent="0.3">
      <c r="A549" s="5" t="s">
        <v>592</v>
      </c>
      <c r="B549" s="15" t="s">
        <v>36</v>
      </c>
      <c r="C549" s="5" t="s">
        <v>521</v>
      </c>
      <c r="D549" s="5" t="s">
        <v>18</v>
      </c>
      <c r="E549" s="8">
        <v>36088</v>
      </c>
      <c r="F549" s="16">
        <v>19</v>
      </c>
      <c r="G549" s="17" t="s">
        <v>30</v>
      </c>
      <c r="H549" s="23">
        <v>54580</v>
      </c>
      <c r="I549" s="18">
        <v>4</v>
      </c>
      <c r="J549" s="25">
        <v>54580</v>
      </c>
    </row>
    <row r="550" spans="1:10" x14ac:dyDescent="0.3">
      <c r="A550" s="5" t="s">
        <v>593</v>
      </c>
      <c r="B550" s="15" t="s">
        <v>32</v>
      </c>
      <c r="C550" s="5" t="s">
        <v>521</v>
      </c>
      <c r="D550" s="5" t="s">
        <v>18</v>
      </c>
      <c r="E550" s="8">
        <v>39362</v>
      </c>
      <c r="F550" s="16">
        <v>10</v>
      </c>
      <c r="G550" s="17" t="s">
        <v>22</v>
      </c>
      <c r="H550" s="23">
        <v>42020</v>
      </c>
      <c r="I550" s="18">
        <v>5</v>
      </c>
      <c r="J550" s="25">
        <v>42020</v>
      </c>
    </row>
    <row r="551" spans="1:10" x14ac:dyDescent="0.3">
      <c r="A551" s="5" t="s">
        <v>594</v>
      </c>
      <c r="B551" s="15" t="s">
        <v>45</v>
      </c>
      <c r="C551" s="5" t="s">
        <v>521</v>
      </c>
      <c r="D551" s="5" t="s">
        <v>21</v>
      </c>
      <c r="E551" s="8">
        <v>39728</v>
      </c>
      <c r="F551" s="16">
        <v>9</v>
      </c>
      <c r="G551" s="17" t="s">
        <v>19</v>
      </c>
      <c r="H551" s="23">
        <v>45565</v>
      </c>
      <c r="I551" s="18">
        <v>1</v>
      </c>
      <c r="J551" s="25">
        <v>45565</v>
      </c>
    </row>
    <row r="552" spans="1:10" x14ac:dyDescent="0.3">
      <c r="A552" s="5" t="s">
        <v>595</v>
      </c>
      <c r="B552" s="15" t="s">
        <v>32</v>
      </c>
      <c r="C552" s="5" t="s">
        <v>521</v>
      </c>
      <c r="D552" s="5" t="s">
        <v>18</v>
      </c>
      <c r="E552" s="8">
        <v>40477</v>
      </c>
      <c r="F552" s="16">
        <v>7</v>
      </c>
      <c r="G552" s="17" t="s">
        <v>30</v>
      </c>
      <c r="H552" s="23">
        <v>63206</v>
      </c>
      <c r="I552" s="18">
        <v>1</v>
      </c>
      <c r="J552" s="25">
        <v>63206</v>
      </c>
    </row>
    <row r="553" spans="1:10" x14ac:dyDescent="0.3">
      <c r="A553" s="5" t="s">
        <v>596</v>
      </c>
      <c r="B553" s="15" t="s">
        <v>32</v>
      </c>
      <c r="C553" s="5" t="s">
        <v>521</v>
      </c>
      <c r="D553" s="5" t="s">
        <v>24</v>
      </c>
      <c r="E553" s="8">
        <v>39772</v>
      </c>
      <c r="F553" s="16">
        <v>9</v>
      </c>
      <c r="G553" s="17"/>
      <c r="H553" s="23">
        <v>85980</v>
      </c>
      <c r="I553" s="18">
        <v>2</v>
      </c>
      <c r="J553" s="25">
        <v>85980</v>
      </c>
    </row>
    <row r="554" spans="1:10" x14ac:dyDescent="0.3">
      <c r="A554" s="5" t="s">
        <v>597</v>
      </c>
      <c r="B554" s="15" t="s">
        <v>32</v>
      </c>
      <c r="C554" s="5" t="s">
        <v>521</v>
      </c>
      <c r="D554" s="5" t="s">
        <v>18</v>
      </c>
      <c r="E554" s="8">
        <v>37568</v>
      </c>
      <c r="F554" s="16">
        <v>15</v>
      </c>
      <c r="G554" s="17" t="s">
        <v>22</v>
      </c>
      <c r="H554" s="23">
        <v>45100</v>
      </c>
      <c r="I554" s="18">
        <v>2</v>
      </c>
      <c r="J554" s="25">
        <v>45100</v>
      </c>
    </row>
    <row r="555" spans="1:10" x14ac:dyDescent="0.3">
      <c r="A555" s="5" t="s">
        <v>598</v>
      </c>
      <c r="B555" s="15" t="s">
        <v>36</v>
      </c>
      <c r="C555" s="5" t="s">
        <v>521</v>
      </c>
      <c r="D555" s="5" t="s">
        <v>18</v>
      </c>
      <c r="E555" s="8">
        <v>39047</v>
      </c>
      <c r="F555" s="16">
        <v>11</v>
      </c>
      <c r="G555" s="17" t="s">
        <v>49</v>
      </c>
      <c r="H555" s="23">
        <v>65880</v>
      </c>
      <c r="I555" s="18">
        <v>5</v>
      </c>
      <c r="J555" s="25">
        <v>65880</v>
      </c>
    </row>
    <row r="556" spans="1:10" x14ac:dyDescent="0.3">
      <c r="A556" s="5" t="s">
        <v>599</v>
      </c>
      <c r="B556" s="15" t="s">
        <v>36</v>
      </c>
      <c r="C556" s="5" t="s">
        <v>521</v>
      </c>
      <c r="D556" s="5" t="s">
        <v>18</v>
      </c>
      <c r="E556" s="8">
        <v>40137</v>
      </c>
      <c r="F556" s="16">
        <v>8</v>
      </c>
      <c r="G556" s="17" t="s">
        <v>19</v>
      </c>
      <c r="H556" s="23">
        <v>54190</v>
      </c>
      <c r="I556" s="18">
        <v>4</v>
      </c>
      <c r="J556" s="25">
        <v>54190</v>
      </c>
    </row>
    <row r="557" spans="1:10" x14ac:dyDescent="0.3">
      <c r="A557" s="5" t="s">
        <v>600</v>
      </c>
      <c r="B557" s="15" t="s">
        <v>36</v>
      </c>
      <c r="C557" s="5" t="s">
        <v>521</v>
      </c>
      <c r="D557" s="5" t="s">
        <v>24</v>
      </c>
      <c r="E557" s="8">
        <v>39809</v>
      </c>
      <c r="F557" s="16">
        <v>8</v>
      </c>
      <c r="G557" s="17"/>
      <c r="H557" s="23">
        <v>58650</v>
      </c>
      <c r="I557" s="18">
        <v>4</v>
      </c>
      <c r="J557" s="25">
        <v>58650</v>
      </c>
    </row>
    <row r="558" spans="1:10" x14ac:dyDescent="0.3">
      <c r="A558" s="5" t="s">
        <v>601</v>
      </c>
      <c r="B558" s="15" t="s">
        <v>32</v>
      </c>
      <c r="C558" s="5" t="s">
        <v>521</v>
      </c>
      <c r="D558" s="5" t="s">
        <v>18</v>
      </c>
      <c r="E558" s="8">
        <v>40878</v>
      </c>
      <c r="F558" s="16">
        <v>6</v>
      </c>
      <c r="G558" s="17" t="s">
        <v>1</v>
      </c>
      <c r="H558" s="23">
        <v>71680</v>
      </c>
      <c r="I558" s="18">
        <v>4</v>
      </c>
      <c r="J558" s="25">
        <v>71680</v>
      </c>
    </row>
    <row r="559" spans="1:10" x14ac:dyDescent="0.3">
      <c r="A559" s="5" t="s">
        <v>602</v>
      </c>
      <c r="B559" s="15" t="s">
        <v>16</v>
      </c>
      <c r="C559" s="5" t="s">
        <v>521</v>
      </c>
      <c r="D559" s="5" t="s">
        <v>24</v>
      </c>
      <c r="E559" s="8">
        <v>40883</v>
      </c>
      <c r="F559" s="16">
        <v>6</v>
      </c>
      <c r="G559" s="17"/>
      <c r="H559" s="23">
        <v>50840</v>
      </c>
      <c r="I559" s="18">
        <v>4</v>
      </c>
      <c r="J559" s="25">
        <v>50840</v>
      </c>
    </row>
    <row r="560" spans="1:10" x14ac:dyDescent="0.3">
      <c r="A560" s="5" t="s">
        <v>603</v>
      </c>
      <c r="B560" s="15" t="s">
        <v>36</v>
      </c>
      <c r="C560" s="5" t="s">
        <v>521</v>
      </c>
      <c r="D560" s="5" t="s">
        <v>24</v>
      </c>
      <c r="E560" s="8">
        <v>41254</v>
      </c>
      <c r="F560" s="16">
        <v>5</v>
      </c>
      <c r="G560" s="17"/>
      <c r="H560" s="23">
        <v>44720</v>
      </c>
      <c r="I560" s="18">
        <v>2</v>
      </c>
      <c r="J560" s="25">
        <v>44720</v>
      </c>
    </row>
    <row r="561" spans="1:10" x14ac:dyDescent="0.3">
      <c r="A561" s="5" t="s">
        <v>604</v>
      </c>
      <c r="B561" s="15" t="s">
        <v>45</v>
      </c>
      <c r="C561" s="5" t="s">
        <v>521</v>
      </c>
      <c r="D561" s="5" t="s">
        <v>18</v>
      </c>
      <c r="E561" s="8">
        <v>39807</v>
      </c>
      <c r="F561" s="16">
        <v>9</v>
      </c>
      <c r="G561" s="17" t="s">
        <v>22</v>
      </c>
      <c r="H561" s="23">
        <v>88820</v>
      </c>
      <c r="I561" s="18">
        <v>2</v>
      </c>
      <c r="J561" s="25">
        <v>88820</v>
      </c>
    </row>
    <row r="562" spans="1:10" x14ac:dyDescent="0.3">
      <c r="A562" s="5" t="s">
        <v>605</v>
      </c>
      <c r="B562" s="15" t="s">
        <v>26</v>
      </c>
      <c r="C562" s="5" t="s">
        <v>521</v>
      </c>
      <c r="D562" s="5" t="s">
        <v>18</v>
      </c>
      <c r="E562" s="8">
        <v>36136</v>
      </c>
      <c r="F562" s="16">
        <v>19</v>
      </c>
      <c r="G562" s="17" t="s">
        <v>49</v>
      </c>
      <c r="H562" s="23">
        <v>45000</v>
      </c>
      <c r="I562" s="18">
        <v>4</v>
      </c>
      <c r="J562" s="25">
        <v>45000</v>
      </c>
    </row>
    <row r="563" spans="1:10" x14ac:dyDescent="0.3">
      <c r="A563" s="5" t="s">
        <v>606</v>
      </c>
      <c r="B563" s="15" t="s">
        <v>36</v>
      </c>
      <c r="C563" s="5" t="s">
        <v>521</v>
      </c>
      <c r="D563" s="5" t="s">
        <v>21</v>
      </c>
      <c r="E563" s="8">
        <v>37249</v>
      </c>
      <c r="F563" s="16">
        <v>16</v>
      </c>
      <c r="G563" s="17" t="s">
        <v>1</v>
      </c>
      <c r="H563" s="23">
        <v>12545</v>
      </c>
      <c r="I563" s="18">
        <v>4</v>
      </c>
      <c r="J563" s="25">
        <v>12545</v>
      </c>
    </row>
    <row r="564" spans="1:10" x14ac:dyDescent="0.3">
      <c r="A564" s="5" t="s">
        <v>607</v>
      </c>
      <c r="B564" s="15" t="s">
        <v>32</v>
      </c>
      <c r="C564" s="5" t="s">
        <v>521</v>
      </c>
      <c r="D564" s="5" t="s">
        <v>18</v>
      </c>
      <c r="E564" s="8">
        <v>39446</v>
      </c>
      <c r="F564" s="16">
        <v>9</v>
      </c>
      <c r="G564" s="17" t="s">
        <v>19</v>
      </c>
      <c r="H564" s="23">
        <v>44650</v>
      </c>
      <c r="I564" s="18">
        <v>1</v>
      </c>
      <c r="J564" s="25">
        <v>44650</v>
      </c>
    </row>
    <row r="565" spans="1:10" x14ac:dyDescent="0.3">
      <c r="A565" s="5" t="s">
        <v>608</v>
      </c>
      <c r="B565" s="15" t="s">
        <v>36</v>
      </c>
      <c r="C565" s="5" t="s">
        <v>521</v>
      </c>
      <c r="D565" s="5" t="s">
        <v>21</v>
      </c>
      <c r="E565" s="8">
        <v>40166</v>
      </c>
      <c r="F565" s="16">
        <v>8</v>
      </c>
      <c r="G565" s="17" t="s">
        <v>1</v>
      </c>
      <c r="H565" s="23">
        <v>25245</v>
      </c>
      <c r="I565" s="18">
        <v>5</v>
      </c>
      <c r="J565" s="25">
        <v>25245</v>
      </c>
    </row>
    <row r="566" spans="1:10" x14ac:dyDescent="0.3">
      <c r="A566" s="5" t="s">
        <v>609</v>
      </c>
      <c r="B566" s="15" t="s">
        <v>16</v>
      </c>
      <c r="C566" s="5" t="s">
        <v>610</v>
      </c>
      <c r="D566" s="5" t="s">
        <v>27</v>
      </c>
      <c r="E566" s="8">
        <v>40561</v>
      </c>
      <c r="F566" s="16">
        <v>6</v>
      </c>
      <c r="G566" s="17"/>
      <c r="H566" s="23">
        <v>30468</v>
      </c>
      <c r="I566" s="18">
        <v>2</v>
      </c>
      <c r="J566" s="25">
        <v>30468</v>
      </c>
    </row>
    <row r="567" spans="1:10" x14ac:dyDescent="0.3">
      <c r="A567" s="5" t="s">
        <v>611</v>
      </c>
      <c r="B567" s="15" t="s">
        <v>32</v>
      </c>
      <c r="C567" s="5" t="s">
        <v>610</v>
      </c>
      <c r="D567" s="5" t="s">
        <v>18</v>
      </c>
      <c r="E567" s="8">
        <v>40574</v>
      </c>
      <c r="F567" s="16">
        <v>6</v>
      </c>
      <c r="G567" s="17" t="s">
        <v>49</v>
      </c>
      <c r="H567" s="23">
        <v>24840</v>
      </c>
      <c r="I567" s="18">
        <v>1</v>
      </c>
      <c r="J567" s="25">
        <v>24840</v>
      </c>
    </row>
    <row r="568" spans="1:10" x14ac:dyDescent="0.3">
      <c r="A568" s="5" t="s">
        <v>612</v>
      </c>
      <c r="B568" s="15" t="s">
        <v>32</v>
      </c>
      <c r="C568" s="5" t="s">
        <v>610</v>
      </c>
      <c r="D568" s="5" t="s">
        <v>18</v>
      </c>
      <c r="E568" s="8">
        <v>40909</v>
      </c>
      <c r="F568" s="16">
        <v>5</v>
      </c>
      <c r="G568" s="17" t="s">
        <v>19</v>
      </c>
      <c r="H568" s="23">
        <v>54830</v>
      </c>
      <c r="I568" s="18">
        <v>1</v>
      </c>
      <c r="J568" s="25">
        <v>54830</v>
      </c>
    </row>
    <row r="569" spans="1:10" x14ac:dyDescent="0.3">
      <c r="A569" s="5" t="s">
        <v>613</v>
      </c>
      <c r="B569" s="15" t="s">
        <v>36</v>
      </c>
      <c r="C569" s="5" t="s">
        <v>610</v>
      </c>
      <c r="D569" s="5" t="s">
        <v>27</v>
      </c>
      <c r="E569" s="8">
        <v>39458</v>
      </c>
      <c r="F569" s="16">
        <v>9</v>
      </c>
      <c r="G569" s="17"/>
      <c r="H569" s="23">
        <v>36788</v>
      </c>
      <c r="I569" s="18">
        <v>4</v>
      </c>
      <c r="J569" s="25">
        <v>36788</v>
      </c>
    </row>
    <row r="570" spans="1:10" x14ac:dyDescent="0.3">
      <c r="A570" s="5" t="s">
        <v>614</v>
      </c>
      <c r="B570" s="15" t="s">
        <v>16</v>
      </c>
      <c r="C570" s="5" t="s">
        <v>610</v>
      </c>
      <c r="D570" s="5" t="s">
        <v>18</v>
      </c>
      <c r="E570" s="8">
        <v>38738</v>
      </c>
      <c r="F570" s="16">
        <v>11</v>
      </c>
      <c r="G570" s="17" t="s">
        <v>1</v>
      </c>
      <c r="H570" s="23">
        <v>62965</v>
      </c>
      <c r="I570" s="18">
        <v>1</v>
      </c>
      <c r="J570" s="25">
        <v>62965</v>
      </c>
    </row>
    <row r="571" spans="1:10" x14ac:dyDescent="0.3">
      <c r="A571" s="5" t="s">
        <v>615</v>
      </c>
      <c r="B571" s="15" t="s">
        <v>36</v>
      </c>
      <c r="C571" s="5" t="s">
        <v>610</v>
      </c>
      <c r="D571" s="5" t="s">
        <v>24</v>
      </c>
      <c r="E571" s="8">
        <v>35806</v>
      </c>
      <c r="F571" s="16">
        <v>19</v>
      </c>
      <c r="G571" s="17"/>
      <c r="H571" s="23">
        <v>86100</v>
      </c>
      <c r="I571" s="18">
        <v>4</v>
      </c>
      <c r="J571" s="25">
        <v>86100</v>
      </c>
    </row>
    <row r="572" spans="1:10" x14ac:dyDescent="0.3">
      <c r="A572" s="5" t="s">
        <v>616</v>
      </c>
      <c r="B572" s="15" t="s">
        <v>32</v>
      </c>
      <c r="C572" s="5" t="s">
        <v>610</v>
      </c>
      <c r="D572" s="5" t="s">
        <v>18</v>
      </c>
      <c r="E572" s="8">
        <v>36526</v>
      </c>
      <c r="F572" s="16">
        <v>17</v>
      </c>
      <c r="G572" s="17" t="s">
        <v>19</v>
      </c>
      <c r="H572" s="23">
        <v>29260</v>
      </c>
      <c r="I572" s="18">
        <v>4</v>
      </c>
      <c r="J572" s="25">
        <v>29260</v>
      </c>
    </row>
    <row r="573" spans="1:10" x14ac:dyDescent="0.3">
      <c r="A573" s="5" t="s">
        <v>617</v>
      </c>
      <c r="B573" s="15" t="s">
        <v>36</v>
      </c>
      <c r="C573" s="5" t="s">
        <v>610</v>
      </c>
      <c r="D573" s="5" t="s">
        <v>21</v>
      </c>
      <c r="E573" s="8">
        <v>36531</v>
      </c>
      <c r="F573" s="16">
        <v>17</v>
      </c>
      <c r="G573" s="17" t="s">
        <v>30</v>
      </c>
      <c r="H573" s="23">
        <v>20990</v>
      </c>
      <c r="I573" s="18">
        <v>4</v>
      </c>
      <c r="J573" s="25">
        <v>20990</v>
      </c>
    </row>
    <row r="574" spans="1:10" x14ac:dyDescent="0.3">
      <c r="A574" s="5" t="s">
        <v>618</v>
      </c>
      <c r="B574" s="15" t="s">
        <v>29</v>
      </c>
      <c r="C574" s="5" t="s">
        <v>610</v>
      </c>
      <c r="D574" s="5" t="s">
        <v>18</v>
      </c>
      <c r="E574" s="8">
        <v>37625</v>
      </c>
      <c r="F574" s="16">
        <v>14</v>
      </c>
      <c r="G574" s="17" t="s">
        <v>49</v>
      </c>
      <c r="H574" s="23">
        <v>82490</v>
      </c>
      <c r="I574" s="18">
        <v>5</v>
      </c>
      <c r="J574" s="25">
        <v>82490</v>
      </c>
    </row>
    <row r="575" spans="1:10" x14ac:dyDescent="0.3">
      <c r="A575" s="5" t="s">
        <v>619</v>
      </c>
      <c r="B575" s="15" t="s">
        <v>45</v>
      </c>
      <c r="C575" s="5" t="s">
        <v>610</v>
      </c>
      <c r="D575" s="5" t="s">
        <v>18</v>
      </c>
      <c r="E575" s="8">
        <v>39448</v>
      </c>
      <c r="F575" s="16">
        <v>9</v>
      </c>
      <c r="G575" s="17" t="s">
        <v>49</v>
      </c>
      <c r="H575" s="23">
        <v>83710</v>
      </c>
      <c r="I575" s="18">
        <v>3</v>
      </c>
      <c r="J575" s="25">
        <v>83710</v>
      </c>
    </row>
    <row r="576" spans="1:10" x14ac:dyDescent="0.3">
      <c r="A576" s="5" t="s">
        <v>620</v>
      </c>
      <c r="B576" s="15" t="s">
        <v>16</v>
      </c>
      <c r="C576" s="5" t="s">
        <v>610</v>
      </c>
      <c r="D576" s="5" t="s">
        <v>18</v>
      </c>
      <c r="E576" s="8">
        <v>39815</v>
      </c>
      <c r="F576" s="16">
        <v>8</v>
      </c>
      <c r="G576" s="17" t="s">
        <v>49</v>
      </c>
      <c r="H576" s="23">
        <v>72060</v>
      </c>
      <c r="I576" s="18">
        <v>2</v>
      </c>
      <c r="J576" s="25">
        <v>72060</v>
      </c>
    </row>
    <row r="577" spans="1:10" x14ac:dyDescent="0.3">
      <c r="A577" s="5" t="s">
        <v>621</v>
      </c>
      <c r="B577" s="15" t="s">
        <v>26</v>
      </c>
      <c r="C577" s="5" t="s">
        <v>610</v>
      </c>
      <c r="D577" s="5" t="s">
        <v>24</v>
      </c>
      <c r="E577" s="8">
        <v>40587</v>
      </c>
      <c r="F577" s="16">
        <v>6</v>
      </c>
      <c r="G577" s="17"/>
      <c r="H577" s="23">
        <v>89450</v>
      </c>
      <c r="I577" s="18">
        <v>2</v>
      </c>
      <c r="J577" s="25">
        <v>89450</v>
      </c>
    </row>
    <row r="578" spans="1:10" x14ac:dyDescent="0.3">
      <c r="A578" s="5" t="s">
        <v>622</v>
      </c>
      <c r="B578" s="15" t="s">
        <v>16</v>
      </c>
      <c r="C578" s="5" t="s">
        <v>610</v>
      </c>
      <c r="D578" s="5" t="s">
        <v>18</v>
      </c>
      <c r="E578" s="8">
        <v>39123</v>
      </c>
      <c r="F578" s="16">
        <v>10</v>
      </c>
      <c r="G578" s="17" t="s">
        <v>19</v>
      </c>
      <c r="H578" s="23">
        <v>54270</v>
      </c>
      <c r="I578" s="18">
        <v>3</v>
      </c>
      <c r="J578" s="25">
        <v>54270</v>
      </c>
    </row>
    <row r="579" spans="1:10" x14ac:dyDescent="0.3">
      <c r="A579" s="5" t="s">
        <v>623</v>
      </c>
      <c r="B579" s="15" t="s">
        <v>26</v>
      </c>
      <c r="C579" s="5" t="s">
        <v>610</v>
      </c>
      <c r="D579" s="5" t="s">
        <v>18</v>
      </c>
      <c r="E579" s="8">
        <v>39134</v>
      </c>
      <c r="F579" s="16">
        <v>10</v>
      </c>
      <c r="G579" s="17" t="s">
        <v>49</v>
      </c>
      <c r="H579" s="23">
        <v>45110</v>
      </c>
      <c r="I579" s="18">
        <v>2</v>
      </c>
      <c r="J579" s="25">
        <v>45110</v>
      </c>
    </row>
    <row r="580" spans="1:10" x14ac:dyDescent="0.3">
      <c r="A580" s="5" t="s">
        <v>624</v>
      </c>
      <c r="B580" s="15" t="s">
        <v>36</v>
      </c>
      <c r="C580" s="5" t="s">
        <v>610</v>
      </c>
      <c r="D580" s="5" t="s">
        <v>18</v>
      </c>
      <c r="E580" s="8">
        <v>39141</v>
      </c>
      <c r="F580" s="16">
        <v>10</v>
      </c>
      <c r="G580" s="17" t="s">
        <v>49</v>
      </c>
      <c r="H580" s="23">
        <v>66824</v>
      </c>
      <c r="I580" s="18">
        <v>2</v>
      </c>
      <c r="J580" s="25">
        <v>66824</v>
      </c>
    </row>
    <row r="581" spans="1:10" x14ac:dyDescent="0.3">
      <c r="A581" s="5" t="s">
        <v>625</v>
      </c>
      <c r="B581" s="15" t="s">
        <v>36</v>
      </c>
      <c r="C581" s="5" t="s">
        <v>610</v>
      </c>
      <c r="D581" s="5" t="s">
        <v>18</v>
      </c>
      <c r="E581" s="8">
        <v>39137</v>
      </c>
      <c r="F581" s="16">
        <v>10</v>
      </c>
      <c r="G581" s="17" t="s">
        <v>19</v>
      </c>
      <c r="H581" s="23">
        <v>39000</v>
      </c>
      <c r="I581" s="18">
        <v>5</v>
      </c>
      <c r="J581" s="25">
        <v>39000</v>
      </c>
    </row>
    <row r="582" spans="1:10" x14ac:dyDescent="0.3">
      <c r="A582" s="5" t="s">
        <v>626</v>
      </c>
      <c r="B582" s="15" t="s">
        <v>45</v>
      </c>
      <c r="C582" s="5" t="s">
        <v>610</v>
      </c>
      <c r="D582" s="5" t="s">
        <v>21</v>
      </c>
      <c r="E582" s="8">
        <v>35842</v>
      </c>
      <c r="F582" s="16">
        <v>19</v>
      </c>
      <c r="G582" s="17" t="s">
        <v>30</v>
      </c>
      <c r="H582" s="23">
        <v>39530</v>
      </c>
      <c r="I582" s="18">
        <v>5</v>
      </c>
      <c r="J582" s="25">
        <v>39530</v>
      </c>
    </row>
    <row r="583" spans="1:10" x14ac:dyDescent="0.3">
      <c r="A583" s="5" t="s">
        <v>627</v>
      </c>
      <c r="B583" s="15" t="s">
        <v>36</v>
      </c>
      <c r="C583" s="5" t="s">
        <v>610</v>
      </c>
      <c r="D583" s="5" t="s">
        <v>21</v>
      </c>
      <c r="E583" s="8">
        <v>36196</v>
      </c>
      <c r="F583" s="16">
        <v>18</v>
      </c>
      <c r="G583" s="17" t="s">
        <v>19</v>
      </c>
      <c r="H583" s="23">
        <v>34980</v>
      </c>
      <c r="I583" s="18">
        <v>2</v>
      </c>
      <c r="J583" s="25">
        <v>34980</v>
      </c>
    </row>
    <row r="584" spans="1:10" x14ac:dyDescent="0.3">
      <c r="A584" s="5" t="s">
        <v>628</v>
      </c>
      <c r="B584" s="15" t="s">
        <v>32</v>
      </c>
      <c r="C584" s="5" t="s">
        <v>610</v>
      </c>
      <c r="D584" s="5" t="s">
        <v>24</v>
      </c>
      <c r="E584" s="8">
        <v>36214</v>
      </c>
      <c r="F584" s="16">
        <v>18</v>
      </c>
      <c r="G584" s="17"/>
      <c r="H584" s="23">
        <v>53310</v>
      </c>
      <c r="I584" s="18">
        <v>5</v>
      </c>
      <c r="J584" s="25">
        <v>53310</v>
      </c>
    </row>
    <row r="585" spans="1:10" x14ac:dyDescent="0.3">
      <c r="A585" s="5" t="s">
        <v>629</v>
      </c>
      <c r="B585" s="15" t="s">
        <v>29</v>
      </c>
      <c r="C585" s="5" t="s">
        <v>610</v>
      </c>
      <c r="D585" s="5" t="s">
        <v>27</v>
      </c>
      <c r="E585" s="8">
        <v>36557</v>
      </c>
      <c r="F585" s="16">
        <v>17</v>
      </c>
      <c r="G585" s="17"/>
      <c r="H585" s="23">
        <v>15552</v>
      </c>
      <c r="I585" s="18">
        <v>4</v>
      </c>
      <c r="J585" s="25">
        <v>15552</v>
      </c>
    </row>
    <row r="586" spans="1:10" x14ac:dyDescent="0.3">
      <c r="A586" s="5" t="s">
        <v>630</v>
      </c>
      <c r="B586" s="15" t="s">
        <v>26</v>
      </c>
      <c r="C586" s="5" t="s">
        <v>610</v>
      </c>
      <c r="D586" s="5" t="s">
        <v>24</v>
      </c>
      <c r="E586" s="8">
        <v>38027</v>
      </c>
      <c r="F586" s="16">
        <v>13</v>
      </c>
      <c r="G586" s="17"/>
      <c r="H586" s="23">
        <v>64590</v>
      </c>
      <c r="I586" s="18">
        <v>1</v>
      </c>
      <c r="J586" s="25">
        <v>64590</v>
      </c>
    </row>
    <row r="587" spans="1:10" x14ac:dyDescent="0.3">
      <c r="A587" s="5" t="s">
        <v>631</v>
      </c>
      <c r="B587" s="15" t="s">
        <v>32</v>
      </c>
      <c r="C587" s="5" t="s">
        <v>610</v>
      </c>
      <c r="D587" s="5" t="s">
        <v>18</v>
      </c>
      <c r="E587" s="8">
        <v>40581</v>
      </c>
      <c r="F587" s="16">
        <v>6</v>
      </c>
      <c r="G587" s="17" t="s">
        <v>30</v>
      </c>
      <c r="H587" s="23">
        <v>80260</v>
      </c>
      <c r="I587" s="18">
        <v>3</v>
      </c>
      <c r="J587" s="25">
        <v>80260</v>
      </c>
    </row>
    <row r="588" spans="1:10" x14ac:dyDescent="0.3">
      <c r="A588" s="5" t="s">
        <v>632</v>
      </c>
      <c r="B588" s="15" t="s">
        <v>32</v>
      </c>
      <c r="C588" s="5" t="s">
        <v>610</v>
      </c>
      <c r="D588" s="5" t="s">
        <v>18</v>
      </c>
      <c r="E588" s="8">
        <v>40990</v>
      </c>
      <c r="F588" s="16">
        <v>5</v>
      </c>
      <c r="G588" s="17" t="s">
        <v>19</v>
      </c>
      <c r="H588" s="23">
        <v>65571</v>
      </c>
      <c r="I588" s="18">
        <v>3</v>
      </c>
      <c r="J588" s="25">
        <v>65571</v>
      </c>
    </row>
    <row r="589" spans="1:10" x14ac:dyDescent="0.3">
      <c r="A589" s="5" t="s">
        <v>633</v>
      </c>
      <c r="B589" s="15" t="s">
        <v>32</v>
      </c>
      <c r="C589" s="5" t="s">
        <v>610</v>
      </c>
      <c r="D589" s="5" t="s">
        <v>18</v>
      </c>
      <c r="E589" s="8">
        <v>38784</v>
      </c>
      <c r="F589" s="16">
        <v>11</v>
      </c>
      <c r="G589" s="17" t="s">
        <v>19</v>
      </c>
      <c r="H589" s="23">
        <v>78710</v>
      </c>
      <c r="I589" s="18">
        <v>4</v>
      </c>
      <c r="J589" s="25">
        <v>78710</v>
      </c>
    </row>
    <row r="590" spans="1:10" x14ac:dyDescent="0.3">
      <c r="A590" s="5" t="s">
        <v>634</v>
      </c>
      <c r="B590" s="15" t="s">
        <v>36</v>
      </c>
      <c r="C590" s="5" t="s">
        <v>610</v>
      </c>
      <c r="D590" s="5" t="s">
        <v>27</v>
      </c>
      <c r="E590" s="8">
        <v>35861</v>
      </c>
      <c r="F590" s="16">
        <v>19</v>
      </c>
      <c r="G590" s="17"/>
      <c r="H590" s="23">
        <v>12836</v>
      </c>
      <c r="I590" s="18">
        <v>5</v>
      </c>
      <c r="J590" s="25">
        <v>12836</v>
      </c>
    </row>
    <row r="591" spans="1:10" x14ac:dyDescent="0.3">
      <c r="A591" s="5" t="s">
        <v>635</v>
      </c>
      <c r="B591" s="15" t="s">
        <v>16</v>
      </c>
      <c r="C591" s="5" t="s">
        <v>610</v>
      </c>
      <c r="D591" s="5" t="s">
        <v>27</v>
      </c>
      <c r="E591" s="8">
        <v>35869</v>
      </c>
      <c r="F591" s="16">
        <v>19</v>
      </c>
      <c r="G591" s="17"/>
      <c r="H591" s="23">
        <v>17912</v>
      </c>
      <c r="I591" s="18">
        <v>5</v>
      </c>
      <c r="J591" s="25">
        <v>17912</v>
      </c>
    </row>
    <row r="592" spans="1:10" x14ac:dyDescent="0.3">
      <c r="A592" s="5" t="s">
        <v>636</v>
      </c>
      <c r="B592" s="15" t="s">
        <v>32</v>
      </c>
      <c r="C592" s="5" t="s">
        <v>610</v>
      </c>
      <c r="D592" s="5" t="s">
        <v>18</v>
      </c>
      <c r="E592" s="8">
        <v>36245</v>
      </c>
      <c r="F592" s="16">
        <v>18</v>
      </c>
      <c r="G592" s="17" t="s">
        <v>19</v>
      </c>
      <c r="H592" s="23">
        <v>58410</v>
      </c>
      <c r="I592" s="18">
        <v>5</v>
      </c>
      <c r="J592" s="25">
        <v>58410</v>
      </c>
    </row>
    <row r="593" spans="1:10" x14ac:dyDescent="0.3">
      <c r="A593" s="5" t="s">
        <v>637</v>
      </c>
      <c r="B593" s="15" t="s">
        <v>32</v>
      </c>
      <c r="C593" s="5" t="s">
        <v>610</v>
      </c>
      <c r="D593" s="5" t="s">
        <v>24</v>
      </c>
      <c r="E593" s="8">
        <v>38793</v>
      </c>
      <c r="F593" s="16">
        <v>11</v>
      </c>
      <c r="G593" s="17"/>
      <c r="H593" s="23">
        <v>85930</v>
      </c>
      <c r="I593" s="18">
        <v>2</v>
      </c>
      <c r="J593" s="25">
        <v>85930</v>
      </c>
    </row>
    <row r="594" spans="1:10" x14ac:dyDescent="0.3">
      <c r="A594" s="5" t="s">
        <v>638</v>
      </c>
      <c r="B594" s="15" t="s">
        <v>16</v>
      </c>
      <c r="C594" s="5" t="s">
        <v>610</v>
      </c>
      <c r="D594" s="5" t="s">
        <v>18</v>
      </c>
      <c r="E594" s="8">
        <v>39153</v>
      </c>
      <c r="F594" s="16">
        <v>10</v>
      </c>
      <c r="G594" s="17" t="s">
        <v>49</v>
      </c>
      <c r="H594" s="23">
        <v>43600</v>
      </c>
      <c r="I594" s="18">
        <v>5</v>
      </c>
      <c r="J594" s="25">
        <v>43600</v>
      </c>
    </row>
    <row r="595" spans="1:10" x14ac:dyDescent="0.3">
      <c r="A595" s="5" t="s">
        <v>639</v>
      </c>
      <c r="B595" s="15" t="s">
        <v>32</v>
      </c>
      <c r="C595" s="5" t="s">
        <v>610</v>
      </c>
      <c r="D595" s="5" t="s">
        <v>18</v>
      </c>
      <c r="E595" s="8">
        <v>41016</v>
      </c>
      <c r="F595" s="16">
        <v>5</v>
      </c>
      <c r="G595" s="17" t="s">
        <v>19</v>
      </c>
      <c r="H595" s="23">
        <v>68470</v>
      </c>
      <c r="I595" s="18">
        <v>4</v>
      </c>
      <c r="J595" s="25">
        <v>68470</v>
      </c>
    </row>
    <row r="596" spans="1:10" x14ac:dyDescent="0.3">
      <c r="A596" s="5" t="s">
        <v>640</v>
      </c>
      <c r="B596" s="15" t="s">
        <v>32</v>
      </c>
      <c r="C596" s="5" t="s">
        <v>610</v>
      </c>
      <c r="D596" s="5" t="s">
        <v>18</v>
      </c>
      <c r="E596" s="8">
        <v>39183</v>
      </c>
      <c r="F596" s="16">
        <v>10</v>
      </c>
      <c r="G596" s="17" t="s">
        <v>22</v>
      </c>
      <c r="H596" s="23">
        <v>82700</v>
      </c>
      <c r="I596" s="18">
        <v>3</v>
      </c>
      <c r="J596" s="25">
        <v>82700</v>
      </c>
    </row>
    <row r="597" spans="1:10" x14ac:dyDescent="0.3">
      <c r="A597" s="5" t="s">
        <v>641</v>
      </c>
      <c r="B597" s="15" t="s">
        <v>32</v>
      </c>
      <c r="C597" s="5" t="s">
        <v>610</v>
      </c>
      <c r="D597" s="5" t="s">
        <v>18</v>
      </c>
      <c r="E597" s="8">
        <v>35896</v>
      </c>
      <c r="F597" s="16">
        <v>19</v>
      </c>
      <c r="G597" s="17" t="s">
        <v>49</v>
      </c>
      <c r="H597" s="23">
        <v>70280</v>
      </c>
      <c r="I597" s="18">
        <v>3</v>
      </c>
      <c r="J597" s="25">
        <v>70280</v>
      </c>
    </row>
    <row r="598" spans="1:10" x14ac:dyDescent="0.3">
      <c r="A598" s="5" t="s">
        <v>642</v>
      </c>
      <c r="B598" s="15" t="s">
        <v>36</v>
      </c>
      <c r="C598" s="5" t="s">
        <v>610</v>
      </c>
      <c r="D598" s="5" t="s">
        <v>24</v>
      </c>
      <c r="E598" s="8">
        <v>36642</v>
      </c>
      <c r="F598" s="16">
        <v>17</v>
      </c>
      <c r="G598" s="17"/>
      <c r="H598" s="23">
        <v>77760</v>
      </c>
      <c r="I598" s="18">
        <v>3</v>
      </c>
      <c r="J598" s="25">
        <v>77760</v>
      </c>
    </row>
    <row r="599" spans="1:10" x14ac:dyDescent="0.3">
      <c r="A599" s="5" t="s">
        <v>643</v>
      </c>
      <c r="B599" s="15" t="s">
        <v>32</v>
      </c>
      <c r="C599" s="5" t="s">
        <v>610</v>
      </c>
      <c r="D599" s="5" t="s">
        <v>18</v>
      </c>
      <c r="E599" s="8">
        <v>38856</v>
      </c>
      <c r="F599" s="16">
        <v>11</v>
      </c>
      <c r="G599" s="17" t="s">
        <v>49</v>
      </c>
      <c r="H599" s="23">
        <v>37770</v>
      </c>
      <c r="I599" s="18">
        <v>5</v>
      </c>
      <c r="J599" s="25">
        <v>37770</v>
      </c>
    </row>
    <row r="600" spans="1:10" x14ac:dyDescent="0.3">
      <c r="A600" s="5" t="s">
        <v>644</v>
      </c>
      <c r="B600" s="15" t="s">
        <v>16</v>
      </c>
      <c r="C600" s="5" t="s">
        <v>610</v>
      </c>
      <c r="D600" s="5" t="s">
        <v>18</v>
      </c>
      <c r="E600" s="8">
        <v>36290</v>
      </c>
      <c r="F600" s="16">
        <v>18</v>
      </c>
      <c r="G600" s="17" t="s">
        <v>49</v>
      </c>
      <c r="H600" s="23">
        <v>39000</v>
      </c>
      <c r="I600" s="18">
        <v>3</v>
      </c>
      <c r="J600" s="25">
        <v>39000</v>
      </c>
    </row>
    <row r="601" spans="1:10" x14ac:dyDescent="0.3">
      <c r="A601" s="5" t="s">
        <v>645</v>
      </c>
      <c r="B601" s="15" t="s">
        <v>32</v>
      </c>
      <c r="C601" s="5" t="s">
        <v>610</v>
      </c>
      <c r="D601" s="5" t="s">
        <v>18</v>
      </c>
      <c r="E601" s="8">
        <v>36312</v>
      </c>
      <c r="F601" s="16">
        <v>18</v>
      </c>
      <c r="G601" s="17" t="s">
        <v>19</v>
      </c>
      <c r="H601" s="23">
        <v>69200</v>
      </c>
      <c r="I601" s="18">
        <v>4</v>
      </c>
      <c r="J601" s="25">
        <v>69200</v>
      </c>
    </row>
    <row r="602" spans="1:10" x14ac:dyDescent="0.3">
      <c r="A602" s="5" t="s">
        <v>646</v>
      </c>
      <c r="B602" s="15" t="s">
        <v>16</v>
      </c>
      <c r="C602" s="5" t="s">
        <v>610</v>
      </c>
      <c r="D602" s="5" t="s">
        <v>21</v>
      </c>
      <c r="E602" s="8">
        <v>37775</v>
      </c>
      <c r="F602" s="16">
        <v>14</v>
      </c>
      <c r="G602" s="17" t="s">
        <v>22</v>
      </c>
      <c r="H602" s="23">
        <v>28525</v>
      </c>
      <c r="I602" s="18">
        <v>4</v>
      </c>
      <c r="J602" s="25">
        <v>28525</v>
      </c>
    </row>
    <row r="603" spans="1:10" x14ac:dyDescent="0.3">
      <c r="A603" s="5" t="s">
        <v>647</v>
      </c>
      <c r="B603" s="15" t="s">
        <v>45</v>
      </c>
      <c r="C603" s="5" t="s">
        <v>610</v>
      </c>
      <c r="D603" s="5" t="s">
        <v>18</v>
      </c>
      <c r="E603" s="8">
        <v>37793</v>
      </c>
      <c r="F603" s="16">
        <v>14</v>
      </c>
      <c r="G603" s="17" t="s">
        <v>19</v>
      </c>
      <c r="H603" s="23">
        <v>29210</v>
      </c>
      <c r="I603" s="18">
        <v>5</v>
      </c>
      <c r="J603" s="25">
        <v>29210</v>
      </c>
    </row>
    <row r="604" spans="1:10" x14ac:dyDescent="0.3">
      <c r="A604" s="5" t="s">
        <v>648</v>
      </c>
      <c r="B604" s="15" t="s">
        <v>36</v>
      </c>
      <c r="C604" s="5" t="s">
        <v>610</v>
      </c>
      <c r="D604" s="5" t="s">
        <v>24</v>
      </c>
      <c r="E604" s="8">
        <v>40350</v>
      </c>
      <c r="F604" s="16">
        <v>7</v>
      </c>
      <c r="G604" s="17"/>
      <c r="H604" s="23">
        <v>21580</v>
      </c>
      <c r="I604" s="18">
        <v>3</v>
      </c>
      <c r="J604" s="25">
        <v>21580</v>
      </c>
    </row>
    <row r="605" spans="1:10" x14ac:dyDescent="0.3">
      <c r="A605" s="5" t="s">
        <v>649</v>
      </c>
      <c r="B605" s="15" t="s">
        <v>36</v>
      </c>
      <c r="C605" s="5" t="s">
        <v>610</v>
      </c>
      <c r="D605" s="5" t="s">
        <v>24</v>
      </c>
      <c r="E605" s="8">
        <v>40726</v>
      </c>
      <c r="F605" s="16">
        <v>6</v>
      </c>
      <c r="G605" s="17"/>
      <c r="H605" s="23">
        <v>46650</v>
      </c>
      <c r="I605" s="18">
        <v>2</v>
      </c>
      <c r="J605" s="25">
        <v>46650</v>
      </c>
    </row>
    <row r="606" spans="1:10" x14ac:dyDescent="0.3">
      <c r="A606" s="5" t="s">
        <v>650</v>
      </c>
      <c r="B606" s="15" t="s">
        <v>32</v>
      </c>
      <c r="C606" s="5" t="s">
        <v>610</v>
      </c>
      <c r="D606" s="5" t="s">
        <v>18</v>
      </c>
      <c r="E606" s="8">
        <v>39273</v>
      </c>
      <c r="F606" s="16">
        <v>10</v>
      </c>
      <c r="G606" s="17" t="s">
        <v>19</v>
      </c>
      <c r="H606" s="23">
        <v>54200</v>
      </c>
      <c r="I606" s="18">
        <v>4</v>
      </c>
      <c r="J606" s="25">
        <v>54200</v>
      </c>
    </row>
    <row r="607" spans="1:10" x14ac:dyDescent="0.3">
      <c r="A607" s="5" t="s">
        <v>651</v>
      </c>
      <c r="B607" s="15" t="s">
        <v>36</v>
      </c>
      <c r="C607" s="5" t="s">
        <v>610</v>
      </c>
      <c r="D607" s="5" t="s">
        <v>27</v>
      </c>
      <c r="E607" s="8">
        <v>39293</v>
      </c>
      <c r="F607" s="16">
        <v>10</v>
      </c>
      <c r="G607" s="17"/>
      <c r="H607" s="23">
        <v>26484</v>
      </c>
      <c r="I607" s="18">
        <v>5</v>
      </c>
      <c r="J607" s="25">
        <v>26484</v>
      </c>
    </row>
    <row r="608" spans="1:10" x14ac:dyDescent="0.3">
      <c r="A608" s="5" t="s">
        <v>652</v>
      </c>
      <c r="B608" s="15" t="s">
        <v>16</v>
      </c>
      <c r="C608" s="5" t="s">
        <v>610</v>
      </c>
      <c r="D608" s="5" t="s">
        <v>18</v>
      </c>
      <c r="E608" s="8">
        <v>36360</v>
      </c>
      <c r="F608" s="16">
        <v>18</v>
      </c>
      <c r="G608" s="17" t="s">
        <v>49</v>
      </c>
      <c r="H608" s="23">
        <v>67020</v>
      </c>
      <c r="I608" s="18">
        <v>1</v>
      </c>
      <c r="J608" s="25">
        <v>67020</v>
      </c>
    </row>
    <row r="609" spans="1:10" x14ac:dyDescent="0.3">
      <c r="A609" s="5" t="s">
        <v>653</v>
      </c>
      <c r="B609" s="15" t="s">
        <v>26</v>
      </c>
      <c r="C609" s="5" t="s">
        <v>610</v>
      </c>
      <c r="D609" s="5" t="s">
        <v>24</v>
      </c>
      <c r="E609" s="8">
        <v>37082</v>
      </c>
      <c r="F609" s="16">
        <v>16</v>
      </c>
      <c r="G609" s="17"/>
      <c r="H609" s="23">
        <v>46780</v>
      </c>
      <c r="I609" s="18">
        <v>2</v>
      </c>
      <c r="J609" s="25">
        <v>46780</v>
      </c>
    </row>
    <row r="610" spans="1:10" x14ac:dyDescent="0.3">
      <c r="A610" s="5" t="s">
        <v>654</v>
      </c>
      <c r="B610" s="15" t="s">
        <v>45</v>
      </c>
      <c r="C610" s="5" t="s">
        <v>610</v>
      </c>
      <c r="D610" s="5" t="s">
        <v>21</v>
      </c>
      <c r="E610" s="8">
        <v>37815</v>
      </c>
      <c r="F610" s="16">
        <v>14</v>
      </c>
      <c r="G610" s="17" t="s">
        <v>19</v>
      </c>
      <c r="H610" s="23">
        <v>48740</v>
      </c>
      <c r="I610" s="18">
        <v>1</v>
      </c>
      <c r="J610" s="25">
        <v>48740</v>
      </c>
    </row>
    <row r="611" spans="1:10" x14ac:dyDescent="0.3">
      <c r="A611" s="5" t="s">
        <v>655</v>
      </c>
      <c r="B611" s="15" t="s">
        <v>32</v>
      </c>
      <c r="C611" s="5" t="s">
        <v>610</v>
      </c>
      <c r="D611" s="5" t="s">
        <v>18</v>
      </c>
      <c r="E611" s="8">
        <v>38902</v>
      </c>
      <c r="F611" s="16">
        <v>11</v>
      </c>
      <c r="G611" s="17" t="s">
        <v>19</v>
      </c>
      <c r="H611" s="23">
        <v>73560</v>
      </c>
      <c r="I611" s="18">
        <v>3</v>
      </c>
      <c r="J611" s="25">
        <v>73560</v>
      </c>
    </row>
    <row r="612" spans="1:10" x14ac:dyDescent="0.3">
      <c r="A612" s="5" t="s">
        <v>656</v>
      </c>
      <c r="B612" s="15" t="s">
        <v>26</v>
      </c>
      <c r="C612" s="5" t="s">
        <v>610</v>
      </c>
      <c r="D612" s="5" t="s">
        <v>18</v>
      </c>
      <c r="E612" s="8">
        <v>40759</v>
      </c>
      <c r="F612" s="16">
        <v>6</v>
      </c>
      <c r="G612" s="17" t="s">
        <v>19</v>
      </c>
      <c r="H612" s="23">
        <v>67920</v>
      </c>
      <c r="I612" s="18">
        <v>4</v>
      </c>
      <c r="J612" s="25">
        <v>67920</v>
      </c>
    </row>
    <row r="613" spans="1:10" x14ac:dyDescent="0.3">
      <c r="A613" s="5" t="s">
        <v>657</v>
      </c>
      <c r="B613" s="15" t="s">
        <v>36</v>
      </c>
      <c r="C613" s="5" t="s">
        <v>610</v>
      </c>
      <c r="D613" s="5" t="s">
        <v>18</v>
      </c>
      <c r="E613" s="8">
        <v>36012</v>
      </c>
      <c r="F613" s="16">
        <v>19</v>
      </c>
      <c r="G613" s="17" t="s">
        <v>22</v>
      </c>
      <c r="H613" s="23">
        <v>78950</v>
      </c>
      <c r="I613" s="18">
        <v>1</v>
      </c>
      <c r="J613" s="25">
        <v>78950</v>
      </c>
    </row>
    <row r="614" spans="1:10" x14ac:dyDescent="0.3">
      <c r="A614" s="5" t="s">
        <v>658</v>
      </c>
      <c r="B614" s="15" t="s">
        <v>36</v>
      </c>
      <c r="C614" s="5" t="s">
        <v>610</v>
      </c>
      <c r="D614" s="5" t="s">
        <v>18</v>
      </c>
      <c r="E614" s="8">
        <v>41157</v>
      </c>
      <c r="F614" s="16">
        <v>5</v>
      </c>
      <c r="G614" s="17" t="s">
        <v>1</v>
      </c>
      <c r="H614" s="23">
        <v>86240</v>
      </c>
      <c r="I614" s="18">
        <v>1</v>
      </c>
      <c r="J614" s="25">
        <v>86240</v>
      </c>
    </row>
    <row r="615" spans="1:10" x14ac:dyDescent="0.3">
      <c r="A615" s="5" t="s">
        <v>659</v>
      </c>
      <c r="B615" s="15" t="s">
        <v>36</v>
      </c>
      <c r="C615" s="5" t="s">
        <v>610</v>
      </c>
      <c r="D615" s="5" t="s">
        <v>21</v>
      </c>
      <c r="E615" s="8">
        <v>38975</v>
      </c>
      <c r="F615" s="16">
        <v>11</v>
      </c>
      <c r="G615" s="17" t="s">
        <v>49</v>
      </c>
      <c r="H615" s="23">
        <v>42740</v>
      </c>
      <c r="I615" s="18">
        <v>2</v>
      </c>
      <c r="J615" s="25">
        <v>42740</v>
      </c>
    </row>
    <row r="616" spans="1:10" x14ac:dyDescent="0.3">
      <c r="A616" s="5" t="s">
        <v>660</v>
      </c>
      <c r="B616" s="15" t="s">
        <v>36</v>
      </c>
      <c r="C616" s="5" t="s">
        <v>610</v>
      </c>
      <c r="D616" s="5" t="s">
        <v>24</v>
      </c>
      <c r="E616" s="8">
        <v>36406</v>
      </c>
      <c r="F616" s="16">
        <v>18</v>
      </c>
      <c r="G616" s="17"/>
      <c r="H616" s="23">
        <v>60800</v>
      </c>
      <c r="I616" s="18">
        <v>4</v>
      </c>
      <c r="J616" s="25">
        <v>60800</v>
      </c>
    </row>
    <row r="617" spans="1:10" x14ac:dyDescent="0.3">
      <c r="A617" s="5" t="s">
        <v>661</v>
      </c>
      <c r="B617" s="15" t="s">
        <v>32</v>
      </c>
      <c r="C617" s="5" t="s">
        <v>610</v>
      </c>
      <c r="D617" s="5" t="s">
        <v>18</v>
      </c>
      <c r="E617" s="8">
        <v>36407</v>
      </c>
      <c r="F617" s="16">
        <v>18</v>
      </c>
      <c r="G617" s="17" t="s">
        <v>22</v>
      </c>
      <c r="H617" s="23">
        <v>45880</v>
      </c>
      <c r="I617" s="18">
        <v>5</v>
      </c>
      <c r="J617" s="25">
        <v>45880</v>
      </c>
    </row>
    <row r="618" spans="1:10" x14ac:dyDescent="0.3">
      <c r="A618" s="5" t="s">
        <v>662</v>
      </c>
      <c r="B618" s="15" t="s">
        <v>32</v>
      </c>
      <c r="C618" s="5" t="s">
        <v>610</v>
      </c>
      <c r="D618" s="5" t="s">
        <v>21</v>
      </c>
      <c r="E618" s="8">
        <v>36423</v>
      </c>
      <c r="F618" s="16">
        <v>18</v>
      </c>
      <c r="G618" s="17" t="s">
        <v>1</v>
      </c>
      <c r="H618" s="23">
        <v>47350</v>
      </c>
      <c r="I618" s="18">
        <v>1</v>
      </c>
      <c r="J618" s="25">
        <v>47350</v>
      </c>
    </row>
    <row r="619" spans="1:10" x14ac:dyDescent="0.3">
      <c r="A619" s="5" t="s">
        <v>663</v>
      </c>
      <c r="B619" s="15" t="s">
        <v>16</v>
      </c>
      <c r="C619" s="5" t="s">
        <v>610</v>
      </c>
      <c r="D619" s="5" t="s">
        <v>18</v>
      </c>
      <c r="E619" s="8">
        <v>38237</v>
      </c>
      <c r="F619" s="16">
        <v>13</v>
      </c>
      <c r="G619" s="17" t="s">
        <v>49</v>
      </c>
      <c r="H619" s="23">
        <v>31910</v>
      </c>
      <c r="I619" s="18">
        <v>5</v>
      </c>
      <c r="J619" s="25">
        <v>31910</v>
      </c>
    </row>
    <row r="620" spans="1:10" x14ac:dyDescent="0.3">
      <c r="A620" s="5" t="s">
        <v>664</v>
      </c>
      <c r="B620" s="15" t="s">
        <v>32</v>
      </c>
      <c r="C620" s="5" t="s">
        <v>610</v>
      </c>
      <c r="D620" s="5" t="s">
        <v>24</v>
      </c>
      <c r="E620" s="8">
        <v>39720</v>
      </c>
      <c r="F620" s="16">
        <v>9</v>
      </c>
      <c r="G620" s="17"/>
      <c r="H620" s="23">
        <v>43320</v>
      </c>
      <c r="I620" s="18">
        <v>5</v>
      </c>
      <c r="J620" s="25">
        <v>43320</v>
      </c>
    </row>
    <row r="621" spans="1:10" x14ac:dyDescent="0.3">
      <c r="A621" s="5" t="s">
        <v>665</v>
      </c>
      <c r="B621" s="15" t="s">
        <v>45</v>
      </c>
      <c r="C621" s="5" t="s">
        <v>610</v>
      </c>
      <c r="D621" s="5" t="s">
        <v>18</v>
      </c>
      <c r="E621" s="8">
        <v>40078</v>
      </c>
      <c r="F621" s="16">
        <v>8</v>
      </c>
      <c r="G621" s="17" t="s">
        <v>49</v>
      </c>
      <c r="H621" s="23">
        <v>23190</v>
      </c>
      <c r="I621" s="18">
        <v>5</v>
      </c>
      <c r="J621" s="25">
        <v>23190</v>
      </c>
    </row>
    <row r="622" spans="1:10" x14ac:dyDescent="0.3">
      <c r="A622" s="5" t="s">
        <v>666</v>
      </c>
      <c r="B622" s="15" t="s">
        <v>29</v>
      </c>
      <c r="C622" s="5" t="s">
        <v>610</v>
      </c>
      <c r="D622" s="5" t="s">
        <v>21</v>
      </c>
      <c r="E622" s="8">
        <v>41195</v>
      </c>
      <c r="F622" s="16">
        <v>5</v>
      </c>
      <c r="G622" s="17" t="s">
        <v>49</v>
      </c>
      <c r="H622" s="23">
        <v>25885</v>
      </c>
      <c r="I622" s="18">
        <v>5</v>
      </c>
      <c r="J622" s="25">
        <v>25885</v>
      </c>
    </row>
    <row r="623" spans="1:10" x14ac:dyDescent="0.3">
      <c r="A623" s="5" t="s">
        <v>667</v>
      </c>
      <c r="B623" s="15" t="s">
        <v>36</v>
      </c>
      <c r="C623" s="5" t="s">
        <v>610</v>
      </c>
      <c r="D623" s="5" t="s">
        <v>18</v>
      </c>
      <c r="E623" s="8">
        <v>40469</v>
      </c>
      <c r="F623" s="16">
        <v>7</v>
      </c>
      <c r="G623" s="17" t="s">
        <v>22</v>
      </c>
      <c r="H623" s="23">
        <v>63030</v>
      </c>
      <c r="I623" s="18">
        <v>1</v>
      </c>
      <c r="J623" s="25">
        <v>63030</v>
      </c>
    </row>
    <row r="624" spans="1:10" x14ac:dyDescent="0.3">
      <c r="A624" s="5" t="s">
        <v>668</v>
      </c>
      <c r="B624" s="15" t="s">
        <v>45</v>
      </c>
      <c r="C624" s="5" t="s">
        <v>610</v>
      </c>
      <c r="D624" s="5" t="s">
        <v>18</v>
      </c>
      <c r="E624" s="8">
        <v>39002</v>
      </c>
      <c r="F624" s="16">
        <v>11</v>
      </c>
      <c r="G624" s="17" t="s">
        <v>49</v>
      </c>
      <c r="H624" s="23">
        <v>32120</v>
      </c>
      <c r="I624" s="18">
        <v>1</v>
      </c>
      <c r="J624" s="25">
        <v>32120</v>
      </c>
    </row>
    <row r="625" spans="1:10" x14ac:dyDescent="0.3">
      <c r="A625" s="5" t="s">
        <v>669</v>
      </c>
      <c r="B625" s="15" t="s">
        <v>16</v>
      </c>
      <c r="C625" s="5" t="s">
        <v>610</v>
      </c>
      <c r="D625" s="5" t="s">
        <v>24</v>
      </c>
      <c r="E625" s="8">
        <v>36070</v>
      </c>
      <c r="F625" s="16">
        <v>19</v>
      </c>
      <c r="G625" s="17"/>
      <c r="H625" s="23">
        <v>59050</v>
      </c>
      <c r="I625" s="18">
        <v>4</v>
      </c>
      <c r="J625" s="25">
        <v>59050</v>
      </c>
    </row>
    <row r="626" spans="1:10" x14ac:dyDescent="0.3">
      <c r="A626" s="5" t="s">
        <v>670</v>
      </c>
      <c r="B626" s="15" t="s">
        <v>36</v>
      </c>
      <c r="C626" s="5" t="s">
        <v>610</v>
      </c>
      <c r="D626" s="5" t="s">
        <v>18</v>
      </c>
      <c r="E626" s="8">
        <v>36078</v>
      </c>
      <c r="F626" s="16">
        <v>19</v>
      </c>
      <c r="G626" s="17" t="s">
        <v>1</v>
      </c>
      <c r="H626" s="23">
        <v>79610</v>
      </c>
      <c r="I626" s="18">
        <v>2</v>
      </c>
      <c r="J626" s="25">
        <v>79610</v>
      </c>
    </row>
    <row r="627" spans="1:10" x14ac:dyDescent="0.3">
      <c r="A627" s="5" t="s">
        <v>671</v>
      </c>
      <c r="B627" s="15" t="s">
        <v>16</v>
      </c>
      <c r="C627" s="5" t="s">
        <v>610</v>
      </c>
      <c r="D627" s="5" t="s">
        <v>18</v>
      </c>
      <c r="E627" s="8">
        <v>36081</v>
      </c>
      <c r="F627" s="16">
        <v>19</v>
      </c>
      <c r="G627" s="17" t="s">
        <v>49</v>
      </c>
      <c r="H627" s="23">
        <v>67407</v>
      </c>
      <c r="I627" s="18">
        <v>5</v>
      </c>
      <c r="J627" s="25">
        <v>67407</v>
      </c>
    </row>
    <row r="628" spans="1:10" x14ac:dyDescent="0.3">
      <c r="A628" s="5" t="s">
        <v>672</v>
      </c>
      <c r="B628" s="15" t="s">
        <v>32</v>
      </c>
      <c r="C628" s="5" t="s">
        <v>610</v>
      </c>
      <c r="D628" s="5" t="s">
        <v>18</v>
      </c>
      <c r="E628" s="8">
        <v>39745</v>
      </c>
      <c r="F628" s="16">
        <v>9</v>
      </c>
      <c r="G628" s="17" t="s">
        <v>49</v>
      </c>
      <c r="H628" s="23">
        <v>29330</v>
      </c>
      <c r="I628" s="18">
        <v>5</v>
      </c>
      <c r="J628" s="25">
        <v>29330</v>
      </c>
    </row>
    <row r="629" spans="1:10" x14ac:dyDescent="0.3">
      <c r="A629" s="5" t="s">
        <v>673</v>
      </c>
      <c r="B629" s="15" t="s">
        <v>29</v>
      </c>
      <c r="C629" s="5" t="s">
        <v>610</v>
      </c>
      <c r="D629" s="5" t="s">
        <v>18</v>
      </c>
      <c r="E629" s="8">
        <v>40853</v>
      </c>
      <c r="F629" s="16">
        <v>6</v>
      </c>
      <c r="G629" s="17" t="s">
        <v>49</v>
      </c>
      <c r="H629" s="23">
        <v>63050</v>
      </c>
      <c r="I629" s="18">
        <v>3</v>
      </c>
      <c r="J629" s="25">
        <v>63050</v>
      </c>
    </row>
    <row r="630" spans="1:10" x14ac:dyDescent="0.3">
      <c r="A630" s="5" t="s">
        <v>674</v>
      </c>
      <c r="B630" s="15" t="s">
        <v>32</v>
      </c>
      <c r="C630" s="5" t="s">
        <v>610</v>
      </c>
      <c r="D630" s="5" t="s">
        <v>24</v>
      </c>
      <c r="E630" s="8">
        <v>41219</v>
      </c>
      <c r="F630" s="16">
        <v>5</v>
      </c>
      <c r="G630" s="17"/>
      <c r="H630" s="23">
        <v>55690</v>
      </c>
      <c r="I630" s="18">
        <v>2</v>
      </c>
      <c r="J630" s="25">
        <v>55690</v>
      </c>
    </row>
    <row r="631" spans="1:10" x14ac:dyDescent="0.3">
      <c r="A631" s="5" t="s">
        <v>675</v>
      </c>
      <c r="B631" s="15" t="s">
        <v>36</v>
      </c>
      <c r="C631" s="5" t="s">
        <v>610</v>
      </c>
      <c r="D631" s="5" t="s">
        <v>18</v>
      </c>
      <c r="E631" s="8">
        <v>39398</v>
      </c>
      <c r="F631" s="16">
        <v>10</v>
      </c>
      <c r="G631" s="17" t="s">
        <v>30</v>
      </c>
      <c r="H631" s="23">
        <v>48490</v>
      </c>
      <c r="I631" s="18">
        <v>2</v>
      </c>
      <c r="J631" s="25">
        <v>48490</v>
      </c>
    </row>
    <row r="632" spans="1:10" x14ac:dyDescent="0.3">
      <c r="A632" s="5" t="s">
        <v>676</v>
      </c>
      <c r="B632" s="15" t="s">
        <v>36</v>
      </c>
      <c r="C632" s="5" t="s">
        <v>610</v>
      </c>
      <c r="D632" s="5" t="s">
        <v>18</v>
      </c>
      <c r="E632" s="8">
        <v>40486</v>
      </c>
      <c r="F632" s="16">
        <v>7</v>
      </c>
      <c r="G632" s="17" t="s">
        <v>49</v>
      </c>
      <c r="H632" s="23">
        <v>66440</v>
      </c>
      <c r="I632" s="18">
        <v>3</v>
      </c>
      <c r="J632" s="25">
        <v>66440</v>
      </c>
    </row>
    <row r="633" spans="1:10" x14ac:dyDescent="0.3">
      <c r="A633" s="5" t="s">
        <v>677</v>
      </c>
      <c r="B633" s="15" t="s">
        <v>32</v>
      </c>
      <c r="C633" s="5" t="s">
        <v>610</v>
      </c>
      <c r="D633" s="5" t="s">
        <v>24</v>
      </c>
      <c r="E633" s="8">
        <v>36479</v>
      </c>
      <c r="F633" s="16">
        <v>18</v>
      </c>
      <c r="G633" s="17"/>
      <c r="H633" s="23">
        <v>54840</v>
      </c>
      <c r="I633" s="18">
        <v>4</v>
      </c>
      <c r="J633" s="25">
        <v>54840</v>
      </c>
    </row>
    <row r="634" spans="1:10" x14ac:dyDescent="0.3">
      <c r="A634" s="5" t="s">
        <v>678</v>
      </c>
      <c r="B634" s="15" t="s">
        <v>32</v>
      </c>
      <c r="C634" s="5" t="s">
        <v>610</v>
      </c>
      <c r="D634" s="5" t="s">
        <v>18</v>
      </c>
      <c r="E634" s="8">
        <v>39797</v>
      </c>
      <c r="F634" s="16">
        <v>9</v>
      </c>
      <c r="G634" s="17" t="s">
        <v>19</v>
      </c>
      <c r="H634" s="23">
        <v>53900</v>
      </c>
      <c r="I634" s="18">
        <v>5</v>
      </c>
      <c r="J634" s="25">
        <v>53900</v>
      </c>
    </row>
    <row r="635" spans="1:10" x14ac:dyDescent="0.3">
      <c r="A635" s="5" t="s">
        <v>679</v>
      </c>
      <c r="B635" s="15" t="s">
        <v>29</v>
      </c>
      <c r="C635" s="5" t="s">
        <v>610</v>
      </c>
      <c r="D635" s="5" t="s">
        <v>27</v>
      </c>
      <c r="E635" s="8">
        <v>39417</v>
      </c>
      <c r="F635" s="16">
        <v>10</v>
      </c>
      <c r="G635" s="17"/>
      <c r="H635" s="23">
        <v>23692</v>
      </c>
      <c r="I635" s="18">
        <v>4</v>
      </c>
      <c r="J635" s="25">
        <v>23692</v>
      </c>
    </row>
    <row r="636" spans="1:10" x14ac:dyDescent="0.3">
      <c r="A636" s="5" t="s">
        <v>680</v>
      </c>
      <c r="B636" s="15" t="s">
        <v>36</v>
      </c>
      <c r="C636" s="5" t="s">
        <v>610</v>
      </c>
      <c r="D636" s="5" t="s">
        <v>27</v>
      </c>
      <c r="E636" s="8">
        <v>40515</v>
      </c>
      <c r="F636" s="16">
        <v>7</v>
      </c>
      <c r="G636" s="17"/>
      <c r="H636" s="23">
        <v>33508</v>
      </c>
      <c r="I636" s="18">
        <v>4</v>
      </c>
      <c r="J636" s="25">
        <v>33508</v>
      </c>
    </row>
    <row r="637" spans="1:10" x14ac:dyDescent="0.3">
      <c r="A637" s="5" t="s">
        <v>681</v>
      </c>
      <c r="B637" s="15" t="s">
        <v>32</v>
      </c>
      <c r="C637" s="5" t="s">
        <v>610</v>
      </c>
      <c r="D637" s="5" t="s">
        <v>18</v>
      </c>
      <c r="E637" s="8">
        <v>40521</v>
      </c>
      <c r="F637" s="16">
        <v>7</v>
      </c>
      <c r="G637" s="17" t="s">
        <v>49</v>
      </c>
      <c r="H637" s="23">
        <v>34330</v>
      </c>
      <c r="I637" s="18">
        <v>3</v>
      </c>
      <c r="J637" s="25">
        <v>34330</v>
      </c>
    </row>
    <row r="638" spans="1:10" x14ac:dyDescent="0.3">
      <c r="A638" s="5" t="s">
        <v>682</v>
      </c>
      <c r="B638" s="15" t="s">
        <v>29</v>
      </c>
      <c r="C638" s="5" t="s">
        <v>610</v>
      </c>
      <c r="D638" s="5" t="s">
        <v>18</v>
      </c>
      <c r="E638" s="8">
        <v>36514</v>
      </c>
      <c r="F638" s="16">
        <v>18</v>
      </c>
      <c r="G638" s="17" t="s">
        <v>49</v>
      </c>
      <c r="H638" s="23">
        <v>48250</v>
      </c>
      <c r="I638" s="18">
        <v>3</v>
      </c>
      <c r="J638" s="25">
        <v>48250</v>
      </c>
    </row>
    <row r="639" spans="1:10" x14ac:dyDescent="0.3">
      <c r="A639" s="5" t="s">
        <v>683</v>
      </c>
      <c r="B639" s="15" t="s">
        <v>32</v>
      </c>
      <c r="C639" s="5" t="s">
        <v>684</v>
      </c>
      <c r="D639" s="5" t="s">
        <v>24</v>
      </c>
      <c r="E639" s="8">
        <v>39087</v>
      </c>
      <c r="F639" s="16">
        <v>10</v>
      </c>
      <c r="G639" s="17"/>
      <c r="H639" s="23">
        <v>70150</v>
      </c>
      <c r="I639" s="18">
        <v>2</v>
      </c>
      <c r="J639" s="25">
        <v>70150</v>
      </c>
    </row>
    <row r="640" spans="1:10" x14ac:dyDescent="0.3">
      <c r="A640" s="5" t="s">
        <v>685</v>
      </c>
      <c r="B640" s="15" t="s">
        <v>36</v>
      </c>
      <c r="C640" s="5" t="s">
        <v>684</v>
      </c>
      <c r="D640" s="5" t="s">
        <v>24</v>
      </c>
      <c r="E640" s="8">
        <v>39090</v>
      </c>
      <c r="F640" s="16">
        <v>10</v>
      </c>
      <c r="G640" s="17"/>
      <c r="H640" s="23">
        <v>63290</v>
      </c>
      <c r="I640" s="18">
        <v>5</v>
      </c>
      <c r="J640" s="25">
        <v>63290</v>
      </c>
    </row>
    <row r="641" spans="1:10" x14ac:dyDescent="0.3">
      <c r="A641" s="5" t="s">
        <v>686</v>
      </c>
      <c r="B641" s="15" t="s">
        <v>45</v>
      </c>
      <c r="C641" s="5" t="s">
        <v>684</v>
      </c>
      <c r="D641" s="5" t="s">
        <v>18</v>
      </c>
      <c r="E641" s="8">
        <v>39091</v>
      </c>
      <c r="F641" s="16">
        <v>10</v>
      </c>
      <c r="G641" s="17" t="s">
        <v>49</v>
      </c>
      <c r="H641" s="23">
        <v>46410</v>
      </c>
      <c r="I641" s="18">
        <v>2</v>
      </c>
      <c r="J641" s="25">
        <v>46410</v>
      </c>
    </row>
    <row r="642" spans="1:10" x14ac:dyDescent="0.3">
      <c r="A642" s="5" t="s">
        <v>687</v>
      </c>
      <c r="B642" s="15" t="s">
        <v>36</v>
      </c>
      <c r="C642" s="5" t="s">
        <v>684</v>
      </c>
      <c r="D642" s="5" t="s">
        <v>24</v>
      </c>
      <c r="E642" s="8">
        <v>39106</v>
      </c>
      <c r="F642" s="16">
        <v>10</v>
      </c>
      <c r="G642" s="17"/>
      <c r="H642" s="23">
        <v>64263</v>
      </c>
      <c r="I642" s="18">
        <v>3</v>
      </c>
      <c r="J642" s="25">
        <v>64263</v>
      </c>
    </row>
    <row r="643" spans="1:10" x14ac:dyDescent="0.3">
      <c r="A643" s="5" t="s">
        <v>688</v>
      </c>
      <c r="B643" s="15" t="s">
        <v>32</v>
      </c>
      <c r="C643" s="5" t="s">
        <v>684</v>
      </c>
      <c r="D643" s="5" t="s">
        <v>24</v>
      </c>
      <c r="E643" s="8">
        <v>35826</v>
      </c>
      <c r="F643" s="16">
        <v>19</v>
      </c>
      <c r="G643" s="17"/>
      <c r="H643" s="23">
        <v>45030</v>
      </c>
      <c r="I643" s="18">
        <v>3</v>
      </c>
      <c r="J643" s="25">
        <v>45030</v>
      </c>
    </row>
    <row r="644" spans="1:10" x14ac:dyDescent="0.3">
      <c r="A644" s="5" t="s">
        <v>689</v>
      </c>
      <c r="B644" s="15" t="s">
        <v>32</v>
      </c>
      <c r="C644" s="5" t="s">
        <v>684</v>
      </c>
      <c r="D644" s="5" t="s">
        <v>18</v>
      </c>
      <c r="E644" s="8">
        <v>36549</v>
      </c>
      <c r="F644" s="16">
        <v>17</v>
      </c>
      <c r="G644" s="17" t="s">
        <v>49</v>
      </c>
      <c r="H644" s="23">
        <v>35460</v>
      </c>
      <c r="I644" s="18">
        <v>1</v>
      </c>
      <c r="J644" s="25">
        <v>35460</v>
      </c>
    </row>
    <row r="645" spans="1:10" x14ac:dyDescent="0.3">
      <c r="A645" s="5" t="s">
        <v>690</v>
      </c>
      <c r="B645" s="15" t="s">
        <v>32</v>
      </c>
      <c r="C645" s="5" t="s">
        <v>684</v>
      </c>
      <c r="D645" s="5" t="s">
        <v>21</v>
      </c>
      <c r="E645" s="8">
        <v>36918</v>
      </c>
      <c r="F645" s="16">
        <v>16</v>
      </c>
      <c r="G645" s="17" t="s">
        <v>19</v>
      </c>
      <c r="H645" s="23">
        <v>17205</v>
      </c>
      <c r="I645" s="18">
        <v>5</v>
      </c>
      <c r="J645" s="25">
        <v>17205</v>
      </c>
    </row>
    <row r="646" spans="1:10" x14ac:dyDescent="0.3">
      <c r="A646" s="5" t="s">
        <v>691</v>
      </c>
      <c r="B646" s="15" t="s">
        <v>32</v>
      </c>
      <c r="C646" s="5" t="s">
        <v>684</v>
      </c>
      <c r="D646" s="5" t="s">
        <v>24</v>
      </c>
      <c r="E646" s="9">
        <v>40563</v>
      </c>
      <c r="F646" s="16">
        <v>6</v>
      </c>
      <c r="G646" s="17"/>
      <c r="H646" s="23">
        <v>55510</v>
      </c>
      <c r="I646" s="18">
        <v>3</v>
      </c>
      <c r="J646" s="25">
        <v>55510</v>
      </c>
    </row>
    <row r="647" spans="1:10" x14ac:dyDescent="0.3">
      <c r="A647" s="5" t="s">
        <v>692</v>
      </c>
      <c r="B647" s="15" t="s">
        <v>32</v>
      </c>
      <c r="C647" s="5" t="s">
        <v>684</v>
      </c>
      <c r="D647" s="5" t="s">
        <v>18</v>
      </c>
      <c r="E647" s="8">
        <v>40568</v>
      </c>
      <c r="F647" s="16">
        <v>6</v>
      </c>
      <c r="G647" s="17" t="s">
        <v>19</v>
      </c>
      <c r="H647" s="23">
        <v>46390</v>
      </c>
      <c r="I647" s="18">
        <v>5</v>
      </c>
      <c r="J647" s="25">
        <v>46390</v>
      </c>
    </row>
    <row r="648" spans="1:10" x14ac:dyDescent="0.3">
      <c r="A648" s="5" t="s">
        <v>693</v>
      </c>
      <c r="B648" s="15" t="s">
        <v>36</v>
      </c>
      <c r="C648" s="5" t="s">
        <v>684</v>
      </c>
      <c r="D648" s="5" t="s">
        <v>18</v>
      </c>
      <c r="E648" s="8">
        <v>40584</v>
      </c>
      <c r="F648" s="16">
        <v>6</v>
      </c>
      <c r="G648" s="17" t="s">
        <v>19</v>
      </c>
      <c r="H648" s="23">
        <v>24200</v>
      </c>
      <c r="I648" s="18">
        <v>5</v>
      </c>
      <c r="J648" s="25">
        <v>24200</v>
      </c>
    </row>
    <row r="649" spans="1:10" x14ac:dyDescent="0.3">
      <c r="A649" s="5" t="s">
        <v>694</v>
      </c>
      <c r="B649" s="15" t="s">
        <v>32</v>
      </c>
      <c r="C649" s="5" t="s">
        <v>684</v>
      </c>
      <c r="D649" s="5" t="s">
        <v>21</v>
      </c>
      <c r="E649" s="8">
        <v>39118</v>
      </c>
      <c r="F649" s="16">
        <v>10</v>
      </c>
      <c r="G649" s="17" t="s">
        <v>19</v>
      </c>
      <c r="H649" s="23">
        <v>20075</v>
      </c>
      <c r="I649" s="18">
        <v>1</v>
      </c>
      <c r="J649" s="25">
        <v>20075</v>
      </c>
    </row>
    <row r="650" spans="1:10" x14ac:dyDescent="0.3">
      <c r="A650" s="5" t="s">
        <v>695</v>
      </c>
      <c r="B650" s="15" t="s">
        <v>32</v>
      </c>
      <c r="C650" s="5" t="s">
        <v>684</v>
      </c>
      <c r="D650" s="5" t="s">
        <v>21</v>
      </c>
      <c r="E650" s="8">
        <v>38753</v>
      </c>
      <c r="F650" s="16">
        <v>11</v>
      </c>
      <c r="G650" s="17" t="s">
        <v>22</v>
      </c>
      <c r="H650" s="23">
        <v>37660</v>
      </c>
      <c r="I650" s="18">
        <v>4</v>
      </c>
      <c r="J650" s="25">
        <v>37660</v>
      </c>
    </row>
    <row r="651" spans="1:10" x14ac:dyDescent="0.3">
      <c r="A651" s="5" t="s">
        <v>696</v>
      </c>
      <c r="B651" s="15" t="s">
        <v>16</v>
      </c>
      <c r="C651" s="5" t="s">
        <v>684</v>
      </c>
      <c r="D651" s="5" t="s">
        <v>24</v>
      </c>
      <c r="E651" s="8">
        <v>36193</v>
      </c>
      <c r="F651" s="16">
        <v>18</v>
      </c>
      <c r="G651" s="17"/>
      <c r="H651" s="23">
        <v>58250</v>
      </c>
      <c r="I651" s="18">
        <v>2</v>
      </c>
      <c r="J651" s="25">
        <v>58250</v>
      </c>
    </row>
    <row r="652" spans="1:10" x14ac:dyDescent="0.3">
      <c r="A652" s="5" t="s">
        <v>697</v>
      </c>
      <c r="B652" s="15" t="s">
        <v>32</v>
      </c>
      <c r="C652" s="5" t="s">
        <v>684</v>
      </c>
      <c r="D652" s="5" t="s">
        <v>24</v>
      </c>
      <c r="E652" s="8">
        <v>40235</v>
      </c>
      <c r="F652" s="16">
        <v>7</v>
      </c>
      <c r="G652" s="17"/>
      <c r="H652" s="23">
        <v>80729</v>
      </c>
      <c r="I652" s="18">
        <v>3</v>
      </c>
      <c r="J652" s="25">
        <v>80729</v>
      </c>
    </row>
    <row r="653" spans="1:10" x14ac:dyDescent="0.3">
      <c r="A653" s="5" t="s">
        <v>698</v>
      </c>
      <c r="B653" s="15" t="s">
        <v>32</v>
      </c>
      <c r="C653" s="5" t="s">
        <v>684</v>
      </c>
      <c r="D653" s="5" t="s">
        <v>18</v>
      </c>
      <c r="E653" s="8">
        <v>40986</v>
      </c>
      <c r="F653" s="16">
        <v>5</v>
      </c>
      <c r="G653" s="17" t="s">
        <v>22</v>
      </c>
      <c r="H653" s="23">
        <v>46550</v>
      </c>
      <c r="I653" s="18">
        <v>4</v>
      </c>
      <c r="J653" s="25">
        <v>46550</v>
      </c>
    </row>
    <row r="654" spans="1:10" x14ac:dyDescent="0.3">
      <c r="A654" s="5" t="s">
        <v>699</v>
      </c>
      <c r="B654" s="15" t="s">
        <v>36</v>
      </c>
      <c r="C654" s="5" t="s">
        <v>684</v>
      </c>
      <c r="D654" s="5" t="s">
        <v>21</v>
      </c>
      <c r="E654" s="8">
        <v>39155</v>
      </c>
      <c r="F654" s="16">
        <v>10</v>
      </c>
      <c r="G654" s="17" t="s">
        <v>30</v>
      </c>
      <c r="H654" s="23">
        <v>27710</v>
      </c>
      <c r="I654" s="18">
        <v>3</v>
      </c>
      <c r="J654" s="25">
        <v>27710</v>
      </c>
    </row>
    <row r="655" spans="1:10" x14ac:dyDescent="0.3">
      <c r="A655" s="5" t="s">
        <v>700</v>
      </c>
      <c r="B655" s="15" t="s">
        <v>32</v>
      </c>
      <c r="C655" s="5" t="s">
        <v>684</v>
      </c>
      <c r="D655" s="5" t="s">
        <v>18</v>
      </c>
      <c r="E655" s="8">
        <v>40250</v>
      </c>
      <c r="F655" s="16">
        <v>7</v>
      </c>
      <c r="G655" s="17" t="s">
        <v>49</v>
      </c>
      <c r="H655" s="23">
        <v>33590</v>
      </c>
      <c r="I655" s="18">
        <v>5</v>
      </c>
      <c r="J655" s="25">
        <v>33590</v>
      </c>
    </row>
    <row r="656" spans="1:10" x14ac:dyDescent="0.3">
      <c r="A656" s="5" t="s">
        <v>701</v>
      </c>
      <c r="B656" s="15" t="s">
        <v>16</v>
      </c>
      <c r="C656" s="5" t="s">
        <v>684</v>
      </c>
      <c r="D656" s="5" t="s">
        <v>21</v>
      </c>
      <c r="E656" s="8">
        <v>38805</v>
      </c>
      <c r="F656" s="16">
        <v>11</v>
      </c>
      <c r="G656" s="17" t="s">
        <v>22</v>
      </c>
      <c r="H656" s="23">
        <v>13690</v>
      </c>
      <c r="I656" s="18">
        <v>5</v>
      </c>
      <c r="J656" s="25">
        <v>13690</v>
      </c>
    </row>
    <row r="657" spans="1:10" x14ac:dyDescent="0.3">
      <c r="A657" s="5" t="s">
        <v>702</v>
      </c>
      <c r="B657" s="15" t="s">
        <v>45</v>
      </c>
      <c r="C657" s="5" t="s">
        <v>684</v>
      </c>
      <c r="D657" s="5" t="s">
        <v>18</v>
      </c>
      <c r="E657" s="8">
        <v>36243</v>
      </c>
      <c r="F657" s="16">
        <v>18</v>
      </c>
      <c r="G657" s="17" t="s">
        <v>1</v>
      </c>
      <c r="H657" s="23">
        <v>77680</v>
      </c>
      <c r="I657" s="18">
        <v>3</v>
      </c>
      <c r="J657" s="25">
        <v>77680</v>
      </c>
    </row>
    <row r="658" spans="1:10" x14ac:dyDescent="0.3">
      <c r="A658" s="5" t="s">
        <v>703</v>
      </c>
      <c r="B658" s="15" t="s">
        <v>32</v>
      </c>
      <c r="C658" s="5" t="s">
        <v>684</v>
      </c>
      <c r="D658" s="5" t="s">
        <v>18</v>
      </c>
      <c r="E658" s="8">
        <v>36956</v>
      </c>
      <c r="F658" s="16">
        <v>16</v>
      </c>
      <c r="G658" s="17" t="s">
        <v>1</v>
      </c>
      <c r="H658" s="23">
        <v>49930</v>
      </c>
      <c r="I658" s="18">
        <v>1</v>
      </c>
      <c r="J658" s="25">
        <v>49930</v>
      </c>
    </row>
    <row r="659" spans="1:10" x14ac:dyDescent="0.3">
      <c r="A659" s="5" t="s">
        <v>704</v>
      </c>
      <c r="B659" s="15" t="s">
        <v>32</v>
      </c>
      <c r="C659" s="5" t="s">
        <v>684</v>
      </c>
      <c r="D659" s="5" t="s">
        <v>18</v>
      </c>
      <c r="E659" s="8">
        <v>36967</v>
      </c>
      <c r="F659" s="16">
        <v>16</v>
      </c>
      <c r="G659" s="17" t="s">
        <v>19</v>
      </c>
      <c r="H659" s="23">
        <v>63060</v>
      </c>
      <c r="I659" s="18">
        <v>4</v>
      </c>
      <c r="J659" s="25">
        <v>63060</v>
      </c>
    </row>
    <row r="660" spans="1:10" x14ac:dyDescent="0.3">
      <c r="A660" s="5" t="s">
        <v>705</v>
      </c>
      <c r="B660" s="15" t="s">
        <v>45</v>
      </c>
      <c r="C660" s="5" t="s">
        <v>684</v>
      </c>
      <c r="D660" s="5" t="s">
        <v>24</v>
      </c>
      <c r="E660" s="8">
        <v>39534</v>
      </c>
      <c r="F660" s="16">
        <v>9</v>
      </c>
      <c r="G660" s="17"/>
      <c r="H660" s="23">
        <v>32880</v>
      </c>
      <c r="I660" s="18">
        <v>3</v>
      </c>
      <c r="J660" s="25">
        <v>32880</v>
      </c>
    </row>
    <row r="661" spans="1:10" x14ac:dyDescent="0.3">
      <c r="A661" s="5" t="s">
        <v>706</v>
      </c>
      <c r="B661" s="15" t="s">
        <v>45</v>
      </c>
      <c r="C661" s="5" t="s">
        <v>684</v>
      </c>
      <c r="D661" s="5" t="s">
        <v>18</v>
      </c>
      <c r="E661" s="8">
        <v>39171</v>
      </c>
      <c r="F661" s="16">
        <v>10</v>
      </c>
      <c r="G661" s="17" t="s">
        <v>30</v>
      </c>
      <c r="H661" s="23">
        <v>25690</v>
      </c>
      <c r="I661" s="18">
        <v>2</v>
      </c>
      <c r="J661" s="25">
        <v>25690</v>
      </c>
    </row>
    <row r="662" spans="1:10" x14ac:dyDescent="0.3">
      <c r="A662" s="5" t="s">
        <v>707</v>
      </c>
      <c r="B662" s="15" t="s">
        <v>45</v>
      </c>
      <c r="C662" s="5" t="s">
        <v>684</v>
      </c>
      <c r="D662" s="5" t="s">
        <v>21</v>
      </c>
      <c r="E662" s="8">
        <v>39535</v>
      </c>
      <c r="F662" s="16">
        <v>9</v>
      </c>
      <c r="G662" s="17" t="s">
        <v>1</v>
      </c>
      <c r="H662" s="23">
        <v>49080</v>
      </c>
      <c r="I662" s="18">
        <v>5</v>
      </c>
      <c r="J662" s="25">
        <v>49080</v>
      </c>
    </row>
    <row r="663" spans="1:10" x14ac:dyDescent="0.3">
      <c r="A663" s="5" t="s">
        <v>708</v>
      </c>
      <c r="B663" s="15" t="s">
        <v>36</v>
      </c>
      <c r="C663" s="5" t="s">
        <v>684</v>
      </c>
      <c r="D663" s="5" t="s">
        <v>18</v>
      </c>
      <c r="E663" s="8">
        <v>39539</v>
      </c>
      <c r="F663" s="16">
        <v>9</v>
      </c>
      <c r="G663" s="17" t="s">
        <v>49</v>
      </c>
      <c r="H663" s="23">
        <v>73850</v>
      </c>
      <c r="I663" s="18">
        <v>2</v>
      </c>
      <c r="J663" s="25">
        <v>73850</v>
      </c>
    </row>
    <row r="664" spans="1:10" x14ac:dyDescent="0.3">
      <c r="A664" s="5" t="s">
        <v>709</v>
      </c>
      <c r="B664" s="15" t="s">
        <v>32</v>
      </c>
      <c r="C664" s="5" t="s">
        <v>684</v>
      </c>
      <c r="D664" s="5" t="s">
        <v>18</v>
      </c>
      <c r="E664" s="8">
        <v>36619</v>
      </c>
      <c r="F664" s="16">
        <v>17</v>
      </c>
      <c r="G664" s="17" t="s">
        <v>22</v>
      </c>
      <c r="H664" s="23">
        <v>71970</v>
      </c>
      <c r="I664" s="18">
        <v>4</v>
      </c>
      <c r="J664" s="25">
        <v>71970</v>
      </c>
    </row>
    <row r="665" spans="1:10" x14ac:dyDescent="0.3">
      <c r="A665" s="5" t="s">
        <v>710</v>
      </c>
      <c r="B665" s="15" t="s">
        <v>26</v>
      </c>
      <c r="C665" s="5" t="s">
        <v>684</v>
      </c>
      <c r="D665" s="5" t="s">
        <v>18</v>
      </c>
      <c r="E665" s="8">
        <v>37009</v>
      </c>
      <c r="F665" s="16">
        <v>16</v>
      </c>
      <c r="G665" s="17" t="s">
        <v>49</v>
      </c>
      <c r="H665" s="23">
        <v>78710</v>
      </c>
      <c r="I665" s="18">
        <v>2</v>
      </c>
      <c r="J665" s="25">
        <v>78710</v>
      </c>
    </row>
    <row r="666" spans="1:10" x14ac:dyDescent="0.3">
      <c r="A666" s="5" t="s">
        <v>711</v>
      </c>
      <c r="B666" s="15" t="s">
        <v>36</v>
      </c>
      <c r="C666" s="5" t="s">
        <v>684</v>
      </c>
      <c r="D666" s="5" t="s">
        <v>18</v>
      </c>
      <c r="E666" s="8">
        <v>40637</v>
      </c>
      <c r="F666" s="16">
        <v>6</v>
      </c>
      <c r="G666" s="17" t="s">
        <v>19</v>
      </c>
      <c r="H666" s="23">
        <v>86640</v>
      </c>
      <c r="I666" s="18">
        <v>3</v>
      </c>
      <c r="J666" s="25">
        <v>86640</v>
      </c>
    </row>
    <row r="667" spans="1:10" x14ac:dyDescent="0.3">
      <c r="A667" s="5" t="s">
        <v>712</v>
      </c>
      <c r="B667" s="15" t="s">
        <v>26</v>
      </c>
      <c r="C667" s="5" t="s">
        <v>684</v>
      </c>
      <c r="D667" s="5" t="s">
        <v>24</v>
      </c>
      <c r="E667" s="9">
        <v>40638</v>
      </c>
      <c r="F667" s="16">
        <v>6</v>
      </c>
      <c r="G667" s="17"/>
      <c r="H667" s="23">
        <v>42990</v>
      </c>
      <c r="I667" s="18">
        <v>4</v>
      </c>
      <c r="J667" s="25">
        <v>42990</v>
      </c>
    </row>
    <row r="668" spans="1:10" x14ac:dyDescent="0.3">
      <c r="A668" s="5" t="s">
        <v>713</v>
      </c>
      <c r="B668" s="15" t="s">
        <v>32</v>
      </c>
      <c r="C668" s="5" t="s">
        <v>684</v>
      </c>
      <c r="D668" s="5" t="s">
        <v>27</v>
      </c>
      <c r="E668" s="8">
        <v>39208</v>
      </c>
      <c r="F668" s="16">
        <v>10</v>
      </c>
      <c r="G668" s="17"/>
      <c r="H668" s="23">
        <v>26944</v>
      </c>
      <c r="I668" s="18">
        <v>4</v>
      </c>
      <c r="J668" s="25">
        <v>26944</v>
      </c>
    </row>
    <row r="669" spans="1:10" x14ac:dyDescent="0.3">
      <c r="A669" s="5" t="s">
        <v>714</v>
      </c>
      <c r="B669" s="15" t="s">
        <v>32</v>
      </c>
      <c r="C669" s="5" t="s">
        <v>684</v>
      </c>
      <c r="D669" s="5" t="s">
        <v>27</v>
      </c>
      <c r="E669" s="8">
        <v>38863</v>
      </c>
      <c r="F669" s="16">
        <v>11</v>
      </c>
      <c r="G669" s="17"/>
      <c r="H669" s="23">
        <v>28768</v>
      </c>
      <c r="I669" s="18">
        <v>3</v>
      </c>
      <c r="J669" s="25">
        <v>28768</v>
      </c>
    </row>
    <row r="670" spans="1:10" x14ac:dyDescent="0.3">
      <c r="A670" s="5" t="s">
        <v>715</v>
      </c>
      <c r="B670" s="15" t="s">
        <v>32</v>
      </c>
      <c r="C670" s="5" t="s">
        <v>684</v>
      </c>
      <c r="D670" s="5" t="s">
        <v>18</v>
      </c>
      <c r="E670" s="8">
        <v>36672</v>
      </c>
      <c r="F670" s="16">
        <v>17</v>
      </c>
      <c r="G670" s="17" t="s">
        <v>22</v>
      </c>
      <c r="H670" s="23">
        <v>65320</v>
      </c>
      <c r="I670" s="18">
        <v>5</v>
      </c>
      <c r="J670" s="25">
        <v>65320</v>
      </c>
    </row>
    <row r="671" spans="1:10" x14ac:dyDescent="0.3">
      <c r="A671" s="5" t="s">
        <v>716</v>
      </c>
      <c r="B671" s="15" t="s">
        <v>36</v>
      </c>
      <c r="C671" s="5" t="s">
        <v>684</v>
      </c>
      <c r="D671" s="5" t="s">
        <v>18</v>
      </c>
      <c r="E671" s="9">
        <v>40680</v>
      </c>
      <c r="F671" s="16">
        <v>6</v>
      </c>
      <c r="G671" s="17" t="s">
        <v>19</v>
      </c>
      <c r="H671" s="23">
        <v>23030</v>
      </c>
      <c r="I671" s="18">
        <v>4</v>
      </c>
      <c r="J671" s="25">
        <v>23030</v>
      </c>
    </row>
    <row r="672" spans="1:10" x14ac:dyDescent="0.3">
      <c r="A672" s="5" t="s">
        <v>717</v>
      </c>
      <c r="B672" s="15" t="s">
        <v>36</v>
      </c>
      <c r="C672" s="5" t="s">
        <v>684</v>
      </c>
      <c r="D672" s="5" t="s">
        <v>18</v>
      </c>
      <c r="E672" s="9">
        <v>40680</v>
      </c>
      <c r="F672" s="16">
        <v>6</v>
      </c>
      <c r="G672" s="17" t="s">
        <v>1</v>
      </c>
      <c r="H672" s="23">
        <v>40260</v>
      </c>
      <c r="I672" s="18">
        <v>5</v>
      </c>
      <c r="J672" s="25">
        <v>40260</v>
      </c>
    </row>
    <row r="673" spans="1:10" x14ac:dyDescent="0.3">
      <c r="A673" s="5" t="s">
        <v>718</v>
      </c>
      <c r="B673" s="15" t="s">
        <v>32</v>
      </c>
      <c r="C673" s="5" t="s">
        <v>684</v>
      </c>
      <c r="D673" s="5" t="s">
        <v>21</v>
      </c>
      <c r="E673" s="8">
        <v>40696</v>
      </c>
      <c r="F673" s="16">
        <v>6</v>
      </c>
      <c r="G673" s="17" t="s">
        <v>49</v>
      </c>
      <c r="H673" s="23">
        <v>13455</v>
      </c>
      <c r="I673" s="18">
        <v>2</v>
      </c>
      <c r="J673" s="25">
        <v>13455</v>
      </c>
    </row>
    <row r="674" spans="1:10" x14ac:dyDescent="0.3">
      <c r="A674" s="5" t="s">
        <v>719</v>
      </c>
      <c r="B674" s="15" t="s">
        <v>16</v>
      </c>
      <c r="C674" s="5" t="s">
        <v>684</v>
      </c>
      <c r="D674" s="5" t="s">
        <v>24</v>
      </c>
      <c r="E674" s="8">
        <v>40706</v>
      </c>
      <c r="F674" s="16">
        <v>6</v>
      </c>
      <c r="G674" s="17"/>
      <c r="H674" s="23">
        <v>34680</v>
      </c>
      <c r="I674" s="18">
        <v>5</v>
      </c>
      <c r="J674" s="25">
        <v>34680</v>
      </c>
    </row>
    <row r="675" spans="1:10" x14ac:dyDescent="0.3">
      <c r="A675" s="5" t="s">
        <v>720</v>
      </c>
      <c r="B675" s="15" t="s">
        <v>45</v>
      </c>
      <c r="C675" s="5" t="s">
        <v>684</v>
      </c>
      <c r="D675" s="5" t="s">
        <v>24</v>
      </c>
      <c r="E675" s="8">
        <v>40718</v>
      </c>
      <c r="F675" s="16">
        <v>6</v>
      </c>
      <c r="G675" s="17"/>
      <c r="H675" s="23">
        <v>26020</v>
      </c>
      <c r="I675" s="18">
        <v>5</v>
      </c>
      <c r="J675" s="25">
        <v>26020</v>
      </c>
    </row>
    <row r="676" spans="1:10" x14ac:dyDescent="0.3">
      <c r="A676" s="5" t="s">
        <v>721</v>
      </c>
      <c r="B676" s="15" t="s">
        <v>32</v>
      </c>
      <c r="C676" s="5" t="s">
        <v>684</v>
      </c>
      <c r="D676" s="5" t="s">
        <v>24</v>
      </c>
      <c r="E676" s="8">
        <v>39239</v>
      </c>
      <c r="F676" s="16">
        <v>10</v>
      </c>
      <c r="G676" s="17"/>
      <c r="H676" s="23">
        <v>75550</v>
      </c>
      <c r="I676" s="18">
        <v>3</v>
      </c>
      <c r="J676" s="25">
        <v>75550</v>
      </c>
    </row>
    <row r="677" spans="1:10" x14ac:dyDescent="0.3">
      <c r="A677" s="5" t="s">
        <v>722</v>
      </c>
      <c r="B677" s="15" t="s">
        <v>45</v>
      </c>
      <c r="C677" s="5" t="s">
        <v>684</v>
      </c>
      <c r="D677" s="5" t="s">
        <v>24</v>
      </c>
      <c r="E677" s="8">
        <v>39248</v>
      </c>
      <c r="F677" s="16">
        <v>10</v>
      </c>
      <c r="G677" s="17"/>
      <c r="H677" s="23">
        <v>78590</v>
      </c>
      <c r="I677" s="18">
        <v>1</v>
      </c>
      <c r="J677" s="25">
        <v>78590</v>
      </c>
    </row>
    <row r="678" spans="1:10" x14ac:dyDescent="0.3">
      <c r="A678" s="5" t="s">
        <v>723</v>
      </c>
      <c r="B678" s="15" t="s">
        <v>32</v>
      </c>
      <c r="C678" s="5" t="s">
        <v>684</v>
      </c>
      <c r="D678" s="5" t="s">
        <v>21</v>
      </c>
      <c r="E678" s="8">
        <v>39253</v>
      </c>
      <c r="F678" s="16">
        <v>10</v>
      </c>
      <c r="G678" s="17" t="s">
        <v>1</v>
      </c>
      <c r="H678" s="23">
        <v>11230</v>
      </c>
      <c r="I678" s="18">
        <v>4</v>
      </c>
      <c r="J678" s="25">
        <v>11230</v>
      </c>
    </row>
    <row r="679" spans="1:10" x14ac:dyDescent="0.3">
      <c r="A679" s="5" t="s">
        <v>724</v>
      </c>
      <c r="B679" s="15" t="s">
        <v>36</v>
      </c>
      <c r="C679" s="5" t="s">
        <v>684</v>
      </c>
      <c r="D679" s="5" t="s">
        <v>18</v>
      </c>
      <c r="E679" s="8">
        <v>36330</v>
      </c>
      <c r="F679" s="16">
        <v>18</v>
      </c>
      <c r="G679" s="17" t="s">
        <v>1</v>
      </c>
      <c r="H679" s="23">
        <v>61850</v>
      </c>
      <c r="I679" s="18">
        <v>2</v>
      </c>
      <c r="J679" s="25">
        <v>61850</v>
      </c>
    </row>
    <row r="680" spans="1:10" x14ac:dyDescent="0.3">
      <c r="A680" s="5" t="s">
        <v>725</v>
      </c>
      <c r="B680" s="15" t="s">
        <v>29</v>
      </c>
      <c r="C680" s="5" t="s">
        <v>684</v>
      </c>
      <c r="D680" s="5" t="s">
        <v>24</v>
      </c>
      <c r="E680" s="8">
        <v>37065</v>
      </c>
      <c r="F680" s="16">
        <v>16</v>
      </c>
      <c r="G680" s="17"/>
      <c r="H680" s="23">
        <v>77136</v>
      </c>
      <c r="I680" s="18">
        <v>5</v>
      </c>
      <c r="J680" s="25">
        <v>77136</v>
      </c>
    </row>
    <row r="681" spans="1:10" x14ac:dyDescent="0.3">
      <c r="A681" s="5" t="s">
        <v>726</v>
      </c>
      <c r="B681" s="15" t="s">
        <v>16</v>
      </c>
      <c r="C681" s="5" t="s">
        <v>684</v>
      </c>
      <c r="D681" s="5" t="s">
        <v>18</v>
      </c>
      <c r="E681" s="8">
        <v>39602</v>
      </c>
      <c r="F681" s="16">
        <v>9</v>
      </c>
      <c r="G681" s="17" t="s">
        <v>19</v>
      </c>
      <c r="H681" s="23">
        <v>79380</v>
      </c>
      <c r="I681" s="18">
        <v>5</v>
      </c>
      <c r="J681" s="25">
        <v>79380</v>
      </c>
    </row>
    <row r="682" spans="1:10" x14ac:dyDescent="0.3">
      <c r="A682" s="5" t="s">
        <v>727</v>
      </c>
      <c r="B682" s="15" t="s">
        <v>29</v>
      </c>
      <c r="C682" s="5" t="s">
        <v>684</v>
      </c>
      <c r="D682" s="5" t="s">
        <v>24</v>
      </c>
      <c r="E682" s="21">
        <v>40334</v>
      </c>
      <c r="F682" s="16">
        <v>7</v>
      </c>
      <c r="G682" s="17"/>
      <c r="H682" s="23">
        <v>47280</v>
      </c>
      <c r="I682" s="18">
        <v>1</v>
      </c>
      <c r="J682" s="25">
        <v>47280</v>
      </c>
    </row>
    <row r="683" spans="1:10" x14ac:dyDescent="0.3">
      <c r="A683" s="5" t="s">
        <v>728</v>
      </c>
      <c r="B683" s="15" t="s">
        <v>16</v>
      </c>
      <c r="C683" s="5" t="s">
        <v>684</v>
      </c>
      <c r="D683" s="5" t="s">
        <v>24</v>
      </c>
      <c r="E683" s="8">
        <v>41094</v>
      </c>
      <c r="F683" s="16">
        <v>5</v>
      </c>
      <c r="G683" s="17"/>
      <c r="H683" s="23">
        <v>59128</v>
      </c>
      <c r="I683" s="18">
        <v>4</v>
      </c>
      <c r="J683" s="25">
        <v>59128</v>
      </c>
    </row>
    <row r="684" spans="1:10" x14ac:dyDescent="0.3">
      <c r="A684" s="5" t="s">
        <v>729</v>
      </c>
      <c r="B684" s="15" t="s">
        <v>36</v>
      </c>
      <c r="C684" s="5" t="s">
        <v>684</v>
      </c>
      <c r="D684" s="5" t="s">
        <v>18</v>
      </c>
      <c r="E684" s="8">
        <v>41111</v>
      </c>
      <c r="F684" s="16">
        <v>5</v>
      </c>
      <c r="G684" s="17" t="s">
        <v>22</v>
      </c>
      <c r="H684" s="23">
        <v>62780</v>
      </c>
      <c r="I684" s="18">
        <v>3</v>
      </c>
      <c r="J684" s="25">
        <v>62780</v>
      </c>
    </row>
    <row r="685" spans="1:10" x14ac:dyDescent="0.3">
      <c r="A685" s="5" t="s">
        <v>730</v>
      </c>
      <c r="B685" s="15" t="s">
        <v>36</v>
      </c>
      <c r="C685" s="5" t="s">
        <v>684</v>
      </c>
      <c r="D685" s="5" t="s">
        <v>21</v>
      </c>
      <c r="E685" s="8">
        <v>39267</v>
      </c>
      <c r="F685" s="16">
        <v>10</v>
      </c>
      <c r="G685" s="17" t="s">
        <v>19</v>
      </c>
      <c r="H685" s="23">
        <v>49545</v>
      </c>
      <c r="I685" s="18">
        <v>2</v>
      </c>
      <c r="J685" s="25">
        <v>49545</v>
      </c>
    </row>
    <row r="686" spans="1:10" x14ac:dyDescent="0.3">
      <c r="A686" s="5" t="s">
        <v>731</v>
      </c>
      <c r="B686" s="15" t="s">
        <v>45</v>
      </c>
      <c r="C686" s="5" t="s">
        <v>684</v>
      </c>
      <c r="D686" s="5" t="s">
        <v>24</v>
      </c>
      <c r="E686" s="8">
        <v>39272</v>
      </c>
      <c r="F686" s="16">
        <v>10</v>
      </c>
      <c r="G686" s="17"/>
      <c r="H686" s="23">
        <v>35240</v>
      </c>
      <c r="I686" s="18">
        <v>3</v>
      </c>
      <c r="J686" s="25">
        <v>35240</v>
      </c>
    </row>
    <row r="687" spans="1:10" x14ac:dyDescent="0.3">
      <c r="A687" s="5" t="s">
        <v>732</v>
      </c>
      <c r="B687" s="15" t="s">
        <v>32</v>
      </c>
      <c r="C687" s="5" t="s">
        <v>684</v>
      </c>
      <c r="D687" s="5" t="s">
        <v>24</v>
      </c>
      <c r="E687" s="8">
        <v>39648</v>
      </c>
      <c r="F687" s="16">
        <v>9</v>
      </c>
      <c r="G687" s="17"/>
      <c r="H687" s="23">
        <v>45105</v>
      </c>
      <c r="I687" s="18">
        <v>1</v>
      </c>
      <c r="J687" s="25">
        <v>45105</v>
      </c>
    </row>
    <row r="688" spans="1:10" x14ac:dyDescent="0.3">
      <c r="A688" s="5" t="s">
        <v>733</v>
      </c>
      <c r="B688" s="15" t="s">
        <v>32</v>
      </c>
      <c r="C688" s="5" t="s">
        <v>684</v>
      </c>
      <c r="D688" s="5" t="s">
        <v>27</v>
      </c>
      <c r="E688" s="8">
        <v>40360</v>
      </c>
      <c r="F688" s="16">
        <v>7</v>
      </c>
      <c r="G688" s="17"/>
      <c r="H688" s="23">
        <v>33752</v>
      </c>
      <c r="I688" s="18">
        <v>3</v>
      </c>
      <c r="J688" s="25">
        <v>33752</v>
      </c>
    </row>
    <row r="689" spans="1:10" x14ac:dyDescent="0.3">
      <c r="A689" s="5" t="s">
        <v>734</v>
      </c>
      <c r="B689" s="15" t="s">
        <v>32</v>
      </c>
      <c r="C689" s="5" t="s">
        <v>684</v>
      </c>
      <c r="D689" s="5" t="s">
        <v>18</v>
      </c>
      <c r="E689" s="8">
        <v>40389</v>
      </c>
      <c r="F689" s="16">
        <v>7</v>
      </c>
      <c r="G689" s="17" t="s">
        <v>19</v>
      </c>
      <c r="H689" s="23">
        <v>58370</v>
      </c>
      <c r="I689" s="18">
        <v>5</v>
      </c>
      <c r="J689" s="25">
        <v>58370</v>
      </c>
    </row>
    <row r="690" spans="1:10" x14ac:dyDescent="0.3">
      <c r="A690" s="5" t="s">
        <v>735</v>
      </c>
      <c r="B690" s="15" t="s">
        <v>32</v>
      </c>
      <c r="C690" s="5" t="s">
        <v>684</v>
      </c>
      <c r="D690" s="5" t="s">
        <v>18</v>
      </c>
      <c r="E690" s="8">
        <v>38914</v>
      </c>
      <c r="F690" s="16">
        <v>11</v>
      </c>
      <c r="G690" s="17" t="s">
        <v>49</v>
      </c>
      <c r="H690" s="23">
        <v>41380</v>
      </c>
      <c r="I690" s="18">
        <v>2</v>
      </c>
      <c r="J690" s="25">
        <v>41380</v>
      </c>
    </row>
    <row r="691" spans="1:10" x14ac:dyDescent="0.3">
      <c r="A691" s="5" t="s">
        <v>736</v>
      </c>
      <c r="B691" s="15" t="s">
        <v>26</v>
      </c>
      <c r="C691" s="5" t="s">
        <v>684</v>
      </c>
      <c r="D691" s="5" t="s">
        <v>21</v>
      </c>
      <c r="E691" s="8">
        <v>36365</v>
      </c>
      <c r="F691" s="16">
        <v>18</v>
      </c>
      <c r="G691" s="17" t="s">
        <v>30</v>
      </c>
      <c r="H691" s="23">
        <v>19825</v>
      </c>
      <c r="I691" s="18">
        <v>2</v>
      </c>
      <c r="J691" s="25">
        <v>19825</v>
      </c>
    </row>
    <row r="692" spans="1:10" x14ac:dyDescent="0.3">
      <c r="A692" s="5" t="s">
        <v>737</v>
      </c>
      <c r="B692" s="15" t="s">
        <v>36</v>
      </c>
      <c r="C692" s="5" t="s">
        <v>684</v>
      </c>
      <c r="D692" s="5" t="s">
        <v>24</v>
      </c>
      <c r="E692" s="22">
        <v>37099</v>
      </c>
      <c r="F692" s="16">
        <v>16</v>
      </c>
      <c r="G692" s="17"/>
      <c r="H692" s="23">
        <v>28270</v>
      </c>
      <c r="I692" s="18">
        <v>5</v>
      </c>
      <c r="J692" s="25">
        <v>28270</v>
      </c>
    </row>
    <row r="693" spans="1:10" x14ac:dyDescent="0.3">
      <c r="A693" s="5" t="s">
        <v>738</v>
      </c>
      <c r="B693" s="15" t="s">
        <v>29</v>
      </c>
      <c r="C693" s="5" t="s">
        <v>684</v>
      </c>
      <c r="D693" s="5" t="s">
        <v>24</v>
      </c>
      <c r="E693" s="8">
        <v>37453</v>
      </c>
      <c r="F693" s="16">
        <v>15</v>
      </c>
      <c r="G693" s="17"/>
      <c r="H693" s="23">
        <v>49090</v>
      </c>
      <c r="I693" s="18">
        <v>4</v>
      </c>
      <c r="J693" s="25">
        <v>49090</v>
      </c>
    </row>
    <row r="694" spans="1:10" x14ac:dyDescent="0.3">
      <c r="A694" s="5" t="s">
        <v>739</v>
      </c>
      <c r="B694" s="15" t="s">
        <v>32</v>
      </c>
      <c r="C694" s="5" t="s">
        <v>684</v>
      </c>
      <c r="D694" s="5" t="s">
        <v>18</v>
      </c>
      <c r="E694" s="8">
        <v>37810</v>
      </c>
      <c r="F694" s="16">
        <v>14</v>
      </c>
      <c r="G694" s="17" t="s">
        <v>49</v>
      </c>
      <c r="H694" s="23">
        <v>48010</v>
      </c>
      <c r="I694" s="18">
        <v>3</v>
      </c>
      <c r="J694" s="25">
        <v>48010</v>
      </c>
    </row>
    <row r="695" spans="1:10" x14ac:dyDescent="0.3">
      <c r="A695" s="5" t="s">
        <v>740</v>
      </c>
      <c r="B695" s="15" t="s">
        <v>32</v>
      </c>
      <c r="C695" s="5" t="s">
        <v>684</v>
      </c>
      <c r="D695" s="5" t="s">
        <v>18</v>
      </c>
      <c r="E695" s="8">
        <v>39283</v>
      </c>
      <c r="F695" s="16">
        <v>10</v>
      </c>
      <c r="G695" s="17" t="s">
        <v>19</v>
      </c>
      <c r="H695" s="23">
        <v>24980</v>
      </c>
      <c r="I695" s="18">
        <v>3</v>
      </c>
      <c r="J695" s="25">
        <v>24980</v>
      </c>
    </row>
    <row r="696" spans="1:10" x14ac:dyDescent="0.3">
      <c r="A696" s="5" t="s">
        <v>741</v>
      </c>
      <c r="B696" s="15" t="s">
        <v>36</v>
      </c>
      <c r="C696" s="5" t="s">
        <v>684</v>
      </c>
      <c r="D696" s="5" t="s">
        <v>18</v>
      </c>
      <c r="E696" s="8">
        <v>40018</v>
      </c>
      <c r="F696" s="16">
        <v>8</v>
      </c>
      <c r="G696" s="17" t="s">
        <v>49</v>
      </c>
      <c r="H696" s="23">
        <v>34990</v>
      </c>
      <c r="I696" s="18">
        <v>3</v>
      </c>
      <c r="J696" s="25">
        <v>34990</v>
      </c>
    </row>
    <row r="697" spans="1:10" x14ac:dyDescent="0.3">
      <c r="A697" s="5" t="s">
        <v>742</v>
      </c>
      <c r="B697" s="15" t="s">
        <v>16</v>
      </c>
      <c r="C697" s="5" t="s">
        <v>684</v>
      </c>
      <c r="D697" s="5" t="s">
        <v>24</v>
      </c>
      <c r="E697" s="8">
        <v>41125</v>
      </c>
      <c r="F697" s="16">
        <v>5</v>
      </c>
      <c r="G697" s="17"/>
      <c r="H697" s="23">
        <v>70300</v>
      </c>
      <c r="I697" s="18">
        <v>3</v>
      </c>
      <c r="J697" s="25">
        <v>70300</v>
      </c>
    </row>
    <row r="698" spans="1:10" x14ac:dyDescent="0.3">
      <c r="A698" s="5" t="s">
        <v>743</v>
      </c>
      <c r="B698" s="15" t="s">
        <v>45</v>
      </c>
      <c r="C698" s="5" t="s">
        <v>684</v>
      </c>
      <c r="D698" s="5" t="s">
        <v>24</v>
      </c>
      <c r="E698" s="8">
        <v>40393</v>
      </c>
      <c r="F698" s="16">
        <v>7</v>
      </c>
      <c r="G698" s="17"/>
      <c r="H698" s="23">
        <v>41770</v>
      </c>
      <c r="I698" s="18">
        <v>5</v>
      </c>
      <c r="J698" s="25">
        <v>41770</v>
      </c>
    </row>
    <row r="699" spans="1:10" x14ac:dyDescent="0.3">
      <c r="A699" s="5" t="s">
        <v>744</v>
      </c>
      <c r="B699" s="15" t="s">
        <v>29</v>
      </c>
      <c r="C699" s="5" t="s">
        <v>684</v>
      </c>
      <c r="D699" s="5" t="s">
        <v>21</v>
      </c>
      <c r="E699" s="8">
        <v>40410</v>
      </c>
      <c r="F699" s="16">
        <v>7</v>
      </c>
      <c r="G699" s="17" t="s">
        <v>49</v>
      </c>
      <c r="H699" s="23">
        <v>38105</v>
      </c>
      <c r="I699" s="18">
        <v>2</v>
      </c>
      <c r="J699" s="25">
        <v>38105</v>
      </c>
    </row>
    <row r="700" spans="1:10" x14ac:dyDescent="0.3">
      <c r="A700" s="5" t="s">
        <v>745</v>
      </c>
      <c r="B700" s="15" t="s">
        <v>26</v>
      </c>
      <c r="C700" s="5" t="s">
        <v>684</v>
      </c>
      <c r="D700" s="5" t="s">
        <v>18</v>
      </c>
      <c r="E700" s="8">
        <v>40420</v>
      </c>
      <c r="F700" s="16">
        <v>7</v>
      </c>
      <c r="G700" s="17" t="s">
        <v>19</v>
      </c>
      <c r="H700" s="23">
        <v>31690</v>
      </c>
      <c r="I700" s="18">
        <v>4</v>
      </c>
      <c r="J700" s="25">
        <v>31690</v>
      </c>
    </row>
    <row r="701" spans="1:10" x14ac:dyDescent="0.3">
      <c r="A701" s="5" t="s">
        <v>746</v>
      </c>
      <c r="B701" s="15" t="s">
        <v>32</v>
      </c>
      <c r="C701" s="5" t="s">
        <v>684</v>
      </c>
      <c r="D701" s="5" t="s">
        <v>18</v>
      </c>
      <c r="E701" s="8">
        <v>36025</v>
      </c>
      <c r="F701" s="16">
        <v>19</v>
      </c>
      <c r="G701" s="17" t="s">
        <v>22</v>
      </c>
      <c r="H701" s="23">
        <v>64470</v>
      </c>
      <c r="I701" s="18">
        <v>5</v>
      </c>
      <c r="J701" s="25">
        <v>64470</v>
      </c>
    </row>
    <row r="702" spans="1:10" x14ac:dyDescent="0.3">
      <c r="A702" s="5" t="s">
        <v>747</v>
      </c>
      <c r="B702" s="15" t="s">
        <v>26</v>
      </c>
      <c r="C702" s="5" t="s">
        <v>684</v>
      </c>
      <c r="D702" s="5" t="s">
        <v>18</v>
      </c>
      <c r="E702" s="8">
        <v>37495</v>
      </c>
      <c r="F702" s="16">
        <v>15</v>
      </c>
      <c r="G702" s="17" t="s">
        <v>1</v>
      </c>
      <c r="H702" s="23">
        <v>60300</v>
      </c>
      <c r="I702" s="18">
        <v>2</v>
      </c>
      <c r="J702" s="25">
        <v>60300</v>
      </c>
    </row>
    <row r="703" spans="1:10" x14ac:dyDescent="0.3">
      <c r="A703" s="5" t="s">
        <v>748</v>
      </c>
      <c r="B703" s="15" t="s">
        <v>45</v>
      </c>
      <c r="C703" s="5" t="s">
        <v>684</v>
      </c>
      <c r="D703" s="5" t="s">
        <v>18</v>
      </c>
      <c r="E703" s="8">
        <v>39679</v>
      </c>
      <c r="F703" s="16">
        <v>9</v>
      </c>
      <c r="G703" s="17" t="s">
        <v>19</v>
      </c>
      <c r="H703" s="23">
        <v>22820</v>
      </c>
      <c r="I703" s="18">
        <v>5</v>
      </c>
      <c r="J703" s="25">
        <v>22820</v>
      </c>
    </row>
    <row r="704" spans="1:10" x14ac:dyDescent="0.3">
      <c r="A704" s="5" t="s">
        <v>749</v>
      </c>
      <c r="B704" s="15" t="s">
        <v>32</v>
      </c>
      <c r="C704" s="5" t="s">
        <v>684</v>
      </c>
      <c r="D704" s="5" t="s">
        <v>24</v>
      </c>
      <c r="E704" s="8">
        <v>39719</v>
      </c>
      <c r="F704" s="16">
        <v>9</v>
      </c>
      <c r="G704" s="17"/>
      <c r="H704" s="23">
        <v>23340</v>
      </c>
      <c r="I704" s="18">
        <v>4</v>
      </c>
      <c r="J704" s="25">
        <v>23340</v>
      </c>
    </row>
    <row r="705" spans="1:10" x14ac:dyDescent="0.3">
      <c r="A705" s="5" t="s">
        <v>750</v>
      </c>
      <c r="B705" s="15" t="s">
        <v>32</v>
      </c>
      <c r="C705" s="5" t="s">
        <v>684</v>
      </c>
      <c r="D705" s="5" t="s">
        <v>24</v>
      </c>
      <c r="E705" s="8">
        <v>40800</v>
      </c>
      <c r="F705" s="16">
        <v>6</v>
      </c>
      <c r="G705" s="17"/>
      <c r="H705" s="23">
        <v>62480</v>
      </c>
      <c r="I705" s="18">
        <v>5</v>
      </c>
      <c r="J705" s="25">
        <v>62480</v>
      </c>
    </row>
    <row r="706" spans="1:10" x14ac:dyDescent="0.3">
      <c r="A706" s="5" t="s">
        <v>751</v>
      </c>
      <c r="B706" s="15" t="s">
        <v>36</v>
      </c>
      <c r="C706" s="5" t="s">
        <v>684</v>
      </c>
      <c r="D706" s="5" t="s">
        <v>24</v>
      </c>
      <c r="E706" s="8">
        <v>40811</v>
      </c>
      <c r="F706" s="16">
        <v>6</v>
      </c>
      <c r="G706" s="17"/>
      <c r="H706" s="23">
        <v>61134</v>
      </c>
      <c r="I706" s="18">
        <v>4</v>
      </c>
      <c r="J706" s="25">
        <v>61134</v>
      </c>
    </row>
    <row r="707" spans="1:10" x14ac:dyDescent="0.3">
      <c r="A707" s="5" t="s">
        <v>752</v>
      </c>
      <c r="B707" s="15" t="s">
        <v>16</v>
      </c>
      <c r="C707" s="5" t="s">
        <v>684</v>
      </c>
      <c r="D707" s="5" t="s">
        <v>21</v>
      </c>
      <c r="E707" s="8">
        <v>39343</v>
      </c>
      <c r="F707" s="16">
        <v>10</v>
      </c>
      <c r="G707" s="17" t="s">
        <v>1</v>
      </c>
      <c r="H707" s="23">
        <v>23000</v>
      </c>
      <c r="I707" s="18">
        <v>4</v>
      </c>
      <c r="J707" s="25">
        <v>23000</v>
      </c>
    </row>
    <row r="708" spans="1:10" x14ac:dyDescent="0.3">
      <c r="A708" s="5" t="s">
        <v>753</v>
      </c>
      <c r="B708" s="15" t="s">
        <v>45</v>
      </c>
      <c r="C708" s="5" t="s">
        <v>684</v>
      </c>
      <c r="D708" s="5" t="s">
        <v>24</v>
      </c>
      <c r="E708" s="8">
        <v>40451</v>
      </c>
      <c r="F708" s="16">
        <v>7</v>
      </c>
      <c r="G708" s="17"/>
      <c r="H708" s="23">
        <v>87830</v>
      </c>
      <c r="I708" s="18">
        <v>2</v>
      </c>
      <c r="J708" s="25">
        <v>87830</v>
      </c>
    </row>
    <row r="709" spans="1:10" x14ac:dyDescent="0.3">
      <c r="A709" s="5" t="s">
        <v>754</v>
      </c>
      <c r="B709" s="15" t="s">
        <v>45</v>
      </c>
      <c r="C709" s="5" t="s">
        <v>684</v>
      </c>
      <c r="D709" s="5" t="s">
        <v>21</v>
      </c>
      <c r="E709" s="8">
        <v>36053</v>
      </c>
      <c r="F709" s="16">
        <v>19</v>
      </c>
      <c r="G709" s="17" t="s">
        <v>1</v>
      </c>
      <c r="H709" s="23">
        <v>46105</v>
      </c>
      <c r="I709" s="18">
        <v>5</v>
      </c>
      <c r="J709" s="25">
        <v>46105</v>
      </c>
    </row>
    <row r="710" spans="1:10" x14ac:dyDescent="0.3">
      <c r="A710" s="5" t="s">
        <v>755</v>
      </c>
      <c r="B710" s="15" t="s">
        <v>29</v>
      </c>
      <c r="C710" s="5" t="s">
        <v>684</v>
      </c>
      <c r="D710" s="5" t="s">
        <v>24</v>
      </c>
      <c r="E710" s="8">
        <v>37141</v>
      </c>
      <c r="F710" s="16">
        <v>16</v>
      </c>
      <c r="G710" s="17"/>
      <c r="H710" s="23">
        <v>25530</v>
      </c>
      <c r="I710" s="18">
        <v>3</v>
      </c>
      <c r="J710" s="25">
        <v>25530</v>
      </c>
    </row>
    <row r="711" spans="1:10" x14ac:dyDescent="0.3">
      <c r="A711" s="5" t="s">
        <v>756</v>
      </c>
      <c r="B711" s="15" t="s">
        <v>36</v>
      </c>
      <c r="C711" s="5" t="s">
        <v>684</v>
      </c>
      <c r="D711" s="5" t="s">
        <v>18</v>
      </c>
      <c r="E711" s="8">
        <v>40477</v>
      </c>
      <c r="F711" s="16">
        <v>7</v>
      </c>
      <c r="G711" s="17" t="s">
        <v>19</v>
      </c>
      <c r="H711" s="23">
        <v>27130</v>
      </c>
      <c r="I711" s="18">
        <v>5</v>
      </c>
      <c r="J711" s="25">
        <v>27130</v>
      </c>
    </row>
    <row r="712" spans="1:10" x14ac:dyDescent="0.3">
      <c r="A712" s="5" t="s">
        <v>757</v>
      </c>
      <c r="B712" s="15" t="s">
        <v>26</v>
      </c>
      <c r="C712" s="5" t="s">
        <v>684</v>
      </c>
      <c r="D712" s="5" t="s">
        <v>18</v>
      </c>
      <c r="E712" s="8">
        <v>36080</v>
      </c>
      <c r="F712" s="16">
        <v>19</v>
      </c>
      <c r="G712" s="17" t="s">
        <v>49</v>
      </c>
      <c r="H712" s="23">
        <v>48410</v>
      </c>
      <c r="I712" s="18">
        <v>5</v>
      </c>
      <c r="J712" s="25">
        <v>48410</v>
      </c>
    </row>
    <row r="713" spans="1:10" x14ac:dyDescent="0.3">
      <c r="A713" s="5" t="s">
        <v>758</v>
      </c>
      <c r="B713" s="15" t="s">
        <v>29</v>
      </c>
      <c r="C713" s="5" t="s">
        <v>684</v>
      </c>
      <c r="D713" s="5" t="s">
        <v>27</v>
      </c>
      <c r="E713" s="8">
        <v>36458</v>
      </c>
      <c r="F713" s="16">
        <v>18</v>
      </c>
      <c r="G713" s="17"/>
      <c r="H713" s="23">
        <v>32536</v>
      </c>
      <c r="I713" s="18">
        <v>2</v>
      </c>
      <c r="J713" s="25">
        <v>32536</v>
      </c>
    </row>
    <row r="714" spans="1:10" x14ac:dyDescent="0.3">
      <c r="A714" s="5" t="s">
        <v>759</v>
      </c>
      <c r="B714" s="15" t="s">
        <v>32</v>
      </c>
      <c r="C714" s="5" t="s">
        <v>684</v>
      </c>
      <c r="D714" s="5" t="s">
        <v>21</v>
      </c>
      <c r="E714" s="8">
        <v>36462</v>
      </c>
      <c r="F714" s="16">
        <v>18</v>
      </c>
      <c r="G714" s="17" t="s">
        <v>49</v>
      </c>
      <c r="H714" s="23">
        <v>26185</v>
      </c>
      <c r="I714" s="18">
        <v>5</v>
      </c>
      <c r="J714" s="25">
        <v>26185</v>
      </c>
    </row>
    <row r="715" spans="1:10" x14ac:dyDescent="0.3">
      <c r="A715" s="5" t="s">
        <v>760</v>
      </c>
      <c r="B715" s="15" t="s">
        <v>26</v>
      </c>
      <c r="C715" s="5" t="s">
        <v>684</v>
      </c>
      <c r="D715" s="5" t="s">
        <v>18</v>
      </c>
      <c r="E715" s="8">
        <v>39722</v>
      </c>
      <c r="F715" s="16">
        <v>9</v>
      </c>
      <c r="G715" s="17" t="s">
        <v>19</v>
      </c>
      <c r="H715" s="23">
        <v>44530</v>
      </c>
      <c r="I715" s="18">
        <v>2</v>
      </c>
      <c r="J715" s="25">
        <v>44530</v>
      </c>
    </row>
    <row r="716" spans="1:10" x14ac:dyDescent="0.3">
      <c r="A716" s="5" t="s">
        <v>761</v>
      </c>
      <c r="B716" s="15" t="s">
        <v>16</v>
      </c>
      <c r="C716" s="5" t="s">
        <v>684</v>
      </c>
      <c r="D716" s="5" t="s">
        <v>27</v>
      </c>
      <c r="E716" s="8">
        <v>39742</v>
      </c>
      <c r="F716" s="16">
        <v>9</v>
      </c>
      <c r="G716" s="17"/>
      <c r="H716" s="23">
        <v>37344</v>
      </c>
      <c r="I716" s="18">
        <v>2</v>
      </c>
      <c r="J716" s="25">
        <v>37344</v>
      </c>
    </row>
    <row r="717" spans="1:10" x14ac:dyDescent="0.3">
      <c r="A717" s="5" t="s">
        <v>762</v>
      </c>
      <c r="B717" s="15" t="s">
        <v>32</v>
      </c>
      <c r="C717" s="5" t="s">
        <v>684</v>
      </c>
      <c r="D717" s="5" t="s">
        <v>18</v>
      </c>
      <c r="E717" s="8">
        <v>39728</v>
      </c>
      <c r="F717" s="16">
        <v>9</v>
      </c>
      <c r="G717" s="17" t="s">
        <v>19</v>
      </c>
      <c r="H717" s="23">
        <v>82370</v>
      </c>
      <c r="I717" s="18">
        <v>5</v>
      </c>
      <c r="J717" s="25">
        <v>82370</v>
      </c>
    </row>
    <row r="718" spans="1:10" x14ac:dyDescent="0.3">
      <c r="A718" s="5" t="s">
        <v>763</v>
      </c>
      <c r="B718" s="15" t="s">
        <v>16</v>
      </c>
      <c r="C718" s="5" t="s">
        <v>684</v>
      </c>
      <c r="D718" s="5" t="s">
        <v>24</v>
      </c>
      <c r="E718" s="8">
        <v>39728</v>
      </c>
      <c r="F718" s="16">
        <v>9</v>
      </c>
      <c r="G718" s="17"/>
      <c r="H718" s="23">
        <v>86040</v>
      </c>
      <c r="I718" s="18">
        <v>5</v>
      </c>
      <c r="J718" s="25">
        <v>86040</v>
      </c>
    </row>
    <row r="719" spans="1:10" x14ac:dyDescent="0.3">
      <c r="A719" s="5" t="s">
        <v>764</v>
      </c>
      <c r="B719" s="15" t="s">
        <v>36</v>
      </c>
      <c r="C719" s="5" t="s">
        <v>684</v>
      </c>
      <c r="D719" s="5" t="s">
        <v>24</v>
      </c>
      <c r="E719" s="8">
        <v>39768</v>
      </c>
      <c r="F719" s="16">
        <v>9</v>
      </c>
      <c r="G719" s="17"/>
      <c r="H719" s="23">
        <v>63610</v>
      </c>
      <c r="I719" s="18">
        <v>5</v>
      </c>
      <c r="J719" s="25">
        <v>63610</v>
      </c>
    </row>
    <row r="720" spans="1:10" x14ac:dyDescent="0.3">
      <c r="A720" s="5" t="s">
        <v>765</v>
      </c>
      <c r="B720" s="15" t="s">
        <v>32</v>
      </c>
      <c r="C720" s="5" t="s">
        <v>684</v>
      </c>
      <c r="D720" s="5" t="s">
        <v>24</v>
      </c>
      <c r="E720" s="8">
        <v>40867</v>
      </c>
      <c r="F720" s="16">
        <v>6</v>
      </c>
      <c r="G720" s="17"/>
      <c r="H720" s="23">
        <v>57500</v>
      </c>
      <c r="I720" s="18">
        <v>1</v>
      </c>
      <c r="J720" s="25">
        <v>57500</v>
      </c>
    </row>
    <row r="721" spans="1:10" x14ac:dyDescent="0.3">
      <c r="A721" s="5" t="s">
        <v>766</v>
      </c>
      <c r="B721" s="15" t="s">
        <v>29</v>
      </c>
      <c r="C721" s="5" t="s">
        <v>684</v>
      </c>
      <c r="D721" s="5" t="s">
        <v>18</v>
      </c>
      <c r="E721" s="8">
        <v>41226</v>
      </c>
      <c r="F721" s="16">
        <v>5</v>
      </c>
      <c r="G721" s="17" t="s">
        <v>30</v>
      </c>
      <c r="H721" s="23">
        <v>32160</v>
      </c>
      <c r="I721" s="18">
        <v>3</v>
      </c>
      <c r="J721" s="25">
        <v>32160</v>
      </c>
    </row>
    <row r="722" spans="1:10" x14ac:dyDescent="0.3">
      <c r="A722" s="5" t="s">
        <v>767</v>
      </c>
      <c r="B722" s="15" t="s">
        <v>32</v>
      </c>
      <c r="C722" s="5" t="s">
        <v>684</v>
      </c>
      <c r="D722" s="5" t="s">
        <v>18</v>
      </c>
      <c r="E722" s="8">
        <v>39399</v>
      </c>
      <c r="F722" s="16">
        <v>10</v>
      </c>
      <c r="G722" s="17" t="s">
        <v>49</v>
      </c>
      <c r="H722" s="23">
        <v>87220</v>
      </c>
      <c r="I722" s="18">
        <v>1</v>
      </c>
      <c r="J722" s="25">
        <v>87220</v>
      </c>
    </row>
    <row r="723" spans="1:10" x14ac:dyDescent="0.3">
      <c r="A723" s="5" t="s">
        <v>768</v>
      </c>
      <c r="B723" s="15" t="s">
        <v>26</v>
      </c>
      <c r="C723" s="5" t="s">
        <v>684</v>
      </c>
      <c r="D723" s="5" t="s">
        <v>18</v>
      </c>
      <c r="E723" s="8">
        <v>36843</v>
      </c>
      <c r="F723" s="16">
        <v>17</v>
      </c>
      <c r="G723" s="17" t="s">
        <v>49</v>
      </c>
      <c r="H723" s="23">
        <v>47630</v>
      </c>
      <c r="I723" s="18">
        <v>3</v>
      </c>
      <c r="J723" s="25">
        <v>47630</v>
      </c>
    </row>
    <row r="724" spans="1:10" x14ac:dyDescent="0.3">
      <c r="A724" s="5" t="s">
        <v>769</v>
      </c>
      <c r="B724" s="15" t="s">
        <v>36</v>
      </c>
      <c r="C724" s="5" t="s">
        <v>684</v>
      </c>
      <c r="D724" s="5" t="s">
        <v>18</v>
      </c>
      <c r="E724" s="8">
        <v>41262</v>
      </c>
      <c r="F724" s="16">
        <v>5</v>
      </c>
      <c r="G724" s="17" t="s">
        <v>22</v>
      </c>
      <c r="H724" s="23">
        <v>59490</v>
      </c>
      <c r="I724" s="18">
        <v>3</v>
      </c>
      <c r="J724" s="25">
        <v>59490</v>
      </c>
    </row>
    <row r="725" spans="1:10" x14ac:dyDescent="0.3">
      <c r="A725" s="5" t="s">
        <v>770</v>
      </c>
      <c r="B725" s="15" t="s">
        <v>36</v>
      </c>
      <c r="C725" s="5" t="s">
        <v>684</v>
      </c>
      <c r="D725" s="5" t="s">
        <v>18</v>
      </c>
      <c r="E725" s="8">
        <v>39784</v>
      </c>
      <c r="F725" s="16">
        <v>9</v>
      </c>
      <c r="G725" s="17" t="s">
        <v>19</v>
      </c>
      <c r="H725" s="23">
        <v>69510</v>
      </c>
      <c r="I725" s="18">
        <v>5</v>
      </c>
      <c r="J725" s="25">
        <v>69510</v>
      </c>
    </row>
    <row r="726" spans="1:10" x14ac:dyDescent="0.3">
      <c r="A726" s="5" t="s">
        <v>771</v>
      </c>
      <c r="B726" s="15" t="s">
        <v>32</v>
      </c>
      <c r="C726" s="5" t="s">
        <v>684</v>
      </c>
      <c r="D726" s="5" t="s">
        <v>18</v>
      </c>
      <c r="E726" s="8">
        <v>39435</v>
      </c>
      <c r="F726" s="16">
        <v>10</v>
      </c>
      <c r="G726" s="17" t="s">
        <v>30</v>
      </c>
      <c r="H726" s="23">
        <v>64780</v>
      </c>
      <c r="I726" s="18">
        <v>5</v>
      </c>
      <c r="J726" s="25">
        <v>64780</v>
      </c>
    </row>
    <row r="727" spans="1:10" x14ac:dyDescent="0.3">
      <c r="A727" s="5" t="s">
        <v>772</v>
      </c>
      <c r="B727" s="15" t="s">
        <v>29</v>
      </c>
      <c r="C727" s="5" t="s">
        <v>684</v>
      </c>
      <c r="D727" s="5" t="s">
        <v>18</v>
      </c>
      <c r="E727" s="8">
        <v>39063</v>
      </c>
      <c r="F727" s="16">
        <v>11</v>
      </c>
      <c r="G727" s="17" t="s">
        <v>19</v>
      </c>
      <c r="H727" s="23">
        <v>86320</v>
      </c>
      <c r="I727" s="18">
        <v>4</v>
      </c>
      <c r="J727" s="25">
        <v>86320</v>
      </c>
    </row>
    <row r="728" spans="1:10" x14ac:dyDescent="0.3">
      <c r="A728" s="5" t="s">
        <v>773</v>
      </c>
      <c r="B728" s="15" t="s">
        <v>32</v>
      </c>
      <c r="C728" s="5" t="s">
        <v>684</v>
      </c>
      <c r="D728" s="5" t="s">
        <v>18</v>
      </c>
      <c r="E728" s="8">
        <v>38328</v>
      </c>
      <c r="F728" s="16">
        <v>13</v>
      </c>
      <c r="G728" s="17" t="s">
        <v>22</v>
      </c>
      <c r="H728" s="23">
        <v>48280</v>
      </c>
      <c r="I728" s="18">
        <v>4</v>
      </c>
      <c r="J728" s="25">
        <v>48280</v>
      </c>
    </row>
    <row r="729" spans="1:10" x14ac:dyDescent="0.3">
      <c r="A729" s="5" t="s">
        <v>774</v>
      </c>
      <c r="B729" s="15" t="s">
        <v>16</v>
      </c>
      <c r="C729" s="5" t="s">
        <v>684</v>
      </c>
      <c r="D729" s="5" t="s">
        <v>18</v>
      </c>
      <c r="E729" s="8">
        <v>38347</v>
      </c>
      <c r="F729" s="16">
        <v>13</v>
      </c>
      <c r="G729" s="17" t="s">
        <v>49</v>
      </c>
      <c r="H729" s="23">
        <v>81340</v>
      </c>
      <c r="I729" s="18">
        <v>2</v>
      </c>
      <c r="J729" s="25">
        <v>81340</v>
      </c>
    </row>
    <row r="730" spans="1:10" x14ac:dyDescent="0.3">
      <c r="A730" s="5" t="s">
        <v>775</v>
      </c>
      <c r="B730" s="15" t="s">
        <v>45</v>
      </c>
      <c r="C730" s="5" t="s">
        <v>684</v>
      </c>
      <c r="D730" s="5" t="s">
        <v>18</v>
      </c>
      <c r="E730" s="8">
        <v>39441</v>
      </c>
      <c r="F730" s="16">
        <v>10</v>
      </c>
      <c r="G730" s="17" t="s">
        <v>22</v>
      </c>
      <c r="H730" s="23">
        <v>68860</v>
      </c>
      <c r="I730" s="18">
        <v>2</v>
      </c>
      <c r="J730" s="25">
        <v>68860</v>
      </c>
    </row>
    <row r="731" spans="1:10" x14ac:dyDescent="0.3">
      <c r="A731" s="5" t="s">
        <v>776</v>
      </c>
      <c r="B731" s="15" t="s">
        <v>32</v>
      </c>
      <c r="C731" s="5" t="s">
        <v>684</v>
      </c>
      <c r="D731" s="5" t="s">
        <v>24</v>
      </c>
      <c r="E731" s="8">
        <v>40523</v>
      </c>
      <c r="F731" s="16">
        <v>7</v>
      </c>
      <c r="G731" s="17"/>
      <c r="H731" s="23">
        <v>46570</v>
      </c>
      <c r="I731" s="18">
        <v>4</v>
      </c>
      <c r="J731" s="25">
        <v>46570</v>
      </c>
    </row>
    <row r="732" spans="1:10" x14ac:dyDescent="0.3">
      <c r="A732" s="5" t="s">
        <v>777</v>
      </c>
      <c r="B732" s="15" t="s">
        <v>29</v>
      </c>
      <c r="C732" s="5" t="s">
        <v>684</v>
      </c>
      <c r="D732" s="5" t="s">
        <v>18</v>
      </c>
      <c r="E732" s="9">
        <v>40536</v>
      </c>
      <c r="F732" s="16">
        <v>7</v>
      </c>
      <c r="G732" s="17" t="s">
        <v>49</v>
      </c>
      <c r="H732" s="23">
        <v>70730</v>
      </c>
      <c r="I732" s="18">
        <v>1</v>
      </c>
      <c r="J732" s="25">
        <v>70730</v>
      </c>
    </row>
    <row r="733" spans="1:10" x14ac:dyDescent="0.3">
      <c r="A733" s="5" t="s">
        <v>778</v>
      </c>
      <c r="B733" s="15" t="s">
        <v>29</v>
      </c>
      <c r="C733" s="5" t="s">
        <v>779</v>
      </c>
      <c r="D733" s="5" t="s">
        <v>18</v>
      </c>
      <c r="E733" s="8">
        <v>37684</v>
      </c>
      <c r="F733" s="16">
        <v>14</v>
      </c>
      <c r="G733" s="17" t="s">
        <v>49</v>
      </c>
      <c r="H733" s="23">
        <v>42800</v>
      </c>
      <c r="I733" s="18">
        <v>5</v>
      </c>
      <c r="J733" s="25">
        <v>42800</v>
      </c>
    </row>
    <row r="734" spans="1:10" x14ac:dyDescent="0.3">
      <c r="A734" s="5" t="s">
        <v>780</v>
      </c>
      <c r="B734" s="15" t="s">
        <v>36</v>
      </c>
      <c r="C734" s="5" t="s">
        <v>779</v>
      </c>
      <c r="D734" s="5" t="s">
        <v>18</v>
      </c>
      <c r="E734" s="8">
        <v>36991</v>
      </c>
      <c r="F734" s="16">
        <v>16</v>
      </c>
      <c r="G734" s="17" t="s">
        <v>19</v>
      </c>
      <c r="H734" s="23">
        <v>63670</v>
      </c>
      <c r="I734" s="18">
        <v>5</v>
      </c>
      <c r="J734" s="25">
        <v>63670</v>
      </c>
    </row>
    <row r="735" spans="1:10" x14ac:dyDescent="0.3">
      <c r="A735" s="5" t="s">
        <v>854</v>
      </c>
      <c r="B735" s="15" t="s">
        <v>16</v>
      </c>
      <c r="C735" s="5" t="s">
        <v>779</v>
      </c>
      <c r="D735" s="5" t="s">
        <v>24</v>
      </c>
      <c r="E735" s="8">
        <v>40692</v>
      </c>
      <c r="F735" s="16">
        <v>6</v>
      </c>
      <c r="G735" s="17"/>
      <c r="H735" s="23">
        <v>85510</v>
      </c>
      <c r="I735" s="18">
        <v>4</v>
      </c>
      <c r="J735" s="25">
        <v>85510</v>
      </c>
    </row>
    <row r="736" spans="1:10" x14ac:dyDescent="0.3">
      <c r="A736" s="5" t="s">
        <v>782</v>
      </c>
      <c r="B736" s="15" t="s">
        <v>36</v>
      </c>
      <c r="C736" s="5" t="s">
        <v>779</v>
      </c>
      <c r="D736" s="5" t="s">
        <v>24</v>
      </c>
      <c r="E736" s="8">
        <v>40719</v>
      </c>
      <c r="F736" s="16">
        <v>6</v>
      </c>
      <c r="G736" s="17"/>
      <c r="H736" s="23">
        <v>66132</v>
      </c>
      <c r="I736" s="18">
        <v>4</v>
      </c>
      <c r="J736" s="25">
        <v>66132</v>
      </c>
    </row>
    <row r="737" spans="1:10" x14ac:dyDescent="0.3">
      <c r="A737" s="5" t="s">
        <v>783</v>
      </c>
      <c r="B737" s="15" t="s">
        <v>16</v>
      </c>
      <c r="C737" s="5" t="s">
        <v>779</v>
      </c>
      <c r="D737" s="5" t="s">
        <v>18</v>
      </c>
      <c r="E737" s="8">
        <v>37073</v>
      </c>
      <c r="F737" s="16">
        <v>16</v>
      </c>
      <c r="G737" s="17" t="s">
        <v>1</v>
      </c>
      <c r="H737" s="23">
        <v>40680</v>
      </c>
      <c r="I737" s="18">
        <v>5</v>
      </c>
      <c r="J737" s="25">
        <v>40680</v>
      </c>
    </row>
    <row r="738" spans="1:10" x14ac:dyDescent="0.3">
      <c r="A738" s="5" t="s">
        <v>784</v>
      </c>
      <c r="B738" s="15" t="s">
        <v>32</v>
      </c>
      <c r="C738" s="5" t="s">
        <v>785</v>
      </c>
      <c r="D738" s="5" t="s">
        <v>24</v>
      </c>
      <c r="E738" s="8">
        <v>39116</v>
      </c>
      <c r="F738" s="16">
        <v>10</v>
      </c>
      <c r="G738" s="17"/>
      <c r="H738" s="23">
        <v>60760</v>
      </c>
      <c r="I738" s="18">
        <v>2</v>
      </c>
      <c r="J738" s="25">
        <v>60760</v>
      </c>
    </row>
    <row r="739" spans="1:10" x14ac:dyDescent="0.3">
      <c r="A739" s="5" t="s">
        <v>786</v>
      </c>
      <c r="B739" s="15" t="s">
        <v>29</v>
      </c>
      <c r="C739" s="5" t="s">
        <v>785</v>
      </c>
      <c r="D739" s="5" t="s">
        <v>21</v>
      </c>
      <c r="E739" s="8">
        <v>36557</v>
      </c>
      <c r="F739" s="16">
        <v>17</v>
      </c>
      <c r="G739" s="17" t="s">
        <v>19</v>
      </c>
      <c r="H739" s="23">
        <v>31250</v>
      </c>
      <c r="I739" s="18">
        <v>2</v>
      </c>
      <c r="J739" s="25">
        <v>31250</v>
      </c>
    </row>
    <row r="740" spans="1:10" x14ac:dyDescent="0.3">
      <c r="A740" s="5" t="s">
        <v>787</v>
      </c>
      <c r="B740" s="15" t="s">
        <v>32</v>
      </c>
      <c r="C740" s="5" t="s">
        <v>785</v>
      </c>
      <c r="D740" s="5" t="s">
        <v>24</v>
      </c>
      <c r="E740" s="8">
        <v>39639</v>
      </c>
      <c r="F740" s="16">
        <v>9</v>
      </c>
      <c r="G740" s="17"/>
      <c r="H740" s="23">
        <v>64720</v>
      </c>
      <c r="I740" s="18">
        <v>5</v>
      </c>
      <c r="J740" s="25">
        <v>64720</v>
      </c>
    </row>
    <row r="741" spans="1:10" x14ac:dyDescent="0.3">
      <c r="A741" s="5" t="s">
        <v>788</v>
      </c>
      <c r="B741" s="15" t="s">
        <v>26</v>
      </c>
      <c r="C741" s="5" t="s">
        <v>785</v>
      </c>
      <c r="D741" s="5" t="s">
        <v>18</v>
      </c>
      <c r="E741" s="8">
        <v>40384</v>
      </c>
      <c r="F741" s="16">
        <v>7</v>
      </c>
      <c r="G741" s="17" t="s">
        <v>19</v>
      </c>
      <c r="H741" s="23">
        <v>46680</v>
      </c>
      <c r="I741" s="18">
        <v>1</v>
      </c>
      <c r="J741" s="25">
        <v>46680</v>
      </c>
    </row>
    <row r="742" spans="1:10" x14ac:dyDescent="0.3">
      <c r="A742" s="5" t="s">
        <v>789</v>
      </c>
      <c r="B742" s="15" t="s">
        <v>29</v>
      </c>
      <c r="C742" s="5" t="s">
        <v>785</v>
      </c>
      <c r="D742" s="5" t="s">
        <v>27</v>
      </c>
      <c r="E742" s="8">
        <v>40543</v>
      </c>
      <c r="F742" s="16">
        <v>6</v>
      </c>
      <c r="G742" s="17"/>
      <c r="H742" s="23">
        <v>19044</v>
      </c>
      <c r="I742" s="18">
        <v>1</v>
      </c>
      <c r="J742" s="25">
        <v>19044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3"/>
  <sheetViews>
    <sheetView showGridLines="0" tabSelected="1" workbookViewId="0">
      <pane ySplit="4" topLeftCell="A5" activePane="bottomLeft" state="frozen"/>
      <selection pane="bottomLeft" activeCell="F5" sqref="F5:J745"/>
    </sheetView>
  </sheetViews>
  <sheetFormatPr defaultRowHeight="14.4" x14ac:dyDescent="0.3"/>
  <cols>
    <col min="1" max="1" width="19.5546875" bestFit="1" customWidth="1"/>
    <col min="2" max="2" width="5.88671875" bestFit="1" customWidth="1"/>
    <col min="3" max="3" width="24.5546875" customWidth="1"/>
    <col min="4" max="4" width="9.33203125" bestFit="1" customWidth="1"/>
    <col min="5" max="5" width="10" bestFit="1" customWidth="1"/>
    <col min="6" max="6" width="8.44140625" bestFit="1" customWidth="1"/>
    <col min="7" max="7" width="7.6640625" bestFit="1" customWidth="1"/>
    <col min="8" max="8" width="6.44140625" bestFit="1" customWidth="1"/>
    <col min="9" max="9" width="12.33203125" bestFit="1" customWidth="1"/>
    <col min="10" max="10" width="8.33203125" style="4" bestFit="1" customWidth="1"/>
  </cols>
  <sheetData>
    <row r="1" spans="1:17" s="4" customFormat="1" x14ac:dyDescent="0.3">
      <c r="A1" s="4" t="s">
        <v>790</v>
      </c>
    </row>
    <row r="2" spans="1:17" s="4" customFormat="1" x14ac:dyDescent="0.3">
      <c r="A2" s="4" t="s">
        <v>855</v>
      </c>
    </row>
    <row r="3" spans="1:17" s="4" customFormat="1" x14ac:dyDescent="0.3"/>
    <row r="4" spans="1:17" x14ac:dyDescent="0.3">
      <c r="A4" s="3" t="s">
        <v>5</v>
      </c>
      <c r="B4" s="1" t="s">
        <v>10</v>
      </c>
      <c r="C4" s="2" t="s">
        <v>7</v>
      </c>
      <c r="D4" s="27" t="s">
        <v>9</v>
      </c>
      <c r="E4" s="28" t="s">
        <v>13</v>
      </c>
      <c r="F4" s="2" t="s">
        <v>11</v>
      </c>
      <c r="G4" s="29" t="s">
        <v>12</v>
      </c>
      <c r="H4" s="2" t="s">
        <v>8</v>
      </c>
      <c r="I4" s="30" t="s">
        <v>14</v>
      </c>
      <c r="J4" s="50" t="s">
        <v>6</v>
      </c>
    </row>
    <row r="5" spans="1:17" x14ac:dyDescent="0.3">
      <c r="A5" s="31" t="s">
        <v>15</v>
      </c>
      <c r="B5" s="32">
        <f>VLOOKUP(A5,'Raw Data 2'!A2:'Raw Data 2'!J742,6)</f>
        <v>18</v>
      </c>
      <c r="C5" s="32" t="str">
        <f>VLOOKUP($A5,'Raw Data 2'!$A$2 :'Raw Data 2'!$J$742,3)</f>
        <v>Major Mfg Projects</v>
      </c>
      <c r="D5" s="32">
        <f>VLOOKUP($A5,'Raw Data 2'!$A$2 :'Raw Data 2'!$J$742,5)</f>
        <v>36519</v>
      </c>
      <c r="E5" s="32">
        <f>VLOOKUP(A5,'Raw Data 2'!$A$2:'Raw Data 2'!$J$742,9)</f>
        <v>5</v>
      </c>
      <c r="F5" s="32" t="str">
        <f>VLOOKUP($A5,'Raw Data 2'!$A$2:'Raw Data 2'!$J$742,M$5)</f>
        <v>R</v>
      </c>
      <c r="G5" s="32">
        <f>VLOOKUP($A5,'Raw Data 2'!$A$2:'Raw Data 2'!$J$742,N$5)</f>
        <v>61860</v>
      </c>
      <c r="H5" s="32" t="str">
        <f>VLOOKUP($A5,'Raw Data 2'!$A$2:'Raw Data 2'!$J$742,O$5)</f>
        <v>Hourly</v>
      </c>
      <c r="I5" s="32">
        <f>VLOOKUP($A5,'Raw Data 2'!$A$2:'Raw Data 2'!$J$742,P$5)</f>
        <v>61860</v>
      </c>
      <c r="J5" s="32" t="str">
        <f>VLOOKUP($A5,'Raw Data 2'!$A$2:'Raw Data 2'!$J$742,Q$5)</f>
        <v>Main</v>
      </c>
      <c r="L5" s="4">
        <v>9</v>
      </c>
      <c r="M5">
        <v>7</v>
      </c>
      <c r="N5">
        <v>8</v>
      </c>
      <c r="O5">
        <v>4</v>
      </c>
      <c r="P5">
        <v>10</v>
      </c>
      <c r="Q5">
        <v>2</v>
      </c>
    </row>
    <row r="6" spans="1:17" x14ac:dyDescent="0.3">
      <c r="A6" s="31" t="s">
        <v>20</v>
      </c>
      <c r="B6" s="32">
        <f>VLOOKUP(A6,'Raw Data 2'!A3:'Raw Data 2'!J743,6)</f>
        <v>8</v>
      </c>
      <c r="C6" s="32" t="str">
        <f>VLOOKUP($A6,'Raw Data 2'!$A$2 :'Raw Data 2'!$J$742,3)</f>
        <v>Quality Control</v>
      </c>
      <c r="D6" s="32">
        <f>VLOOKUP($A6,'Raw Data 2'!$A$2 :'Raw Data 2'!$J$742,5)</f>
        <v>40389</v>
      </c>
      <c r="E6" s="32">
        <f>VLOOKUP(A6,'Raw Data 2'!$A$2:'Raw Data 2'!$J$742,9)</f>
        <v>5</v>
      </c>
      <c r="F6" s="32" t="str">
        <f>VLOOKUP($A6,'Raw Data 2'!$A$2:'Raw Data 2'!$J$742,M$5)</f>
        <v>DMR</v>
      </c>
      <c r="G6" s="32">
        <f>VLOOKUP($A6,'Raw Data 2'!$A$2:'Raw Data 2'!$J$742,N$5)</f>
        <v>58370</v>
      </c>
      <c r="H6" s="32" t="str">
        <f>VLOOKUP($A6,'Raw Data 2'!$A$2:'Raw Data 2'!$J$742,O$5)</f>
        <v>Full Time</v>
      </c>
      <c r="I6" s="32">
        <f>VLOOKUP($A6,'Raw Data 2'!$A$2:'Raw Data 2'!$J$742,P$5)</f>
        <v>58370</v>
      </c>
      <c r="J6" s="32" t="str">
        <f>VLOOKUP($A6,'Raw Data 2'!$A$2:'Raw Data 2'!$J$742,Q$5)</f>
        <v>North</v>
      </c>
      <c r="L6" s="4">
        <v>7</v>
      </c>
    </row>
    <row r="7" spans="1:17" x14ac:dyDescent="0.3">
      <c r="A7" s="31" t="s">
        <v>23</v>
      </c>
      <c r="B7" s="32">
        <f>VLOOKUP(A7,'Raw Data 2'!A4:'Raw Data 2'!J744,6)</f>
        <v>9</v>
      </c>
      <c r="C7" s="32" t="str">
        <f>VLOOKUP($A7,'Raw Data 2'!$A$2 :'Raw Data 2'!$J$742,3)</f>
        <v>Product Development</v>
      </c>
      <c r="D7" s="32">
        <f>VLOOKUP($A7,'Raw Data 2'!$A$2 :'Raw Data 2'!$J$742,5)</f>
        <v>37641</v>
      </c>
      <c r="E7" s="32">
        <f>VLOOKUP(A7,'Raw Data 2'!$A$2:'Raw Data 2'!$J$742,9)</f>
        <v>5</v>
      </c>
      <c r="F7" s="32">
        <f>VLOOKUP($A7,'Raw Data 2'!$A$2:'Raw Data 2'!$J$742,M$5)</f>
        <v>0</v>
      </c>
      <c r="G7" s="32">
        <f>VLOOKUP($A7,'Raw Data 2'!$A$2:'Raw Data 2'!$J$742,N$5)</f>
        <v>31970</v>
      </c>
      <c r="H7" s="32" t="str">
        <f>VLOOKUP($A7,'Raw Data 2'!$A$2:'Raw Data 2'!$J$742,O$5)</f>
        <v>Contract</v>
      </c>
      <c r="I7" s="32">
        <f>VLOOKUP($A7,'Raw Data 2'!$A$2:'Raw Data 2'!$J$742,P$5)</f>
        <v>31970</v>
      </c>
      <c r="J7" s="32" t="str">
        <f>VLOOKUP($A7,'Raw Data 2'!$A$2:'Raw Data 2'!$J$742,Q$5)</f>
        <v>North</v>
      </c>
      <c r="L7" s="4">
        <v>8</v>
      </c>
    </row>
    <row r="8" spans="1:17" x14ac:dyDescent="0.3">
      <c r="A8" s="31" t="s">
        <v>25</v>
      </c>
      <c r="B8" s="32">
        <f>VLOOKUP(A8,'Raw Data 2'!A5:'Raw Data 2'!J745,6)</f>
        <v>5</v>
      </c>
      <c r="C8" s="32" t="str">
        <f>VLOOKUP($A8,'Raw Data 2'!$A$2 :'Raw Data 2'!$J$742,3)</f>
        <v>Product Development</v>
      </c>
      <c r="D8" s="32">
        <f>VLOOKUP($A8,'Raw Data 2'!$A$2 :'Raw Data 2'!$J$742,5)</f>
        <v>37641</v>
      </c>
      <c r="E8" s="32">
        <f>VLOOKUP(A8,'Raw Data 2'!$A$2:'Raw Data 2'!$J$742,9)</f>
        <v>5</v>
      </c>
      <c r="F8" s="32">
        <f>VLOOKUP($A8,'Raw Data 2'!$A$2:'Raw Data 2'!$J$742,M$5)</f>
        <v>0</v>
      </c>
      <c r="G8" s="32">
        <f>VLOOKUP($A8,'Raw Data 2'!$A$2:'Raw Data 2'!$J$742,N$5)</f>
        <v>31970</v>
      </c>
      <c r="H8" s="32" t="str">
        <f>VLOOKUP($A8,'Raw Data 2'!$A$2:'Raw Data 2'!$J$742,O$5)</f>
        <v>Contract</v>
      </c>
      <c r="I8" s="32">
        <f>VLOOKUP($A8,'Raw Data 2'!$A$2:'Raw Data 2'!$J$742,P$5)</f>
        <v>31970</v>
      </c>
      <c r="J8" s="32" t="str">
        <f>VLOOKUP($A8,'Raw Data 2'!$A$2:'Raw Data 2'!$J$742,Q$5)</f>
        <v>North</v>
      </c>
      <c r="L8" s="4">
        <v>4</v>
      </c>
    </row>
    <row r="9" spans="1:17" x14ac:dyDescent="0.3">
      <c r="A9" s="31" t="s">
        <v>28</v>
      </c>
      <c r="B9" s="32">
        <f>VLOOKUP(A9,'Raw Data 2'!A6:'Raw Data 2'!J746,6)</f>
        <v>7</v>
      </c>
      <c r="C9" s="32" t="str">
        <f>VLOOKUP($A9,'Raw Data 2'!$A$2 :'Raw Data 2'!$J$742,3)</f>
        <v>Quality Control</v>
      </c>
      <c r="D9" s="32">
        <f>VLOOKUP($A9,'Raw Data 2'!$A$2 :'Raw Data 2'!$J$742,5)</f>
        <v>39283</v>
      </c>
      <c r="E9" s="32">
        <f>VLOOKUP(A9,'Raw Data 2'!$A$2:'Raw Data 2'!$J$742,9)</f>
        <v>3</v>
      </c>
      <c r="F9" s="32" t="str">
        <f>VLOOKUP($A9,'Raw Data 2'!$A$2:'Raw Data 2'!$J$742,M$5)</f>
        <v>DMR</v>
      </c>
      <c r="G9" s="32">
        <f>VLOOKUP($A9,'Raw Data 2'!$A$2:'Raw Data 2'!$J$742,N$5)</f>
        <v>24980</v>
      </c>
      <c r="H9" s="32" t="str">
        <f>VLOOKUP($A9,'Raw Data 2'!$A$2:'Raw Data 2'!$J$742,O$5)</f>
        <v>Full Time</v>
      </c>
      <c r="I9" s="32">
        <f>VLOOKUP($A9,'Raw Data 2'!$A$2:'Raw Data 2'!$J$742,P$5)</f>
        <v>24980</v>
      </c>
      <c r="J9" s="32" t="str">
        <f>VLOOKUP($A9,'Raw Data 2'!$A$2:'Raw Data 2'!$J$742,Q$5)</f>
        <v>North</v>
      </c>
      <c r="L9" s="4">
        <v>10</v>
      </c>
    </row>
    <row r="10" spans="1:17" x14ac:dyDescent="0.3">
      <c r="A10" s="33" t="s">
        <v>31</v>
      </c>
      <c r="B10" s="32">
        <f>VLOOKUP(A10,'Raw Data 2'!A7:'Raw Data 2'!J747,6)</f>
        <v>11</v>
      </c>
      <c r="C10" s="32" t="str">
        <f>VLOOKUP($A10,'Raw Data 2'!$A$2 :'Raw Data 2'!$J$742,3)</f>
        <v>Manufacturing</v>
      </c>
      <c r="D10" s="32">
        <f>VLOOKUP($A10,'Raw Data 2'!$A$2 :'Raw Data 2'!$J$742,5)</f>
        <v>36704</v>
      </c>
      <c r="E10" s="32">
        <f>VLOOKUP(A10,'Raw Data 2'!$A$2:'Raw Data 2'!$J$742,9)</f>
        <v>3</v>
      </c>
      <c r="F10" s="32">
        <f>VLOOKUP($A10,'Raw Data 2'!$A$2:'Raw Data 2'!$J$742,M$5)</f>
        <v>0</v>
      </c>
      <c r="G10" s="32">
        <f>VLOOKUP($A10,'Raw Data 2'!$A$2:'Raw Data 2'!$J$742,N$5)</f>
        <v>57760</v>
      </c>
      <c r="H10" s="32" t="str">
        <f>VLOOKUP($A10,'Raw Data 2'!$A$2:'Raw Data 2'!$J$742,O$5)</f>
        <v>Contract</v>
      </c>
      <c r="I10" s="32">
        <f>VLOOKUP($A10,'Raw Data 2'!$A$2:'Raw Data 2'!$J$742,P$5)</f>
        <v>57760</v>
      </c>
      <c r="J10" s="32" t="str">
        <f>VLOOKUP($A10,'Raw Data 2'!$A$2:'Raw Data 2'!$J$742,Q$5)</f>
        <v>South</v>
      </c>
      <c r="L10" s="4">
        <v>2</v>
      </c>
    </row>
    <row r="11" spans="1:17" x14ac:dyDescent="0.3">
      <c r="A11" s="31" t="s">
        <v>843</v>
      </c>
      <c r="B11" s="32">
        <f>VLOOKUP(A11,'Raw Data 2'!A8:'Raw Data 2'!J748,6)</f>
        <v>9</v>
      </c>
      <c r="C11" s="32" t="str">
        <f>VLOOKUP($A11,'Raw Data 2'!$A$2 :'Raw Data 2'!$J$742,3)</f>
        <v>Major Mfg Projects</v>
      </c>
      <c r="D11" s="32">
        <f>VLOOKUP($A11,'Raw Data 2'!$A$2 :'Raw Data 2'!$J$742,5)</f>
        <v>36519</v>
      </c>
      <c r="E11" s="32">
        <f>VLOOKUP(A11,'Raw Data 2'!$A$2:'Raw Data 2'!$J$742,9)</f>
        <v>5</v>
      </c>
      <c r="F11" s="32" t="str">
        <f>VLOOKUP($A11,'Raw Data 2'!$A$2:'Raw Data 2'!$J$742,M$5)</f>
        <v>R</v>
      </c>
      <c r="G11" s="32">
        <f>VLOOKUP($A11,'Raw Data 2'!$A$2:'Raw Data 2'!$J$742,N$5)</f>
        <v>61860</v>
      </c>
      <c r="H11" s="32" t="str">
        <f>VLOOKUP($A11,'Raw Data 2'!$A$2:'Raw Data 2'!$J$742,O$5)</f>
        <v>Hourly</v>
      </c>
      <c r="I11" s="32">
        <f>VLOOKUP($A11,'Raw Data 2'!$A$2:'Raw Data 2'!$J$742,P$5)</f>
        <v>61860</v>
      </c>
      <c r="J11" s="32" t="str">
        <f>VLOOKUP($A11,'Raw Data 2'!$A$2:'Raw Data 2'!$J$742,Q$5)</f>
        <v>Main</v>
      </c>
      <c r="L11" s="4"/>
    </row>
    <row r="12" spans="1:17" x14ac:dyDescent="0.3">
      <c r="A12" s="33" t="s">
        <v>35</v>
      </c>
      <c r="B12" s="32">
        <f>VLOOKUP(A12,'Raw Data 2'!A9:'Raw Data 2'!J749,6)</f>
        <v>17</v>
      </c>
      <c r="C12" s="32" t="str">
        <f>VLOOKUP($A12,'Raw Data 2'!$A$2 :'Raw Data 2'!$J$742,3)</f>
        <v>Quality Control</v>
      </c>
      <c r="D12" s="32">
        <f>VLOOKUP($A12,'Raw Data 2'!$A$2 :'Raw Data 2'!$J$742,5)</f>
        <v>40389</v>
      </c>
      <c r="E12" s="32">
        <f>VLOOKUP(A12,'Raw Data 2'!$A$2:'Raw Data 2'!$J$742,9)</f>
        <v>5</v>
      </c>
      <c r="F12" s="32" t="str">
        <f>VLOOKUP($A12,'Raw Data 2'!$A$2:'Raw Data 2'!$J$742,M$5)</f>
        <v>DMR</v>
      </c>
      <c r="G12" s="32">
        <f>VLOOKUP($A12,'Raw Data 2'!$A$2:'Raw Data 2'!$J$742,N$5)</f>
        <v>58370</v>
      </c>
      <c r="H12" s="32" t="str">
        <f>VLOOKUP($A12,'Raw Data 2'!$A$2:'Raw Data 2'!$J$742,O$5)</f>
        <v>Full Time</v>
      </c>
      <c r="I12" s="32">
        <f>VLOOKUP($A12,'Raw Data 2'!$A$2:'Raw Data 2'!$J$742,P$5)</f>
        <v>58370</v>
      </c>
      <c r="J12" s="32" t="str">
        <f>VLOOKUP($A12,'Raw Data 2'!$A$2:'Raw Data 2'!$J$742,Q$5)</f>
        <v>North</v>
      </c>
    </row>
    <row r="13" spans="1:17" x14ac:dyDescent="0.3">
      <c r="A13" s="33" t="s">
        <v>37</v>
      </c>
      <c r="B13" s="32">
        <f>VLOOKUP(A13,'Raw Data 2'!A10:'Raw Data 2'!J750,6)</f>
        <v>6</v>
      </c>
      <c r="C13" s="32" t="str">
        <f>VLOOKUP($A13,'Raw Data 2'!$A$2 :'Raw Data 2'!$J$742,3)</f>
        <v>Quality Control</v>
      </c>
      <c r="D13" s="32">
        <f>VLOOKUP($A13,'Raw Data 2'!$A$2 :'Raw Data 2'!$J$742,5)</f>
        <v>39283</v>
      </c>
      <c r="E13" s="32">
        <f>VLOOKUP(A13,'Raw Data 2'!$A$2:'Raw Data 2'!$J$742,9)</f>
        <v>3</v>
      </c>
      <c r="F13" s="32" t="str">
        <f>VLOOKUP($A13,'Raw Data 2'!$A$2:'Raw Data 2'!$J$742,M$5)</f>
        <v>DMR</v>
      </c>
      <c r="G13" s="32">
        <f>VLOOKUP($A13,'Raw Data 2'!$A$2:'Raw Data 2'!$J$742,N$5)</f>
        <v>24980</v>
      </c>
      <c r="H13" s="32" t="str">
        <f>VLOOKUP($A13,'Raw Data 2'!$A$2:'Raw Data 2'!$J$742,O$5)</f>
        <v>Full Time</v>
      </c>
      <c r="I13" s="32">
        <f>VLOOKUP($A13,'Raw Data 2'!$A$2:'Raw Data 2'!$J$742,P$5)</f>
        <v>24980</v>
      </c>
      <c r="J13" s="32" t="str">
        <f>VLOOKUP($A13,'Raw Data 2'!$A$2:'Raw Data 2'!$J$742,Q$5)</f>
        <v>North</v>
      </c>
    </row>
    <row r="14" spans="1:17" x14ac:dyDescent="0.3">
      <c r="A14" s="33" t="s">
        <v>38</v>
      </c>
      <c r="B14" s="32">
        <f>VLOOKUP(A14,'Raw Data 2'!A11:'Raw Data 2'!J751,6)</f>
        <v>6</v>
      </c>
      <c r="C14" s="32" t="str">
        <f>VLOOKUP($A14,'Raw Data 2'!$A$2 :'Raw Data 2'!$J$742,3)</f>
        <v>Quality Control</v>
      </c>
      <c r="D14" s="32">
        <f>VLOOKUP($A14,'Raw Data 2'!$A$2 :'Raw Data 2'!$J$742,5)</f>
        <v>40389</v>
      </c>
      <c r="E14" s="32">
        <f>VLOOKUP(A14,'Raw Data 2'!$A$2:'Raw Data 2'!$J$742,9)</f>
        <v>5</v>
      </c>
      <c r="F14" s="32" t="str">
        <f>VLOOKUP($A14,'Raw Data 2'!$A$2:'Raw Data 2'!$J$742,M$5)</f>
        <v>DMR</v>
      </c>
      <c r="G14" s="32">
        <f>VLOOKUP($A14,'Raw Data 2'!$A$2:'Raw Data 2'!$J$742,N$5)</f>
        <v>58370</v>
      </c>
      <c r="H14" s="32" t="str">
        <f>VLOOKUP($A14,'Raw Data 2'!$A$2:'Raw Data 2'!$J$742,O$5)</f>
        <v>Full Time</v>
      </c>
      <c r="I14" s="32">
        <f>VLOOKUP($A14,'Raw Data 2'!$A$2:'Raw Data 2'!$J$742,P$5)</f>
        <v>58370</v>
      </c>
      <c r="J14" s="32" t="str">
        <f>VLOOKUP($A14,'Raw Data 2'!$A$2:'Raw Data 2'!$J$742,Q$5)</f>
        <v>North</v>
      </c>
    </row>
    <row r="15" spans="1:17" x14ac:dyDescent="0.3">
      <c r="A15" s="33" t="s">
        <v>791</v>
      </c>
      <c r="B15" s="32">
        <f>VLOOKUP(A15,'Raw Data 2'!A12:'Raw Data 2'!J752,6)</f>
        <v>16</v>
      </c>
      <c r="C15" s="32" t="str">
        <f>VLOOKUP($A15,'Raw Data 2'!$A$2 :'Raw Data 2'!$J$742,3)</f>
        <v>Quality Control</v>
      </c>
      <c r="D15" s="32">
        <f>VLOOKUP($A15,'Raw Data 2'!$A$2 :'Raw Data 2'!$J$742,5)</f>
        <v>40389</v>
      </c>
      <c r="E15" s="32">
        <f>VLOOKUP(A15,'Raw Data 2'!$A$2:'Raw Data 2'!$J$742,9)</f>
        <v>5</v>
      </c>
      <c r="F15" s="32" t="str">
        <f>VLOOKUP($A15,'Raw Data 2'!$A$2:'Raw Data 2'!$J$742,M$5)</f>
        <v>DMR</v>
      </c>
      <c r="G15" s="32">
        <f>VLOOKUP($A15,'Raw Data 2'!$A$2:'Raw Data 2'!$J$742,N$5)</f>
        <v>58370</v>
      </c>
      <c r="H15" s="32" t="str">
        <f>VLOOKUP($A15,'Raw Data 2'!$A$2:'Raw Data 2'!$J$742,O$5)</f>
        <v>Full Time</v>
      </c>
      <c r="I15" s="32">
        <f>VLOOKUP($A15,'Raw Data 2'!$A$2:'Raw Data 2'!$J$742,P$5)</f>
        <v>58370</v>
      </c>
      <c r="J15" s="32" t="str">
        <f>VLOOKUP($A15,'Raw Data 2'!$A$2:'Raw Data 2'!$J$742,Q$5)</f>
        <v>North</v>
      </c>
    </row>
    <row r="16" spans="1:17" x14ac:dyDescent="0.3">
      <c r="A16" s="31" t="s">
        <v>40</v>
      </c>
      <c r="B16" s="32">
        <f>VLOOKUP(A16,'Raw Data 2'!A13:'Raw Data 2'!J753,6)</f>
        <v>6</v>
      </c>
      <c r="C16" s="32" t="e">
        <f>VLOOKUP($A16,'Raw Data 2'!$A$2 :'Raw Data 2'!$J$742,3)</f>
        <v>#N/A</v>
      </c>
      <c r="D16" s="32" t="e">
        <f>VLOOKUP($A16,'Raw Data 2'!$A$2 :'Raw Data 2'!$J$742,5)</f>
        <v>#N/A</v>
      </c>
      <c r="E16" s="32" t="e">
        <f>VLOOKUP(A16,'Raw Data 2'!$A$2:'Raw Data 2'!$J$742,9)</f>
        <v>#N/A</v>
      </c>
      <c r="F16" s="32" t="e">
        <f>VLOOKUP($A16,'Raw Data 2'!$A$2:'Raw Data 2'!$J$742,M$5)</f>
        <v>#N/A</v>
      </c>
      <c r="G16" s="32" t="e">
        <f>VLOOKUP($A16,'Raw Data 2'!$A$2:'Raw Data 2'!$J$742,N$5)</f>
        <v>#N/A</v>
      </c>
      <c r="H16" s="32" t="e">
        <f>VLOOKUP($A16,'Raw Data 2'!$A$2:'Raw Data 2'!$J$742,O$5)</f>
        <v>#N/A</v>
      </c>
      <c r="I16" s="32" t="e">
        <f>VLOOKUP($A16,'Raw Data 2'!$A$2:'Raw Data 2'!$J$742,P$5)</f>
        <v>#N/A</v>
      </c>
      <c r="J16" s="32" t="e">
        <f>VLOOKUP($A16,'Raw Data 2'!$A$2:'Raw Data 2'!$J$742,Q$5)</f>
        <v>#N/A</v>
      </c>
    </row>
    <row r="17" spans="1:10" x14ac:dyDescent="0.3">
      <c r="A17" s="31" t="s">
        <v>41</v>
      </c>
      <c r="B17" s="32">
        <f>VLOOKUP(A17,'Raw Data 2'!A14:'Raw Data 2'!J754,6)</f>
        <v>10</v>
      </c>
      <c r="C17" s="32" t="e">
        <f>VLOOKUP($A17,'Raw Data 2'!$A$2 :'Raw Data 2'!$J$742,3)</f>
        <v>#N/A</v>
      </c>
      <c r="D17" s="32" t="e">
        <f>VLOOKUP($A17,'Raw Data 2'!$A$2 :'Raw Data 2'!$J$742,5)</f>
        <v>#N/A</v>
      </c>
      <c r="E17" s="32" t="e">
        <f>VLOOKUP(A17,'Raw Data 2'!$A$2:'Raw Data 2'!$J$742,9)</f>
        <v>#N/A</v>
      </c>
      <c r="F17" s="32" t="e">
        <f>VLOOKUP($A17,'Raw Data 2'!$A$2:'Raw Data 2'!$J$742,M$5)</f>
        <v>#N/A</v>
      </c>
      <c r="G17" s="32" t="e">
        <f>VLOOKUP($A17,'Raw Data 2'!$A$2:'Raw Data 2'!$J$742,N$5)</f>
        <v>#N/A</v>
      </c>
      <c r="H17" s="32" t="e">
        <f>VLOOKUP($A17,'Raw Data 2'!$A$2:'Raw Data 2'!$J$742,O$5)</f>
        <v>#N/A</v>
      </c>
      <c r="I17" s="32" t="e">
        <f>VLOOKUP($A17,'Raw Data 2'!$A$2:'Raw Data 2'!$J$742,P$5)</f>
        <v>#N/A</v>
      </c>
      <c r="J17" s="32" t="e">
        <f>VLOOKUP($A17,'Raw Data 2'!$A$2:'Raw Data 2'!$J$742,Q$5)</f>
        <v>#N/A</v>
      </c>
    </row>
    <row r="18" spans="1:10" x14ac:dyDescent="0.3">
      <c r="A18" s="33" t="s">
        <v>42</v>
      </c>
      <c r="B18" s="32">
        <f>VLOOKUP(A18,'Raw Data 2'!A15:'Raw Data 2'!J755,6)</f>
        <v>6</v>
      </c>
      <c r="C18" s="32" t="str">
        <f>VLOOKUP($A18,'Raw Data 2'!$A$2 :'Raw Data 2'!$J$742,3)</f>
        <v>Research/Development</v>
      </c>
      <c r="D18" s="32">
        <f>VLOOKUP($A18,'Raw Data 2'!$A$2 :'Raw Data 2'!$J$742,5)</f>
        <v>40543</v>
      </c>
      <c r="E18" s="32">
        <f>VLOOKUP(A18,'Raw Data 2'!$A$2:'Raw Data 2'!$J$742,9)</f>
        <v>1</v>
      </c>
      <c r="F18" s="32">
        <f>VLOOKUP($A18,'Raw Data 2'!$A$2:'Raw Data 2'!$J$742,M$5)</f>
        <v>0</v>
      </c>
      <c r="G18" s="32">
        <f>VLOOKUP($A18,'Raw Data 2'!$A$2:'Raw Data 2'!$J$742,N$5)</f>
        <v>19044</v>
      </c>
      <c r="H18" s="32" t="str">
        <f>VLOOKUP($A18,'Raw Data 2'!$A$2:'Raw Data 2'!$J$742,O$5)</f>
        <v>Hourly</v>
      </c>
      <c r="I18" s="32">
        <f>VLOOKUP($A18,'Raw Data 2'!$A$2:'Raw Data 2'!$J$742,P$5)</f>
        <v>19044</v>
      </c>
      <c r="J18" s="32" t="str">
        <f>VLOOKUP($A18,'Raw Data 2'!$A$2:'Raw Data 2'!$J$742,Q$5)</f>
        <v>Watson</v>
      </c>
    </row>
    <row r="19" spans="1:10" x14ac:dyDescent="0.3">
      <c r="A19" s="33" t="s">
        <v>792</v>
      </c>
      <c r="B19" s="32">
        <f>VLOOKUP(A19,'Raw Data 2'!A16:'Raw Data 2'!J756,6)</f>
        <v>11</v>
      </c>
      <c r="C19" s="32" t="str">
        <f>VLOOKUP($A19,'Raw Data 2'!$A$2 :'Raw Data 2'!$J$742,3)</f>
        <v>Quality Control</v>
      </c>
      <c r="D19" s="32">
        <f>VLOOKUP($A19,'Raw Data 2'!$A$2 :'Raw Data 2'!$J$742,5)</f>
        <v>39283</v>
      </c>
      <c r="E19" s="32">
        <f>VLOOKUP(A19,'Raw Data 2'!$A$2:'Raw Data 2'!$J$742,9)</f>
        <v>3</v>
      </c>
      <c r="F19" s="32" t="str">
        <f>VLOOKUP($A19,'Raw Data 2'!$A$2:'Raw Data 2'!$J$742,M$5)</f>
        <v>DMR</v>
      </c>
      <c r="G19" s="32">
        <f>VLOOKUP($A19,'Raw Data 2'!$A$2:'Raw Data 2'!$J$742,N$5)</f>
        <v>24980</v>
      </c>
      <c r="H19" s="32" t="str">
        <f>VLOOKUP($A19,'Raw Data 2'!$A$2:'Raw Data 2'!$J$742,O$5)</f>
        <v>Full Time</v>
      </c>
      <c r="I19" s="32">
        <f>VLOOKUP($A19,'Raw Data 2'!$A$2:'Raw Data 2'!$J$742,P$5)</f>
        <v>24980</v>
      </c>
      <c r="J19" s="32" t="str">
        <f>VLOOKUP($A19,'Raw Data 2'!$A$2:'Raw Data 2'!$J$742,Q$5)</f>
        <v>North</v>
      </c>
    </row>
    <row r="20" spans="1:10" x14ac:dyDescent="0.3">
      <c r="A20" s="31" t="s">
        <v>44</v>
      </c>
      <c r="B20" s="32">
        <f>VLOOKUP(A20,'Raw Data 2'!A17:'Raw Data 2'!J757,6)</f>
        <v>6</v>
      </c>
      <c r="C20" s="32" t="str">
        <f>VLOOKUP($A20,'Raw Data 2'!$A$2 :'Raw Data 2'!$J$742,3)</f>
        <v>Major Mfg Projects</v>
      </c>
      <c r="D20" s="32">
        <f>VLOOKUP($A20,'Raw Data 2'!$A$2 :'Raw Data 2'!$J$742,5)</f>
        <v>40263</v>
      </c>
      <c r="E20" s="32">
        <f>VLOOKUP(A20,'Raw Data 2'!$A$2:'Raw Data 2'!$J$742,9)</f>
        <v>4</v>
      </c>
      <c r="F20" s="32" t="str">
        <f>VLOOKUP($A20,'Raw Data 2'!$A$2:'Raw Data 2'!$J$742,M$5)</f>
        <v>M</v>
      </c>
      <c r="G20" s="32">
        <f>VLOOKUP($A20,'Raw Data 2'!$A$2:'Raw Data 2'!$J$742,N$5)</f>
        <v>71190</v>
      </c>
      <c r="H20" s="32" t="str">
        <f>VLOOKUP($A20,'Raw Data 2'!$A$2:'Raw Data 2'!$J$742,O$5)</f>
        <v>Contract</v>
      </c>
      <c r="I20" s="32">
        <f>VLOOKUP($A20,'Raw Data 2'!$A$2:'Raw Data 2'!$J$742,P$5)</f>
        <v>71190</v>
      </c>
      <c r="J20" s="32" t="str">
        <f>VLOOKUP($A20,'Raw Data 2'!$A$2:'Raw Data 2'!$J$742,Q$5)</f>
        <v>Taft</v>
      </c>
    </row>
    <row r="21" spans="1:10" x14ac:dyDescent="0.3">
      <c r="A21" s="33" t="s">
        <v>46</v>
      </c>
      <c r="B21" s="32">
        <f>VLOOKUP(A21,'Raw Data 2'!A18:'Raw Data 2'!J758,6)</f>
        <v>7</v>
      </c>
      <c r="C21" s="32" t="str">
        <f>VLOOKUP($A21,'Raw Data 2'!$A$2 :'Raw Data 2'!$J$742,3)</f>
        <v>Quality Control</v>
      </c>
      <c r="D21" s="32">
        <f>VLOOKUP($A21,'Raw Data 2'!$A$2 :'Raw Data 2'!$J$742,5)</f>
        <v>40389</v>
      </c>
      <c r="E21" s="32">
        <f>VLOOKUP(A21,'Raw Data 2'!$A$2:'Raw Data 2'!$J$742,9)</f>
        <v>5</v>
      </c>
      <c r="F21" s="32" t="str">
        <f>VLOOKUP($A21,'Raw Data 2'!$A$2:'Raw Data 2'!$J$742,M$5)</f>
        <v>DMR</v>
      </c>
      <c r="G21" s="32">
        <f>VLOOKUP($A21,'Raw Data 2'!$A$2:'Raw Data 2'!$J$742,N$5)</f>
        <v>58370</v>
      </c>
      <c r="H21" s="32" t="str">
        <f>VLOOKUP($A21,'Raw Data 2'!$A$2:'Raw Data 2'!$J$742,O$5)</f>
        <v>Full Time</v>
      </c>
      <c r="I21" s="32">
        <f>VLOOKUP($A21,'Raw Data 2'!$A$2:'Raw Data 2'!$J$742,P$5)</f>
        <v>58370</v>
      </c>
      <c r="J21" s="32" t="str">
        <f>VLOOKUP($A21,'Raw Data 2'!$A$2:'Raw Data 2'!$J$742,Q$5)</f>
        <v>North</v>
      </c>
    </row>
    <row r="22" spans="1:10" x14ac:dyDescent="0.3">
      <c r="A22" s="31" t="s">
        <v>47</v>
      </c>
      <c r="B22" s="32">
        <f>VLOOKUP(A22,'Raw Data 2'!A19:'Raw Data 2'!J759,6)</f>
        <v>17</v>
      </c>
      <c r="C22" s="32" t="e">
        <f>VLOOKUP($A22,'Raw Data 2'!$A$2 :'Raw Data 2'!$J$742,3)</f>
        <v>#N/A</v>
      </c>
      <c r="D22" s="32" t="e">
        <f>VLOOKUP($A22,'Raw Data 2'!$A$2 :'Raw Data 2'!$J$742,5)</f>
        <v>#N/A</v>
      </c>
      <c r="E22" s="32" t="e">
        <f>VLOOKUP(A22,'Raw Data 2'!$A$2:'Raw Data 2'!$J$742,9)</f>
        <v>#N/A</v>
      </c>
      <c r="F22" s="32" t="e">
        <f>VLOOKUP($A22,'Raw Data 2'!$A$2:'Raw Data 2'!$J$742,M$5)</f>
        <v>#N/A</v>
      </c>
      <c r="G22" s="32" t="e">
        <f>VLOOKUP($A22,'Raw Data 2'!$A$2:'Raw Data 2'!$J$742,N$5)</f>
        <v>#N/A</v>
      </c>
      <c r="H22" s="32" t="e">
        <f>VLOOKUP($A22,'Raw Data 2'!$A$2:'Raw Data 2'!$J$742,O$5)</f>
        <v>#N/A</v>
      </c>
      <c r="I22" s="32" t="e">
        <f>VLOOKUP($A22,'Raw Data 2'!$A$2:'Raw Data 2'!$J$742,P$5)</f>
        <v>#N/A</v>
      </c>
      <c r="J22" s="32" t="e">
        <f>VLOOKUP($A22,'Raw Data 2'!$A$2:'Raw Data 2'!$J$742,Q$5)</f>
        <v>#N/A</v>
      </c>
    </row>
    <row r="23" spans="1:10" x14ac:dyDescent="0.3">
      <c r="A23" s="31" t="s">
        <v>48</v>
      </c>
      <c r="B23" s="32">
        <f>VLOOKUP(A23,'Raw Data 2'!A20:'Raw Data 2'!J760,6)</f>
        <v>9</v>
      </c>
      <c r="C23" s="32" t="str">
        <f>VLOOKUP($A23,'Raw Data 2'!$A$2 :'Raw Data 2'!$J$742,3)</f>
        <v>Major Mfg Projects</v>
      </c>
      <c r="D23" s="32">
        <f>VLOOKUP($A23,'Raw Data 2'!$A$2 :'Raw Data 2'!$J$742,5)</f>
        <v>36519</v>
      </c>
      <c r="E23" s="32">
        <f>VLOOKUP(A23,'Raw Data 2'!$A$2:'Raw Data 2'!$J$742,9)</f>
        <v>5</v>
      </c>
      <c r="F23" s="32" t="str">
        <f>VLOOKUP($A23,'Raw Data 2'!$A$2:'Raw Data 2'!$J$742,M$5)</f>
        <v>R</v>
      </c>
      <c r="G23" s="32">
        <f>VLOOKUP($A23,'Raw Data 2'!$A$2:'Raw Data 2'!$J$742,N$5)</f>
        <v>61860</v>
      </c>
      <c r="H23" s="32" t="str">
        <f>VLOOKUP($A23,'Raw Data 2'!$A$2:'Raw Data 2'!$J$742,O$5)</f>
        <v>Hourly</v>
      </c>
      <c r="I23" s="32">
        <f>VLOOKUP($A23,'Raw Data 2'!$A$2:'Raw Data 2'!$J$742,P$5)</f>
        <v>61860</v>
      </c>
      <c r="J23" s="32" t="str">
        <f>VLOOKUP($A23,'Raw Data 2'!$A$2:'Raw Data 2'!$J$742,Q$5)</f>
        <v>Main</v>
      </c>
    </row>
    <row r="24" spans="1:10" x14ac:dyDescent="0.3">
      <c r="A24" s="31" t="s">
        <v>50</v>
      </c>
      <c r="B24" s="32">
        <f>VLOOKUP(A24,'Raw Data 2'!A21:'Raw Data 2'!J761,6)</f>
        <v>7</v>
      </c>
      <c r="C24" s="32" t="str">
        <f>VLOOKUP($A24,'Raw Data 2'!$A$2 :'Raw Data 2'!$J$742,3)</f>
        <v>Major Mfg Projects</v>
      </c>
      <c r="D24" s="32">
        <f>VLOOKUP($A24,'Raw Data 2'!$A$2 :'Raw Data 2'!$J$742,5)</f>
        <v>40263</v>
      </c>
      <c r="E24" s="32">
        <f>VLOOKUP(A24,'Raw Data 2'!$A$2:'Raw Data 2'!$J$742,9)</f>
        <v>4</v>
      </c>
      <c r="F24" s="32" t="str">
        <f>VLOOKUP($A24,'Raw Data 2'!$A$2:'Raw Data 2'!$J$742,M$5)</f>
        <v>M</v>
      </c>
      <c r="G24" s="32">
        <f>VLOOKUP($A24,'Raw Data 2'!$A$2:'Raw Data 2'!$J$742,N$5)</f>
        <v>71190</v>
      </c>
      <c r="H24" s="32" t="str">
        <f>VLOOKUP($A24,'Raw Data 2'!$A$2:'Raw Data 2'!$J$742,O$5)</f>
        <v>Contract</v>
      </c>
      <c r="I24" s="32">
        <f>VLOOKUP($A24,'Raw Data 2'!$A$2:'Raw Data 2'!$J$742,P$5)</f>
        <v>71190</v>
      </c>
      <c r="J24" s="32" t="str">
        <f>VLOOKUP($A24,'Raw Data 2'!$A$2:'Raw Data 2'!$J$742,Q$5)</f>
        <v>Taft</v>
      </c>
    </row>
    <row r="25" spans="1:10" x14ac:dyDescent="0.3">
      <c r="A25" s="33" t="s">
        <v>51</v>
      </c>
      <c r="B25" s="32">
        <f>VLOOKUP(A25,'Raw Data 2'!A22:'Raw Data 2'!J762,6)</f>
        <v>6</v>
      </c>
      <c r="C25" s="32" t="str">
        <f>VLOOKUP($A25,'Raw Data 2'!$A$2 :'Raw Data 2'!$J$742,3)</f>
        <v>Research/Development</v>
      </c>
      <c r="D25" s="32">
        <f>VLOOKUP($A25,'Raw Data 2'!$A$2 :'Raw Data 2'!$J$742,5)</f>
        <v>40543</v>
      </c>
      <c r="E25" s="32">
        <f>VLOOKUP(A25,'Raw Data 2'!$A$2:'Raw Data 2'!$J$742,9)</f>
        <v>1</v>
      </c>
      <c r="F25" s="32">
        <f>VLOOKUP($A25,'Raw Data 2'!$A$2:'Raw Data 2'!$J$742,M$5)</f>
        <v>0</v>
      </c>
      <c r="G25" s="32">
        <f>VLOOKUP($A25,'Raw Data 2'!$A$2:'Raw Data 2'!$J$742,N$5)</f>
        <v>19044</v>
      </c>
      <c r="H25" s="32" t="str">
        <f>VLOOKUP($A25,'Raw Data 2'!$A$2:'Raw Data 2'!$J$742,O$5)</f>
        <v>Hourly</v>
      </c>
      <c r="I25" s="32">
        <f>VLOOKUP($A25,'Raw Data 2'!$A$2:'Raw Data 2'!$J$742,P$5)</f>
        <v>19044</v>
      </c>
      <c r="J25" s="32" t="str">
        <f>VLOOKUP($A25,'Raw Data 2'!$A$2:'Raw Data 2'!$J$742,Q$5)</f>
        <v>Watson</v>
      </c>
    </row>
    <row r="26" spans="1:10" x14ac:dyDescent="0.3">
      <c r="A26" s="33" t="s">
        <v>793</v>
      </c>
      <c r="B26" s="32">
        <f>VLOOKUP(A26,'Raw Data 2'!A23:'Raw Data 2'!J763,6)</f>
        <v>6</v>
      </c>
      <c r="C26" s="32" t="str">
        <f>VLOOKUP($A26,'Raw Data 2'!$A$2 :'Raw Data 2'!$J$742,3)</f>
        <v>Quality Control</v>
      </c>
      <c r="D26" s="32">
        <f>VLOOKUP($A26,'Raw Data 2'!$A$2 :'Raw Data 2'!$J$742,5)</f>
        <v>40389</v>
      </c>
      <c r="E26" s="32">
        <f>VLOOKUP(A26,'Raw Data 2'!$A$2:'Raw Data 2'!$J$742,9)</f>
        <v>5</v>
      </c>
      <c r="F26" s="32" t="str">
        <f>VLOOKUP($A26,'Raw Data 2'!$A$2:'Raw Data 2'!$J$742,M$5)</f>
        <v>DMR</v>
      </c>
      <c r="G26" s="32">
        <f>VLOOKUP($A26,'Raw Data 2'!$A$2:'Raw Data 2'!$J$742,N$5)</f>
        <v>58370</v>
      </c>
      <c r="H26" s="32" t="str">
        <f>VLOOKUP($A26,'Raw Data 2'!$A$2:'Raw Data 2'!$J$742,O$5)</f>
        <v>Full Time</v>
      </c>
      <c r="I26" s="32">
        <f>VLOOKUP($A26,'Raw Data 2'!$A$2:'Raw Data 2'!$J$742,P$5)</f>
        <v>58370</v>
      </c>
      <c r="J26" s="32" t="str">
        <f>VLOOKUP($A26,'Raw Data 2'!$A$2:'Raw Data 2'!$J$742,Q$5)</f>
        <v>North</v>
      </c>
    </row>
    <row r="27" spans="1:10" x14ac:dyDescent="0.3">
      <c r="A27" s="33" t="s">
        <v>53</v>
      </c>
      <c r="B27" s="32">
        <f>VLOOKUP(A27,'Raw Data 2'!A24:'Raw Data 2'!J764,6)</f>
        <v>19</v>
      </c>
      <c r="C27" s="32" t="str">
        <f>VLOOKUP($A27,'Raw Data 2'!$A$2 :'Raw Data 2'!$J$742,3)</f>
        <v>Major Mfg Projects</v>
      </c>
      <c r="D27" s="32">
        <f>VLOOKUP($A27,'Raw Data 2'!$A$2 :'Raw Data 2'!$J$742,5)</f>
        <v>40263</v>
      </c>
      <c r="E27" s="32">
        <f>VLOOKUP(A27,'Raw Data 2'!$A$2:'Raw Data 2'!$J$742,9)</f>
        <v>4</v>
      </c>
      <c r="F27" s="32" t="str">
        <f>VLOOKUP($A27,'Raw Data 2'!$A$2:'Raw Data 2'!$J$742,M$5)</f>
        <v>M</v>
      </c>
      <c r="G27" s="32">
        <f>VLOOKUP($A27,'Raw Data 2'!$A$2:'Raw Data 2'!$J$742,N$5)</f>
        <v>71190</v>
      </c>
      <c r="H27" s="32" t="str">
        <f>VLOOKUP($A27,'Raw Data 2'!$A$2:'Raw Data 2'!$J$742,O$5)</f>
        <v>Contract</v>
      </c>
      <c r="I27" s="32">
        <f>VLOOKUP($A27,'Raw Data 2'!$A$2:'Raw Data 2'!$J$742,P$5)</f>
        <v>71190</v>
      </c>
      <c r="J27" s="32" t="str">
        <f>VLOOKUP($A27,'Raw Data 2'!$A$2:'Raw Data 2'!$J$742,Q$5)</f>
        <v>Taft</v>
      </c>
    </row>
    <row r="28" spans="1:10" x14ac:dyDescent="0.3">
      <c r="A28" s="33" t="s">
        <v>55</v>
      </c>
      <c r="B28" s="32">
        <f>VLOOKUP(A28,'Raw Data 2'!A25:'Raw Data 2'!J765,6)</f>
        <v>6</v>
      </c>
      <c r="C28" s="32" t="str">
        <f>VLOOKUP($A28,'Raw Data 2'!$A$2 :'Raw Data 2'!$J$742,3)</f>
        <v>Quality Control</v>
      </c>
      <c r="D28" s="32">
        <f>VLOOKUP($A28,'Raw Data 2'!$A$2 :'Raw Data 2'!$J$742,5)</f>
        <v>40389</v>
      </c>
      <c r="E28" s="32">
        <f>VLOOKUP(A28,'Raw Data 2'!$A$2:'Raw Data 2'!$J$742,9)</f>
        <v>5</v>
      </c>
      <c r="F28" s="32" t="str">
        <f>VLOOKUP($A28,'Raw Data 2'!$A$2:'Raw Data 2'!$J$742,M$5)</f>
        <v>DMR</v>
      </c>
      <c r="G28" s="32">
        <f>VLOOKUP($A28,'Raw Data 2'!$A$2:'Raw Data 2'!$J$742,N$5)</f>
        <v>58370</v>
      </c>
      <c r="H28" s="32" t="str">
        <f>VLOOKUP($A28,'Raw Data 2'!$A$2:'Raw Data 2'!$J$742,O$5)</f>
        <v>Full Time</v>
      </c>
      <c r="I28" s="32">
        <f>VLOOKUP($A28,'Raw Data 2'!$A$2:'Raw Data 2'!$J$742,P$5)</f>
        <v>58370</v>
      </c>
      <c r="J28" s="32" t="str">
        <f>VLOOKUP($A28,'Raw Data 2'!$A$2:'Raw Data 2'!$J$742,Q$5)</f>
        <v>North</v>
      </c>
    </row>
    <row r="29" spans="1:10" x14ac:dyDescent="0.3">
      <c r="A29" s="33" t="s">
        <v>56</v>
      </c>
      <c r="B29" s="32">
        <f>VLOOKUP(A29,'Raw Data 2'!A26:'Raw Data 2'!J766,6)</f>
        <v>5</v>
      </c>
      <c r="C29" s="32" t="str">
        <f>VLOOKUP($A29,'Raw Data 2'!$A$2 :'Raw Data 2'!$J$742,3)</f>
        <v>Product Development</v>
      </c>
      <c r="D29" s="32">
        <f>VLOOKUP($A29,'Raw Data 2'!$A$2 :'Raw Data 2'!$J$742,5)</f>
        <v>37641</v>
      </c>
      <c r="E29" s="32">
        <f>VLOOKUP(A29,'Raw Data 2'!$A$2:'Raw Data 2'!$J$742,9)</f>
        <v>5</v>
      </c>
      <c r="F29" s="32">
        <f>VLOOKUP($A29,'Raw Data 2'!$A$2:'Raw Data 2'!$J$742,M$5)</f>
        <v>0</v>
      </c>
      <c r="G29" s="32">
        <f>VLOOKUP($A29,'Raw Data 2'!$A$2:'Raw Data 2'!$J$742,N$5)</f>
        <v>31970</v>
      </c>
      <c r="H29" s="32" t="str">
        <f>VLOOKUP($A29,'Raw Data 2'!$A$2:'Raw Data 2'!$J$742,O$5)</f>
        <v>Contract</v>
      </c>
      <c r="I29" s="32">
        <f>VLOOKUP($A29,'Raw Data 2'!$A$2:'Raw Data 2'!$J$742,P$5)</f>
        <v>31970</v>
      </c>
      <c r="J29" s="32" t="str">
        <f>VLOOKUP($A29,'Raw Data 2'!$A$2:'Raw Data 2'!$J$742,Q$5)</f>
        <v>North</v>
      </c>
    </row>
    <row r="30" spans="1:10" x14ac:dyDescent="0.3">
      <c r="A30" s="33" t="s">
        <v>57</v>
      </c>
      <c r="B30" s="32">
        <f>VLOOKUP(A30,'Raw Data 2'!A27:'Raw Data 2'!J767,6)</f>
        <v>15</v>
      </c>
      <c r="C30" s="32" t="str">
        <f>VLOOKUP($A30,'Raw Data 2'!$A$2 :'Raw Data 2'!$J$742,3)</f>
        <v>Manufacturing</v>
      </c>
      <c r="D30" s="32">
        <f>VLOOKUP($A30,'Raw Data 2'!$A$2 :'Raw Data 2'!$J$742,5)</f>
        <v>36704</v>
      </c>
      <c r="E30" s="32">
        <f>VLOOKUP(A30,'Raw Data 2'!$A$2:'Raw Data 2'!$J$742,9)</f>
        <v>3</v>
      </c>
      <c r="F30" s="32">
        <f>VLOOKUP($A30,'Raw Data 2'!$A$2:'Raw Data 2'!$J$742,M$5)</f>
        <v>0</v>
      </c>
      <c r="G30" s="32">
        <f>VLOOKUP($A30,'Raw Data 2'!$A$2:'Raw Data 2'!$J$742,N$5)</f>
        <v>57760</v>
      </c>
      <c r="H30" s="32" t="str">
        <f>VLOOKUP($A30,'Raw Data 2'!$A$2:'Raw Data 2'!$J$742,O$5)</f>
        <v>Contract</v>
      </c>
      <c r="I30" s="32">
        <f>VLOOKUP($A30,'Raw Data 2'!$A$2:'Raw Data 2'!$J$742,P$5)</f>
        <v>57760</v>
      </c>
      <c r="J30" s="32" t="str">
        <f>VLOOKUP($A30,'Raw Data 2'!$A$2:'Raw Data 2'!$J$742,Q$5)</f>
        <v>South</v>
      </c>
    </row>
    <row r="31" spans="1:10" x14ac:dyDescent="0.3">
      <c r="A31" s="33" t="s">
        <v>58</v>
      </c>
      <c r="B31" s="32">
        <f>VLOOKUP(A31,'Raw Data 2'!A28:'Raw Data 2'!J768,6)</f>
        <v>5</v>
      </c>
      <c r="C31" s="32" t="e">
        <f>VLOOKUP($A31,'Raw Data 2'!$A$2 :'Raw Data 2'!$J$742,3)</f>
        <v>#N/A</v>
      </c>
      <c r="D31" s="32" t="e">
        <f>VLOOKUP($A31,'Raw Data 2'!$A$2 :'Raw Data 2'!$J$742,5)</f>
        <v>#N/A</v>
      </c>
      <c r="E31" s="32" t="e">
        <f>VLOOKUP(A31,'Raw Data 2'!$A$2:'Raw Data 2'!$J$742,9)</f>
        <v>#N/A</v>
      </c>
      <c r="F31" s="32" t="e">
        <f>VLOOKUP($A31,'Raw Data 2'!$A$2:'Raw Data 2'!$J$742,M$5)</f>
        <v>#N/A</v>
      </c>
      <c r="G31" s="32" t="e">
        <f>VLOOKUP($A31,'Raw Data 2'!$A$2:'Raw Data 2'!$J$742,N$5)</f>
        <v>#N/A</v>
      </c>
      <c r="H31" s="32" t="e">
        <f>VLOOKUP($A31,'Raw Data 2'!$A$2:'Raw Data 2'!$J$742,O$5)</f>
        <v>#N/A</v>
      </c>
      <c r="I31" s="32" t="e">
        <f>VLOOKUP($A31,'Raw Data 2'!$A$2:'Raw Data 2'!$J$742,P$5)</f>
        <v>#N/A</v>
      </c>
      <c r="J31" s="32" t="e">
        <f>VLOOKUP($A31,'Raw Data 2'!$A$2:'Raw Data 2'!$J$742,Q$5)</f>
        <v>#N/A</v>
      </c>
    </row>
    <row r="32" spans="1:10" x14ac:dyDescent="0.3">
      <c r="A32" s="33" t="s">
        <v>59</v>
      </c>
      <c r="B32" s="32">
        <f>VLOOKUP(A32,'Raw Data 2'!A29:'Raw Data 2'!J769,6)</f>
        <v>7</v>
      </c>
      <c r="C32" s="32" t="str">
        <f>VLOOKUP($A32,'Raw Data 2'!$A$2 :'Raw Data 2'!$J$742,3)</f>
        <v>Major Mfg Projects</v>
      </c>
      <c r="D32" s="32">
        <f>VLOOKUP($A32,'Raw Data 2'!$A$2 :'Raw Data 2'!$J$742,5)</f>
        <v>40263</v>
      </c>
      <c r="E32" s="32">
        <f>VLOOKUP(A32,'Raw Data 2'!$A$2:'Raw Data 2'!$J$742,9)</f>
        <v>4</v>
      </c>
      <c r="F32" s="32" t="str">
        <f>VLOOKUP($A32,'Raw Data 2'!$A$2:'Raw Data 2'!$J$742,M$5)</f>
        <v>M</v>
      </c>
      <c r="G32" s="32">
        <f>VLOOKUP($A32,'Raw Data 2'!$A$2:'Raw Data 2'!$J$742,N$5)</f>
        <v>71190</v>
      </c>
      <c r="H32" s="32" t="str">
        <f>VLOOKUP($A32,'Raw Data 2'!$A$2:'Raw Data 2'!$J$742,O$5)</f>
        <v>Contract</v>
      </c>
      <c r="I32" s="32">
        <f>VLOOKUP($A32,'Raw Data 2'!$A$2:'Raw Data 2'!$J$742,P$5)</f>
        <v>71190</v>
      </c>
      <c r="J32" s="32" t="str">
        <f>VLOOKUP($A32,'Raw Data 2'!$A$2:'Raw Data 2'!$J$742,Q$5)</f>
        <v>Taft</v>
      </c>
    </row>
    <row r="33" spans="1:10" x14ac:dyDescent="0.3">
      <c r="A33" s="33" t="s">
        <v>60</v>
      </c>
      <c r="B33" s="32">
        <f>VLOOKUP(A33,'Raw Data 2'!A30:'Raw Data 2'!J770,6)</f>
        <v>6</v>
      </c>
      <c r="C33" s="32" t="str">
        <f>VLOOKUP($A33,'Raw Data 2'!$A$2 :'Raw Data 2'!$J$742,3)</f>
        <v>Major Mfg Projects</v>
      </c>
      <c r="D33" s="32">
        <f>VLOOKUP($A33,'Raw Data 2'!$A$2 :'Raw Data 2'!$J$742,5)</f>
        <v>36519</v>
      </c>
      <c r="E33" s="32">
        <f>VLOOKUP(A33,'Raw Data 2'!$A$2:'Raw Data 2'!$J$742,9)</f>
        <v>5</v>
      </c>
      <c r="F33" s="32" t="str">
        <f>VLOOKUP($A33,'Raw Data 2'!$A$2:'Raw Data 2'!$J$742,M$5)</f>
        <v>R</v>
      </c>
      <c r="G33" s="32">
        <f>VLOOKUP($A33,'Raw Data 2'!$A$2:'Raw Data 2'!$J$742,N$5)</f>
        <v>61860</v>
      </c>
      <c r="H33" s="32" t="str">
        <f>VLOOKUP($A33,'Raw Data 2'!$A$2:'Raw Data 2'!$J$742,O$5)</f>
        <v>Hourly</v>
      </c>
      <c r="I33" s="32">
        <f>VLOOKUP($A33,'Raw Data 2'!$A$2:'Raw Data 2'!$J$742,P$5)</f>
        <v>61860</v>
      </c>
      <c r="J33" s="32" t="str">
        <f>VLOOKUP($A33,'Raw Data 2'!$A$2:'Raw Data 2'!$J$742,Q$5)</f>
        <v>Main</v>
      </c>
    </row>
    <row r="34" spans="1:10" x14ac:dyDescent="0.3">
      <c r="A34" s="33" t="s">
        <v>61</v>
      </c>
      <c r="B34" s="32">
        <f>VLOOKUP(A34,'Raw Data 2'!A31:'Raw Data 2'!J771,6)</f>
        <v>18</v>
      </c>
      <c r="C34" s="32" t="e">
        <f>VLOOKUP($A34,'Raw Data 2'!$A$2 :'Raw Data 2'!$J$742,3)</f>
        <v>#N/A</v>
      </c>
      <c r="D34" s="32" t="e">
        <f>VLOOKUP($A34,'Raw Data 2'!$A$2 :'Raw Data 2'!$J$742,5)</f>
        <v>#N/A</v>
      </c>
      <c r="E34" s="32" t="e">
        <f>VLOOKUP(A34,'Raw Data 2'!$A$2:'Raw Data 2'!$J$742,9)</f>
        <v>#N/A</v>
      </c>
      <c r="F34" s="32" t="e">
        <f>VLOOKUP($A34,'Raw Data 2'!$A$2:'Raw Data 2'!$J$742,M$5)</f>
        <v>#N/A</v>
      </c>
      <c r="G34" s="32" t="e">
        <f>VLOOKUP($A34,'Raw Data 2'!$A$2:'Raw Data 2'!$J$742,N$5)</f>
        <v>#N/A</v>
      </c>
      <c r="H34" s="32" t="e">
        <f>VLOOKUP($A34,'Raw Data 2'!$A$2:'Raw Data 2'!$J$742,O$5)</f>
        <v>#N/A</v>
      </c>
      <c r="I34" s="32" t="e">
        <f>VLOOKUP($A34,'Raw Data 2'!$A$2:'Raw Data 2'!$J$742,P$5)</f>
        <v>#N/A</v>
      </c>
      <c r="J34" s="32" t="e">
        <f>VLOOKUP($A34,'Raw Data 2'!$A$2:'Raw Data 2'!$J$742,Q$5)</f>
        <v>#N/A</v>
      </c>
    </row>
    <row r="35" spans="1:10" x14ac:dyDescent="0.3">
      <c r="A35" s="33" t="s">
        <v>62</v>
      </c>
      <c r="B35" s="32">
        <f>VLOOKUP(A35,'Raw Data 2'!A32:'Raw Data 2'!J772,6)</f>
        <v>6</v>
      </c>
      <c r="C35" s="32" t="str">
        <f>VLOOKUP($A35,'Raw Data 2'!$A$2 :'Raw Data 2'!$J$742,3)</f>
        <v>Research/Development</v>
      </c>
      <c r="D35" s="32">
        <f>VLOOKUP($A35,'Raw Data 2'!$A$2 :'Raw Data 2'!$J$742,5)</f>
        <v>40543</v>
      </c>
      <c r="E35" s="32">
        <f>VLOOKUP(A35,'Raw Data 2'!$A$2:'Raw Data 2'!$J$742,9)</f>
        <v>1</v>
      </c>
      <c r="F35" s="32">
        <f>VLOOKUP($A35,'Raw Data 2'!$A$2:'Raw Data 2'!$J$742,M$5)</f>
        <v>0</v>
      </c>
      <c r="G35" s="32">
        <f>VLOOKUP($A35,'Raw Data 2'!$A$2:'Raw Data 2'!$J$742,N$5)</f>
        <v>19044</v>
      </c>
      <c r="H35" s="32" t="str">
        <f>VLOOKUP($A35,'Raw Data 2'!$A$2:'Raw Data 2'!$J$742,O$5)</f>
        <v>Hourly</v>
      </c>
      <c r="I35" s="32">
        <f>VLOOKUP($A35,'Raw Data 2'!$A$2:'Raw Data 2'!$J$742,P$5)</f>
        <v>19044</v>
      </c>
      <c r="J35" s="32" t="str">
        <f>VLOOKUP($A35,'Raw Data 2'!$A$2:'Raw Data 2'!$J$742,Q$5)</f>
        <v>Watson</v>
      </c>
    </row>
    <row r="36" spans="1:10" x14ac:dyDescent="0.3">
      <c r="A36" s="33" t="s">
        <v>63</v>
      </c>
      <c r="B36" s="32">
        <f>VLOOKUP(A36,'Raw Data 2'!A33:'Raw Data 2'!J773,6)</f>
        <v>6</v>
      </c>
      <c r="C36" s="32" t="str">
        <f>VLOOKUP($A36,'Raw Data 2'!$A$2 :'Raw Data 2'!$J$742,3)</f>
        <v>Quality Control</v>
      </c>
      <c r="D36" s="32">
        <f>VLOOKUP($A36,'Raw Data 2'!$A$2 :'Raw Data 2'!$J$742,5)</f>
        <v>40389</v>
      </c>
      <c r="E36" s="32">
        <f>VLOOKUP(A36,'Raw Data 2'!$A$2:'Raw Data 2'!$J$742,9)</f>
        <v>5</v>
      </c>
      <c r="F36" s="32" t="str">
        <f>VLOOKUP($A36,'Raw Data 2'!$A$2:'Raw Data 2'!$J$742,M$5)</f>
        <v>DMR</v>
      </c>
      <c r="G36" s="32">
        <f>VLOOKUP($A36,'Raw Data 2'!$A$2:'Raw Data 2'!$J$742,N$5)</f>
        <v>58370</v>
      </c>
      <c r="H36" s="32" t="str">
        <f>VLOOKUP($A36,'Raw Data 2'!$A$2:'Raw Data 2'!$J$742,O$5)</f>
        <v>Full Time</v>
      </c>
      <c r="I36" s="32">
        <f>VLOOKUP($A36,'Raw Data 2'!$A$2:'Raw Data 2'!$J$742,P$5)</f>
        <v>58370</v>
      </c>
      <c r="J36" s="32" t="str">
        <f>VLOOKUP($A36,'Raw Data 2'!$A$2:'Raw Data 2'!$J$742,Q$5)</f>
        <v>North</v>
      </c>
    </row>
    <row r="37" spans="1:10" x14ac:dyDescent="0.3">
      <c r="A37" s="33" t="s">
        <v>64</v>
      </c>
      <c r="B37" s="32">
        <f>VLOOKUP(A37,'Raw Data 2'!A34:'Raw Data 2'!J774,6)</f>
        <v>5</v>
      </c>
      <c r="C37" s="32" t="e">
        <f>VLOOKUP($A37,'Raw Data 2'!$A$2 :'Raw Data 2'!$J$742,3)</f>
        <v>#N/A</v>
      </c>
      <c r="D37" s="32" t="e">
        <f>VLOOKUP($A37,'Raw Data 2'!$A$2 :'Raw Data 2'!$J$742,5)</f>
        <v>#N/A</v>
      </c>
      <c r="E37" s="32" t="e">
        <f>VLOOKUP(A37,'Raw Data 2'!$A$2:'Raw Data 2'!$J$742,9)</f>
        <v>#N/A</v>
      </c>
      <c r="F37" s="32" t="e">
        <f>VLOOKUP($A37,'Raw Data 2'!$A$2:'Raw Data 2'!$J$742,M$5)</f>
        <v>#N/A</v>
      </c>
      <c r="G37" s="32" t="e">
        <f>VLOOKUP($A37,'Raw Data 2'!$A$2:'Raw Data 2'!$J$742,N$5)</f>
        <v>#N/A</v>
      </c>
      <c r="H37" s="32" t="e">
        <f>VLOOKUP($A37,'Raw Data 2'!$A$2:'Raw Data 2'!$J$742,O$5)</f>
        <v>#N/A</v>
      </c>
      <c r="I37" s="32" t="e">
        <f>VLOOKUP($A37,'Raw Data 2'!$A$2:'Raw Data 2'!$J$742,P$5)</f>
        <v>#N/A</v>
      </c>
      <c r="J37" s="32" t="e">
        <f>VLOOKUP($A37,'Raw Data 2'!$A$2:'Raw Data 2'!$J$742,Q$5)</f>
        <v>#N/A</v>
      </c>
    </row>
    <row r="38" spans="1:10" x14ac:dyDescent="0.3">
      <c r="A38" s="33" t="s">
        <v>65</v>
      </c>
      <c r="B38" s="32">
        <f>VLOOKUP(A38,'Raw Data 2'!A35:'Raw Data 2'!J775,6)</f>
        <v>5</v>
      </c>
      <c r="C38" s="32" t="str">
        <f>VLOOKUP($A38,'Raw Data 2'!$A$2 :'Raw Data 2'!$J$742,3)</f>
        <v>Major Mfg Projects</v>
      </c>
      <c r="D38" s="32">
        <f>VLOOKUP($A38,'Raw Data 2'!$A$2 :'Raw Data 2'!$J$742,5)</f>
        <v>36519</v>
      </c>
      <c r="E38" s="32">
        <f>VLOOKUP(A38,'Raw Data 2'!$A$2:'Raw Data 2'!$J$742,9)</f>
        <v>5</v>
      </c>
      <c r="F38" s="32" t="str">
        <f>VLOOKUP($A38,'Raw Data 2'!$A$2:'Raw Data 2'!$J$742,M$5)</f>
        <v>R</v>
      </c>
      <c r="G38" s="32">
        <f>VLOOKUP($A38,'Raw Data 2'!$A$2:'Raw Data 2'!$J$742,N$5)</f>
        <v>61860</v>
      </c>
      <c r="H38" s="32" t="str">
        <f>VLOOKUP($A38,'Raw Data 2'!$A$2:'Raw Data 2'!$J$742,O$5)</f>
        <v>Hourly</v>
      </c>
      <c r="I38" s="32">
        <f>VLOOKUP($A38,'Raw Data 2'!$A$2:'Raw Data 2'!$J$742,P$5)</f>
        <v>61860</v>
      </c>
      <c r="J38" s="32" t="str">
        <f>VLOOKUP($A38,'Raw Data 2'!$A$2:'Raw Data 2'!$J$742,Q$5)</f>
        <v>Main</v>
      </c>
    </row>
    <row r="39" spans="1:10" x14ac:dyDescent="0.3">
      <c r="A39" s="33" t="s">
        <v>66</v>
      </c>
      <c r="B39" s="32">
        <f>VLOOKUP(A39,'Raw Data 2'!A36:'Raw Data 2'!J776,6)</f>
        <v>10</v>
      </c>
      <c r="C39" s="32" t="e">
        <f>VLOOKUP($A39,'Raw Data 2'!$A$2 :'Raw Data 2'!$J$742,3)</f>
        <v>#N/A</v>
      </c>
      <c r="D39" s="32" t="e">
        <f>VLOOKUP($A39,'Raw Data 2'!$A$2 :'Raw Data 2'!$J$742,5)</f>
        <v>#N/A</v>
      </c>
      <c r="E39" s="32" t="e">
        <f>VLOOKUP(A39,'Raw Data 2'!$A$2:'Raw Data 2'!$J$742,9)</f>
        <v>#N/A</v>
      </c>
      <c r="F39" s="32" t="e">
        <f>VLOOKUP($A39,'Raw Data 2'!$A$2:'Raw Data 2'!$J$742,M$5)</f>
        <v>#N/A</v>
      </c>
      <c r="G39" s="32" t="e">
        <f>VLOOKUP($A39,'Raw Data 2'!$A$2:'Raw Data 2'!$J$742,N$5)</f>
        <v>#N/A</v>
      </c>
      <c r="H39" s="32" t="e">
        <f>VLOOKUP($A39,'Raw Data 2'!$A$2:'Raw Data 2'!$J$742,O$5)</f>
        <v>#N/A</v>
      </c>
      <c r="I39" s="32" t="e">
        <f>VLOOKUP($A39,'Raw Data 2'!$A$2:'Raw Data 2'!$J$742,P$5)</f>
        <v>#N/A</v>
      </c>
      <c r="J39" s="32" t="e">
        <f>VLOOKUP($A39,'Raw Data 2'!$A$2:'Raw Data 2'!$J$742,Q$5)</f>
        <v>#N/A</v>
      </c>
    </row>
    <row r="40" spans="1:10" x14ac:dyDescent="0.3">
      <c r="A40" s="33" t="s">
        <v>67</v>
      </c>
      <c r="B40" s="32">
        <f>VLOOKUP(A40,'Raw Data 2'!A37:'Raw Data 2'!J777,6)</f>
        <v>11</v>
      </c>
      <c r="C40" s="32" t="e">
        <f>VLOOKUP($A40,'Raw Data 2'!$A$2 :'Raw Data 2'!$J$742,3)</f>
        <v>#N/A</v>
      </c>
      <c r="D40" s="32" t="e">
        <f>VLOOKUP($A40,'Raw Data 2'!$A$2 :'Raw Data 2'!$J$742,5)</f>
        <v>#N/A</v>
      </c>
      <c r="E40" s="32" t="e">
        <f>VLOOKUP(A40,'Raw Data 2'!$A$2:'Raw Data 2'!$J$742,9)</f>
        <v>#N/A</v>
      </c>
      <c r="F40" s="32" t="e">
        <f>VLOOKUP($A40,'Raw Data 2'!$A$2:'Raw Data 2'!$J$742,M$5)</f>
        <v>#N/A</v>
      </c>
      <c r="G40" s="32" t="e">
        <f>VLOOKUP($A40,'Raw Data 2'!$A$2:'Raw Data 2'!$J$742,N$5)</f>
        <v>#N/A</v>
      </c>
      <c r="H40" s="32" t="e">
        <f>VLOOKUP($A40,'Raw Data 2'!$A$2:'Raw Data 2'!$J$742,O$5)</f>
        <v>#N/A</v>
      </c>
      <c r="I40" s="32" t="e">
        <f>VLOOKUP($A40,'Raw Data 2'!$A$2:'Raw Data 2'!$J$742,P$5)</f>
        <v>#N/A</v>
      </c>
      <c r="J40" s="32" t="e">
        <f>VLOOKUP($A40,'Raw Data 2'!$A$2:'Raw Data 2'!$J$742,Q$5)</f>
        <v>#N/A</v>
      </c>
    </row>
    <row r="41" spans="1:10" x14ac:dyDescent="0.3">
      <c r="A41" s="33" t="s">
        <v>794</v>
      </c>
      <c r="B41" s="32" t="e">
        <f>VLOOKUP(A41,'Raw Data 2'!A38:'Raw Data 2'!J778,6)</f>
        <v>#N/A</v>
      </c>
      <c r="C41" s="32" t="e">
        <f>VLOOKUP($A41,'Raw Data 2'!$A$2 :'Raw Data 2'!$J$742,3)</f>
        <v>#N/A</v>
      </c>
      <c r="D41" s="32" t="e">
        <f>VLOOKUP($A41,'Raw Data 2'!$A$2 :'Raw Data 2'!$J$742,5)</f>
        <v>#N/A</v>
      </c>
      <c r="E41" s="32" t="e">
        <f>VLOOKUP(A41,'Raw Data 2'!$A$2:'Raw Data 2'!$J$742,9)</f>
        <v>#N/A</v>
      </c>
      <c r="F41" s="32" t="e">
        <f>VLOOKUP($A41,'Raw Data 2'!$A$2:'Raw Data 2'!$J$742,M$5)</f>
        <v>#N/A</v>
      </c>
      <c r="G41" s="32" t="e">
        <f>VLOOKUP($A41,'Raw Data 2'!$A$2:'Raw Data 2'!$J$742,N$5)</f>
        <v>#N/A</v>
      </c>
      <c r="H41" s="32" t="e">
        <f>VLOOKUP($A41,'Raw Data 2'!$A$2:'Raw Data 2'!$J$742,O$5)</f>
        <v>#N/A</v>
      </c>
      <c r="I41" s="32" t="e">
        <f>VLOOKUP($A41,'Raw Data 2'!$A$2:'Raw Data 2'!$J$742,P$5)</f>
        <v>#N/A</v>
      </c>
      <c r="J41" s="32" t="e">
        <f>VLOOKUP($A41,'Raw Data 2'!$A$2:'Raw Data 2'!$J$742,Q$5)</f>
        <v>#N/A</v>
      </c>
    </row>
    <row r="42" spans="1:10" x14ac:dyDescent="0.3">
      <c r="A42" s="33" t="s">
        <v>69</v>
      </c>
      <c r="B42" s="32">
        <f>VLOOKUP(A42,'Raw Data 2'!A39:'Raw Data 2'!J779,6)</f>
        <v>6</v>
      </c>
      <c r="C42" s="32" t="str">
        <f>VLOOKUP($A42,'Raw Data 2'!$A$2 :'Raw Data 2'!$J$742,3)</f>
        <v>Quality Control</v>
      </c>
      <c r="D42" s="32">
        <f>VLOOKUP($A42,'Raw Data 2'!$A$2 :'Raw Data 2'!$J$742,5)</f>
        <v>39283</v>
      </c>
      <c r="E42" s="32">
        <f>VLOOKUP(A42,'Raw Data 2'!$A$2:'Raw Data 2'!$J$742,9)</f>
        <v>3</v>
      </c>
      <c r="F42" s="32" t="str">
        <f>VLOOKUP($A42,'Raw Data 2'!$A$2:'Raw Data 2'!$J$742,M$5)</f>
        <v>DMR</v>
      </c>
      <c r="G42" s="32">
        <f>VLOOKUP($A42,'Raw Data 2'!$A$2:'Raw Data 2'!$J$742,N$5)</f>
        <v>24980</v>
      </c>
      <c r="H42" s="32" t="str">
        <f>VLOOKUP($A42,'Raw Data 2'!$A$2:'Raw Data 2'!$J$742,O$5)</f>
        <v>Full Time</v>
      </c>
      <c r="I42" s="32">
        <f>VLOOKUP($A42,'Raw Data 2'!$A$2:'Raw Data 2'!$J$742,P$5)</f>
        <v>24980</v>
      </c>
      <c r="J42" s="32" t="str">
        <f>VLOOKUP($A42,'Raw Data 2'!$A$2:'Raw Data 2'!$J$742,Q$5)</f>
        <v>North</v>
      </c>
    </row>
    <row r="43" spans="1:10" x14ac:dyDescent="0.3">
      <c r="A43" s="33" t="s">
        <v>70</v>
      </c>
      <c r="B43" s="32">
        <f>VLOOKUP(A43,'Raw Data 2'!A40:'Raw Data 2'!J780,6)</f>
        <v>7</v>
      </c>
      <c r="C43" s="32" t="str">
        <f>VLOOKUP($A43,'Raw Data 2'!$A$2 :'Raw Data 2'!$J$742,3)</f>
        <v>Product Development</v>
      </c>
      <c r="D43" s="32">
        <f>VLOOKUP($A43,'Raw Data 2'!$A$2 :'Raw Data 2'!$J$742,5)</f>
        <v>37641</v>
      </c>
      <c r="E43" s="32">
        <f>VLOOKUP(A43,'Raw Data 2'!$A$2:'Raw Data 2'!$J$742,9)</f>
        <v>5</v>
      </c>
      <c r="F43" s="32">
        <f>VLOOKUP($A43,'Raw Data 2'!$A$2:'Raw Data 2'!$J$742,M$5)</f>
        <v>0</v>
      </c>
      <c r="G43" s="32">
        <f>VLOOKUP($A43,'Raw Data 2'!$A$2:'Raw Data 2'!$J$742,N$5)</f>
        <v>31970</v>
      </c>
      <c r="H43" s="32" t="str">
        <f>VLOOKUP($A43,'Raw Data 2'!$A$2:'Raw Data 2'!$J$742,O$5)</f>
        <v>Contract</v>
      </c>
      <c r="I43" s="32">
        <f>VLOOKUP($A43,'Raw Data 2'!$A$2:'Raw Data 2'!$J$742,P$5)</f>
        <v>31970</v>
      </c>
      <c r="J43" s="32" t="str">
        <f>VLOOKUP($A43,'Raw Data 2'!$A$2:'Raw Data 2'!$J$742,Q$5)</f>
        <v>North</v>
      </c>
    </row>
    <row r="44" spans="1:10" x14ac:dyDescent="0.3">
      <c r="A44" s="33" t="s">
        <v>71</v>
      </c>
      <c r="B44" s="32">
        <f>VLOOKUP(A44,'Raw Data 2'!A41:'Raw Data 2'!J781,6)</f>
        <v>6</v>
      </c>
      <c r="C44" s="32" t="str">
        <f>VLOOKUP($A44,'Raw Data 2'!$A$2 :'Raw Data 2'!$J$742,3)</f>
        <v>Quality Control</v>
      </c>
      <c r="D44" s="32">
        <f>VLOOKUP($A44,'Raw Data 2'!$A$2 :'Raw Data 2'!$J$742,5)</f>
        <v>40389</v>
      </c>
      <c r="E44" s="32">
        <f>VLOOKUP(A44,'Raw Data 2'!$A$2:'Raw Data 2'!$J$742,9)</f>
        <v>5</v>
      </c>
      <c r="F44" s="32" t="str">
        <f>VLOOKUP($A44,'Raw Data 2'!$A$2:'Raw Data 2'!$J$742,M$5)</f>
        <v>DMR</v>
      </c>
      <c r="G44" s="32">
        <f>VLOOKUP($A44,'Raw Data 2'!$A$2:'Raw Data 2'!$J$742,N$5)</f>
        <v>58370</v>
      </c>
      <c r="H44" s="32" t="str">
        <f>VLOOKUP($A44,'Raw Data 2'!$A$2:'Raw Data 2'!$J$742,O$5)</f>
        <v>Full Time</v>
      </c>
      <c r="I44" s="32">
        <f>VLOOKUP($A44,'Raw Data 2'!$A$2:'Raw Data 2'!$J$742,P$5)</f>
        <v>58370</v>
      </c>
      <c r="J44" s="32" t="str">
        <f>VLOOKUP($A44,'Raw Data 2'!$A$2:'Raw Data 2'!$J$742,Q$5)</f>
        <v>North</v>
      </c>
    </row>
    <row r="45" spans="1:10" x14ac:dyDescent="0.3">
      <c r="A45" s="33" t="s">
        <v>72</v>
      </c>
      <c r="B45" s="32">
        <f>VLOOKUP(A45,'Raw Data 2'!A42:'Raw Data 2'!J782,6)</f>
        <v>19</v>
      </c>
      <c r="C45" s="32" t="str">
        <f>VLOOKUP($A45,'Raw Data 2'!$A$2 :'Raw Data 2'!$J$742,3)</f>
        <v>Major Mfg Projects</v>
      </c>
      <c r="D45" s="32">
        <f>VLOOKUP($A45,'Raw Data 2'!$A$2 :'Raw Data 2'!$J$742,5)</f>
        <v>40263</v>
      </c>
      <c r="E45" s="32">
        <f>VLOOKUP(A45,'Raw Data 2'!$A$2:'Raw Data 2'!$J$742,9)</f>
        <v>4</v>
      </c>
      <c r="F45" s="32" t="str">
        <f>VLOOKUP($A45,'Raw Data 2'!$A$2:'Raw Data 2'!$J$742,M$5)</f>
        <v>M</v>
      </c>
      <c r="G45" s="32">
        <f>VLOOKUP($A45,'Raw Data 2'!$A$2:'Raw Data 2'!$J$742,N$5)</f>
        <v>71190</v>
      </c>
      <c r="H45" s="32" t="str">
        <f>VLOOKUP($A45,'Raw Data 2'!$A$2:'Raw Data 2'!$J$742,O$5)</f>
        <v>Contract</v>
      </c>
      <c r="I45" s="32">
        <f>VLOOKUP($A45,'Raw Data 2'!$A$2:'Raw Data 2'!$J$742,P$5)</f>
        <v>71190</v>
      </c>
      <c r="J45" s="32" t="str">
        <f>VLOOKUP($A45,'Raw Data 2'!$A$2:'Raw Data 2'!$J$742,Q$5)</f>
        <v>Taft</v>
      </c>
    </row>
    <row r="46" spans="1:10" x14ac:dyDescent="0.3">
      <c r="A46" s="33" t="s">
        <v>73</v>
      </c>
      <c r="B46" s="32">
        <f>VLOOKUP(A46,'Raw Data 2'!A43:'Raw Data 2'!J783,6)</f>
        <v>6</v>
      </c>
      <c r="C46" s="32" t="str">
        <f>VLOOKUP($A46,'Raw Data 2'!$A$2 :'Raw Data 2'!$J$742,3)</f>
        <v>Manufacturing</v>
      </c>
      <c r="D46" s="32">
        <f>VLOOKUP($A46,'Raw Data 2'!$A$2 :'Raw Data 2'!$J$742,5)</f>
        <v>36704</v>
      </c>
      <c r="E46" s="32">
        <f>VLOOKUP(A46,'Raw Data 2'!$A$2:'Raw Data 2'!$J$742,9)</f>
        <v>3</v>
      </c>
      <c r="F46" s="32">
        <f>VLOOKUP($A46,'Raw Data 2'!$A$2:'Raw Data 2'!$J$742,M$5)</f>
        <v>0</v>
      </c>
      <c r="G46" s="32">
        <f>VLOOKUP($A46,'Raw Data 2'!$A$2:'Raw Data 2'!$J$742,N$5)</f>
        <v>57760</v>
      </c>
      <c r="H46" s="32" t="str">
        <f>VLOOKUP($A46,'Raw Data 2'!$A$2:'Raw Data 2'!$J$742,O$5)</f>
        <v>Contract</v>
      </c>
      <c r="I46" s="32">
        <f>VLOOKUP($A46,'Raw Data 2'!$A$2:'Raw Data 2'!$J$742,P$5)</f>
        <v>57760</v>
      </c>
      <c r="J46" s="32" t="str">
        <f>VLOOKUP($A46,'Raw Data 2'!$A$2:'Raw Data 2'!$J$742,Q$5)</f>
        <v>South</v>
      </c>
    </row>
    <row r="47" spans="1:10" x14ac:dyDescent="0.3">
      <c r="A47" s="33" t="s">
        <v>74</v>
      </c>
      <c r="B47" s="32">
        <f>VLOOKUP(A47,'Raw Data 2'!A44:'Raw Data 2'!J784,6)</f>
        <v>9</v>
      </c>
      <c r="C47" s="32" t="str">
        <f>VLOOKUP($A47,'Raw Data 2'!$A$2 :'Raw Data 2'!$J$742,3)</f>
        <v>Major Mfg Projects</v>
      </c>
      <c r="D47" s="32">
        <f>VLOOKUP($A47,'Raw Data 2'!$A$2 :'Raw Data 2'!$J$742,5)</f>
        <v>36519</v>
      </c>
      <c r="E47" s="32">
        <f>VLOOKUP(A47,'Raw Data 2'!$A$2:'Raw Data 2'!$J$742,9)</f>
        <v>5</v>
      </c>
      <c r="F47" s="32" t="str">
        <f>VLOOKUP($A47,'Raw Data 2'!$A$2:'Raw Data 2'!$J$742,M$5)</f>
        <v>R</v>
      </c>
      <c r="G47" s="32">
        <f>VLOOKUP($A47,'Raw Data 2'!$A$2:'Raw Data 2'!$J$742,N$5)</f>
        <v>61860</v>
      </c>
      <c r="H47" s="32" t="str">
        <f>VLOOKUP($A47,'Raw Data 2'!$A$2:'Raw Data 2'!$J$742,O$5)</f>
        <v>Hourly</v>
      </c>
      <c r="I47" s="32">
        <f>VLOOKUP($A47,'Raw Data 2'!$A$2:'Raw Data 2'!$J$742,P$5)</f>
        <v>61860</v>
      </c>
      <c r="J47" s="32" t="str">
        <f>VLOOKUP($A47,'Raw Data 2'!$A$2:'Raw Data 2'!$J$742,Q$5)</f>
        <v>Main</v>
      </c>
    </row>
    <row r="48" spans="1:10" x14ac:dyDescent="0.3">
      <c r="A48" s="33" t="s">
        <v>75</v>
      </c>
      <c r="B48" s="32">
        <f>VLOOKUP(A48,'Raw Data 2'!A45:'Raw Data 2'!J785,6)</f>
        <v>19</v>
      </c>
      <c r="C48" s="32" t="e">
        <f>VLOOKUP($A48,'Raw Data 2'!$A$2 :'Raw Data 2'!$J$742,3)</f>
        <v>#N/A</v>
      </c>
      <c r="D48" s="32" t="e">
        <f>VLOOKUP($A48,'Raw Data 2'!$A$2 :'Raw Data 2'!$J$742,5)</f>
        <v>#N/A</v>
      </c>
      <c r="E48" s="32" t="e">
        <f>VLOOKUP(A48,'Raw Data 2'!$A$2:'Raw Data 2'!$J$742,9)</f>
        <v>#N/A</v>
      </c>
      <c r="F48" s="32" t="e">
        <f>VLOOKUP($A48,'Raw Data 2'!$A$2:'Raw Data 2'!$J$742,M$5)</f>
        <v>#N/A</v>
      </c>
      <c r="G48" s="32" t="e">
        <f>VLOOKUP($A48,'Raw Data 2'!$A$2:'Raw Data 2'!$J$742,N$5)</f>
        <v>#N/A</v>
      </c>
      <c r="H48" s="32" t="e">
        <f>VLOOKUP($A48,'Raw Data 2'!$A$2:'Raw Data 2'!$J$742,O$5)</f>
        <v>#N/A</v>
      </c>
      <c r="I48" s="32" t="e">
        <f>VLOOKUP($A48,'Raw Data 2'!$A$2:'Raw Data 2'!$J$742,P$5)</f>
        <v>#N/A</v>
      </c>
      <c r="J48" s="32" t="e">
        <f>VLOOKUP($A48,'Raw Data 2'!$A$2:'Raw Data 2'!$J$742,Q$5)</f>
        <v>#N/A</v>
      </c>
    </row>
    <row r="49" spans="1:10" x14ac:dyDescent="0.3">
      <c r="A49" s="33" t="s">
        <v>76</v>
      </c>
      <c r="B49" s="32">
        <f>VLOOKUP(A49,'Raw Data 2'!A46:'Raw Data 2'!J786,6)</f>
        <v>6</v>
      </c>
      <c r="C49" s="32" t="str">
        <f>VLOOKUP($A49,'Raw Data 2'!$A$2 :'Raw Data 2'!$J$742,3)</f>
        <v>Quality Control</v>
      </c>
      <c r="D49" s="32">
        <f>VLOOKUP($A49,'Raw Data 2'!$A$2 :'Raw Data 2'!$J$742,5)</f>
        <v>39283</v>
      </c>
      <c r="E49" s="32">
        <f>VLOOKUP(A49,'Raw Data 2'!$A$2:'Raw Data 2'!$J$742,9)</f>
        <v>3</v>
      </c>
      <c r="F49" s="32" t="str">
        <f>VLOOKUP($A49,'Raw Data 2'!$A$2:'Raw Data 2'!$J$742,M$5)</f>
        <v>DMR</v>
      </c>
      <c r="G49" s="32">
        <f>VLOOKUP($A49,'Raw Data 2'!$A$2:'Raw Data 2'!$J$742,N$5)</f>
        <v>24980</v>
      </c>
      <c r="H49" s="32" t="str">
        <f>VLOOKUP($A49,'Raw Data 2'!$A$2:'Raw Data 2'!$J$742,O$5)</f>
        <v>Full Time</v>
      </c>
      <c r="I49" s="32">
        <f>VLOOKUP($A49,'Raw Data 2'!$A$2:'Raw Data 2'!$J$742,P$5)</f>
        <v>24980</v>
      </c>
      <c r="J49" s="32" t="str">
        <f>VLOOKUP($A49,'Raw Data 2'!$A$2:'Raw Data 2'!$J$742,Q$5)</f>
        <v>North</v>
      </c>
    </row>
    <row r="50" spans="1:10" x14ac:dyDescent="0.3">
      <c r="A50" s="33" t="s">
        <v>77</v>
      </c>
      <c r="B50" s="32">
        <f>VLOOKUP(A50,'Raw Data 2'!A47:'Raw Data 2'!J787,6)</f>
        <v>10</v>
      </c>
      <c r="C50" s="32" t="str">
        <f>VLOOKUP($A50,'Raw Data 2'!$A$2 :'Raw Data 2'!$J$742,3)</f>
        <v>Major Mfg Projects</v>
      </c>
      <c r="D50" s="32">
        <f>VLOOKUP($A50,'Raw Data 2'!$A$2 :'Raw Data 2'!$J$742,5)</f>
        <v>40263</v>
      </c>
      <c r="E50" s="32">
        <f>VLOOKUP(A50,'Raw Data 2'!$A$2:'Raw Data 2'!$J$742,9)</f>
        <v>4</v>
      </c>
      <c r="F50" s="32" t="str">
        <f>VLOOKUP($A50,'Raw Data 2'!$A$2:'Raw Data 2'!$J$742,M$5)</f>
        <v>M</v>
      </c>
      <c r="G50" s="32">
        <f>VLOOKUP($A50,'Raw Data 2'!$A$2:'Raw Data 2'!$J$742,N$5)</f>
        <v>71190</v>
      </c>
      <c r="H50" s="32" t="str">
        <f>VLOOKUP($A50,'Raw Data 2'!$A$2:'Raw Data 2'!$J$742,O$5)</f>
        <v>Contract</v>
      </c>
      <c r="I50" s="32">
        <f>VLOOKUP($A50,'Raw Data 2'!$A$2:'Raw Data 2'!$J$742,P$5)</f>
        <v>71190</v>
      </c>
      <c r="J50" s="32" t="str">
        <f>VLOOKUP($A50,'Raw Data 2'!$A$2:'Raw Data 2'!$J$742,Q$5)</f>
        <v>Taft</v>
      </c>
    </row>
    <row r="51" spans="1:10" x14ac:dyDescent="0.3">
      <c r="A51" s="33" t="s">
        <v>78</v>
      </c>
      <c r="B51" s="32">
        <f>VLOOKUP(A51,'Raw Data 2'!A48:'Raw Data 2'!J788,6)</f>
        <v>5</v>
      </c>
      <c r="C51" s="32" t="str">
        <f>VLOOKUP($A51,'Raw Data 2'!$A$2 :'Raw Data 2'!$J$742,3)</f>
        <v>Manufacturing</v>
      </c>
      <c r="D51" s="32">
        <f>VLOOKUP($A51,'Raw Data 2'!$A$2 :'Raw Data 2'!$J$742,5)</f>
        <v>36704</v>
      </c>
      <c r="E51" s="32">
        <f>VLOOKUP(A51,'Raw Data 2'!$A$2:'Raw Data 2'!$J$742,9)</f>
        <v>3</v>
      </c>
      <c r="F51" s="32">
        <f>VLOOKUP($A51,'Raw Data 2'!$A$2:'Raw Data 2'!$J$742,M$5)</f>
        <v>0</v>
      </c>
      <c r="G51" s="32">
        <f>VLOOKUP($A51,'Raw Data 2'!$A$2:'Raw Data 2'!$J$742,N$5)</f>
        <v>57760</v>
      </c>
      <c r="H51" s="32" t="str">
        <f>VLOOKUP($A51,'Raw Data 2'!$A$2:'Raw Data 2'!$J$742,O$5)</f>
        <v>Contract</v>
      </c>
      <c r="I51" s="32">
        <f>VLOOKUP($A51,'Raw Data 2'!$A$2:'Raw Data 2'!$J$742,P$5)</f>
        <v>57760</v>
      </c>
      <c r="J51" s="32" t="str">
        <f>VLOOKUP($A51,'Raw Data 2'!$A$2:'Raw Data 2'!$J$742,Q$5)</f>
        <v>South</v>
      </c>
    </row>
    <row r="52" spans="1:10" x14ac:dyDescent="0.3">
      <c r="A52" s="33" t="s">
        <v>79</v>
      </c>
      <c r="B52" s="32">
        <f>VLOOKUP(A52,'Raw Data 2'!A49:'Raw Data 2'!J789,6)</f>
        <v>10</v>
      </c>
      <c r="C52" s="32" t="str">
        <f>VLOOKUP($A52,'Raw Data 2'!$A$2 :'Raw Data 2'!$J$742,3)</f>
        <v>Manufacturing</v>
      </c>
      <c r="D52" s="32">
        <f>VLOOKUP($A52,'Raw Data 2'!$A$2 :'Raw Data 2'!$J$742,5)</f>
        <v>36704</v>
      </c>
      <c r="E52" s="32">
        <f>VLOOKUP(A52,'Raw Data 2'!$A$2:'Raw Data 2'!$J$742,9)</f>
        <v>3</v>
      </c>
      <c r="F52" s="32">
        <f>VLOOKUP($A52,'Raw Data 2'!$A$2:'Raw Data 2'!$J$742,M$5)</f>
        <v>0</v>
      </c>
      <c r="G52" s="32">
        <f>VLOOKUP($A52,'Raw Data 2'!$A$2:'Raw Data 2'!$J$742,N$5)</f>
        <v>57760</v>
      </c>
      <c r="H52" s="32" t="str">
        <f>VLOOKUP($A52,'Raw Data 2'!$A$2:'Raw Data 2'!$J$742,O$5)</f>
        <v>Contract</v>
      </c>
      <c r="I52" s="32">
        <f>VLOOKUP($A52,'Raw Data 2'!$A$2:'Raw Data 2'!$J$742,P$5)</f>
        <v>57760</v>
      </c>
      <c r="J52" s="32" t="str">
        <f>VLOOKUP($A52,'Raw Data 2'!$A$2:'Raw Data 2'!$J$742,Q$5)</f>
        <v>South</v>
      </c>
    </row>
    <row r="53" spans="1:10" x14ac:dyDescent="0.3">
      <c r="A53" s="33" t="s">
        <v>80</v>
      </c>
      <c r="B53" s="32">
        <f>VLOOKUP(A53,'Raw Data 2'!A50:'Raw Data 2'!J790,6)</f>
        <v>14</v>
      </c>
      <c r="C53" s="32" t="str">
        <f>VLOOKUP($A53,'Raw Data 2'!$A$2 :'Raw Data 2'!$J$742,3)</f>
        <v>Major Mfg Projects</v>
      </c>
      <c r="D53" s="32">
        <f>VLOOKUP($A53,'Raw Data 2'!$A$2 :'Raw Data 2'!$J$742,5)</f>
        <v>36519</v>
      </c>
      <c r="E53" s="32">
        <f>VLOOKUP(A53,'Raw Data 2'!$A$2:'Raw Data 2'!$J$742,9)</f>
        <v>5</v>
      </c>
      <c r="F53" s="32" t="str">
        <f>VLOOKUP($A53,'Raw Data 2'!$A$2:'Raw Data 2'!$J$742,M$5)</f>
        <v>R</v>
      </c>
      <c r="G53" s="32">
        <f>VLOOKUP($A53,'Raw Data 2'!$A$2:'Raw Data 2'!$J$742,N$5)</f>
        <v>61860</v>
      </c>
      <c r="H53" s="32" t="str">
        <f>VLOOKUP($A53,'Raw Data 2'!$A$2:'Raw Data 2'!$J$742,O$5)</f>
        <v>Hourly</v>
      </c>
      <c r="I53" s="32">
        <f>VLOOKUP($A53,'Raw Data 2'!$A$2:'Raw Data 2'!$J$742,P$5)</f>
        <v>61860</v>
      </c>
      <c r="J53" s="32" t="str">
        <f>VLOOKUP($A53,'Raw Data 2'!$A$2:'Raw Data 2'!$J$742,Q$5)</f>
        <v>Main</v>
      </c>
    </row>
    <row r="54" spans="1:10" x14ac:dyDescent="0.3">
      <c r="A54" s="33" t="s">
        <v>795</v>
      </c>
      <c r="B54" s="32">
        <f>VLOOKUP(A54,'Raw Data 2'!A51:'Raw Data 2'!J791,6)</f>
        <v>11</v>
      </c>
      <c r="C54" s="32" t="str">
        <f>VLOOKUP($A54,'Raw Data 2'!$A$2 :'Raw Data 2'!$J$742,3)</f>
        <v>Major Mfg Projects</v>
      </c>
      <c r="D54" s="32">
        <f>VLOOKUP($A54,'Raw Data 2'!$A$2 :'Raw Data 2'!$J$742,5)</f>
        <v>40263</v>
      </c>
      <c r="E54" s="32">
        <f>VLOOKUP(A54,'Raw Data 2'!$A$2:'Raw Data 2'!$J$742,9)</f>
        <v>4</v>
      </c>
      <c r="F54" s="32" t="str">
        <f>VLOOKUP($A54,'Raw Data 2'!$A$2:'Raw Data 2'!$J$742,M$5)</f>
        <v>M</v>
      </c>
      <c r="G54" s="32">
        <f>VLOOKUP($A54,'Raw Data 2'!$A$2:'Raw Data 2'!$J$742,N$5)</f>
        <v>71190</v>
      </c>
      <c r="H54" s="32" t="str">
        <f>VLOOKUP($A54,'Raw Data 2'!$A$2:'Raw Data 2'!$J$742,O$5)</f>
        <v>Contract</v>
      </c>
      <c r="I54" s="32">
        <f>VLOOKUP($A54,'Raw Data 2'!$A$2:'Raw Data 2'!$J$742,P$5)</f>
        <v>71190</v>
      </c>
      <c r="J54" s="32" t="str">
        <f>VLOOKUP($A54,'Raw Data 2'!$A$2:'Raw Data 2'!$J$742,Q$5)</f>
        <v>Taft</v>
      </c>
    </row>
    <row r="55" spans="1:10" x14ac:dyDescent="0.3">
      <c r="A55" s="33" t="s">
        <v>82</v>
      </c>
      <c r="B55" s="32">
        <f>VLOOKUP(A55,'Raw Data 2'!A52:'Raw Data 2'!J792,6)</f>
        <v>10</v>
      </c>
      <c r="C55" s="32" t="str">
        <f>VLOOKUP($A55,'Raw Data 2'!$A$2 :'Raw Data 2'!$J$742,3)</f>
        <v>Major Mfg Projects</v>
      </c>
      <c r="D55" s="32">
        <f>VLOOKUP($A55,'Raw Data 2'!$A$2 :'Raw Data 2'!$J$742,5)</f>
        <v>36519</v>
      </c>
      <c r="E55" s="32">
        <f>VLOOKUP(A55,'Raw Data 2'!$A$2:'Raw Data 2'!$J$742,9)</f>
        <v>5</v>
      </c>
      <c r="F55" s="32" t="str">
        <f>VLOOKUP($A55,'Raw Data 2'!$A$2:'Raw Data 2'!$J$742,M$5)</f>
        <v>R</v>
      </c>
      <c r="G55" s="32">
        <f>VLOOKUP($A55,'Raw Data 2'!$A$2:'Raw Data 2'!$J$742,N$5)</f>
        <v>61860</v>
      </c>
      <c r="H55" s="32" t="str">
        <f>VLOOKUP($A55,'Raw Data 2'!$A$2:'Raw Data 2'!$J$742,O$5)</f>
        <v>Hourly</v>
      </c>
      <c r="I55" s="32">
        <f>VLOOKUP($A55,'Raw Data 2'!$A$2:'Raw Data 2'!$J$742,P$5)</f>
        <v>61860</v>
      </c>
      <c r="J55" s="32" t="str">
        <f>VLOOKUP($A55,'Raw Data 2'!$A$2:'Raw Data 2'!$J$742,Q$5)</f>
        <v>Main</v>
      </c>
    </row>
    <row r="56" spans="1:10" x14ac:dyDescent="0.3">
      <c r="A56" s="33" t="s">
        <v>83</v>
      </c>
      <c r="B56" s="32">
        <f>VLOOKUP(A56,'Raw Data 2'!A53:'Raw Data 2'!J793,6)</f>
        <v>6</v>
      </c>
      <c r="C56" s="32" t="str">
        <f>VLOOKUP($A56,'Raw Data 2'!$A$2 :'Raw Data 2'!$J$742,3)</f>
        <v>Quality Control</v>
      </c>
      <c r="D56" s="32">
        <f>VLOOKUP($A56,'Raw Data 2'!$A$2 :'Raw Data 2'!$J$742,5)</f>
        <v>39283</v>
      </c>
      <c r="E56" s="32">
        <f>VLOOKUP(A56,'Raw Data 2'!$A$2:'Raw Data 2'!$J$742,9)</f>
        <v>3</v>
      </c>
      <c r="F56" s="32" t="str">
        <f>VLOOKUP($A56,'Raw Data 2'!$A$2:'Raw Data 2'!$J$742,M$5)</f>
        <v>DMR</v>
      </c>
      <c r="G56" s="32">
        <f>VLOOKUP($A56,'Raw Data 2'!$A$2:'Raw Data 2'!$J$742,N$5)</f>
        <v>24980</v>
      </c>
      <c r="H56" s="32" t="str">
        <f>VLOOKUP($A56,'Raw Data 2'!$A$2:'Raw Data 2'!$J$742,O$5)</f>
        <v>Full Time</v>
      </c>
      <c r="I56" s="32">
        <f>VLOOKUP($A56,'Raw Data 2'!$A$2:'Raw Data 2'!$J$742,P$5)</f>
        <v>24980</v>
      </c>
      <c r="J56" s="32" t="str">
        <f>VLOOKUP($A56,'Raw Data 2'!$A$2:'Raw Data 2'!$J$742,Q$5)</f>
        <v>North</v>
      </c>
    </row>
    <row r="57" spans="1:10" x14ac:dyDescent="0.3">
      <c r="A57" s="33" t="s">
        <v>84</v>
      </c>
      <c r="B57" s="32">
        <f>VLOOKUP(A57,'Raw Data 2'!A54:'Raw Data 2'!J794,6)</f>
        <v>10</v>
      </c>
      <c r="C57" s="32" t="str">
        <f>VLOOKUP($A57,'Raw Data 2'!$A$2 :'Raw Data 2'!$J$742,3)</f>
        <v>Major Mfg Projects</v>
      </c>
      <c r="D57" s="32">
        <f>VLOOKUP($A57,'Raw Data 2'!$A$2 :'Raw Data 2'!$J$742,5)</f>
        <v>40263</v>
      </c>
      <c r="E57" s="32">
        <f>VLOOKUP(A57,'Raw Data 2'!$A$2:'Raw Data 2'!$J$742,9)</f>
        <v>4</v>
      </c>
      <c r="F57" s="32" t="str">
        <f>VLOOKUP($A57,'Raw Data 2'!$A$2:'Raw Data 2'!$J$742,M$5)</f>
        <v>M</v>
      </c>
      <c r="G57" s="32">
        <f>VLOOKUP($A57,'Raw Data 2'!$A$2:'Raw Data 2'!$J$742,N$5)</f>
        <v>71190</v>
      </c>
      <c r="H57" s="32" t="str">
        <f>VLOOKUP($A57,'Raw Data 2'!$A$2:'Raw Data 2'!$J$742,O$5)</f>
        <v>Contract</v>
      </c>
      <c r="I57" s="32">
        <f>VLOOKUP($A57,'Raw Data 2'!$A$2:'Raw Data 2'!$J$742,P$5)</f>
        <v>71190</v>
      </c>
      <c r="J57" s="32" t="str">
        <f>VLOOKUP($A57,'Raw Data 2'!$A$2:'Raw Data 2'!$J$742,Q$5)</f>
        <v>Taft</v>
      </c>
    </row>
    <row r="58" spans="1:10" x14ac:dyDescent="0.3">
      <c r="A58" s="33" t="s">
        <v>85</v>
      </c>
      <c r="B58" s="32">
        <f>VLOOKUP(A58,'Raw Data 2'!A55:'Raw Data 2'!J795,6)</f>
        <v>9</v>
      </c>
      <c r="C58" s="32" t="str">
        <f>VLOOKUP($A58,'Raw Data 2'!$A$2 :'Raw Data 2'!$J$742,3)</f>
        <v>Quality Control</v>
      </c>
      <c r="D58" s="32">
        <f>VLOOKUP($A58,'Raw Data 2'!$A$2 :'Raw Data 2'!$J$742,5)</f>
        <v>40389</v>
      </c>
      <c r="E58" s="32">
        <f>VLOOKUP(A58,'Raw Data 2'!$A$2:'Raw Data 2'!$J$742,9)</f>
        <v>5</v>
      </c>
      <c r="F58" s="32" t="str">
        <f>VLOOKUP($A58,'Raw Data 2'!$A$2:'Raw Data 2'!$J$742,M$5)</f>
        <v>DMR</v>
      </c>
      <c r="G58" s="32">
        <f>VLOOKUP($A58,'Raw Data 2'!$A$2:'Raw Data 2'!$J$742,N$5)</f>
        <v>58370</v>
      </c>
      <c r="H58" s="32" t="str">
        <f>VLOOKUP($A58,'Raw Data 2'!$A$2:'Raw Data 2'!$J$742,O$5)</f>
        <v>Full Time</v>
      </c>
      <c r="I58" s="32">
        <f>VLOOKUP($A58,'Raw Data 2'!$A$2:'Raw Data 2'!$J$742,P$5)</f>
        <v>58370</v>
      </c>
      <c r="J58" s="32" t="str">
        <f>VLOOKUP($A58,'Raw Data 2'!$A$2:'Raw Data 2'!$J$742,Q$5)</f>
        <v>North</v>
      </c>
    </row>
    <row r="59" spans="1:10" x14ac:dyDescent="0.3">
      <c r="A59" s="33" t="s">
        <v>86</v>
      </c>
      <c r="B59" s="32">
        <f>VLOOKUP(A59,'Raw Data 2'!A56:'Raw Data 2'!J796,6)</f>
        <v>6</v>
      </c>
      <c r="C59" s="32" t="str">
        <f>VLOOKUP($A59,'Raw Data 2'!$A$2 :'Raw Data 2'!$J$742,3)</f>
        <v>Major Mfg Projects</v>
      </c>
      <c r="D59" s="32">
        <f>VLOOKUP($A59,'Raw Data 2'!$A$2 :'Raw Data 2'!$J$742,5)</f>
        <v>40263</v>
      </c>
      <c r="E59" s="32">
        <f>VLOOKUP(A59,'Raw Data 2'!$A$2:'Raw Data 2'!$J$742,9)</f>
        <v>4</v>
      </c>
      <c r="F59" s="32" t="str">
        <f>VLOOKUP($A59,'Raw Data 2'!$A$2:'Raw Data 2'!$J$742,M$5)</f>
        <v>M</v>
      </c>
      <c r="G59" s="32">
        <f>VLOOKUP($A59,'Raw Data 2'!$A$2:'Raw Data 2'!$J$742,N$5)</f>
        <v>71190</v>
      </c>
      <c r="H59" s="32" t="str">
        <f>VLOOKUP($A59,'Raw Data 2'!$A$2:'Raw Data 2'!$J$742,O$5)</f>
        <v>Contract</v>
      </c>
      <c r="I59" s="32">
        <f>VLOOKUP($A59,'Raw Data 2'!$A$2:'Raw Data 2'!$J$742,P$5)</f>
        <v>71190</v>
      </c>
      <c r="J59" s="32" t="str">
        <f>VLOOKUP($A59,'Raw Data 2'!$A$2:'Raw Data 2'!$J$742,Q$5)</f>
        <v>Taft</v>
      </c>
    </row>
    <row r="60" spans="1:10" x14ac:dyDescent="0.3">
      <c r="A60" s="33" t="s">
        <v>87</v>
      </c>
      <c r="B60" s="32">
        <f>VLOOKUP(A60,'Raw Data 2'!A57:'Raw Data 2'!J797,6)</f>
        <v>6</v>
      </c>
      <c r="C60" s="32" t="str">
        <f>VLOOKUP($A60,'Raw Data 2'!$A$2 :'Raw Data 2'!$J$742,3)</f>
        <v>Quality Control</v>
      </c>
      <c r="D60" s="32">
        <f>VLOOKUP($A60,'Raw Data 2'!$A$2 :'Raw Data 2'!$J$742,5)</f>
        <v>40389</v>
      </c>
      <c r="E60" s="32">
        <f>VLOOKUP(A60,'Raw Data 2'!$A$2:'Raw Data 2'!$J$742,9)</f>
        <v>5</v>
      </c>
      <c r="F60" s="32" t="str">
        <f>VLOOKUP($A60,'Raw Data 2'!$A$2:'Raw Data 2'!$J$742,M$5)</f>
        <v>DMR</v>
      </c>
      <c r="G60" s="32">
        <f>VLOOKUP($A60,'Raw Data 2'!$A$2:'Raw Data 2'!$J$742,N$5)</f>
        <v>58370</v>
      </c>
      <c r="H60" s="32" t="str">
        <f>VLOOKUP($A60,'Raw Data 2'!$A$2:'Raw Data 2'!$J$742,O$5)</f>
        <v>Full Time</v>
      </c>
      <c r="I60" s="32">
        <f>VLOOKUP($A60,'Raw Data 2'!$A$2:'Raw Data 2'!$J$742,P$5)</f>
        <v>58370</v>
      </c>
      <c r="J60" s="32" t="str">
        <f>VLOOKUP($A60,'Raw Data 2'!$A$2:'Raw Data 2'!$J$742,Q$5)</f>
        <v>North</v>
      </c>
    </row>
    <row r="61" spans="1:10" x14ac:dyDescent="0.3">
      <c r="A61" s="33" t="s">
        <v>88</v>
      </c>
      <c r="B61" s="32">
        <f>VLOOKUP(A61,'Raw Data 2'!A58:'Raw Data 2'!J798,6)</f>
        <v>6</v>
      </c>
      <c r="C61" s="32" t="str">
        <f>VLOOKUP($A61,'Raw Data 2'!$A$2 :'Raw Data 2'!$J$742,3)</f>
        <v>Quality Control</v>
      </c>
      <c r="D61" s="32">
        <f>VLOOKUP($A61,'Raw Data 2'!$A$2 :'Raw Data 2'!$J$742,5)</f>
        <v>40389</v>
      </c>
      <c r="E61" s="32">
        <f>VLOOKUP(A61,'Raw Data 2'!$A$2:'Raw Data 2'!$J$742,9)</f>
        <v>5</v>
      </c>
      <c r="F61" s="32" t="str">
        <f>VLOOKUP($A61,'Raw Data 2'!$A$2:'Raw Data 2'!$J$742,M$5)</f>
        <v>DMR</v>
      </c>
      <c r="G61" s="32">
        <f>VLOOKUP($A61,'Raw Data 2'!$A$2:'Raw Data 2'!$J$742,N$5)</f>
        <v>58370</v>
      </c>
      <c r="H61" s="32" t="str">
        <f>VLOOKUP($A61,'Raw Data 2'!$A$2:'Raw Data 2'!$J$742,O$5)</f>
        <v>Full Time</v>
      </c>
      <c r="I61" s="32">
        <f>VLOOKUP($A61,'Raw Data 2'!$A$2:'Raw Data 2'!$J$742,P$5)</f>
        <v>58370</v>
      </c>
      <c r="J61" s="32" t="str">
        <f>VLOOKUP($A61,'Raw Data 2'!$A$2:'Raw Data 2'!$J$742,Q$5)</f>
        <v>North</v>
      </c>
    </row>
    <row r="62" spans="1:10" x14ac:dyDescent="0.3">
      <c r="A62" s="33" t="s">
        <v>89</v>
      </c>
      <c r="B62" s="32">
        <f>VLOOKUP(A62,'Raw Data 2'!A59:'Raw Data 2'!J799,6)</f>
        <v>13</v>
      </c>
      <c r="C62" s="32" t="str">
        <f>VLOOKUP($A62,'Raw Data 2'!$A$2 :'Raw Data 2'!$J$742,3)</f>
        <v>Quality Control</v>
      </c>
      <c r="D62" s="32">
        <f>VLOOKUP($A62,'Raw Data 2'!$A$2 :'Raw Data 2'!$J$742,5)</f>
        <v>40389</v>
      </c>
      <c r="E62" s="32">
        <f>VLOOKUP(A62,'Raw Data 2'!$A$2:'Raw Data 2'!$J$742,9)</f>
        <v>5</v>
      </c>
      <c r="F62" s="32" t="str">
        <f>VLOOKUP($A62,'Raw Data 2'!$A$2:'Raw Data 2'!$J$742,M$5)</f>
        <v>DMR</v>
      </c>
      <c r="G62" s="32">
        <f>VLOOKUP($A62,'Raw Data 2'!$A$2:'Raw Data 2'!$J$742,N$5)</f>
        <v>58370</v>
      </c>
      <c r="H62" s="32" t="str">
        <f>VLOOKUP($A62,'Raw Data 2'!$A$2:'Raw Data 2'!$J$742,O$5)</f>
        <v>Full Time</v>
      </c>
      <c r="I62" s="32">
        <f>VLOOKUP($A62,'Raw Data 2'!$A$2:'Raw Data 2'!$J$742,P$5)</f>
        <v>58370</v>
      </c>
      <c r="J62" s="32" t="str">
        <f>VLOOKUP($A62,'Raw Data 2'!$A$2:'Raw Data 2'!$J$742,Q$5)</f>
        <v>North</v>
      </c>
    </row>
    <row r="63" spans="1:10" x14ac:dyDescent="0.3">
      <c r="A63" s="33" t="s">
        <v>90</v>
      </c>
      <c r="B63" s="32">
        <f>VLOOKUP(A63,'Raw Data 2'!A60:'Raw Data 2'!J800,6)</f>
        <v>7</v>
      </c>
      <c r="C63" s="32" t="str">
        <f>VLOOKUP($A63,'Raw Data 2'!$A$2 :'Raw Data 2'!$J$742,3)</f>
        <v>Manufacturing</v>
      </c>
      <c r="D63" s="32">
        <f>VLOOKUP($A63,'Raw Data 2'!$A$2 :'Raw Data 2'!$J$742,5)</f>
        <v>36704</v>
      </c>
      <c r="E63" s="32">
        <f>VLOOKUP(A63,'Raw Data 2'!$A$2:'Raw Data 2'!$J$742,9)</f>
        <v>3</v>
      </c>
      <c r="F63" s="32">
        <f>VLOOKUP($A63,'Raw Data 2'!$A$2:'Raw Data 2'!$J$742,M$5)</f>
        <v>0</v>
      </c>
      <c r="G63" s="32">
        <f>VLOOKUP($A63,'Raw Data 2'!$A$2:'Raw Data 2'!$J$742,N$5)</f>
        <v>57760</v>
      </c>
      <c r="H63" s="32" t="str">
        <f>VLOOKUP($A63,'Raw Data 2'!$A$2:'Raw Data 2'!$J$742,O$5)</f>
        <v>Contract</v>
      </c>
      <c r="I63" s="32">
        <f>VLOOKUP($A63,'Raw Data 2'!$A$2:'Raw Data 2'!$J$742,P$5)</f>
        <v>57760</v>
      </c>
      <c r="J63" s="32" t="str">
        <f>VLOOKUP($A63,'Raw Data 2'!$A$2:'Raw Data 2'!$J$742,Q$5)</f>
        <v>South</v>
      </c>
    </row>
    <row r="64" spans="1:10" x14ac:dyDescent="0.3">
      <c r="A64" s="33" t="s">
        <v>91</v>
      </c>
      <c r="B64" s="32">
        <f>VLOOKUP(A64,'Raw Data 2'!A61:'Raw Data 2'!J801,6)</f>
        <v>6</v>
      </c>
      <c r="C64" s="32" t="str">
        <f>VLOOKUP($A64,'Raw Data 2'!$A$2 :'Raw Data 2'!$J$742,3)</f>
        <v>Quality Control</v>
      </c>
      <c r="D64" s="32">
        <f>VLOOKUP($A64,'Raw Data 2'!$A$2 :'Raw Data 2'!$J$742,5)</f>
        <v>39283</v>
      </c>
      <c r="E64" s="32">
        <f>VLOOKUP(A64,'Raw Data 2'!$A$2:'Raw Data 2'!$J$742,9)</f>
        <v>3</v>
      </c>
      <c r="F64" s="32" t="str">
        <f>VLOOKUP($A64,'Raw Data 2'!$A$2:'Raw Data 2'!$J$742,M$5)</f>
        <v>DMR</v>
      </c>
      <c r="G64" s="32">
        <f>VLOOKUP($A64,'Raw Data 2'!$A$2:'Raw Data 2'!$J$742,N$5)</f>
        <v>24980</v>
      </c>
      <c r="H64" s="32" t="str">
        <f>VLOOKUP($A64,'Raw Data 2'!$A$2:'Raw Data 2'!$J$742,O$5)</f>
        <v>Full Time</v>
      </c>
      <c r="I64" s="32">
        <f>VLOOKUP($A64,'Raw Data 2'!$A$2:'Raw Data 2'!$J$742,P$5)</f>
        <v>24980</v>
      </c>
      <c r="J64" s="32" t="str">
        <f>VLOOKUP($A64,'Raw Data 2'!$A$2:'Raw Data 2'!$J$742,Q$5)</f>
        <v>North</v>
      </c>
    </row>
    <row r="65" spans="1:10" x14ac:dyDescent="0.3">
      <c r="A65" s="33" t="s">
        <v>92</v>
      </c>
      <c r="B65" s="32">
        <f>VLOOKUP(A65,'Raw Data 2'!A62:'Raw Data 2'!J802,6)</f>
        <v>6</v>
      </c>
      <c r="C65" s="32" t="str">
        <f>VLOOKUP($A65,'Raw Data 2'!$A$2 :'Raw Data 2'!$J$742,3)</f>
        <v>Major Mfg Projects</v>
      </c>
      <c r="D65" s="32">
        <f>VLOOKUP($A65,'Raw Data 2'!$A$2 :'Raw Data 2'!$J$742,5)</f>
        <v>40263</v>
      </c>
      <c r="E65" s="32">
        <f>VLOOKUP(A65,'Raw Data 2'!$A$2:'Raw Data 2'!$J$742,9)</f>
        <v>4</v>
      </c>
      <c r="F65" s="32" t="str">
        <f>VLOOKUP($A65,'Raw Data 2'!$A$2:'Raw Data 2'!$J$742,M$5)</f>
        <v>M</v>
      </c>
      <c r="G65" s="32">
        <f>VLOOKUP($A65,'Raw Data 2'!$A$2:'Raw Data 2'!$J$742,N$5)</f>
        <v>71190</v>
      </c>
      <c r="H65" s="32" t="str">
        <f>VLOOKUP($A65,'Raw Data 2'!$A$2:'Raw Data 2'!$J$742,O$5)</f>
        <v>Contract</v>
      </c>
      <c r="I65" s="32">
        <f>VLOOKUP($A65,'Raw Data 2'!$A$2:'Raw Data 2'!$J$742,P$5)</f>
        <v>71190</v>
      </c>
      <c r="J65" s="32" t="str">
        <f>VLOOKUP($A65,'Raw Data 2'!$A$2:'Raw Data 2'!$J$742,Q$5)</f>
        <v>Taft</v>
      </c>
    </row>
    <row r="66" spans="1:10" x14ac:dyDescent="0.3">
      <c r="A66" s="33" t="s">
        <v>796</v>
      </c>
      <c r="B66" s="32">
        <f>VLOOKUP(A66,'Raw Data 2'!A63:'Raw Data 2'!J803,6)</f>
        <v>5</v>
      </c>
      <c r="C66" s="32" t="str">
        <f>VLOOKUP($A66,'Raw Data 2'!$A$2 :'Raw Data 2'!$J$742,3)</f>
        <v>Major Mfg Projects</v>
      </c>
      <c r="D66" s="32">
        <f>VLOOKUP($A66,'Raw Data 2'!$A$2 :'Raw Data 2'!$J$742,5)</f>
        <v>40263</v>
      </c>
      <c r="E66" s="32">
        <f>VLOOKUP(A66,'Raw Data 2'!$A$2:'Raw Data 2'!$J$742,9)</f>
        <v>4</v>
      </c>
      <c r="F66" s="32" t="str">
        <f>VLOOKUP($A66,'Raw Data 2'!$A$2:'Raw Data 2'!$J$742,M$5)</f>
        <v>M</v>
      </c>
      <c r="G66" s="32">
        <f>VLOOKUP($A66,'Raw Data 2'!$A$2:'Raw Data 2'!$J$742,N$5)</f>
        <v>71190</v>
      </c>
      <c r="H66" s="32" t="str">
        <f>VLOOKUP($A66,'Raw Data 2'!$A$2:'Raw Data 2'!$J$742,O$5)</f>
        <v>Contract</v>
      </c>
      <c r="I66" s="32">
        <f>VLOOKUP($A66,'Raw Data 2'!$A$2:'Raw Data 2'!$J$742,P$5)</f>
        <v>71190</v>
      </c>
      <c r="J66" s="32" t="str">
        <f>VLOOKUP($A66,'Raw Data 2'!$A$2:'Raw Data 2'!$J$742,Q$5)</f>
        <v>Taft</v>
      </c>
    </row>
    <row r="67" spans="1:10" x14ac:dyDescent="0.3">
      <c r="A67" s="33" t="s">
        <v>94</v>
      </c>
      <c r="B67" s="32">
        <f>VLOOKUP(A67,'Raw Data 2'!A64:'Raw Data 2'!J804,6)</f>
        <v>6</v>
      </c>
      <c r="C67" s="32" t="str">
        <f>VLOOKUP($A67,'Raw Data 2'!$A$2 :'Raw Data 2'!$J$742,3)</f>
        <v>Product Development</v>
      </c>
      <c r="D67" s="32">
        <f>VLOOKUP($A67,'Raw Data 2'!$A$2 :'Raw Data 2'!$J$742,5)</f>
        <v>37641</v>
      </c>
      <c r="E67" s="32">
        <f>VLOOKUP(A67,'Raw Data 2'!$A$2:'Raw Data 2'!$J$742,9)</f>
        <v>5</v>
      </c>
      <c r="F67" s="32">
        <f>VLOOKUP($A67,'Raw Data 2'!$A$2:'Raw Data 2'!$J$742,M$5)</f>
        <v>0</v>
      </c>
      <c r="G67" s="32">
        <f>VLOOKUP($A67,'Raw Data 2'!$A$2:'Raw Data 2'!$J$742,N$5)</f>
        <v>31970</v>
      </c>
      <c r="H67" s="32" t="str">
        <f>VLOOKUP($A67,'Raw Data 2'!$A$2:'Raw Data 2'!$J$742,O$5)</f>
        <v>Contract</v>
      </c>
      <c r="I67" s="32">
        <f>VLOOKUP($A67,'Raw Data 2'!$A$2:'Raw Data 2'!$J$742,P$5)</f>
        <v>31970</v>
      </c>
      <c r="J67" s="32" t="str">
        <f>VLOOKUP($A67,'Raw Data 2'!$A$2:'Raw Data 2'!$J$742,Q$5)</f>
        <v>North</v>
      </c>
    </row>
    <row r="68" spans="1:10" x14ac:dyDescent="0.3">
      <c r="A68" s="33" t="s">
        <v>95</v>
      </c>
      <c r="B68" s="32">
        <f>VLOOKUP(A68,'Raw Data 2'!A65:'Raw Data 2'!J805,6)</f>
        <v>19</v>
      </c>
      <c r="C68" s="32" t="str">
        <f>VLOOKUP($A68,'Raw Data 2'!$A$2 :'Raw Data 2'!$J$742,3)</f>
        <v>Major Mfg Projects</v>
      </c>
      <c r="D68" s="32">
        <f>VLOOKUP($A68,'Raw Data 2'!$A$2 :'Raw Data 2'!$J$742,5)</f>
        <v>40263</v>
      </c>
      <c r="E68" s="32">
        <f>VLOOKUP(A68,'Raw Data 2'!$A$2:'Raw Data 2'!$J$742,9)</f>
        <v>4</v>
      </c>
      <c r="F68" s="32" t="str">
        <f>VLOOKUP($A68,'Raw Data 2'!$A$2:'Raw Data 2'!$J$742,M$5)</f>
        <v>M</v>
      </c>
      <c r="G68" s="32">
        <f>VLOOKUP($A68,'Raw Data 2'!$A$2:'Raw Data 2'!$J$742,N$5)</f>
        <v>71190</v>
      </c>
      <c r="H68" s="32" t="str">
        <f>VLOOKUP($A68,'Raw Data 2'!$A$2:'Raw Data 2'!$J$742,O$5)</f>
        <v>Contract</v>
      </c>
      <c r="I68" s="32">
        <f>VLOOKUP($A68,'Raw Data 2'!$A$2:'Raw Data 2'!$J$742,P$5)</f>
        <v>71190</v>
      </c>
      <c r="J68" s="32" t="str">
        <f>VLOOKUP($A68,'Raw Data 2'!$A$2:'Raw Data 2'!$J$742,Q$5)</f>
        <v>Taft</v>
      </c>
    </row>
    <row r="69" spans="1:10" x14ac:dyDescent="0.3">
      <c r="A69" s="33" t="s">
        <v>96</v>
      </c>
      <c r="B69" s="32">
        <f>VLOOKUP(A69,'Raw Data 2'!A66:'Raw Data 2'!J806,6)</f>
        <v>6</v>
      </c>
      <c r="C69" s="32" t="str">
        <f>VLOOKUP($A69,'Raw Data 2'!$A$2 :'Raw Data 2'!$J$742,3)</f>
        <v>Quality Control</v>
      </c>
      <c r="D69" s="32">
        <f>VLOOKUP($A69,'Raw Data 2'!$A$2 :'Raw Data 2'!$J$742,5)</f>
        <v>40389</v>
      </c>
      <c r="E69" s="32">
        <f>VLOOKUP(A69,'Raw Data 2'!$A$2:'Raw Data 2'!$J$742,9)</f>
        <v>5</v>
      </c>
      <c r="F69" s="32" t="str">
        <f>VLOOKUP($A69,'Raw Data 2'!$A$2:'Raw Data 2'!$J$742,M$5)</f>
        <v>DMR</v>
      </c>
      <c r="G69" s="32">
        <f>VLOOKUP($A69,'Raw Data 2'!$A$2:'Raw Data 2'!$J$742,N$5)</f>
        <v>58370</v>
      </c>
      <c r="H69" s="32" t="str">
        <f>VLOOKUP($A69,'Raw Data 2'!$A$2:'Raw Data 2'!$J$742,O$5)</f>
        <v>Full Time</v>
      </c>
      <c r="I69" s="32">
        <f>VLOOKUP($A69,'Raw Data 2'!$A$2:'Raw Data 2'!$J$742,P$5)</f>
        <v>58370</v>
      </c>
      <c r="J69" s="32" t="str">
        <f>VLOOKUP($A69,'Raw Data 2'!$A$2:'Raw Data 2'!$J$742,Q$5)</f>
        <v>North</v>
      </c>
    </row>
    <row r="70" spans="1:10" x14ac:dyDescent="0.3">
      <c r="A70" s="33" t="s">
        <v>97</v>
      </c>
      <c r="B70" s="32">
        <f>VLOOKUP(A70,'Raw Data 2'!A67:'Raw Data 2'!J807,6)</f>
        <v>9</v>
      </c>
      <c r="C70" s="32" t="str">
        <f>VLOOKUP($A70,'Raw Data 2'!$A$2 :'Raw Data 2'!$J$742,3)</f>
        <v>Major Mfg Projects</v>
      </c>
      <c r="D70" s="32">
        <f>VLOOKUP($A70,'Raw Data 2'!$A$2 :'Raw Data 2'!$J$742,5)</f>
        <v>36519</v>
      </c>
      <c r="E70" s="32">
        <f>VLOOKUP(A70,'Raw Data 2'!$A$2:'Raw Data 2'!$J$742,9)</f>
        <v>5</v>
      </c>
      <c r="F70" s="32" t="str">
        <f>VLOOKUP($A70,'Raw Data 2'!$A$2:'Raw Data 2'!$J$742,M$5)</f>
        <v>R</v>
      </c>
      <c r="G70" s="32">
        <f>VLOOKUP($A70,'Raw Data 2'!$A$2:'Raw Data 2'!$J$742,N$5)</f>
        <v>61860</v>
      </c>
      <c r="H70" s="32" t="str">
        <f>VLOOKUP($A70,'Raw Data 2'!$A$2:'Raw Data 2'!$J$742,O$5)</f>
        <v>Hourly</v>
      </c>
      <c r="I70" s="32">
        <f>VLOOKUP($A70,'Raw Data 2'!$A$2:'Raw Data 2'!$J$742,P$5)</f>
        <v>61860</v>
      </c>
      <c r="J70" s="32" t="str">
        <f>VLOOKUP($A70,'Raw Data 2'!$A$2:'Raw Data 2'!$J$742,Q$5)</f>
        <v>Main</v>
      </c>
    </row>
    <row r="71" spans="1:10" x14ac:dyDescent="0.3">
      <c r="A71" s="33" t="s">
        <v>98</v>
      </c>
      <c r="B71" s="32">
        <f>VLOOKUP(A71,'Raw Data 2'!A68:'Raw Data 2'!J808,6)</f>
        <v>9</v>
      </c>
      <c r="C71" s="32" t="str">
        <f>VLOOKUP($A71,'Raw Data 2'!$A$2 :'Raw Data 2'!$J$742,3)</f>
        <v>Major Mfg Projects</v>
      </c>
      <c r="D71" s="32">
        <f>VLOOKUP($A71,'Raw Data 2'!$A$2 :'Raw Data 2'!$J$742,5)</f>
        <v>36519</v>
      </c>
      <c r="E71" s="32">
        <f>VLOOKUP(A71,'Raw Data 2'!$A$2:'Raw Data 2'!$J$742,9)</f>
        <v>5</v>
      </c>
      <c r="F71" s="32" t="str">
        <f>VLOOKUP($A71,'Raw Data 2'!$A$2:'Raw Data 2'!$J$742,M$5)</f>
        <v>R</v>
      </c>
      <c r="G71" s="32">
        <f>VLOOKUP($A71,'Raw Data 2'!$A$2:'Raw Data 2'!$J$742,N$5)</f>
        <v>61860</v>
      </c>
      <c r="H71" s="32" t="str">
        <f>VLOOKUP($A71,'Raw Data 2'!$A$2:'Raw Data 2'!$J$742,O$5)</f>
        <v>Hourly</v>
      </c>
      <c r="I71" s="32">
        <f>VLOOKUP($A71,'Raw Data 2'!$A$2:'Raw Data 2'!$J$742,P$5)</f>
        <v>61860</v>
      </c>
      <c r="J71" s="32" t="str">
        <f>VLOOKUP($A71,'Raw Data 2'!$A$2:'Raw Data 2'!$J$742,Q$5)</f>
        <v>Main</v>
      </c>
    </row>
    <row r="72" spans="1:10" x14ac:dyDescent="0.3">
      <c r="A72" s="33" t="s">
        <v>99</v>
      </c>
      <c r="B72" s="32">
        <f>VLOOKUP(A72,'Raw Data 2'!A69:'Raw Data 2'!J809,6)</f>
        <v>19</v>
      </c>
      <c r="C72" s="32" t="str">
        <f>VLOOKUP($A72,'Raw Data 2'!$A$2 :'Raw Data 2'!$J$742,3)</f>
        <v>Major Mfg Projects</v>
      </c>
      <c r="D72" s="32">
        <f>VLOOKUP($A72,'Raw Data 2'!$A$2 :'Raw Data 2'!$J$742,5)</f>
        <v>40263</v>
      </c>
      <c r="E72" s="32">
        <f>VLOOKUP(A72,'Raw Data 2'!$A$2:'Raw Data 2'!$J$742,9)</f>
        <v>4</v>
      </c>
      <c r="F72" s="32" t="str">
        <f>VLOOKUP($A72,'Raw Data 2'!$A$2:'Raw Data 2'!$J$742,M$5)</f>
        <v>M</v>
      </c>
      <c r="G72" s="32">
        <f>VLOOKUP($A72,'Raw Data 2'!$A$2:'Raw Data 2'!$J$742,N$5)</f>
        <v>71190</v>
      </c>
      <c r="H72" s="32" t="str">
        <f>VLOOKUP($A72,'Raw Data 2'!$A$2:'Raw Data 2'!$J$742,O$5)</f>
        <v>Contract</v>
      </c>
      <c r="I72" s="32">
        <f>VLOOKUP($A72,'Raw Data 2'!$A$2:'Raw Data 2'!$J$742,P$5)</f>
        <v>71190</v>
      </c>
      <c r="J72" s="32" t="str">
        <f>VLOOKUP($A72,'Raw Data 2'!$A$2:'Raw Data 2'!$J$742,Q$5)</f>
        <v>Taft</v>
      </c>
    </row>
    <row r="73" spans="1:10" x14ac:dyDescent="0.3">
      <c r="A73" s="33" t="s">
        <v>100</v>
      </c>
      <c r="B73" s="32">
        <f>VLOOKUP(A73,'Raw Data 2'!A70:'Raw Data 2'!J810,6)</f>
        <v>19</v>
      </c>
      <c r="C73" s="32" t="str">
        <f>VLOOKUP($A73,'Raw Data 2'!$A$2 :'Raw Data 2'!$J$742,3)</f>
        <v>Major Mfg Projects</v>
      </c>
      <c r="D73" s="32">
        <f>VLOOKUP($A73,'Raw Data 2'!$A$2 :'Raw Data 2'!$J$742,5)</f>
        <v>40263</v>
      </c>
      <c r="E73" s="32">
        <f>VLOOKUP(A73,'Raw Data 2'!$A$2:'Raw Data 2'!$J$742,9)</f>
        <v>4</v>
      </c>
      <c r="F73" s="32" t="str">
        <f>VLOOKUP($A73,'Raw Data 2'!$A$2:'Raw Data 2'!$J$742,M$5)</f>
        <v>M</v>
      </c>
      <c r="G73" s="32">
        <f>VLOOKUP($A73,'Raw Data 2'!$A$2:'Raw Data 2'!$J$742,N$5)</f>
        <v>71190</v>
      </c>
      <c r="H73" s="32" t="str">
        <f>VLOOKUP($A73,'Raw Data 2'!$A$2:'Raw Data 2'!$J$742,O$5)</f>
        <v>Contract</v>
      </c>
      <c r="I73" s="32">
        <f>VLOOKUP($A73,'Raw Data 2'!$A$2:'Raw Data 2'!$J$742,P$5)</f>
        <v>71190</v>
      </c>
      <c r="J73" s="32" t="str">
        <f>VLOOKUP($A73,'Raw Data 2'!$A$2:'Raw Data 2'!$J$742,Q$5)</f>
        <v>Taft</v>
      </c>
    </row>
    <row r="74" spans="1:10" x14ac:dyDescent="0.3">
      <c r="A74" s="33" t="s">
        <v>101</v>
      </c>
      <c r="B74" s="32">
        <f>VLOOKUP(A74,'Raw Data 2'!A71:'Raw Data 2'!J811,6)</f>
        <v>10</v>
      </c>
      <c r="C74" s="32" t="str">
        <f>VLOOKUP($A74,'Raw Data 2'!$A$2 :'Raw Data 2'!$J$742,3)</f>
        <v>Major Mfg Projects</v>
      </c>
      <c r="D74" s="32">
        <f>VLOOKUP($A74,'Raw Data 2'!$A$2 :'Raw Data 2'!$J$742,5)</f>
        <v>40263</v>
      </c>
      <c r="E74" s="32">
        <f>VLOOKUP(A74,'Raw Data 2'!$A$2:'Raw Data 2'!$J$742,9)</f>
        <v>4</v>
      </c>
      <c r="F74" s="32" t="str">
        <f>VLOOKUP($A74,'Raw Data 2'!$A$2:'Raw Data 2'!$J$742,M$5)</f>
        <v>M</v>
      </c>
      <c r="G74" s="32">
        <f>VLOOKUP($A74,'Raw Data 2'!$A$2:'Raw Data 2'!$J$742,N$5)</f>
        <v>71190</v>
      </c>
      <c r="H74" s="32" t="str">
        <f>VLOOKUP($A74,'Raw Data 2'!$A$2:'Raw Data 2'!$J$742,O$5)</f>
        <v>Contract</v>
      </c>
      <c r="I74" s="32">
        <f>VLOOKUP($A74,'Raw Data 2'!$A$2:'Raw Data 2'!$J$742,P$5)</f>
        <v>71190</v>
      </c>
      <c r="J74" s="32" t="str">
        <f>VLOOKUP($A74,'Raw Data 2'!$A$2:'Raw Data 2'!$J$742,Q$5)</f>
        <v>Taft</v>
      </c>
    </row>
    <row r="75" spans="1:10" x14ac:dyDescent="0.3">
      <c r="A75" s="33" t="s">
        <v>102</v>
      </c>
      <c r="B75" s="32">
        <f>VLOOKUP(A75,'Raw Data 2'!A72:'Raw Data 2'!J812,6)</f>
        <v>6</v>
      </c>
      <c r="C75" s="32" t="str">
        <f>VLOOKUP($A75,'Raw Data 2'!$A$2 :'Raw Data 2'!$J$742,3)</f>
        <v>Quality Control</v>
      </c>
      <c r="D75" s="32">
        <f>VLOOKUP($A75,'Raw Data 2'!$A$2 :'Raw Data 2'!$J$742,5)</f>
        <v>40389</v>
      </c>
      <c r="E75" s="32">
        <f>VLOOKUP(A75,'Raw Data 2'!$A$2:'Raw Data 2'!$J$742,9)</f>
        <v>5</v>
      </c>
      <c r="F75" s="32" t="str">
        <f>VLOOKUP($A75,'Raw Data 2'!$A$2:'Raw Data 2'!$J$742,M$5)</f>
        <v>DMR</v>
      </c>
      <c r="G75" s="32">
        <f>VLOOKUP($A75,'Raw Data 2'!$A$2:'Raw Data 2'!$J$742,N$5)</f>
        <v>58370</v>
      </c>
      <c r="H75" s="32" t="str">
        <f>VLOOKUP($A75,'Raw Data 2'!$A$2:'Raw Data 2'!$J$742,O$5)</f>
        <v>Full Time</v>
      </c>
      <c r="I75" s="32">
        <f>VLOOKUP($A75,'Raw Data 2'!$A$2:'Raw Data 2'!$J$742,P$5)</f>
        <v>58370</v>
      </c>
      <c r="J75" s="32" t="str">
        <f>VLOOKUP($A75,'Raw Data 2'!$A$2:'Raw Data 2'!$J$742,Q$5)</f>
        <v>North</v>
      </c>
    </row>
    <row r="76" spans="1:10" x14ac:dyDescent="0.3">
      <c r="A76" s="33" t="s">
        <v>103</v>
      </c>
      <c r="B76" s="32">
        <f>VLOOKUP(A76,'Raw Data 2'!A73:'Raw Data 2'!J813,6)</f>
        <v>9</v>
      </c>
      <c r="C76" s="32" t="str">
        <f>VLOOKUP($A76,'Raw Data 2'!$A$2 :'Raw Data 2'!$J$742,3)</f>
        <v>Quality Control</v>
      </c>
      <c r="D76" s="32">
        <f>VLOOKUP($A76,'Raw Data 2'!$A$2 :'Raw Data 2'!$J$742,5)</f>
        <v>40389</v>
      </c>
      <c r="E76" s="32">
        <f>VLOOKUP(A76,'Raw Data 2'!$A$2:'Raw Data 2'!$J$742,9)</f>
        <v>5</v>
      </c>
      <c r="F76" s="32" t="str">
        <f>VLOOKUP($A76,'Raw Data 2'!$A$2:'Raw Data 2'!$J$742,M$5)</f>
        <v>DMR</v>
      </c>
      <c r="G76" s="32">
        <f>VLOOKUP($A76,'Raw Data 2'!$A$2:'Raw Data 2'!$J$742,N$5)</f>
        <v>58370</v>
      </c>
      <c r="H76" s="32" t="str">
        <f>VLOOKUP($A76,'Raw Data 2'!$A$2:'Raw Data 2'!$J$742,O$5)</f>
        <v>Full Time</v>
      </c>
      <c r="I76" s="32">
        <f>VLOOKUP($A76,'Raw Data 2'!$A$2:'Raw Data 2'!$J$742,P$5)</f>
        <v>58370</v>
      </c>
      <c r="J76" s="32" t="str">
        <f>VLOOKUP($A76,'Raw Data 2'!$A$2:'Raw Data 2'!$J$742,Q$5)</f>
        <v>North</v>
      </c>
    </row>
    <row r="77" spans="1:10" x14ac:dyDescent="0.3">
      <c r="A77" s="33" t="s">
        <v>104</v>
      </c>
      <c r="B77" s="32">
        <f>VLOOKUP(A77,'Raw Data 2'!A74:'Raw Data 2'!J814,6)</f>
        <v>6</v>
      </c>
      <c r="C77" s="32" t="str">
        <f>VLOOKUP($A77,'Raw Data 2'!$A$2 :'Raw Data 2'!$J$742,3)</f>
        <v>Major Mfg Projects</v>
      </c>
      <c r="D77" s="32">
        <f>VLOOKUP($A77,'Raw Data 2'!$A$2 :'Raw Data 2'!$J$742,5)</f>
        <v>40263</v>
      </c>
      <c r="E77" s="32">
        <f>VLOOKUP(A77,'Raw Data 2'!$A$2:'Raw Data 2'!$J$742,9)</f>
        <v>4</v>
      </c>
      <c r="F77" s="32" t="str">
        <f>VLOOKUP($A77,'Raw Data 2'!$A$2:'Raw Data 2'!$J$742,M$5)</f>
        <v>M</v>
      </c>
      <c r="G77" s="32">
        <f>VLOOKUP($A77,'Raw Data 2'!$A$2:'Raw Data 2'!$J$742,N$5)</f>
        <v>71190</v>
      </c>
      <c r="H77" s="32" t="str">
        <f>VLOOKUP($A77,'Raw Data 2'!$A$2:'Raw Data 2'!$J$742,O$5)</f>
        <v>Contract</v>
      </c>
      <c r="I77" s="32">
        <f>VLOOKUP($A77,'Raw Data 2'!$A$2:'Raw Data 2'!$J$742,P$5)</f>
        <v>71190</v>
      </c>
      <c r="J77" s="32" t="str">
        <f>VLOOKUP($A77,'Raw Data 2'!$A$2:'Raw Data 2'!$J$742,Q$5)</f>
        <v>Taft</v>
      </c>
    </row>
    <row r="78" spans="1:10" x14ac:dyDescent="0.3">
      <c r="A78" s="33" t="s">
        <v>797</v>
      </c>
      <c r="B78" s="32">
        <f>VLOOKUP(A78,'Raw Data 2'!A75:'Raw Data 2'!J815,6)</f>
        <v>6</v>
      </c>
      <c r="C78" s="32" t="str">
        <f>VLOOKUP($A78,'Raw Data 2'!$A$2 :'Raw Data 2'!$J$742,3)</f>
        <v>Quality Control</v>
      </c>
      <c r="D78" s="32">
        <f>VLOOKUP($A78,'Raw Data 2'!$A$2 :'Raw Data 2'!$J$742,5)</f>
        <v>40389</v>
      </c>
      <c r="E78" s="32">
        <f>VLOOKUP(A78,'Raw Data 2'!$A$2:'Raw Data 2'!$J$742,9)</f>
        <v>5</v>
      </c>
      <c r="F78" s="32" t="str">
        <f>VLOOKUP($A78,'Raw Data 2'!$A$2:'Raw Data 2'!$J$742,M$5)</f>
        <v>DMR</v>
      </c>
      <c r="G78" s="32">
        <f>VLOOKUP($A78,'Raw Data 2'!$A$2:'Raw Data 2'!$J$742,N$5)</f>
        <v>58370</v>
      </c>
      <c r="H78" s="32" t="str">
        <f>VLOOKUP($A78,'Raw Data 2'!$A$2:'Raw Data 2'!$J$742,O$5)</f>
        <v>Full Time</v>
      </c>
      <c r="I78" s="32">
        <f>VLOOKUP($A78,'Raw Data 2'!$A$2:'Raw Data 2'!$J$742,P$5)</f>
        <v>58370</v>
      </c>
      <c r="J78" s="32" t="str">
        <f>VLOOKUP($A78,'Raw Data 2'!$A$2:'Raw Data 2'!$J$742,Q$5)</f>
        <v>North</v>
      </c>
    </row>
    <row r="79" spans="1:10" x14ac:dyDescent="0.3">
      <c r="A79" s="33" t="s">
        <v>106</v>
      </c>
      <c r="B79" s="32">
        <f>VLOOKUP(A79,'Raw Data 2'!A76:'Raw Data 2'!J816,6)</f>
        <v>5</v>
      </c>
      <c r="C79" s="32" t="str">
        <f>VLOOKUP($A79,'Raw Data 2'!$A$2 :'Raw Data 2'!$J$742,3)</f>
        <v>Research/Development</v>
      </c>
      <c r="D79" s="32">
        <f>VLOOKUP($A79,'Raw Data 2'!$A$2 :'Raw Data 2'!$J$742,5)</f>
        <v>40543</v>
      </c>
      <c r="E79" s="32">
        <f>VLOOKUP(A79,'Raw Data 2'!$A$2:'Raw Data 2'!$J$742,9)</f>
        <v>1</v>
      </c>
      <c r="F79" s="32">
        <f>VLOOKUP($A79,'Raw Data 2'!$A$2:'Raw Data 2'!$J$742,M$5)</f>
        <v>0</v>
      </c>
      <c r="G79" s="32">
        <f>VLOOKUP($A79,'Raw Data 2'!$A$2:'Raw Data 2'!$J$742,N$5)</f>
        <v>19044</v>
      </c>
      <c r="H79" s="32" t="str">
        <f>VLOOKUP($A79,'Raw Data 2'!$A$2:'Raw Data 2'!$J$742,O$5)</f>
        <v>Hourly</v>
      </c>
      <c r="I79" s="32">
        <f>VLOOKUP($A79,'Raw Data 2'!$A$2:'Raw Data 2'!$J$742,P$5)</f>
        <v>19044</v>
      </c>
      <c r="J79" s="32" t="str">
        <f>VLOOKUP($A79,'Raw Data 2'!$A$2:'Raw Data 2'!$J$742,Q$5)</f>
        <v>Watson</v>
      </c>
    </row>
    <row r="80" spans="1:10" x14ac:dyDescent="0.3">
      <c r="A80" s="33" t="s">
        <v>107</v>
      </c>
      <c r="B80" s="32">
        <f>VLOOKUP(A80,'Raw Data 2'!A77:'Raw Data 2'!J817,6)</f>
        <v>11</v>
      </c>
      <c r="C80" s="32" t="str">
        <f>VLOOKUP($A80,'Raw Data 2'!$A$2 :'Raw Data 2'!$J$742,3)</f>
        <v>Product Development</v>
      </c>
      <c r="D80" s="32">
        <f>VLOOKUP($A80,'Raw Data 2'!$A$2 :'Raw Data 2'!$J$742,5)</f>
        <v>37641</v>
      </c>
      <c r="E80" s="32">
        <f>VLOOKUP(A80,'Raw Data 2'!$A$2:'Raw Data 2'!$J$742,9)</f>
        <v>5</v>
      </c>
      <c r="F80" s="32">
        <f>VLOOKUP($A80,'Raw Data 2'!$A$2:'Raw Data 2'!$J$742,M$5)</f>
        <v>0</v>
      </c>
      <c r="G80" s="32">
        <f>VLOOKUP($A80,'Raw Data 2'!$A$2:'Raw Data 2'!$J$742,N$5)</f>
        <v>31970</v>
      </c>
      <c r="H80" s="32" t="str">
        <f>VLOOKUP($A80,'Raw Data 2'!$A$2:'Raw Data 2'!$J$742,O$5)</f>
        <v>Contract</v>
      </c>
      <c r="I80" s="32">
        <f>VLOOKUP($A80,'Raw Data 2'!$A$2:'Raw Data 2'!$J$742,P$5)</f>
        <v>31970</v>
      </c>
      <c r="J80" s="32" t="str">
        <f>VLOOKUP($A80,'Raw Data 2'!$A$2:'Raw Data 2'!$J$742,Q$5)</f>
        <v>North</v>
      </c>
    </row>
    <row r="81" spans="1:10" x14ac:dyDescent="0.3">
      <c r="A81" s="33" t="s">
        <v>108</v>
      </c>
      <c r="B81" s="32">
        <f>VLOOKUP(A81,'Raw Data 2'!A78:'Raw Data 2'!J818,6)</f>
        <v>7</v>
      </c>
      <c r="C81" s="32" t="str">
        <f>VLOOKUP($A81,'Raw Data 2'!$A$2 :'Raw Data 2'!$J$742,3)</f>
        <v>Major Mfg Projects</v>
      </c>
      <c r="D81" s="32">
        <f>VLOOKUP($A81,'Raw Data 2'!$A$2 :'Raw Data 2'!$J$742,5)</f>
        <v>40263</v>
      </c>
      <c r="E81" s="32">
        <f>VLOOKUP(A81,'Raw Data 2'!$A$2:'Raw Data 2'!$J$742,9)</f>
        <v>4</v>
      </c>
      <c r="F81" s="32" t="str">
        <f>VLOOKUP($A81,'Raw Data 2'!$A$2:'Raw Data 2'!$J$742,M$5)</f>
        <v>M</v>
      </c>
      <c r="G81" s="32">
        <f>VLOOKUP($A81,'Raw Data 2'!$A$2:'Raw Data 2'!$J$742,N$5)</f>
        <v>71190</v>
      </c>
      <c r="H81" s="32" t="str">
        <f>VLOOKUP($A81,'Raw Data 2'!$A$2:'Raw Data 2'!$J$742,O$5)</f>
        <v>Contract</v>
      </c>
      <c r="I81" s="32">
        <f>VLOOKUP($A81,'Raw Data 2'!$A$2:'Raw Data 2'!$J$742,P$5)</f>
        <v>71190</v>
      </c>
      <c r="J81" s="32" t="str">
        <f>VLOOKUP($A81,'Raw Data 2'!$A$2:'Raw Data 2'!$J$742,Q$5)</f>
        <v>Taft</v>
      </c>
    </row>
    <row r="82" spans="1:10" x14ac:dyDescent="0.3">
      <c r="A82" s="33" t="s">
        <v>109</v>
      </c>
      <c r="B82" s="32">
        <f>VLOOKUP(A82,'Raw Data 2'!A79:'Raw Data 2'!J819,6)</f>
        <v>11</v>
      </c>
      <c r="C82" s="32" t="str">
        <f>VLOOKUP($A82,'Raw Data 2'!$A$2 :'Raw Data 2'!$J$742,3)</f>
        <v>Major Mfg Projects</v>
      </c>
      <c r="D82" s="32">
        <f>VLOOKUP($A82,'Raw Data 2'!$A$2 :'Raw Data 2'!$J$742,5)</f>
        <v>40263</v>
      </c>
      <c r="E82" s="32">
        <f>VLOOKUP(A82,'Raw Data 2'!$A$2:'Raw Data 2'!$J$742,9)</f>
        <v>4</v>
      </c>
      <c r="F82" s="32" t="str">
        <f>VLOOKUP($A82,'Raw Data 2'!$A$2:'Raw Data 2'!$J$742,M$5)</f>
        <v>M</v>
      </c>
      <c r="G82" s="32">
        <f>VLOOKUP($A82,'Raw Data 2'!$A$2:'Raw Data 2'!$J$742,N$5)</f>
        <v>71190</v>
      </c>
      <c r="H82" s="32" t="str">
        <f>VLOOKUP($A82,'Raw Data 2'!$A$2:'Raw Data 2'!$J$742,O$5)</f>
        <v>Contract</v>
      </c>
      <c r="I82" s="32">
        <f>VLOOKUP($A82,'Raw Data 2'!$A$2:'Raw Data 2'!$J$742,P$5)</f>
        <v>71190</v>
      </c>
      <c r="J82" s="32" t="str">
        <f>VLOOKUP($A82,'Raw Data 2'!$A$2:'Raw Data 2'!$J$742,Q$5)</f>
        <v>Taft</v>
      </c>
    </row>
    <row r="83" spans="1:10" x14ac:dyDescent="0.3">
      <c r="A83" s="33" t="s">
        <v>110</v>
      </c>
      <c r="B83" s="32">
        <f>VLOOKUP(A83,'Raw Data 2'!A80:'Raw Data 2'!J820,6)</f>
        <v>6</v>
      </c>
      <c r="C83" s="32" t="str">
        <f>VLOOKUP($A83,'Raw Data 2'!$A$2 :'Raw Data 2'!$J$742,3)</f>
        <v>Manufacturing</v>
      </c>
      <c r="D83" s="32">
        <f>VLOOKUP($A83,'Raw Data 2'!$A$2 :'Raw Data 2'!$J$742,5)</f>
        <v>36704</v>
      </c>
      <c r="E83" s="32">
        <f>VLOOKUP(A83,'Raw Data 2'!$A$2:'Raw Data 2'!$J$742,9)</f>
        <v>3</v>
      </c>
      <c r="F83" s="32">
        <f>VLOOKUP($A83,'Raw Data 2'!$A$2:'Raw Data 2'!$J$742,M$5)</f>
        <v>0</v>
      </c>
      <c r="G83" s="32">
        <f>VLOOKUP($A83,'Raw Data 2'!$A$2:'Raw Data 2'!$J$742,N$5)</f>
        <v>57760</v>
      </c>
      <c r="H83" s="32" t="str">
        <f>VLOOKUP($A83,'Raw Data 2'!$A$2:'Raw Data 2'!$J$742,O$5)</f>
        <v>Contract</v>
      </c>
      <c r="I83" s="32">
        <f>VLOOKUP($A83,'Raw Data 2'!$A$2:'Raw Data 2'!$J$742,P$5)</f>
        <v>57760</v>
      </c>
      <c r="J83" s="32" t="str">
        <f>VLOOKUP($A83,'Raw Data 2'!$A$2:'Raw Data 2'!$J$742,Q$5)</f>
        <v>South</v>
      </c>
    </row>
    <row r="84" spans="1:10" x14ac:dyDescent="0.3">
      <c r="A84" s="33" t="s">
        <v>111</v>
      </c>
      <c r="B84" s="32">
        <f>VLOOKUP(A84,'Raw Data 2'!A81:'Raw Data 2'!J821,6)</f>
        <v>10</v>
      </c>
      <c r="C84" s="32" t="str">
        <f>VLOOKUP($A84,'Raw Data 2'!$A$2 :'Raw Data 2'!$J$742,3)</f>
        <v>Major Mfg Projects</v>
      </c>
      <c r="D84" s="32">
        <f>VLOOKUP($A84,'Raw Data 2'!$A$2 :'Raw Data 2'!$J$742,5)</f>
        <v>36519</v>
      </c>
      <c r="E84" s="32">
        <f>VLOOKUP(A84,'Raw Data 2'!$A$2:'Raw Data 2'!$J$742,9)</f>
        <v>5</v>
      </c>
      <c r="F84" s="32" t="str">
        <f>VLOOKUP($A84,'Raw Data 2'!$A$2:'Raw Data 2'!$J$742,M$5)</f>
        <v>R</v>
      </c>
      <c r="G84" s="32">
        <f>VLOOKUP($A84,'Raw Data 2'!$A$2:'Raw Data 2'!$J$742,N$5)</f>
        <v>61860</v>
      </c>
      <c r="H84" s="32" t="str">
        <f>VLOOKUP($A84,'Raw Data 2'!$A$2:'Raw Data 2'!$J$742,O$5)</f>
        <v>Hourly</v>
      </c>
      <c r="I84" s="32">
        <f>VLOOKUP($A84,'Raw Data 2'!$A$2:'Raw Data 2'!$J$742,P$5)</f>
        <v>61860</v>
      </c>
      <c r="J84" s="32" t="str">
        <f>VLOOKUP($A84,'Raw Data 2'!$A$2:'Raw Data 2'!$J$742,Q$5)</f>
        <v>Main</v>
      </c>
    </row>
    <row r="85" spans="1:10" x14ac:dyDescent="0.3">
      <c r="A85" s="33" t="s">
        <v>112</v>
      </c>
      <c r="B85" s="32">
        <f>VLOOKUP(A85,'Raw Data 2'!A82:'Raw Data 2'!J822,6)</f>
        <v>5</v>
      </c>
      <c r="C85" s="32" t="str">
        <f>VLOOKUP($A85,'Raw Data 2'!$A$2 :'Raw Data 2'!$J$742,3)</f>
        <v>Manufacturing</v>
      </c>
      <c r="D85" s="32">
        <f>VLOOKUP($A85,'Raw Data 2'!$A$2 :'Raw Data 2'!$J$742,5)</f>
        <v>36704</v>
      </c>
      <c r="E85" s="32">
        <f>VLOOKUP(A85,'Raw Data 2'!$A$2:'Raw Data 2'!$J$742,9)</f>
        <v>3</v>
      </c>
      <c r="F85" s="32">
        <f>VLOOKUP($A85,'Raw Data 2'!$A$2:'Raw Data 2'!$J$742,M$5)</f>
        <v>0</v>
      </c>
      <c r="G85" s="32">
        <f>VLOOKUP($A85,'Raw Data 2'!$A$2:'Raw Data 2'!$J$742,N$5)</f>
        <v>57760</v>
      </c>
      <c r="H85" s="32" t="str">
        <f>VLOOKUP($A85,'Raw Data 2'!$A$2:'Raw Data 2'!$J$742,O$5)</f>
        <v>Contract</v>
      </c>
      <c r="I85" s="32">
        <f>VLOOKUP($A85,'Raw Data 2'!$A$2:'Raw Data 2'!$J$742,P$5)</f>
        <v>57760</v>
      </c>
      <c r="J85" s="32" t="str">
        <f>VLOOKUP($A85,'Raw Data 2'!$A$2:'Raw Data 2'!$J$742,Q$5)</f>
        <v>South</v>
      </c>
    </row>
    <row r="86" spans="1:10" x14ac:dyDescent="0.3">
      <c r="A86" s="33" t="s">
        <v>113</v>
      </c>
      <c r="B86" s="32">
        <f>VLOOKUP(A86,'Raw Data 2'!A83:'Raw Data 2'!J823,6)</f>
        <v>19</v>
      </c>
      <c r="C86" s="32" t="str">
        <f>VLOOKUP($A86,'Raw Data 2'!$A$2 :'Raw Data 2'!$J$742,3)</f>
        <v>Major Mfg Projects</v>
      </c>
      <c r="D86" s="32">
        <f>VLOOKUP($A86,'Raw Data 2'!$A$2 :'Raw Data 2'!$J$742,5)</f>
        <v>40263</v>
      </c>
      <c r="E86" s="32">
        <f>VLOOKUP(A86,'Raw Data 2'!$A$2:'Raw Data 2'!$J$742,9)</f>
        <v>4</v>
      </c>
      <c r="F86" s="32" t="str">
        <f>VLOOKUP($A86,'Raw Data 2'!$A$2:'Raw Data 2'!$J$742,M$5)</f>
        <v>M</v>
      </c>
      <c r="G86" s="32">
        <f>VLOOKUP($A86,'Raw Data 2'!$A$2:'Raw Data 2'!$J$742,N$5)</f>
        <v>71190</v>
      </c>
      <c r="H86" s="32" t="str">
        <f>VLOOKUP($A86,'Raw Data 2'!$A$2:'Raw Data 2'!$J$742,O$5)</f>
        <v>Contract</v>
      </c>
      <c r="I86" s="32">
        <f>VLOOKUP($A86,'Raw Data 2'!$A$2:'Raw Data 2'!$J$742,P$5)</f>
        <v>71190</v>
      </c>
      <c r="J86" s="32" t="str">
        <f>VLOOKUP($A86,'Raw Data 2'!$A$2:'Raw Data 2'!$J$742,Q$5)</f>
        <v>Taft</v>
      </c>
    </row>
    <row r="87" spans="1:10" x14ac:dyDescent="0.3">
      <c r="A87" s="33" t="s">
        <v>114</v>
      </c>
      <c r="B87" s="32">
        <f>VLOOKUP(A87,'Raw Data 2'!A84:'Raw Data 2'!J824,6)</f>
        <v>9</v>
      </c>
      <c r="C87" s="32" t="str">
        <f>VLOOKUP($A87,'Raw Data 2'!$A$2 :'Raw Data 2'!$J$742,3)</f>
        <v>Major Mfg Projects</v>
      </c>
      <c r="D87" s="32">
        <f>VLOOKUP($A87,'Raw Data 2'!$A$2 :'Raw Data 2'!$J$742,5)</f>
        <v>36519</v>
      </c>
      <c r="E87" s="32">
        <f>VLOOKUP(A87,'Raw Data 2'!$A$2:'Raw Data 2'!$J$742,9)</f>
        <v>5</v>
      </c>
      <c r="F87" s="32" t="str">
        <f>VLOOKUP($A87,'Raw Data 2'!$A$2:'Raw Data 2'!$J$742,M$5)</f>
        <v>R</v>
      </c>
      <c r="G87" s="32">
        <f>VLOOKUP($A87,'Raw Data 2'!$A$2:'Raw Data 2'!$J$742,N$5)</f>
        <v>61860</v>
      </c>
      <c r="H87" s="32" t="str">
        <f>VLOOKUP($A87,'Raw Data 2'!$A$2:'Raw Data 2'!$J$742,O$5)</f>
        <v>Hourly</v>
      </c>
      <c r="I87" s="32">
        <f>VLOOKUP($A87,'Raw Data 2'!$A$2:'Raw Data 2'!$J$742,P$5)</f>
        <v>61860</v>
      </c>
      <c r="J87" s="32" t="str">
        <f>VLOOKUP($A87,'Raw Data 2'!$A$2:'Raw Data 2'!$J$742,Q$5)</f>
        <v>Main</v>
      </c>
    </row>
    <row r="88" spans="1:10" x14ac:dyDescent="0.3">
      <c r="A88" s="33" t="s">
        <v>115</v>
      </c>
      <c r="B88" s="32">
        <f>VLOOKUP(A88,'Raw Data 2'!A85:'Raw Data 2'!J825,6)</f>
        <v>6</v>
      </c>
      <c r="C88" s="32" t="str">
        <f>VLOOKUP($A88,'Raw Data 2'!$A$2 :'Raw Data 2'!$J$742,3)</f>
        <v>Major Mfg Projects</v>
      </c>
      <c r="D88" s="32">
        <f>VLOOKUP($A88,'Raw Data 2'!$A$2 :'Raw Data 2'!$J$742,5)</f>
        <v>40263</v>
      </c>
      <c r="E88" s="32">
        <f>VLOOKUP(A88,'Raw Data 2'!$A$2:'Raw Data 2'!$J$742,9)</f>
        <v>4</v>
      </c>
      <c r="F88" s="32" t="str">
        <f>VLOOKUP($A88,'Raw Data 2'!$A$2:'Raw Data 2'!$J$742,M$5)</f>
        <v>M</v>
      </c>
      <c r="G88" s="32">
        <f>VLOOKUP($A88,'Raw Data 2'!$A$2:'Raw Data 2'!$J$742,N$5)</f>
        <v>71190</v>
      </c>
      <c r="H88" s="32" t="str">
        <f>VLOOKUP($A88,'Raw Data 2'!$A$2:'Raw Data 2'!$J$742,O$5)</f>
        <v>Contract</v>
      </c>
      <c r="I88" s="32">
        <f>VLOOKUP($A88,'Raw Data 2'!$A$2:'Raw Data 2'!$J$742,P$5)</f>
        <v>71190</v>
      </c>
      <c r="J88" s="32" t="str">
        <f>VLOOKUP($A88,'Raw Data 2'!$A$2:'Raw Data 2'!$J$742,Q$5)</f>
        <v>Taft</v>
      </c>
    </row>
    <row r="89" spans="1:10" x14ac:dyDescent="0.3">
      <c r="A89" s="33" t="s">
        <v>116</v>
      </c>
      <c r="B89" s="32">
        <f>VLOOKUP(A89,'Raw Data 2'!A86:'Raw Data 2'!J826,6)</f>
        <v>6</v>
      </c>
      <c r="C89" s="32" t="str">
        <f>VLOOKUP($A89,'Raw Data 2'!$A$2 :'Raw Data 2'!$J$742,3)</f>
        <v>Research/Development</v>
      </c>
      <c r="D89" s="32">
        <f>VLOOKUP($A89,'Raw Data 2'!$A$2 :'Raw Data 2'!$J$742,5)</f>
        <v>40543</v>
      </c>
      <c r="E89" s="32">
        <f>VLOOKUP(A89,'Raw Data 2'!$A$2:'Raw Data 2'!$J$742,9)</f>
        <v>1</v>
      </c>
      <c r="F89" s="32">
        <f>VLOOKUP($A89,'Raw Data 2'!$A$2:'Raw Data 2'!$J$742,M$5)</f>
        <v>0</v>
      </c>
      <c r="G89" s="32">
        <f>VLOOKUP($A89,'Raw Data 2'!$A$2:'Raw Data 2'!$J$742,N$5)</f>
        <v>19044</v>
      </c>
      <c r="H89" s="32" t="str">
        <f>VLOOKUP($A89,'Raw Data 2'!$A$2:'Raw Data 2'!$J$742,O$5)</f>
        <v>Hourly</v>
      </c>
      <c r="I89" s="32">
        <f>VLOOKUP($A89,'Raw Data 2'!$A$2:'Raw Data 2'!$J$742,P$5)</f>
        <v>19044</v>
      </c>
      <c r="J89" s="32" t="str">
        <f>VLOOKUP($A89,'Raw Data 2'!$A$2:'Raw Data 2'!$J$742,Q$5)</f>
        <v>Watson</v>
      </c>
    </row>
    <row r="90" spans="1:10" x14ac:dyDescent="0.3">
      <c r="A90" s="33" t="s">
        <v>117</v>
      </c>
      <c r="B90" s="32">
        <f>VLOOKUP(A90,'Raw Data 2'!A87:'Raw Data 2'!J827,6)</f>
        <v>18</v>
      </c>
      <c r="C90" s="32" t="str">
        <f>VLOOKUP($A90,'Raw Data 2'!$A$2 :'Raw Data 2'!$J$742,3)</f>
        <v>Major Mfg Projects</v>
      </c>
      <c r="D90" s="32">
        <f>VLOOKUP($A90,'Raw Data 2'!$A$2 :'Raw Data 2'!$J$742,5)</f>
        <v>40263</v>
      </c>
      <c r="E90" s="32">
        <f>VLOOKUP(A90,'Raw Data 2'!$A$2:'Raw Data 2'!$J$742,9)</f>
        <v>4</v>
      </c>
      <c r="F90" s="32" t="str">
        <f>VLOOKUP($A90,'Raw Data 2'!$A$2:'Raw Data 2'!$J$742,M$5)</f>
        <v>M</v>
      </c>
      <c r="G90" s="32">
        <f>VLOOKUP($A90,'Raw Data 2'!$A$2:'Raw Data 2'!$J$742,N$5)</f>
        <v>71190</v>
      </c>
      <c r="H90" s="32" t="str">
        <f>VLOOKUP($A90,'Raw Data 2'!$A$2:'Raw Data 2'!$J$742,O$5)</f>
        <v>Contract</v>
      </c>
      <c r="I90" s="32">
        <f>VLOOKUP($A90,'Raw Data 2'!$A$2:'Raw Data 2'!$J$742,P$5)</f>
        <v>71190</v>
      </c>
      <c r="J90" s="32" t="str">
        <f>VLOOKUP($A90,'Raw Data 2'!$A$2:'Raw Data 2'!$J$742,Q$5)</f>
        <v>Taft</v>
      </c>
    </row>
    <row r="91" spans="1:10" x14ac:dyDescent="0.3">
      <c r="A91" s="33" t="s">
        <v>118</v>
      </c>
      <c r="B91" s="32">
        <f>VLOOKUP(A91,'Raw Data 2'!A88:'Raw Data 2'!J828,6)</f>
        <v>10</v>
      </c>
      <c r="C91" s="32" t="str">
        <f>VLOOKUP($A91,'Raw Data 2'!$A$2 :'Raw Data 2'!$J$742,3)</f>
        <v>Major Mfg Projects</v>
      </c>
      <c r="D91" s="32">
        <f>VLOOKUP($A91,'Raw Data 2'!$A$2 :'Raw Data 2'!$J$742,5)</f>
        <v>40263</v>
      </c>
      <c r="E91" s="32">
        <f>VLOOKUP(A91,'Raw Data 2'!$A$2:'Raw Data 2'!$J$742,9)</f>
        <v>4</v>
      </c>
      <c r="F91" s="32" t="str">
        <f>VLOOKUP($A91,'Raw Data 2'!$A$2:'Raw Data 2'!$J$742,M$5)</f>
        <v>M</v>
      </c>
      <c r="G91" s="32">
        <f>VLOOKUP($A91,'Raw Data 2'!$A$2:'Raw Data 2'!$J$742,N$5)</f>
        <v>71190</v>
      </c>
      <c r="H91" s="32" t="str">
        <f>VLOOKUP($A91,'Raw Data 2'!$A$2:'Raw Data 2'!$J$742,O$5)</f>
        <v>Contract</v>
      </c>
      <c r="I91" s="32">
        <f>VLOOKUP($A91,'Raw Data 2'!$A$2:'Raw Data 2'!$J$742,P$5)</f>
        <v>71190</v>
      </c>
      <c r="J91" s="32" t="str">
        <f>VLOOKUP($A91,'Raw Data 2'!$A$2:'Raw Data 2'!$J$742,Q$5)</f>
        <v>Taft</v>
      </c>
    </row>
    <row r="92" spans="1:10" x14ac:dyDescent="0.3">
      <c r="A92" s="33" t="s">
        <v>119</v>
      </c>
      <c r="B92" s="32">
        <f>VLOOKUP(A92,'Raw Data 2'!A89:'Raw Data 2'!J829,6)</f>
        <v>11</v>
      </c>
      <c r="C92" s="32" t="e">
        <f>VLOOKUP($A92,'Raw Data 2'!$A$2 :'Raw Data 2'!$J$742,3)</f>
        <v>#N/A</v>
      </c>
      <c r="D92" s="32" t="e">
        <f>VLOOKUP($A92,'Raw Data 2'!$A$2 :'Raw Data 2'!$J$742,5)</f>
        <v>#N/A</v>
      </c>
      <c r="E92" s="32" t="e">
        <f>VLOOKUP(A92,'Raw Data 2'!$A$2:'Raw Data 2'!$J$742,9)</f>
        <v>#N/A</v>
      </c>
      <c r="F92" s="32" t="e">
        <f>VLOOKUP($A92,'Raw Data 2'!$A$2:'Raw Data 2'!$J$742,M$5)</f>
        <v>#N/A</v>
      </c>
      <c r="G92" s="32" t="e">
        <f>VLOOKUP($A92,'Raw Data 2'!$A$2:'Raw Data 2'!$J$742,N$5)</f>
        <v>#N/A</v>
      </c>
      <c r="H92" s="32" t="e">
        <f>VLOOKUP($A92,'Raw Data 2'!$A$2:'Raw Data 2'!$J$742,O$5)</f>
        <v>#N/A</v>
      </c>
      <c r="I92" s="32" t="e">
        <f>VLOOKUP($A92,'Raw Data 2'!$A$2:'Raw Data 2'!$J$742,P$5)</f>
        <v>#N/A</v>
      </c>
      <c r="J92" s="32" t="e">
        <f>VLOOKUP($A92,'Raw Data 2'!$A$2:'Raw Data 2'!$J$742,Q$5)</f>
        <v>#N/A</v>
      </c>
    </row>
    <row r="93" spans="1:10" x14ac:dyDescent="0.3">
      <c r="A93" s="33" t="s">
        <v>120</v>
      </c>
      <c r="B93" s="32">
        <f>VLOOKUP(A93,'Raw Data 2'!A90:'Raw Data 2'!J830,6)</f>
        <v>7</v>
      </c>
      <c r="C93" s="32" t="str">
        <f>VLOOKUP($A93,'Raw Data 2'!$A$2 :'Raw Data 2'!$J$742,3)</f>
        <v>Product Development</v>
      </c>
      <c r="D93" s="32">
        <f>VLOOKUP($A93,'Raw Data 2'!$A$2 :'Raw Data 2'!$J$742,5)</f>
        <v>37641</v>
      </c>
      <c r="E93" s="32">
        <f>VLOOKUP(A93,'Raw Data 2'!$A$2:'Raw Data 2'!$J$742,9)</f>
        <v>5</v>
      </c>
      <c r="F93" s="32">
        <f>VLOOKUP($A93,'Raw Data 2'!$A$2:'Raw Data 2'!$J$742,M$5)</f>
        <v>0</v>
      </c>
      <c r="G93" s="32">
        <f>VLOOKUP($A93,'Raw Data 2'!$A$2:'Raw Data 2'!$J$742,N$5)</f>
        <v>31970</v>
      </c>
      <c r="H93" s="32" t="str">
        <f>VLOOKUP($A93,'Raw Data 2'!$A$2:'Raw Data 2'!$J$742,O$5)</f>
        <v>Contract</v>
      </c>
      <c r="I93" s="32">
        <f>VLOOKUP($A93,'Raw Data 2'!$A$2:'Raw Data 2'!$J$742,P$5)</f>
        <v>31970</v>
      </c>
      <c r="J93" s="32" t="str">
        <f>VLOOKUP($A93,'Raw Data 2'!$A$2:'Raw Data 2'!$J$742,Q$5)</f>
        <v>North</v>
      </c>
    </row>
    <row r="94" spans="1:10" x14ac:dyDescent="0.3">
      <c r="A94" s="33" t="s">
        <v>121</v>
      </c>
      <c r="B94" s="32">
        <f>VLOOKUP(A94,'Raw Data 2'!A91:'Raw Data 2'!J831,6)</f>
        <v>18</v>
      </c>
      <c r="C94" s="32" t="str">
        <f>VLOOKUP($A94,'Raw Data 2'!$A$2 :'Raw Data 2'!$J$742,3)</f>
        <v>Major Mfg Projects</v>
      </c>
      <c r="D94" s="32">
        <f>VLOOKUP($A94,'Raw Data 2'!$A$2 :'Raw Data 2'!$J$742,5)</f>
        <v>40263</v>
      </c>
      <c r="E94" s="32">
        <f>VLOOKUP(A94,'Raw Data 2'!$A$2:'Raw Data 2'!$J$742,9)</f>
        <v>4</v>
      </c>
      <c r="F94" s="32" t="str">
        <f>VLOOKUP($A94,'Raw Data 2'!$A$2:'Raw Data 2'!$J$742,M$5)</f>
        <v>M</v>
      </c>
      <c r="G94" s="32">
        <f>VLOOKUP($A94,'Raw Data 2'!$A$2:'Raw Data 2'!$J$742,N$5)</f>
        <v>71190</v>
      </c>
      <c r="H94" s="32" t="str">
        <f>VLOOKUP($A94,'Raw Data 2'!$A$2:'Raw Data 2'!$J$742,O$5)</f>
        <v>Contract</v>
      </c>
      <c r="I94" s="32">
        <f>VLOOKUP($A94,'Raw Data 2'!$A$2:'Raw Data 2'!$J$742,P$5)</f>
        <v>71190</v>
      </c>
      <c r="J94" s="32" t="str">
        <f>VLOOKUP($A94,'Raw Data 2'!$A$2:'Raw Data 2'!$J$742,Q$5)</f>
        <v>Taft</v>
      </c>
    </row>
    <row r="95" spans="1:10" x14ac:dyDescent="0.3">
      <c r="A95" s="33" t="s">
        <v>122</v>
      </c>
      <c r="B95" s="32">
        <f>VLOOKUP(A95,'Raw Data 2'!A92:'Raw Data 2'!J832,6)</f>
        <v>14</v>
      </c>
      <c r="C95" s="32" t="str">
        <f>VLOOKUP($A95,'Raw Data 2'!$A$2 :'Raw Data 2'!$J$742,3)</f>
        <v>Major Mfg Projects</v>
      </c>
      <c r="D95" s="32">
        <f>VLOOKUP($A95,'Raw Data 2'!$A$2 :'Raw Data 2'!$J$742,5)</f>
        <v>40263</v>
      </c>
      <c r="E95" s="32">
        <f>VLOOKUP(A95,'Raw Data 2'!$A$2:'Raw Data 2'!$J$742,9)</f>
        <v>4</v>
      </c>
      <c r="F95" s="32" t="str">
        <f>VLOOKUP($A95,'Raw Data 2'!$A$2:'Raw Data 2'!$J$742,M$5)</f>
        <v>M</v>
      </c>
      <c r="G95" s="32">
        <f>VLOOKUP($A95,'Raw Data 2'!$A$2:'Raw Data 2'!$J$742,N$5)</f>
        <v>71190</v>
      </c>
      <c r="H95" s="32" t="str">
        <f>VLOOKUP($A95,'Raw Data 2'!$A$2:'Raw Data 2'!$J$742,O$5)</f>
        <v>Contract</v>
      </c>
      <c r="I95" s="32">
        <f>VLOOKUP($A95,'Raw Data 2'!$A$2:'Raw Data 2'!$J$742,P$5)</f>
        <v>71190</v>
      </c>
      <c r="J95" s="32" t="str">
        <f>VLOOKUP($A95,'Raw Data 2'!$A$2:'Raw Data 2'!$J$742,Q$5)</f>
        <v>Taft</v>
      </c>
    </row>
    <row r="96" spans="1:10" x14ac:dyDescent="0.3">
      <c r="A96" s="33" t="s">
        <v>123</v>
      </c>
      <c r="B96" s="32">
        <f>VLOOKUP(A96,'Raw Data 2'!A93:'Raw Data 2'!J833,6)</f>
        <v>19</v>
      </c>
      <c r="C96" s="32" t="str">
        <f>VLOOKUP($A96,'Raw Data 2'!$A$2 :'Raw Data 2'!$J$742,3)</f>
        <v>Facilities/Engineering</v>
      </c>
      <c r="D96" s="32">
        <f>VLOOKUP($A96,'Raw Data 2'!$A$2 :'Raw Data 2'!$J$742,5)</f>
        <v>36506</v>
      </c>
      <c r="E96" s="32">
        <f>VLOOKUP(A96,'Raw Data 2'!$A$2:'Raw Data 2'!$J$742,9)</f>
        <v>1</v>
      </c>
      <c r="F96" s="32" t="str">
        <f>VLOOKUP($A96,'Raw Data 2'!$A$2:'Raw Data 2'!$J$742,M$5)</f>
        <v>R</v>
      </c>
      <c r="G96" s="32">
        <f>VLOOKUP($A96,'Raw Data 2'!$A$2:'Raw Data 2'!$J$742,N$5)</f>
        <v>32100</v>
      </c>
      <c r="H96" s="32" t="str">
        <f>VLOOKUP($A96,'Raw Data 2'!$A$2:'Raw Data 2'!$J$742,O$5)</f>
        <v>Full Time</v>
      </c>
      <c r="I96" s="32">
        <f>VLOOKUP($A96,'Raw Data 2'!$A$2:'Raw Data 2'!$J$742,P$5)</f>
        <v>32100</v>
      </c>
      <c r="J96" s="32" t="str">
        <f>VLOOKUP($A96,'Raw Data 2'!$A$2:'Raw Data 2'!$J$742,Q$5)</f>
        <v>North</v>
      </c>
    </row>
    <row r="97" spans="1:10" x14ac:dyDescent="0.3">
      <c r="A97" s="33" t="s">
        <v>124</v>
      </c>
      <c r="B97" s="32">
        <f>VLOOKUP(A97,'Raw Data 2'!A94:'Raw Data 2'!J834,6)</f>
        <v>10</v>
      </c>
      <c r="C97" s="32" t="str">
        <f>VLOOKUP($A97,'Raw Data 2'!$A$2 :'Raw Data 2'!$J$742,3)</f>
        <v>Major Mfg Projects</v>
      </c>
      <c r="D97" s="32">
        <f>VLOOKUP($A97,'Raw Data 2'!$A$2 :'Raw Data 2'!$J$742,5)</f>
        <v>40263</v>
      </c>
      <c r="E97" s="32">
        <f>VLOOKUP(A97,'Raw Data 2'!$A$2:'Raw Data 2'!$J$742,9)</f>
        <v>4</v>
      </c>
      <c r="F97" s="32" t="str">
        <f>VLOOKUP($A97,'Raw Data 2'!$A$2:'Raw Data 2'!$J$742,M$5)</f>
        <v>M</v>
      </c>
      <c r="G97" s="32">
        <f>VLOOKUP($A97,'Raw Data 2'!$A$2:'Raw Data 2'!$J$742,N$5)</f>
        <v>71190</v>
      </c>
      <c r="H97" s="32" t="str">
        <f>VLOOKUP($A97,'Raw Data 2'!$A$2:'Raw Data 2'!$J$742,O$5)</f>
        <v>Contract</v>
      </c>
      <c r="I97" s="32">
        <f>VLOOKUP($A97,'Raw Data 2'!$A$2:'Raw Data 2'!$J$742,P$5)</f>
        <v>71190</v>
      </c>
      <c r="J97" s="32" t="str">
        <f>VLOOKUP($A97,'Raw Data 2'!$A$2:'Raw Data 2'!$J$742,Q$5)</f>
        <v>Taft</v>
      </c>
    </row>
    <row r="98" spans="1:10" x14ac:dyDescent="0.3">
      <c r="A98" s="33" t="s">
        <v>125</v>
      </c>
      <c r="B98" s="32">
        <f>VLOOKUP(A98,'Raw Data 2'!A95:'Raw Data 2'!J835,6)</f>
        <v>14</v>
      </c>
      <c r="C98" s="32" t="e">
        <f>VLOOKUP($A98,'Raw Data 2'!$A$2 :'Raw Data 2'!$J$742,3)</f>
        <v>#N/A</v>
      </c>
      <c r="D98" s="32" t="e">
        <f>VLOOKUP($A98,'Raw Data 2'!$A$2 :'Raw Data 2'!$J$742,5)</f>
        <v>#N/A</v>
      </c>
      <c r="E98" s="32" t="e">
        <f>VLOOKUP(A98,'Raw Data 2'!$A$2:'Raw Data 2'!$J$742,9)</f>
        <v>#N/A</v>
      </c>
      <c r="F98" s="32" t="e">
        <f>VLOOKUP($A98,'Raw Data 2'!$A$2:'Raw Data 2'!$J$742,M$5)</f>
        <v>#N/A</v>
      </c>
      <c r="G98" s="32" t="e">
        <f>VLOOKUP($A98,'Raw Data 2'!$A$2:'Raw Data 2'!$J$742,N$5)</f>
        <v>#N/A</v>
      </c>
      <c r="H98" s="32" t="e">
        <f>VLOOKUP($A98,'Raw Data 2'!$A$2:'Raw Data 2'!$J$742,O$5)</f>
        <v>#N/A</v>
      </c>
      <c r="I98" s="32" t="e">
        <f>VLOOKUP($A98,'Raw Data 2'!$A$2:'Raw Data 2'!$J$742,P$5)</f>
        <v>#N/A</v>
      </c>
      <c r="J98" s="32" t="e">
        <f>VLOOKUP($A98,'Raw Data 2'!$A$2:'Raw Data 2'!$J$742,Q$5)</f>
        <v>#N/A</v>
      </c>
    </row>
    <row r="99" spans="1:10" x14ac:dyDescent="0.3">
      <c r="A99" s="33" t="s">
        <v>126</v>
      </c>
      <c r="B99" s="32">
        <f>VLOOKUP(A99,'Raw Data 2'!A96:'Raw Data 2'!J836,6)</f>
        <v>7</v>
      </c>
      <c r="C99" s="32" t="str">
        <f>VLOOKUP($A99,'Raw Data 2'!$A$2 :'Raw Data 2'!$J$742,3)</f>
        <v>Quality Control</v>
      </c>
      <c r="D99" s="32">
        <f>VLOOKUP($A99,'Raw Data 2'!$A$2 :'Raw Data 2'!$J$742,5)</f>
        <v>40389</v>
      </c>
      <c r="E99" s="32">
        <f>VLOOKUP(A99,'Raw Data 2'!$A$2:'Raw Data 2'!$J$742,9)</f>
        <v>5</v>
      </c>
      <c r="F99" s="32" t="str">
        <f>VLOOKUP($A99,'Raw Data 2'!$A$2:'Raw Data 2'!$J$742,M$5)</f>
        <v>DMR</v>
      </c>
      <c r="G99" s="32">
        <f>VLOOKUP($A99,'Raw Data 2'!$A$2:'Raw Data 2'!$J$742,N$5)</f>
        <v>58370</v>
      </c>
      <c r="H99" s="32" t="str">
        <f>VLOOKUP($A99,'Raw Data 2'!$A$2:'Raw Data 2'!$J$742,O$5)</f>
        <v>Full Time</v>
      </c>
      <c r="I99" s="32">
        <f>VLOOKUP($A99,'Raw Data 2'!$A$2:'Raw Data 2'!$J$742,P$5)</f>
        <v>58370</v>
      </c>
      <c r="J99" s="32" t="str">
        <f>VLOOKUP($A99,'Raw Data 2'!$A$2:'Raw Data 2'!$J$742,Q$5)</f>
        <v>North</v>
      </c>
    </row>
    <row r="100" spans="1:10" x14ac:dyDescent="0.3">
      <c r="A100" s="33" t="s">
        <v>127</v>
      </c>
      <c r="B100" s="32">
        <f>VLOOKUP(A100,'Raw Data 2'!A97:'Raw Data 2'!J837,6)</f>
        <v>19</v>
      </c>
      <c r="C100" s="32" t="str">
        <f>VLOOKUP($A100,'Raw Data 2'!$A$2 :'Raw Data 2'!$J$742,3)</f>
        <v>Product Development</v>
      </c>
      <c r="D100" s="32">
        <f>VLOOKUP($A100,'Raw Data 2'!$A$2 :'Raw Data 2'!$J$742,5)</f>
        <v>37641</v>
      </c>
      <c r="E100" s="32">
        <f>VLOOKUP(A100,'Raw Data 2'!$A$2:'Raw Data 2'!$J$742,9)</f>
        <v>5</v>
      </c>
      <c r="F100" s="32">
        <f>VLOOKUP($A100,'Raw Data 2'!$A$2:'Raw Data 2'!$J$742,M$5)</f>
        <v>0</v>
      </c>
      <c r="G100" s="32">
        <f>VLOOKUP($A100,'Raw Data 2'!$A$2:'Raw Data 2'!$J$742,N$5)</f>
        <v>31970</v>
      </c>
      <c r="H100" s="32" t="str">
        <f>VLOOKUP($A100,'Raw Data 2'!$A$2:'Raw Data 2'!$J$742,O$5)</f>
        <v>Contract</v>
      </c>
      <c r="I100" s="32">
        <f>VLOOKUP($A100,'Raw Data 2'!$A$2:'Raw Data 2'!$J$742,P$5)</f>
        <v>31970</v>
      </c>
      <c r="J100" s="32" t="str">
        <f>VLOOKUP($A100,'Raw Data 2'!$A$2:'Raw Data 2'!$J$742,Q$5)</f>
        <v>North</v>
      </c>
    </row>
    <row r="101" spans="1:10" x14ac:dyDescent="0.3">
      <c r="A101" s="33" t="s">
        <v>129</v>
      </c>
      <c r="B101" s="32">
        <f>VLOOKUP(A101,'Raw Data 2'!A98:'Raw Data 2'!J838,6)</f>
        <v>19</v>
      </c>
      <c r="C101" s="32" t="str">
        <f>VLOOKUP($A101,'Raw Data 2'!$A$2 :'Raw Data 2'!$J$742,3)</f>
        <v>Major Mfg Projects</v>
      </c>
      <c r="D101" s="32">
        <f>VLOOKUP($A101,'Raw Data 2'!$A$2 :'Raw Data 2'!$J$742,5)</f>
        <v>40263</v>
      </c>
      <c r="E101" s="32">
        <f>VLOOKUP(A101,'Raw Data 2'!$A$2:'Raw Data 2'!$J$742,9)</f>
        <v>4</v>
      </c>
      <c r="F101" s="32" t="str">
        <f>VLOOKUP($A101,'Raw Data 2'!$A$2:'Raw Data 2'!$J$742,M$5)</f>
        <v>M</v>
      </c>
      <c r="G101" s="32">
        <f>VLOOKUP($A101,'Raw Data 2'!$A$2:'Raw Data 2'!$J$742,N$5)</f>
        <v>71190</v>
      </c>
      <c r="H101" s="32" t="str">
        <f>VLOOKUP($A101,'Raw Data 2'!$A$2:'Raw Data 2'!$J$742,O$5)</f>
        <v>Contract</v>
      </c>
      <c r="I101" s="32">
        <f>VLOOKUP($A101,'Raw Data 2'!$A$2:'Raw Data 2'!$J$742,P$5)</f>
        <v>71190</v>
      </c>
      <c r="J101" s="32" t="str">
        <f>VLOOKUP($A101,'Raw Data 2'!$A$2:'Raw Data 2'!$J$742,Q$5)</f>
        <v>Taft</v>
      </c>
    </row>
    <row r="102" spans="1:10" x14ac:dyDescent="0.3">
      <c r="A102" s="33" t="s">
        <v>130</v>
      </c>
      <c r="B102" s="32">
        <f>VLOOKUP(A102,'Raw Data 2'!A99:'Raw Data 2'!J839,6)</f>
        <v>7</v>
      </c>
      <c r="C102" s="32" t="str">
        <f>VLOOKUP($A102,'Raw Data 2'!$A$2 :'Raw Data 2'!$J$742,3)</f>
        <v>Major Mfg Projects</v>
      </c>
      <c r="D102" s="32">
        <f>VLOOKUP($A102,'Raw Data 2'!$A$2 :'Raw Data 2'!$J$742,5)</f>
        <v>36519</v>
      </c>
      <c r="E102" s="32">
        <f>VLOOKUP(A102,'Raw Data 2'!$A$2:'Raw Data 2'!$J$742,9)</f>
        <v>5</v>
      </c>
      <c r="F102" s="32" t="str">
        <f>VLOOKUP($A102,'Raw Data 2'!$A$2:'Raw Data 2'!$J$742,M$5)</f>
        <v>R</v>
      </c>
      <c r="G102" s="32">
        <f>VLOOKUP($A102,'Raw Data 2'!$A$2:'Raw Data 2'!$J$742,N$5)</f>
        <v>61860</v>
      </c>
      <c r="H102" s="32" t="str">
        <f>VLOOKUP($A102,'Raw Data 2'!$A$2:'Raw Data 2'!$J$742,O$5)</f>
        <v>Hourly</v>
      </c>
      <c r="I102" s="32">
        <f>VLOOKUP($A102,'Raw Data 2'!$A$2:'Raw Data 2'!$J$742,P$5)</f>
        <v>61860</v>
      </c>
      <c r="J102" s="32" t="str">
        <f>VLOOKUP($A102,'Raw Data 2'!$A$2:'Raw Data 2'!$J$742,Q$5)</f>
        <v>Main</v>
      </c>
    </row>
    <row r="103" spans="1:10" x14ac:dyDescent="0.3">
      <c r="A103" s="33" t="s">
        <v>131</v>
      </c>
      <c r="B103" s="32">
        <f>VLOOKUP(A103,'Raw Data 2'!A100:'Raw Data 2'!J840,6)</f>
        <v>6</v>
      </c>
      <c r="C103" s="32" t="str">
        <f>VLOOKUP($A103,'Raw Data 2'!$A$2 :'Raw Data 2'!$J$742,3)</f>
        <v>Quality Control</v>
      </c>
      <c r="D103" s="32">
        <f>VLOOKUP($A103,'Raw Data 2'!$A$2 :'Raw Data 2'!$J$742,5)</f>
        <v>40389</v>
      </c>
      <c r="E103" s="32">
        <f>VLOOKUP(A103,'Raw Data 2'!$A$2:'Raw Data 2'!$J$742,9)</f>
        <v>5</v>
      </c>
      <c r="F103" s="32" t="str">
        <f>VLOOKUP($A103,'Raw Data 2'!$A$2:'Raw Data 2'!$J$742,M$5)</f>
        <v>DMR</v>
      </c>
      <c r="G103" s="32">
        <f>VLOOKUP($A103,'Raw Data 2'!$A$2:'Raw Data 2'!$J$742,N$5)</f>
        <v>58370</v>
      </c>
      <c r="H103" s="32" t="str">
        <f>VLOOKUP($A103,'Raw Data 2'!$A$2:'Raw Data 2'!$J$742,O$5)</f>
        <v>Full Time</v>
      </c>
      <c r="I103" s="32">
        <f>VLOOKUP($A103,'Raw Data 2'!$A$2:'Raw Data 2'!$J$742,P$5)</f>
        <v>58370</v>
      </c>
      <c r="J103" s="32" t="str">
        <f>VLOOKUP($A103,'Raw Data 2'!$A$2:'Raw Data 2'!$J$742,Q$5)</f>
        <v>North</v>
      </c>
    </row>
    <row r="104" spans="1:10" x14ac:dyDescent="0.3">
      <c r="A104" s="33" t="s">
        <v>132</v>
      </c>
      <c r="B104" s="32">
        <f>VLOOKUP(A104,'Raw Data 2'!A101:'Raw Data 2'!J841,6)</f>
        <v>6</v>
      </c>
      <c r="C104" s="32" t="str">
        <f>VLOOKUP($A104,'Raw Data 2'!$A$2 :'Raw Data 2'!$J$742,3)</f>
        <v>Major Mfg Projects</v>
      </c>
      <c r="D104" s="32">
        <f>VLOOKUP($A104,'Raw Data 2'!$A$2 :'Raw Data 2'!$J$742,5)</f>
        <v>40263</v>
      </c>
      <c r="E104" s="32">
        <f>VLOOKUP(A104,'Raw Data 2'!$A$2:'Raw Data 2'!$J$742,9)</f>
        <v>4</v>
      </c>
      <c r="F104" s="32" t="str">
        <f>VLOOKUP($A104,'Raw Data 2'!$A$2:'Raw Data 2'!$J$742,M$5)</f>
        <v>M</v>
      </c>
      <c r="G104" s="32">
        <f>VLOOKUP($A104,'Raw Data 2'!$A$2:'Raw Data 2'!$J$742,N$5)</f>
        <v>71190</v>
      </c>
      <c r="H104" s="32" t="str">
        <f>VLOOKUP($A104,'Raw Data 2'!$A$2:'Raw Data 2'!$J$742,O$5)</f>
        <v>Contract</v>
      </c>
      <c r="I104" s="32">
        <f>VLOOKUP($A104,'Raw Data 2'!$A$2:'Raw Data 2'!$J$742,P$5)</f>
        <v>71190</v>
      </c>
      <c r="J104" s="32" t="str">
        <f>VLOOKUP($A104,'Raw Data 2'!$A$2:'Raw Data 2'!$J$742,Q$5)</f>
        <v>Taft</v>
      </c>
    </row>
    <row r="105" spans="1:10" x14ac:dyDescent="0.3">
      <c r="A105" s="33" t="s">
        <v>133</v>
      </c>
      <c r="B105" s="32">
        <f>VLOOKUP(A105,'Raw Data 2'!A102:'Raw Data 2'!J842,6)</f>
        <v>19</v>
      </c>
      <c r="C105" s="32" t="str">
        <f>VLOOKUP($A105,'Raw Data 2'!$A$2 :'Raw Data 2'!$J$742,3)</f>
        <v>Major Mfg Projects</v>
      </c>
      <c r="D105" s="32">
        <f>VLOOKUP($A105,'Raw Data 2'!$A$2 :'Raw Data 2'!$J$742,5)</f>
        <v>40263</v>
      </c>
      <c r="E105" s="32">
        <f>VLOOKUP(A105,'Raw Data 2'!$A$2:'Raw Data 2'!$J$742,9)</f>
        <v>4</v>
      </c>
      <c r="F105" s="32" t="str">
        <f>VLOOKUP($A105,'Raw Data 2'!$A$2:'Raw Data 2'!$J$742,M$5)</f>
        <v>M</v>
      </c>
      <c r="G105" s="32">
        <f>VLOOKUP($A105,'Raw Data 2'!$A$2:'Raw Data 2'!$J$742,N$5)</f>
        <v>71190</v>
      </c>
      <c r="H105" s="32" t="str">
        <f>VLOOKUP($A105,'Raw Data 2'!$A$2:'Raw Data 2'!$J$742,O$5)</f>
        <v>Contract</v>
      </c>
      <c r="I105" s="32">
        <f>VLOOKUP($A105,'Raw Data 2'!$A$2:'Raw Data 2'!$J$742,P$5)</f>
        <v>71190</v>
      </c>
      <c r="J105" s="32" t="str">
        <f>VLOOKUP($A105,'Raw Data 2'!$A$2:'Raw Data 2'!$J$742,Q$5)</f>
        <v>Taft</v>
      </c>
    </row>
    <row r="106" spans="1:10" x14ac:dyDescent="0.3">
      <c r="A106" s="33" t="s">
        <v>134</v>
      </c>
      <c r="B106" s="32">
        <f>VLOOKUP(A106,'Raw Data 2'!A103:'Raw Data 2'!J843,6)</f>
        <v>6</v>
      </c>
      <c r="C106" s="32" t="str">
        <f>VLOOKUP($A106,'Raw Data 2'!$A$2 :'Raw Data 2'!$J$742,3)</f>
        <v>Quality Control</v>
      </c>
      <c r="D106" s="32">
        <f>VLOOKUP($A106,'Raw Data 2'!$A$2 :'Raw Data 2'!$J$742,5)</f>
        <v>40389</v>
      </c>
      <c r="E106" s="32">
        <f>VLOOKUP(A106,'Raw Data 2'!$A$2:'Raw Data 2'!$J$742,9)</f>
        <v>5</v>
      </c>
      <c r="F106" s="32" t="str">
        <f>VLOOKUP($A106,'Raw Data 2'!$A$2:'Raw Data 2'!$J$742,M$5)</f>
        <v>DMR</v>
      </c>
      <c r="G106" s="32">
        <f>VLOOKUP($A106,'Raw Data 2'!$A$2:'Raw Data 2'!$J$742,N$5)</f>
        <v>58370</v>
      </c>
      <c r="H106" s="32" t="str">
        <f>VLOOKUP($A106,'Raw Data 2'!$A$2:'Raw Data 2'!$J$742,O$5)</f>
        <v>Full Time</v>
      </c>
      <c r="I106" s="32">
        <f>VLOOKUP($A106,'Raw Data 2'!$A$2:'Raw Data 2'!$J$742,P$5)</f>
        <v>58370</v>
      </c>
      <c r="J106" s="32" t="str">
        <f>VLOOKUP($A106,'Raw Data 2'!$A$2:'Raw Data 2'!$J$742,Q$5)</f>
        <v>North</v>
      </c>
    </row>
    <row r="107" spans="1:10" x14ac:dyDescent="0.3">
      <c r="A107" s="33" t="s">
        <v>135</v>
      </c>
      <c r="B107" s="32">
        <f>VLOOKUP(A107,'Raw Data 2'!A104:'Raw Data 2'!J844,6)</f>
        <v>5</v>
      </c>
      <c r="C107" s="32" t="str">
        <f>VLOOKUP($A107,'Raw Data 2'!$A$2 :'Raw Data 2'!$J$742,3)</f>
        <v>Product Development</v>
      </c>
      <c r="D107" s="32">
        <f>VLOOKUP($A107,'Raw Data 2'!$A$2 :'Raw Data 2'!$J$742,5)</f>
        <v>37641</v>
      </c>
      <c r="E107" s="32">
        <f>VLOOKUP(A107,'Raw Data 2'!$A$2:'Raw Data 2'!$J$742,9)</f>
        <v>5</v>
      </c>
      <c r="F107" s="32">
        <f>VLOOKUP($A107,'Raw Data 2'!$A$2:'Raw Data 2'!$J$742,M$5)</f>
        <v>0</v>
      </c>
      <c r="G107" s="32">
        <f>VLOOKUP($A107,'Raw Data 2'!$A$2:'Raw Data 2'!$J$742,N$5)</f>
        <v>31970</v>
      </c>
      <c r="H107" s="32" t="str">
        <f>VLOOKUP($A107,'Raw Data 2'!$A$2:'Raw Data 2'!$J$742,O$5)</f>
        <v>Contract</v>
      </c>
      <c r="I107" s="32">
        <f>VLOOKUP($A107,'Raw Data 2'!$A$2:'Raw Data 2'!$J$742,P$5)</f>
        <v>31970</v>
      </c>
      <c r="J107" s="32" t="str">
        <f>VLOOKUP($A107,'Raw Data 2'!$A$2:'Raw Data 2'!$J$742,Q$5)</f>
        <v>North</v>
      </c>
    </row>
    <row r="108" spans="1:10" x14ac:dyDescent="0.3">
      <c r="A108" s="33" t="s">
        <v>136</v>
      </c>
      <c r="B108" s="32">
        <f>VLOOKUP(A108,'Raw Data 2'!A105:'Raw Data 2'!J845,6)</f>
        <v>6</v>
      </c>
      <c r="C108" s="32" t="str">
        <f>VLOOKUP($A108,'Raw Data 2'!$A$2 :'Raw Data 2'!$J$742,3)</f>
        <v>Major Mfg Projects</v>
      </c>
      <c r="D108" s="32">
        <f>VLOOKUP($A108,'Raw Data 2'!$A$2 :'Raw Data 2'!$J$742,5)</f>
        <v>36519</v>
      </c>
      <c r="E108" s="32">
        <f>VLOOKUP(A108,'Raw Data 2'!$A$2:'Raw Data 2'!$J$742,9)</f>
        <v>5</v>
      </c>
      <c r="F108" s="32" t="str">
        <f>VLOOKUP($A108,'Raw Data 2'!$A$2:'Raw Data 2'!$J$742,M$5)</f>
        <v>R</v>
      </c>
      <c r="G108" s="32">
        <f>VLOOKUP($A108,'Raw Data 2'!$A$2:'Raw Data 2'!$J$742,N$5)</f>
        <v>61860</v>
      </c>
      <c r="H108" s="32" t="str">
        <f>VLOOKUP($A108,'Raw Data 2'!$A$2:'Raw Data 2'!$J$742,O$5)</f>
        <v>Hourly</v>
      </c>
      <c r="I108" s="32">
        <f>VLOOKUP($A108,'Raw Data 2'!$A$2:'Raw Data 2'!$J$742,P$5)</f>
        <v>61860</v>
      </c>
      <c r="J108" s="32" t="str">
        <f>VLOOKUP($A108,'Raw Data 2'!$A$2:'Raw Data 2'!$J$742,Q$5)</f>
        <v>Main</v>
      </c>
    </row>
    <row r="109" spans="1:10" x14ac:dyDescent="0.3">
      <c r="A109" s="33" t="s">
        <v>138</v>
      </c>
      <c r="B109" s="32">
        <f>VLOOKUP(A109,'Raw Data 2'!A106:'Raw Data 2'!J846,6)</f>
        <v>19</v>
      </c>
      <c r="C109" s="32" t="str">
        <f>VLOOKUP($A109,'Raw Data 2'!$A$2 :'Raw Data 2'!$J$742,3)</f>
        <v>Major Mfg Projects</v>
      </c>
      <c r="D109" s="32">
        <f>VLOOKUP($A109,'Raw Data 2'!$A$2 :'Raw Data 2'!$J$742,5)</f>
        <v>40263</v>
      </c>
      <c r="E109" s="32">
        <f>VLOOKUP(A109,'Raw Data 2'!$A$2:'Raw Data 2'!$J$742,9)</f>
        <v>4</v>
      </c>
      <c r="F109" s="32" t="str">
        <f>VLOOKUP($A109,'Raw Data 2'!$A$2:'Raw Data 2'!$J$742,M$5)</f>
        <v>M</v>
      </c>
      <c r="G109" s="32">
        <f>VLOOKUP($A109,'Raw Data 2'!$A$2:'Raw Data 2'!$J$742,N$5)</f>
        <v>71190</v>
      </c>
      <c r="H109" s="32" t="str">
        <f>VLOOKUP($A109,'Raw Data 2'!$A$2:'Raw Data 2'!$J$742,O$5)</f>
        <v>Contract</v>
      </c>
      <c r="I109" s="32">
        <f>VLOOKUP($A109,'Raw Data 2'!$A$2:'Raw Data 2'!$J$742,P$5)</f>
        <v>71190</v>
      </c>
      <c r="J109" s="32" t="str">
        <f>VLOOKUP($A109,'Raw Data 2'!$A$2:'Raw Data 2'!$J$742,Q$5)</f>
        <v>Taft</v>
      </c>
    </row>
    <row r="110" spans="1:10" x14ac:dyDescent="0.3">
      <c r="A110" s="33" t="s">
        <v>139</v>
      </c>
      <c r="B110" s="32">
        <f>VLOOKUP(A110,'Raw Data 2'!A107:'Raw Data 2'!J847,6)</f>
        <v>6</v>
      </c>
      <c r="C110" s="32" t="e">
        <f>VLOOKUP($A110,'Raw Data 2'!$A$2 :'Raw Data 2'!$J$742,3)</f>
        <v>#N/A</v>
      </c>
      <c r="D110" s="32" t="e">
        <f>VLOOKUP($A110,'Raw Data 2'!$A$2 :'Raw Data 2'!$J$742,5)</f>
        <v>#N/A</v>
      </c>
      <c r="E110" s="32" t="e">
        <f>VLOOKUP(A110,'Raw Data 2'!$A$2:'Raw Data 2'!$J$742,9)</f>
        <v>#N/A</v>
      </c>
      <c r="F110" s="32" t="e">
        <f>VLOOKUP($A110,'Raw Data 2'!$A$2:'Raw Data 2'!$J$742,M$5)</f>
        <v>#N/A</v>
      </c>
      <c r="G110" s="32" t="e">
        <f>VLOOKUP($A110,'Raw Data 2'!$A$2:'Raw Data 2'!$J$742,N$5)</f>
        <v>#N/A</v>
      </c>
      <c r="H110" s="32" t="e">
        <f>VLOOKUP($A110,'Raw Data 2'!$A$2:'Raw Data 2'!$J$742,O$5)</f>
        <v>#N/A</v>
      </c>
      <c r="I110" s="32" t="e">
        <f>VLOOKUP($A110,'Raw Data 2'!$A$2:'Raw Data 2'!$J$742,P$5)</f>
        <v>#N/A</v>
      </c>
      <c r="J110" s="32" t="e">
        <f>VLOOKUP($A110,'Raw Data 2'!$A$2:'Raw Data 2'!$J$742,Q$5)</f>
        <v>#N/A</v>
      </c>
    </row>
    <row r="111" spans="1:10" x14ac:dyDescent="0.3">
      <c r="A111" s="33" t="s">
        <v>140</v>
      </c>
      <c r="B111" s="32">
        <f>VLOOKUP(A111,'Raw Data 2'!A108:'Raw Data 2'!J848,6)</f>
        <v>19</v>
      </c>
      <c r="C111" s="32" t="str">
        <f>VLOOKUP($A111,'Raw Data 2'!$A$2 :'Raw Data 2'!$J$742,3)</f>
        <v>Major Mfg Projects</v>
      </c>
      <c r="D111" s="32">
        <f>VLOOKUP($A111,'Raw Data 2'!$A$2 :'Raw Data 2'!$J$742,5)</f>
        <v>40263</v>
      </c>
      <c r="E111" s="32">
        <f>VLOOKUP(A111,'Raw Data 2'!$A$2:'Raw Data 2'!$J$742,9)</f>
        <v>4</v>
      </c>
      <c r="F111" s="32" t="str">
        <f>VLOOKUP($A111,'Raw Data 2'!$A$2:'Raw Data 2'!$J$742,M$5)</f>
        <v>M</v>
      </c>
      <c r="G111" s="32">
        <f>VLOOKUP($A111,'Raw Data 2'!$A$2:'Raw Data 2'!$J$742,N$5)</f>
        <v>71190</v>
      </c>
      <c r="H111" s="32" t="str">
        <f>VLOOKUP($A111,'Raw Data 2'!$A$2:'Raw Data 2'!$J$742,O$5)</f>
        <v>Contract</v>
      </c>
      <c r="I111" s="32">
        <f>VLOOKUP($A111,'Raw Data 2'!$A$2:'Raw Data 2'!$J$742,P$5)</f>
        <v>71190</v>
      </c>
      <c r="J111" s="32" t="str">
        <f>VLOOKUP($A111,'Raw Data 2'!$A$2:'Raw Data 2'!$J$742,Q$5)</f>
        <v>Taft</v>
      </c>
    </row>
    <row r="112" spans="1:10" x14ac:dyDescent="0.3">
      <c r="A112" s="33" t="s">
        <v>141</v>
      </c>
      <c r="B112" s="32">
        <f>VLOOKUP(A112,'Raw Data 2'!A109:'Raw Data 2'!J849,6)</f>
        <v>6</v>
      </c>
      <c r="C112" s="32" t="str">
        <f>VLOOKUP($A112,'Raw Data 2'!$A$2 :'Raw Data 2'!$J$742,3)</f>
        <v>Major Mfg Projects</v>
      </c>
      <c r="D112" s="32">
        <f>VLOOKUP($A112,'Raw Data 2'!$A$2 :'Raw Data 2'!$J$742,5)</f>
        <v>40263</v>
      </c>
      <c r="E112" s="32">
        <f>VLOOKUP(A112,'Raw Data 2'!$A$2:'Raw Data 2'!$J$742,9)</f>
        <v>4</v>
      </c>
      <c r="F112" s="32" t="str">
        <f>VLOOKUP($A112,'Raw Data 2'!$A$2:'Raw Data 2'!$J$742,M$5)</f>
        <v>M</v>
      </c>
      <c r="G112" s="32">
        <f>VLOOKUP($A112,'Raw Data 2'!$A$2:'Raw Data 2'!$J$742,N$5)</f>
        <v>71190</v>
      </c>
      <c r="H112" s="32" t="str">
        <f>VLOOKUP($A112,'Raw Data 2'!$A$2:'Raw Data 2'!$J$742,O$5)</f>
        <v>Contract</v>
      </c>
      <c r="I112" s="32">
        <f>VLOOKUP($A112,'Raw Data 2'!$A$2:'Raw Data 2'!$J$742,P$5)</f>
        <v>71190</v>
      </c>
      <c r="J112" s="32" t="str">
        <f>VLOOKUP($A112,'Raw Data 2'!$A$2:'Raw Data 2'!$J$742,Q$5)</f>
        <v>Taft</v>
      </c>
    </row>
    <row r="113" spans="1:10" x14ac:dyDescent="0.3">
      <c r="A113" s="33" t="s">
        <v>142</v>
      </c>
      <c r="B113" s="32">
        <f>VLOOKUP(A113,'Raw Data 2'!A110:'Raw Data 2'!J850,6)</f>
        <v>6</v>
      </c>
      <c r="C113" s="32" t="str">
        <f>VLOOKUP($A113,'Raw Data 2'!$A$2 :'Raw Data 2'!$J$742,3)</f>
        <v>Major Mfg Projects</v>
      </c>
      <c r="D113" s="32">
        <f>VLOOKUP($A113,'Raw Data 2'!$A$2 :'Raw Data 2'!$J$742,5)</f>
        <v>40263</v>
      </c>
      <c r="E113" s="32">
        <f>VLOOKUP(A113,'Raw Data 2'!$A$2:'Raw Data 2'!$J$742,9)</f>
        <v>4</v>
      </c>
      <c r="F113" s="32" t="str">
        <f>VLOOKUP($A113,'Raw Data 2'!$A$2:'Raw Data 2'!$J$742,M$5)</f>
        <v>M</v>
      </c>
      <c r="G113" s="32">
        <f>VLOOKUP($A113,'Raw Data 2'!$A$2:'Raw Data 2'!$J$742,N$5)</f>
        <v>71190</v>
      </c>
      <c r="H113" s="32" t="str">
        <f>VLOOKUP($A113,'Raw Data 2'!$A$2:'Raw Data 2'!$J$742,O$5)</f>
        <v>Contract</v>
      </c>
      <c r="I113" s="32">
        <f>VLOOKUP($A113,'Raw Data 2'!$A$2:'Raw Data 2'!$J$742,P$5)</f>
        <v>71190</v>
      </c>
      <c r="J113" s="32" t="str">
        <f>VLOOKUP($A113,'Raw Data 2'!$A$2:'Raw Data 2'!$J$742,Q$5)</f>
        <v>Taft</v>
      </c>
    </row>
    <row r="114" spans="1:10" x14ac:dyDescent="0.3">
      <c r="A114" s="33" t="s">
        <v>143</v>
      </c>
      <c r="B114" s="32">
        <f>VLOOKUP(A114,'Raw Data 2'!A111:'Raw Data 2'!J851,6)</f>
        <v>17</v>
      </c>
      <c r="C114" s="32" t="str">
        <f>VLOOKUP($A114,'Raw Data 2'!$A$2 :'Raw Data 2'!$J$742,3)</f>
        <v>Major Mfg Projects</v>
      </c>
      <c r="D114" s="32">
        <f>VLOOKUP($A114,'Raw Data 2'!$A$2 :'Raw Data 2'!$J$742,5)</f>
        <v>40263</v>
      </c>
      <c r="E114" s="32">
        <f>VLOOKUP(A114,'Raw Data 2'!$A$2:'Raw Data 2'!$J$742,9)</f>
        <v>4</v>
      </c>
      <c r="F114" s="32" t="str">
        <f>VLOOKUP($A114,'Raw Data 2'!$A$2:'Raw Data 2'!$J$742,M$5)</f>
        <v>M</v>
      </c>
      <c r="G114" s="32">
        <f>VLOOKUP($A114,'Raw Data 2'!$A$2:'Raw Data 2'!$J$742,N$5)</f>
        <v>71190</v>
      </c>
      <c r="H114" s="32" t="str">
        <f>VLOOKUP($A114,'Raw Data 2'!$A$2:'Raw Data 2'!$J$742,O$5)</f>
        <v>Contract</v>
      </c>
      <c r="I114" s="32">
        <f>VLOOKUP($A114,'Raw Data 2'!$A$2:'Raw Data 2'!$J$742,P$5)</f>
        <v>71190</v>
      </c>
      <c r="J114" s="32" t="str">
        <f>VLOOKUP($A114,'Raw Data 2'!$A$2:'Raw Data 2'!$J$742,Q$5)</f>
        <v>Taft</v>
      </c>
    </row>
    <row r="115" spans="1:10" x14ac:dyDescent="0.3">
      <c r="A115" s="33" t="s">
        <v>144</v>
      </c>
      <c r="B115" s="32">
        <f>VLOOKUP(A115,'Raw Data 2'!A112:'Raw Data 2'!J852,6)</f>
        <v>14</v>
      </c>
      <c r="C115" s="32" t="str">
        <f>VLOOKUP($A115,'Raw Data 2'!$A$2 :'Raw Data 2'!$J$742,3)</f>
        <v>Major Mfg Projects</v>
      </c>
      <c r="D115" s="32">
        <f>VLOOKUP($A115,'Raw Data 2'!$A$2 :'Raw Data 2'!$J$742,5)</f>
        <v>40263</v>
      </c>
      <c r="E115" s="32">
        <f>VLOOKUP(A115,'Raw Data 2'!$A$2:'Raw Data 2'!$J$742,9)</f>
        <v>4</v>
      </c>
      <c r="F115" s="32" t="str">
        <f>VLOOKUP($A115,'Raw Data 2'!$A$2:'Raw Data 2'!$J$742,M$5)</f>
        <v>M</v>
      </c>
      <c r="G115" s="32">
        <f>VLOOKUP($A115,'Raw Data 2'!$A$2:'Raw Data 2'!$J$742,N$5)</f>
        <v>71190</v>
      </c>
      <c r="H115" s="32" t="str">
        <f>VLOOKUP($A115,'Raw Data 2'!$A$2:'Raw Data 2'!$J$742,O$5)</f>
        <v>Contract</v>
      </c>
      <c r="I115" s="32">
        <f>VLOOKUP($A115,'Raw Data 2'!$A$2:'Raw Data 2'!$J$742,P$5)</f>
        <v>71190</v>
      </c>
      <c r="J115" s="32" t="str">
        <f>VLOOKUP($A115,'Raw Data 2'!$A$2:'Raw Data 2'!$J$742,Q$5)</f>
        <v>Taft</v>
      </c>
    </row>
    <row r="116" spans="1:10" x14ac:dyDescent="0.3">
      <c r="A116" s="33" t="s">
        <v>145</v>
      </c>
      <c r="B116" s="32">
        <f>VLOOKUP(A116,'Raw Data 2'!A113:'Raw Data 2'!J853,6)</f>
        <v>18</v>
      </c>
      <c r="C116" s="32" t="str">
        <f>VLOOKUP($A116,'Raw Data 2'!$A$2 :'Raw Data 2'!$J$742,3)</f>
        <v>Major Mfg Projects</v>
      </c>
      <c r="D116" s="32">
        <f>VLOOKUP($A116,'Raw Data 2'!$A$2 :'Raw Data 2'!$J$742,5)</f>
        <v>40263</v>
      </c>
      <c r="E116" s="32">
        <f>VLOOKUP(A116,'Raw Data 2'!$A$2:'Raw Data 2'!$J$742,9)</f>
        <v>4</v>
      </c>
      <c r="F116" s="32" t="str">
        <f>VLOOKUP($A116,'Raw Data 2'!$A$2:'Raw Data 2'!$J$742,M$5)</f>
        <v>M</v>
      </c>
      <c r="G116" s="32">
        <f>VLOOKUP($A116,'Raw Data 2'!$A$2:'Raw Data 2'!$J$742,N$5)</f>
        <v>71190</v>
      </c>
      <c r="H116" s="32" t="str">
        <f>VLOOKUP($A116,'Raw Data 2'!$A$2:'Raw Data 2'!$J$742,O$5)</f>
        <v>Contract</v>
      </c>
      <c r="I116" s="32">
        <f>VLOOKUP($A116,'Raw Data 2'!$A$2:'Raw Data 2'!$J$742,P$5)</f>
        <v>71190</v>
      </c>
      <c r="J116" s="32" t="str">
        <f>VLOOKUP($A116,'Raw Data 2'!$A$2:'Raw Data 2'!$J$742,Q$5)</f>
        <v>Taft</v>
      </c>
    </row>
    <row r="117" spans="1:10" x14ac:dyDescent="0.3">
      <c r="A117" s="33" t="s">
        <v>146</v>
      </c>
      <c r="B117" s="32">
        <f>VLOOKUP(A117,'Raw Data 2'!A114:'Raw Data 2'!J854,6)</f>
        <v>5</v>
      </c>
      <c r="C117" s="32" t="e">
        <f>VLOOKUP($A117,'Raw Data 2'!$A$2 :'Raw Data 2'!$J$742,3)</f>
        <v>#N/A</v>
      </c>
      <c r="D117" s="32" t="e">
        <f>VLOOKUP($A117,'Raw Data 2'!$A$2 :'Raw Data 2'!$J$742,5)</f>
        <v>#N/A</v>
      </c>
      <c r="E117" s="32" t="e">
        <f>VLOOKUP(A117,'Raw Data 2'!$A$2:'Raw Data 2'!$J$742,9)</f>
        <v>#N/A</v>
      </c>
      <c r="F117" s="32" t="e">
        <f>VLOOKUP($A117,'Raw Data 2'!$A$2:'Raw Data 2'!$J$742,M$5)</f>
        <v>#N/A</v>
      </c>
      <c r="G117" s="32" t="e">
        <f>VLOOKUP($A117,'Raw Data 2'!$A$2:'Raw Data 2'!$J$742,N$5)</f>
        <v>#N/A</v>
      </c>
      <c r="H117" s="32" t="e">
        <f>VLOOKUP($A117,'Raw Data 2'!$A$2:'Raw Data 2'!$J$742,O$5)</f>
        <v>#N/A</v>
      </c>
      <c r="I117" s="32" t="e">
        <f>VLOOKUP($A117,'Raw Data 2'!$A$2:'Raw Data 2'!$J$742,P$5)</f>
        <v>#N/A</v>
      </c>
      <c r="J117" s="32" t="e">
        <f>VLOOKUP($A117,'Raw Data 2'!$A$2:'Raw Data 2'!$J$742,Q$5)</f>
        <v>#N/A</v>
      </c>
    </row>
    <row r="118" spans="1:10" x14ac:dyDescent="0.3">
      <c r="A118" s="33" t="s">
        <v>148</v>
      </c>
      <c r="B118" s="32">
        <f>VLOOKUP(A118,'Raw Data 2'!A115:'Raw Data 2'!J855,6)</f>
        <v>5</v>
      </c>
      <c r="C118" s="32" t="e">
        <f>VLOOKUP($A118,'Raw Data 2'!$A$2 :'Raw Data 2'!$J$742,3)</f>
        <v>#N/A</v>
      </c>
      <c r="D118" s="32" t="e">
        <f>VLOOKUP($A118,'Raw Data 2'!$A$2 :'Raw Data 2'!$J$742,5)</f>
        <v>#N/A</v>
      </c>
      <c r="E118" s="32" t="e">
        <f>VLOOKUP(A118,'Raw Data 2'!$A$2:'Raw Data 2'!$J$742,9)</f>
        <v>#N/A</v>
      </c>
      <c r="F118" s="32" t="e">
        <f>VLOOKUP($A118,'Raw Data 2'!$A$2:'Raw Data 2'!$J$742,M$5)</f>
        <v>#N/A</v>
      </c>
      <c r="G118" s="32" t="e">
        <f>VLOOKUP($A118,'Raw Data 2'!$A$2:'Raw Data 2'!$J$742,N$5)</f>
        <v>#N/A</v>
      </c>
      <c r="H118" s="32" t="e">
        <f>VLOOKUP($A118,'Raw Data 2'!$A$2:'Raw Data 2'!$J$742,O$5)</f>
        <v>#N/A</v>
      </c>
      <c r="I118" s="32" t="e">
        <f>VLOOKUP($A118,'Raw Data 2'!$A$2:'Raw Data 2'!$J$742,P$5)</f>
        <v>#N/A</v>
      </c>
      <c r="J118" s="32" t="e">
        <f>VLOOKUP($A118,'Raw Data 2'!$A$2:'Raw Data 2'!$J$742,Q$5)</f>
        <v>#N/A</v>
      </c>
    </row>
    <row r="119" spans="1:10" x14ac:dyDescent="0.3">
      <c r="A119" s="33" t="s">
        <v>149</v>
      </c>
      <c r="B119" s="32">
        <f>VLOOKUP(A119,'Raw Data 2'!A116:'Raw Data 2'!J856,6)</f>
        <v>17</v>
      </c>
      <c r="C119" s="32" t="str">
        <f>VLOOKUP($A119,'Raw Data 2'!$A$2 :'Raw Data 2'!$J$742,3)</f>
        <v>Major Mfg Projects</v>
      </c>
      <c r="D119" s="32">
        <f>VLOOKUP($A119,'Raw Data 2'!$A$2 :'Raw Data 2'!$J$742,5)</f>
        <v>40263</v>
      </c>
      <c r="E119" s="32">
        <f>VLOOKUP(A119,'Raw Data 2'!$A$2:'Raw Data 2'!$J$742,9)</f>
        <v>4</v>
      </c>
      <c r="F119" s="32" t="str">
        <f>VLOOKUP($A119,'Raw Data 2'!$A$2:'Raw Data 2'!$J$742,M$5)</f>
        <v>M</v>
      </c>
      <c r="G119" s="32">
        <f>VLOOKUP($A119,'Raw Data 2'!$A$2:'Raw Data 2'!$J$742,N$5)</f>
        <v>71190</v>
      </c>
      <c r="H119" s="32" t="str">
        <f>VLOOKUP($A119,'Raw Data 2'!$A$2:'Raw Data 2'!$J$742,O$5)</f>
        <v>Contract</v>
      </c>
      <c r="I119" s="32">
        <f>VLOOKUP($A119,'Raw Data 2'!$A$2:'Raw Data 2'!$J$742,P$5)</f>
        <v>71190</v>
      </c>
      <c r="J119" s="32" t="str">
        <f>VLOOKUP($A119,'Raw Data 2'!$A$2:'Raw Data 2'!$J$742,Q$5)</f>
        <v>Taft</v>
      </c>
    </row>
    <row r="120" spans="1:10" x14ac:dyDescent="0.3">
      <c r="A120" s="33" t="s">
        <v>150</v>
      </c>
      <c r="B120" s="32">
        <f>VLOOKUP(A120,'Raw Data 2'!A117:'Raw Data 2'!J857,6)</f>
        <v>11</v>
      </c>
      <c r="C120" s="32" t="str">
        <f>VLOOKUP($A120,'Raw Data 2'!$A$2 :'Raw Data 2'!$J$742,3)</f>
        <v>Major Mfg Projects</v>
      </c>
      <c r="D120" s="32">
        <f>VLOOKUP($A120,'Raw Data 2'!$A$2 :'Raw Data 2'!$J$742,5)</f>
        <v>40263</v>
      </c>
      <c r="E120" s="32">
        <f>VLOOKUP(A120,'Raw Data 2'!$A$2:'Raw Data 2'!$J$742,9)</f>
        <v>4</v>
      </c>
      <c r="F120" s="32" t="str">
        <f>VLOOKUP($A120,'Raw Data 2'!$A$2:'Raw Data 2'!$J$742,M$5)</f>
        <v>M</v>
      </c>
      <c r="G120" s="32">
        <f>VLOOKUP($A120,'Raw Data 2'!$A$2:'Raw Data 2'!$J$742,N$5)</f>
        <v>71190</v>
      </c>
      <c r="H120" s="32" t="str">
        <f>VLOOKUP($A120,'Raw Data 2'!$A$2:'Raw Data 2'!$J$742,O$5)</f>
        <v>Contract</v>
      </c>
      <c r="I120" s="32">
        <f>VLOOKUP($A120,'Raw Data 2'!$A$2:'Raw Data 2'!$J$742,P$5)</f>
        <v>71190</v>
      </c>
      <c r="J120" s="32" t="str">
        <f>VLOOKUP($A120,'Raw Data 2'!$A$2:'Raw Data 2'!$J$742,Q$5)</f>
        <v>Taft</v>
      </c>
    </row>
    <row r="121" spans="1:10" x14ac:dyDescent="0.3">
      <c r="A121" s="33" t="s">
        <v>151</v>
      </c>
      <c r="B121" s="32">
        <f>VLOOKUP(A121,'Raw Data 2'!A118:'Raw Data 2'!J858,6)</f>
        <v>9</v>
      </c>
      <c r="C121" s="32" t="str">
        <f>VLOOKUP($A121,'Raw Data 2'!$A$2 :'Raw Data 2'!$J$742,3)</f>
        <v>Major Mfg Projects</v>
      </c>
      <c r="D121" s="32">
        <f>VLOOKUP($A121,'Raw Data 2'!$A$2 :'Raw Data 2'!$J$742,5)</f>
        <v>40263</v>
      </c>
      <c r="E121" s="32">
        <f>VLOOKUP(A121,'Raw Data 2'!$A$2:'Raw Data 2'!$J$742,9)</f>
        <v>4</v>
      </c>
      <c r="F121" s="32" t="str">
        <f>VLOOKUP($A121,'Raw Data 2'!$A$2:'Raw Data 2'!$J$742,M$5)</f>
        <v>M</v>
      </c>
      <c r="G121" s="32">
        <f>VLOOKUP($A121,'Raw Data 2'!$A$2:'Raw Data 2'!$J$742,N$5)</f>
        <v>71190</v>
      </c>
      <c r="H121" s="32" t="str">
        <f>VLOOKUP($A121,'Raw Data 2'!$A$2:'Raw Data 2'!$J$742,O$5)</f>
        <v>Contract</v>
      </c>
      <c r="I121" s="32">
        <f>VLOOKUP($A121,'Raw Data 2'!$A$2:'Raw Data 2'!$J$742,P$5)</f>
        <v>71190</v>
      </c>
      <c r="J121" s="32" t="str">
        <f>VLOOKUP($A121,'Raw Data 2'!$A$2:'Raw Data 2'!$J$742,Q$5)</f>
        <v>Taft</v>
      </c>
    </row>
    <row r="122" spans="1:10" x14ac:dyDescent="0.3">
      <c r="A122" s="33" t="s">
        <v>152</v>
      </c>
      <c r="B122" s="32">
        <f>VLOOKUP(A122,'Raw Data 2'!A119:'Raw Data 2'!J859,6)</f>
        <v>13</v>
      </c>
      <c r="C122" s="32" t="str">
        <f>VLOOKUP($A122,'Raw Data 2'!$A$2 :'Raw Data 2'!$J$742,3)</f>
        <v>Product Development</v>
      </c>
      <c r="D122" s="32">
        <f>VLOOKUP($A122,'Raw Data 2'!$A$2 :'Raw Data 2'!$J$742,5)</f>
        <v>37641</v>
      </c>
      <c r="E122" s="32">
        <f>VLOOKUP(A122,'Raw Data 2'!$A$2:'Raw Data 2'!$J$742,9)</f>
        <v>5</v>
      </c>
      <c r="F122" s="32">
        <f>VLOOKUP($A122,'Raw Data 2'!$A$2:'Raw Data 2'!$J$742,M$5)</f>
        <v>0</v>
      </c>
      <c r="G122" s="32">
        <f>VLOOKUP($A122,'Raw Data 2'!$A$2:'Raw Data 2'!$J$742,N$5)</f>
        <v>31970</v>
      </c>
      <c r="H122" s="32" t="str">
        <f>VLOOKUP($A122,'Raw Data 2'!$A$2:'Raw Data 2'!$J$742,O$5)</f>
        <v>Contract</v>
      </c>
      <c r="I122" s="32">
        <f>VLOOKUP($A122,'Raw Data 2'!$A$2:'Raw Data 2'!$J$742,P$5)</f>
        <v>31970</v>
      </c>
      <c r="J122" s="32" t="str">
        <f>VLOOKUP($A122,'Raw Data 2'!$A$2:'Raw Data 2'!$J$742,Q$5)</f>
        <v>North</v>
      </c>
    </row>
    <row r="123" spans="1:10" x14ac:dyDescent="0.3">
      <c r="A123" s="33" t="s">
        <v>153</v>
      </c>
      <c r="B123" s="32">
        <f>VLOOKUP(A123,'Raw Data 2'!A120:'Raw Data 2'!J860,6)</f>
        <v>6</v>
      </c>
      <c r="C123" s="32" t="str">
        <f>VLOOKUP($A123,'Raw Data 2'!$A$2 :'Raw Data 2'!$J$742,3)</f>
        <v>Manufacturing</v>
      </c>
      <c r="D123" s="32">
        <f>VLOOKUP($A123,'Raw Data 2'!$A$2 :'Raw Data 2'!$J$742,5)</f>
        <v>36704</v>
      </c>
      <c r="E123" s="32">
        <f>VLOOKUP(A123,'Raw Data 2'!$A$2:'Raw Data 2'!$J$742,9)</f>
        <v>3</v>
      </c>
      <c r="F123" s="32">
        <f>VLOOKUP($A123,'Raw Data 2'!$A$2:'Raw Data 2'!$J$742,M$5)</f>
        <v>0</v>
      </c>
      <c r="G123" s="32">
        <f>VLOOKUP($A123,'Raw Data 2'!$A$2:'Raw Data 2'!$J$742,N$5)</f>
        <v>57760</v>
      </c>
      <c r="H123" s="32" t="str">
        <f>VLOOKUP($A123,'Raw Data 2'!$A$2:'Raw Data 2'!$J$742,O$5)</f>
        <v>Contract</v>
      </c>
      <c r="I123" s="32">
        <f>VLOOKUP($A123,'Raw Data 2'!$A$2:'Raw Data 2'!$J$742,P$5)</f>
        <v>57760</v>
      </c>
      <c r="J123" s="32" t="str">
        <f>VLOOKUP($A123,'Raw Data 2'!$A$2:'Raw Data 2'!$J$742,Q$5)</f>
        <v>South</v>
      </c>
    </row>
    <row r="124" spans="1:10" x14ac:dyDescent="0.3">
      <c r="A124" s="33" t="s">
        <v>154</v>
      </c>
      <c r="B124" s="32">
        <f>VLOOKUP(A124,'Raw Data 2'!A121:'Raw Data 2'!J861,6)</f>
        <v>6</v>
      </c>
      <c r="C124" s="32" t="str">
        <f>VLOOKUP($A124,'Raw Data 2'!$A$2 :'Raw Data 2'!$J$742,3)</f>
        <v>Research/Development</v>
      </c>
      <c r="D124" s="32">
        <f>VLOOKUP($A124,'Raw Data 2'!$A$2 :'Raw Data 2'!$J$742,5)</f>
        <v>40543</v>
      </c>
      <c r="E124" s="32">
        <f>VLOOKUP(A124,'Raw Data 2'!$A$2:'Raw Data 2'!$J$742,9)</f>
        <v>1</v>
      </c>
      <c r="F124" s="32">
        <f>VLOOKUP($A124,'Raw Data 2'!$A$2:'Raw Data 2'!$J$742,M$5)</f>
        <v>0</v>
      </c>
      <c r="G124" s="32">
        <f>VLOOKUP($A124,'Raw Data 2'!$A$2:'Raw Data 2'!$J$742,N$5)</f>
        <v>19044</v>
      </c>
      <c r="H124" s="32" t="str">
        <f>VLOOKUP($A124,'Raw Data 2'!$A$2:'Raw Data 2'!$J$742,O$5)</f>
        <v>Hourly</v>
      </c>
      <c r="I124" s="32">
        <f>VLOOKUP($A124,'Raw Data 2'!$A$2:'Raw Data 2'!$J$742,P$5)</f>
        <v>19044</v>
      </c>
      <c r="J124" s="32" t="str">
        <f>VLOOKUP($A124,'Raw Data 2'!$A$2:'Raw Data 2'!$J$742,Q$5)</f>
        <v>Watson</v>
      </c>
    </row>
    <row r="125" spans="1:10" x14ac:dyDescent="0.3">
      <c r="A125" s="33" t="s">
        <v>155</v>
      </c>
      <c r="B125" s="32">
        <f>VLOOKUP(A125,'Raw Data 2'!A122:'Raw Data 2'!J862,6)</f>
        <v>10</v>
      </c>
      <c r="C125" s="32" t="str">
        <f>VLOOKUP($A125,'Raw Data 2'!$A$2 :'Raw Data 2'!$J$742,3)</f>
        <v>Manufacturing</v>
      </c>
      <c r="D125" s="32">
        <f>VLOOKUP($A125,'Raw Data 2'!$A$2 :'Raw Data 2'!$J$742,5)</f>
        <v>36704</v>
      </c>
      <c r="E125" s="32">
        <f>VLOOKUP(A125,'Raw Data 2'!$A$2:'Raw Data 2'!$J$742,9)</f>
        <v>3</v>
      </c>
      <c r="F125" s="32">
        <f>VLOOKUP($A125,'Raw Data 2'!$A$2:'Raw Data 2'!$J$742,M$5)</f>
        <v>0</v>
      </c>
      <c r="G125" s="32">
        <f>VLOOKUP($A125,'Raw Data 2'!$A$2:'Raw Data 2'!$J$742,N$5)</f>
        <v>57760</v>
      </c>
      <c r="H125" s="32" t="str">
        <f>VLOOKUP($A125,'Raw Data 2'!$A$2:'Raw Data 2'!$J$742,O$5)</f>
        <v>Contract</v>
      </c>
      <c r="I125" s="32">
        <f>VLOOKUP($A125,'Raw Data 2'!$A$2:'Raw Data 2'!$J$742,P$5)</f>
        <v>57760</v>
      </c>
      <c r="J125" s="32" t="str">
        <f>VLOOKUP($A125,'Raw Data 2'!$A$2:'Raw Data 2'!$J$742,Q$5)</f>
        <v>South</v>
      </c>
    </row>
    <row r="126" spans="1:10" x14ac:dyDescent="0.3">
      <c r="A126" s="33" t="s">
        <v>156</v>
      </c>
      <c r="B126" s="32">
        <f>VLOOKUP(A126,'Raw Data 2'!A123:'Raw Data 2'!J863,6)</f>
        <v>7</v>
      </c>
      <c r="C126" s="32" t="str">
        <f>VLOOKUP($A126,'Raw Data 2'!$A$2 :'Raw Data 2'!$J$742,3)</f>
        <v>Major Mfg Projects</v>
      </c>
      <c r="D126" s="32">
        <f>VLOOKUP($A126,'Raw Data 2'!$A$2 :'Raw Data 2'!$J$742,5)</f>
        <v>36519</v>
      </c>
      <c r="E126" s="32">
        <f>VLOOKUP(A126,'Raw Data 2'!$A$2:'Raw Data 2'!$J$742,9)</f>
        <v>5</v>
      </c>
      <c r="F126" s="32" t="str">
        <f>VLOOKUP($A126,'Raw Data 2'!$A$2:'Raw Data 2'!$J$742,M$5)</f>
        <v>R</v>
      </c>
      <c r="G126" s="32">
        <f>VLOOKUP($A126,'Raw Data 2'!$A$2:'Raw Data 2'!$J$742,N$5)</f>
        <v>61860</v>
      </c>
      <c r="H126" s="32" t="str">
        <f>VLOOKUP($A126,'Raw Data 2'!$A$2:'Raw Data 2'!$J$742,O$5)</f>
        <v>Hourly</v>
      </c>
      <c r="I126" s="32">
        <f>VLOOKUP($A126,'Raw Data 2'!$A$2:'Raw Data 2'!$J$742,P$5)</f>
        <v>61860</v>
      </c>
      <c r="J126" s="32" t="str">
        <f>VLOOKUP($A126,'Raw Data 2'!$A$2:'Raw Data 2'!$J$742,Q$5)</f>
        <v>Main</v>
      </c>
    </row>
    <row r="127" spans="1:10" x14ac:dyDescent="0.3">
      <c r="A127" s="33" t="s">
        <v>157</v>
      </c>
      <c r="B127" s="32">
        <f>VLOOKUP(A127,'Raw Data 2'!A124:'Raw Data 2'!J864,6)</f>
        <v>9</v>
      </c>
      <c r="C127" s="32" t="str">
        <f>VLOOKUP($A127,'Raw Data 2'!$A$2 :'Raw Data 2'!$J$742,3)</f>
        <v>Product Development</v>
      </c>
      <c r="D127" s="32">
        <f>VLOOKUP($A127,'Raw Data 2'!$A$2 :'Raw Data 2'!$J$742,5)</f>
        <v>37641</v>
      </c>
      <c r="E127" s="32">
        <f>VLOOKUP(A127,'Raw Data 2'!$A$2:'Raw Data 2'!$J$742,9)</f>
        <v>5</v>
      </c>
      <c r="F127" s="32">
        <f>VLOOKUP($A127,'Raw Data 2'!$A$2:'Raw Data 2'!$J$742,M$5)</f>
        <v>0</v>
      </c>
      <c r="G127" s="32">
        <f>VLOOKUP($A127,'Raw Data 2'!$A$2:'Raw Data 2'!$J$742,N$5)</f>
        <v>31970</v>
      </c>
      <c r="H127" s="32" t="str">
        <f>VLOOKUP($A127,'Raw Data 2'!$A$2:'Raw Data 2'!$J$742,O$5)</f>
        <v>Contract</v>
      </c>
      <c r="I127" s="32">
        <f>VLOOKUP($A127,'Raw Data 2'!$A$2:'Raw Data 2'!$J$742,P$5)</f>
        <v>31970</v>
      </c>
      <c r="J127" s="32" t="str">
        <f>VLOOKUP($A127,'Raw Data 2'!$A$2:'Raw Data 2'!$J$742,Q$5)</f>
        <v>North</v>
      </c>
    </row>
    <row r="128" spans="1:10" x14ac:dyDescent="0.3">
      <c r="A128" s="33" t="s">
        <v>158</v>
      </c>
      <c r="B128" s="32">
        <f>VLOOKUP(A128,'Raw Data 2'!A125:'Raw Data 2'!J865,6)</f>
        <v>9</v>
      </c>
      <c r="C128" s="32" t="str">
        <f>VLOOKUP($A128,'Raw Data 2'!$A$2 :'Raw Data 2'!$J$742,3)</f>
        <v>Quality Control</v>
      </c>
      <c r="D128" s="32">
        <f>VLOOKUP($A128,'Raw Data 2'!$A$2 :'Raw Data 2'!$J$742,5)</f>
        <v>40389</v>
      </c>
      <c r="E128" s="32">
        <f>VLOOKUP(A128,'Raw Data 2'!$A$2:'Raw Data 2'!$J$742,9)</f>
        <v>5</v>
      </c>
      <c r="F128" s="32" t="str">
        <f>VLOOKUP($A128,'Raw Data 2'!$A$2:'Raw Data 2'!$J$742,M$5)</f>
        <v>DMR</v>
      </c>
      <c r="G128" s="32">
        <f>VLOOKUP($A128,'Raw Data 2'!$A$2:'Raw Data 2'!$J$742,N$5)</f>
        <v>58370</v>
      </c>
      <c r="H128" s="32" t="str">
        <f>VLOOKUP($A128,'Raw Data 2'!$A$2:'Raw Data 2'!$J$742,O$5)</f>
        <v>Full Time</v>
      </c>
      <c r="I128" s="32">
        <f>VLOOKUP($A128,'Raw Data 2'!$A$2:'Raw Data 2'!$J$742,P$5)</f>
        <v>58370</v>
      </c>
      <c r="J128" s="32" t="str">
        <f>VLOOKUP($A128,'Raw Data 2'!$A$2:'Raw Data 2'!$J$742,Q$5)</f>
        <v>North</v>
      </c>
    </row>
    <row r="129" spans="1:10" x14ac:dyDescent="0.3">
      <c r="A129" s="33" t="s">
        <v>159</v>
      </c>
      <c r="B129" s="32">
        <f>VLOOKUP(A129,'Raw Data 2'!A126:'Raw Data 2'!J866,6)</f>
        <v>11</v>
      </c>
      <c r="C129" s="32" t="str">
        <f>VLOOKUP($A129,'Raw Data 2'!$A$2 :'Raw Data 2'!$J$742,3)</f>
        <v>Major Mfg Projects</v>
      </c>
      <c r="D129" s="32">
        <f>VLOOKUP($A129,'Raw Data 2'!$A$2 :'Raw Data 2'!$J$742,5)</f>
        <v>40263</v>
      </c>
      <c r="E129" s="32">
        <f>VLOOKUP(A129,'Raw Data 2'!$A$2:'Raw Data 2'!$J$742,9)</f>
        <v>4</v>
      </c>
      <c r="F129" s="32" t="str">
        <f>VLOOKUP($A129,'Raw Data 2'!$A$2:'Raw Data 2'!$J$742,M$5)</f>
        <v>M</v>
      </c>
      <c r="G129" s="32">
        <f>VLOOKUP($A129,'Raw Data 2'!$A$2:'Raw Data 2'!$J$742,N$5)</f>
        <v>71190</v>
      </c>
      <c r="H129" s="32" t="str">
        <f>VLOOKUP($A129,'Raw Data 2'!$A$2:'Raw Data 2'!$J$742,O$5)</f>
        <v>Contract</v>
      </c>
      <c r="I129" s="32">
        <f>VLOOKUP($A129,'Raw Data 2'!$A$2:'Raw Data 2'!$J$742,P$5)</f>
        <v>71190</v>
      </c>
      <c r="J129" s="32" t="str">
        <f>VLOOKUP($A129,'Raw Data 2'!$A$2:'Raw Data 2'!$J$742,Q$5)</f>
        <v>Taft</v>
      </c>
    </row>
    <row r="130" spans="1:10" x14ac:dyDescent="0.3">
      <c r="A130" s="33" t="s">
        <v>160</v>
      </c>
      <c r="B130" s="32">
        <f>VLOOKUP(A130,'Raw Data 2'!A127:'Raw Data 2'!J867,6)</f>
        <v>6</v>
      </c>
      <c r="C130" s="32" t="str">
        <f>VLOOKUP($A130,'Raw Data 2'!$A$2 :'Raw Data 2'!$J$742,3)</f>
        <v>Major Mfg Projects</v>
      </c>
      <c r="D130" s="32">
        <f>VLOOKUP($A130,'Raw Data 2'!$A$2 :'Raw Data 2'!$J$742,5)</f>
        <v>36519</v>
      </c>
      <c r="E130" s="32">
        <f>VLOOKUP(A130,'Raw Data 2'!$A$2:'Raw Data 2'!$J$742,9)</f>
        <v>5</v>
      </c>
      <c r="F130" s="32" t="str">
        <f>VLOOKUP($A130,'Raw Data 2'!$A$2:'Raw Data 2'!$J$742,M$5)</f>
        <v>R</v>
      </c>
      <c r="G130" s="32">
        <f>VLOOKUP($A130,'Raw Data 2'!$A$2:'Raw Data 2'!$J$742,N$5)</f>
        <v>61860</v>
      </c>
      <c r="H130" s="32" t="str">
        <f>VLOOKUP($A130,'Raw Data 2'!$A$2:'Raw Data 2'!$J$742,O$5)</f>
        <v>Hourly</v>
      </c>
      <c r="I130" s="32">
        <f>VLOOKUP($A130,'Raw Data 2'!$A$2:'Raw Data 2'!$J$742,P$5)</f>
        <v>61860</v>
      </c>
      <c r="J130" s="32" t="str">
        <f>VLOOKUP($A130,'Raw Data 2'!$A$2:'Raw Data 2'!$J$742,Q$5)</f>
        <v>Main</v>
      </c>
    </row>
    <row r="131" spans="1:10" x14ac:dyDescent="0.3">
      <c r="A131" s="33" t="s">
        <v>161</v>
      </c>
      <c r="B131" s="32">
        <f>VLOOKUP(A131,'Raw Data 2'!A128:'Raw Data 2'!J868,6)</f>
        <v>9</v>
      </c>
      <c r="C131" s="32" t="str">
        <f>VLOOKUP($A131,'Raw Data 2'!$A$2 :'Raw Data 2'!$J$742,3)</f>
        <v>Major Mfg Projects</v>
      </c>
      <c r="D131" s="32">
        <f>VLOOKUP($A131,'Raw Data 2'!$A$2 :'Raw Data 2'!$J$742,5)</f>
        <v>36519</v>
      </c>
      <c r="E131" s="32">
        <f>VLOOKUP(A131,'Raw Data 2'!$A$2:'Raw Data 2'!$J$742,9)</f>
        <v>5</v>
      </c>
      <c r="F131" s="32" t="str">
        <f>VLOOKUP($A131,'Raw Data 2'!$A$2:'Raw Data 2'!$J$742,M$5)</f>
        <v>R</v>
      </c>
      <c r="G131" s="32">
        <f>VLOOKUP($A131,'Raw Data 2'!$A$2:'Raw Data 2'!$J$742,N$5)</f>
        <v>61860</v>
      </c>
      <c r="H131" s="32" t="str">
        <f>VLOOKUP($A131,'Raw Data 2'!$A$2:'Raw Data 2'!$J$742,O$5)</f>
        <v>Hourly</v>
      </c>
      <c r="I131" s="32">
        <f>VLOOKUP($A131,'Raw Data 2'!$A$2:'Raw Data 2'!$J$742,P$5)</f>
        <v>61860</v>
      </c>
      <c r="J131" s="32" t="str">
        <f>VLOOKUP($A131,'Raw Data 2'!$A$2:'Raw Data 2'!$J$742,Q$5)</f>
        <v>Main</v>
      </c>
    </row>
    <row r="132" spans="1:10" x14ac:dyDescent="0.3">
      <c r="A132" s="33" t="s">
        <v>162</v>
      </c>
      <c r="B132" s="32">
        <f>VLOOKUP(A132,'Raw Data 2'!A129:'Raw Data 2'!J869,6)</f>
        <v>11</v>
      </c>
      <c r="C132" s="32" t="str">
        <f>VLOOKUP($A132,'Raw Data 2'!$A$2 :'Raw Data 2'!$J$742,3)</f>
        <v>Major Mfg Projects</v>
      </c>
      <c r="D132" s="32">
        <f>VLOOKUP($A132,'Raw Data 2'!$A$2 :'Raw Data 2'!$J$742,5)</f>
        <v>40263</v>
      </c>
      <c r="E132" s="32">
        <f>VLOOKUP(A132,'Raw Data 2'!$A$2:'Raw Data 2'!$J$742,9)</f>
        <v>4</v>
      </c>
      <c r="F132" s="32" t="str">
        <f>VLOOKUP($A132,'Raw Data 2'!$A$2:'Raw Data 2'!$J$742,M$5)</f>
        <v>M</v>
      </c>
      <c r="G132" s="32">
        <f>VLOOKUP($A132,'Raw Data 2'!$A$2:'Raw Data 2'!$J$742,N$5)</f>
        <v>71190</v>
      </c>
      <c r="H132" s="32" t="str">
        <f>VLOOKUP($A132,'Raw Data 2'!$A$2:'Raw Data 2'!$J$742,O$5)</f>
        <v>Contract</v>
      </c>
      <c r="I132" s="32">
        <f>VLOOKUP($A132,'Raw Data 2'!$A$2:'Raw Data 2'!$J$742,P$5)</f>
        <v>71190</v>
      </c>
      <c r="J132" s="32" t="str">
        <f>VLOOKUP($A132,'Raw Data 2'!$A$2:'Raw Data 2'!$J$742,Q$5)</f>
        <v>Taft</v>
      </c>
    </row>
    <row r="133" spans="1:10" x14ac:dyDescent="0.3">
      <c r="A133" s="33" t="s">
        <v>163</v>
      </c>
      <c r="B133" s="32">
        <f>VLOOKUP(A133,'Raw Data 2'!A130:'Raw Data 2'!J870,6)</f>
        <v>6</v>
      </c>
      <c r="C133" s="32" t="str">
        <f>VLOOKUP($A133,'Raw Data 2'!$A$2 :'Raw Data 2'!$J$742,3)</f>
        <v>Major Mfg Projects</v>
      </c>
      <c r="D133" s="32">
        <f>VLOOKUP($A133,'Raw Data 2'!$A$2 :'Raw Data 2'!$J$742,5)</f>
        <v>36519</v>
      </c>
      <c r="E133" s="32">
        <f>VLOOKUP(A133,'Raw Data 2'!$A$2:'Raw Data 2'!$J$742,9)</f>
        <v>5</v>
      </c>
      <c r="F133" s="32" t="str">
        <f>VLOOKUP($A133,'Raw Data 2'!$A$2:'Raw Data 2'!$J$742,M$5)</f>
        <v>R</v>
      </c>
      <c r="G133" s="32">
        <f>VLOOKUP($A133,'Raw Data 2'!$A$2:'Raw Data 2'!$J$742,N$5)</f>
        <v>61860</v>
      </c>
      <c r="H133" s="32" t="str">
        <f>VLOOKUP($A133,'Raw Data 2'!$A$2:'Raw Data 2'!$J$742,O$5)</f>
        <v>Hourly</v>
      </c>
      <c r="I133" s="32">
        <f>VLOOKUP($A133,'Raw Data 2'!$A$2:'Raw Data 2'!$J$742,P$5)</f>
        <v>61860</v>
      </c>
      <c r="J133" s="32" t="str">
        <f>VLOOKUP($A133,'Raw Data 2'!$A$2:'Raw Data 2'!$J$742,Q$5)</f>
        <v>Main</v>
      </c>
    </row>
    <row r="134" spans="1:10" x14ac:dyDescent="0.3">
      <c r="A134" s="33" t="s">
        <v>164</v>
      </c>
      <c r="B134" s="32">
        <f>VLOOKUP(A134,'Raw Data 2'!A131:'Raw Data 2'!J871,6)</f>
        <v>19</v>
      </c>
      <c r="C134" s="32" t="str">
        <f>VLOOKUP($A134,'Raw Data 2'!$A$2 :'Raw Data 2'!$J$742,3)</f>
        <v>Major Mfg Projects</v>
      </c>
      <c r="D134" s="32">
        <f>VLOOKUP($A134,'Raw Data 2'!$A$2 :'Raw Data 2'!$J$742,5)</f>
        <v>40263</v>
      </c>
      <c r="E134" s="32">
        <f>VLOOKUP(A134,'Raw Data 2'!$A$2:'Raw Data 2'!$J$742,9)</f>
        <v>4</v>
      </c>
      <c r="F134" s="32" t="str">
        <f>VLOOKUP($A134,'Raw Data 2'!$A$2:'Raw Data 2'!$J$742,M$5)</f>
        <v>M</v>
      </c>
      <c r="G134" s="32">
        <f>VLOOKUP($A134,'Raw Data 2'!$A$2:'Raw Data 2'!$J$742,N$5)</f>
        <v>71190</v>
      </c>
      <c r="H134" s="32" t="str">
        <f>VLOOKUP($A134,'Raw Data 2'!$A$2:'Raw Data 2'!$J$742,O$5)</f>
        <v>Contract</v>
      </c>
      <c r="I134" s="32">
        <f>VLOOKUP($A134,'Raw Data 2'!$A$2:'Raw Data 2'!$J$742,P$5)</f>
        <v>71190</v>
      </c>
      <c r="J134" s="32" t="str">
        <f>VLOOKUP($A134,'Raw Data 2'!$A$2:'Raw Data 2'!$J$742,Q$5)</f>
        <v>Taft</v>
      </c>
    </row>
    <row r="135" spans="1:10" x14ac:dyDescent="0.3">
      <c r="A135" s="33" t="s">
        <v>165</v>
      </c>
      <c r="B135" s="32">
        <f>VLOOKUP(A135,'Raw Data 2'!A132:'Raw Data 2'!J872,6)</f>
        <v>6</v>
      </c>
      <c r="C135" s="32" t="str">
        <f>VLOOKUP($A135,'Raw Data 2'!$A$2 :'Raw Data 2'!$J$742,3)</f>
        <v>Major Mfg Projects</v>
      </c>
      <c r="D135" s="32">
        <f>VLOOKUP($A135,'Raw Data 2'!$A$2 :'Raw Data 2'!$J$742,5)</f>
        <v>40263</v>
      </c>
      <c r="E135" s="32">
        <f>VLOOKUP(A135,'Raw Data 2'!$A$2:'Raw Data 2'!$J$742,9)</f>
        <v>4</v>
      </c>
      <c r="F135" s="32" t="str">
        <f>VLOOKUP($A135,'Raw Data 2'!$A$2:'Raw Data 2'!$J$742,M$5)</f>
        <v>M</v>
      </c>
      <c r="G135" s="32">
        <f>VLOOKUP($A135,'Raw Data 2'!$A$2:'Raw Data 2'!$J$742,N$5)</f>
        <v>71190</v>
      </c>
      <c r="H135" s="32" t="str">
        <f>VLOOKUP($A135,'Raw Data 2'!$A$2:'Raw Data 2'!$J$742,O$5)</f>
        <v>Contract</v>
      </c>
      <c r="I135" s="32">
        <f>VLOOKUP($A135,'Raw Data 2'!$A$2:'Raw Data 2'!$J$742,P$5)</f>
        <v>71190</v>
      </c>
      <c r="J135" s="32" t="str">
        <f>VLOOKUP($A135,'Raw Data 2'!$A$2:'Raw Data 2'!$J$742,Q$5)</f>
        <v>Taft</v>
      </c>
    </row>
    <row r="136" spans="1:10" x14ac:dyDescent="0.3">
      <c r="A136" s="33" t="s">
        <v>166</v>
      </c>
      <c r="B136" s="32">
        <f>VLOOKUP(A136,'Raw Data 2'!A133:'Raw Data 2'!J873,6)</f>
        <v>6</v>
      </c>
      <c r="C136" s="32" t="str">
        <f>VLOOKUP($A136,'Raw Data 2'!$A$2 :'Raw Data 2'!$J$742,3)</f>
        <v>Major Mfg Projects</v>
      </c>
      <c r="D136" s="32">
        <f>VLOOKUP($A136,'Raw Data 2'!$A$2 :'Raw Data 2'!$J$742,5)</f>
        <v>36519</v>
      </c>
      <c r="E136" s="32">
        <f>VLOOKUP(A136,'Raw Data 2'!$A$2:'Raw Data 2'!$J$742,9)</f>
        <v>5</v>
      </c>
      <c r="F136" s="32" t="str">
        <f>VLOOKUP($A136,'Raw Data 2'!$A$2:'Raw Data 2'!$J$742,M$5)</f>
        <v>R</v>
      </c>
      <c r="G136" s="32">
        <f>VLOOKUP($A136,'Raw Data 2'!$A$2:'Raw Data 2'!$J$742,N$5)</f>
        <v>61860</v>
      </c>
      <c r="H136" s="32" t="str">
        <f>VLOOKUP($A136,'Raw Data 2'!$A$2:'Raw Data 2'!$J$742,O$5)</f>
        <v>Hourly</v>
      </c>
      <c r="I136" s="32">
        <f>VLOOKUP($A136,'Raw Data 2'!$A$2:'Raw Data 2'!$J$742,P$5)</f>
        <v>61860</v>
      </c>
      <c r="J136" s="32" t="str">
        <f>VLOOKUP($A136,'Raw Data 2'!$A$2:'Raw Data 2'!$J$742,Q$5)</f>
        <v>Main</v>
      </c>
    </row>
    <row r="137" spans="1:10" x14ac:dyDescent="0.3">
      <c r="A137" s="33" t="s">
        <v>168</v>
      </c>
      <c r="B137" s="32">
        <f>VLOOKUP(A137,'Raw Data 2'!A134:'Raw Data 2'!J874,6)</f>
        <v>14</v>
      </c>
      <c r="C137" s="32" t="str">
        <f>VLOOKUP($A137,'Raw Data 2'!$A$2 :'Raw Data 2'!$J$742,3)</f>
        <v>Product Development</v>
      </c>
      <c r="D137" s="32">
        <f>VLOOKUP($A137,'Raw Data 2'!$A$2 :'Raw Data 2'!$J$742,5)</f>
        <v>37641</v>
      </c>
      <c r="E137" s="32">
        <f>VLOOKUP(A137,'Raw Data 2'!$A$2:'Raw Data 2'!$J$742,9)</f>
        <v>5</v>
      </c>
      <c r="F137" s="32">
        <f>VLOOKUP($A137,'Raw Data 2'!$A$2:'Raw Data 2'!$J$742,M$5)</f>
        <v>0</v>
      </c>
      <c r="G137" s="32">
        <f>VLOOKUP($A137,'Raw Data 2'!$A$2:'Raw Data 2'!$J$742,N$5)</f>
        <v>31970</v>
      </c>
      <c r="H137" s="32" t="str">
        <f>VLOOKUP($A137,'Raw Data 2'!$A$2:'Raw Data 2'!$J$742,O$5)</f>
        <v>Contract</v>
      </c>
      <c r="I137" s="32">
        <f>VLOOKUP($A137,'Raw Data 2'!$A$2:'Raw Data 2'!$J$742,P$5)</f>
        <v>31970</v>
      </c>
      <c r="J137" s="32" t="str">
        <f>VLOOKUP($A137,'Raw Data 2'!$A$2:'Raw Data 2'!$J$742,Q$5)</f>
        <v>North</v>
      </c>
    </row>
    <row r="138" spans="1:10" x14ac:dyDescent="0.3">
      <c r="A138" s="33" t="s">
        <v>169</v>
      </c>
      <c r="B138" s="32">
        <f>VLOOKUP(A138,'Raw Data 2'!A135:'Raw Data 2'!J875,6)</f>
        <v>7</v>
      </c>
      <c r="C138" s="32" t="e">
        <f>VLOOKUP($A138,'Raw Data 2'!$A$2 :'Raw Data 2'!$J$742,3)</f>
        <v>#N/A</v>
      </c>
      <c r="D138" s="32" t="e">
        <f>VLOOKUP($A138,'Raw Data 2'!$A$2 :'Raw Data 2'!$J$742,5)</f>
        <v>#N/A</v>
      </c>
      <c r="E138" s="32" t="e">
        <f>VLOOKUP(A138,'Raw Data 2'!$A$2:'Raw Data 2'!$J$742,9)</f>
        <v>#N/A</v>
      </c>
      <c r="F138" s="32" t="e">
        <f>VLOOKUP($A138,'Raw Data 2'!$A$2:'Raw Data 2'!$J$742,M$5)</f>
        <v>#N/A</v>
      </c>
      <c r="G138" s="32" t="e">
        <f>VLOOKUP($A138,'Raw Data 2'!$A$2:'Raw Data 2'!$J$742,N$5)</f>
        <v>#N/A</v>
      </c>
      <c r="H138" s="32" t="e">
        <f>VLOOKUP($A138,'Raw Data 2'!$A$2:'Raw Data 2'!$J$742,O$5)</f>
        <v>#N/A</v>
      </c>
      <c r="I138" s="32" t="e">
        <f>VLOOKUP($A138,'Raw Data 2'!$A$2:'Raw Data 2'!$J$742,P$5)</f>
        <v>#N/A</v>
      </c>
      <c r="J138" s="32" t="e">
        <f>VLOOKUP($A138,'Raw Data 2'!$A$2:'Raw Data 2'!$J$742,Q$5)</f>
        <v>#N/A</v>
      </c>
    </row>
    <row r="139" spans="1:10" x14ac:dyDescent="0.3">
      <c r="A139" s="33" t="s">
        <v>170</v>
      </c>
      <c r="B139" s="32">
        <f>VLOOKUP(A139,'Raw Data 2'!A136:'Raw Data 2'!J876,6)</f>
        <v>10</v>
      </c>
      <c r="C139" s="32" t="str">
        <f>VLOOKUP($A139,'Raw Data 2'!$A$2 :'Raw Data 2'!$J$742,3)</f>
        <v>Major Mfg Projects</v>
      </c>
      <c r="D139" s="32">
        <f>VLOOKUP($A139,'Raw Data 2'!$A$2 :'Raw Data 2'!$J$742,5)</f>
        <v>40263</v>
      </c>
      <c r="E139" s="32">
        <f>VLOOKUP(A139,'Raw Data 2'!$A$2:'Raw Data 2'!$J$742,9)</f>
        <v>4</v>
      </c>
      <c r="F139" s="32" t="str">
        <f>VLOOKUP($A139,'Raw Data 2'!$A$2:'Raw Data 2'!$J$742,M$5)</f>
        <v>M</v>
      </c>
      <c r="G139" s="32">
        <f>VLOOKUP($A139,'Raw Data 2'!$A$2:'Raw Data 2'!$J$742,N$5)</f>
        <v>71190</v>
      </c>
      <c r="H139" s="32" t="str">
        <f>VLOOKUP($A139,'Raw Data 2'!$A$2:'Raw Data 2'!$J$742,O$5)</f>
        <v>Contract</v>
      </c>
      <c r="I139" s="32">
        <f>VLOOKUP($A139,'Raw Data 2'!$A$2:'Raw Data 2'!$J$742,P$5)</f>
        <v>71190</v>
      </c>
      <c r="J139" s="32" t="str">
        <f>VLOOKUP($A139,'Raw Data 2'!$A$2:'Raw Data 2'!$J$742,Q$5)</f>
        <v>Taft</v>
      </c>
    </row>
    <row r="140" spans="1:10" x14ac:dyDescent="0.3">
      <c r="A140" s="33" t="s">
        <v>171</v>
      </c>
      <c r="B140" s="32">
        <f>VLOOKUP(A140,'Raw Data 2'!A137:'Raw Data 2'!J877,6)</f>
        <v>9</v>
      </c>
      <c r="C140" s="32" t="str">
        <f>VLOOKUP($A140,'Raw Data 2'!$A$2 :'Raw Data 2'!$J$742,3)</f>
        <v>Manufacturing</v>
      </c>
      <c r="D140" s="32">
        <f>VLOOKUP($A140,'Raw Data 2'!$A$2 :'Raw Data 2'!$J$742,5)</f>
        <v>36704</v>
      </c>
      <c r="E140" s="32">
        <f>VLOOKUP(A140,'Raw Data 2'!$A$2:'Raw Data 2'!$J$742,9)</f>
        <v>3</v>
      </c>
      <c r="F140" s="32">
        <f>VLOOKUP($A140,'Raw Data 2'!$A$2:'Raw Data 2'!$J$742,M$5)</f>
        <v>0</v>
      </c>
      <c r="G140" s="32">
        <f>VLOOKUP($A140,'Raw Data 2'!$A$2:'Raw Data 2'!$J$742,N$5)</f>
        <v>57760</v>
      </c>
      <c r="H140" s="32" t="str">
        <f>VLOOKUP($A140,'Raw Data 2'!$A$2:'Raw Data 2'!$J$742,O$5)</f>
        <v>Contract</v>
      </c>
      <c r="I140" s="32">
        <f>VLOOKUP($A140,'Raw Data 2'!$A$2:'Raw Data 2'!$J$742,P$5)</f>
        <v>57760</v>
      </c>
      <c r="J140" s="32" t="str">
        <f>VLOOKUP($A140,'Raw Data 2'!$A$2:'Raw Data 2'!$J$742,Q$5)</f>
        <v>South</v>
      </c>
    </row>
    <row r="141" spans="1:10" x14ac:dyDescent="0.3">
      <c r="A141" s="33" t="s">
        <v>172</v>
      </c>
      <c r="B141" s="32">
        <f>VLOOKUP(A141,'Raw Data 2'!A138:'Raw Data 2'!J878,6)</f>
        <v>14</v>
      </c>
      <c r="C141" s="32" t="e">
        <f>VLOOKUP($A141,'Raw Data 2'!$A$2 :'Raw Data 2'!$J$742,3)</f>
        <v>#N/A</v>
      </c>
      <c r="D141" s="32" t="e">
        <f>VLOOKUP($A141,'Raw Data 2'!$A$2 :'Raw Data 2'!$J$742,5)</f>
        <v>#N/A</v>
      </c>
      <c r="E141" s="32" t="e">
        <f>VLOOKUP(A141,'Raw Data 2'!$A$2:'Raw Data 2'!$J$742,9)</f>
        <v>#N/A</v>
      </c>
      <c r="F141" s="32" t="e">
        <f>VLOOKUP($A141,'Raw Data 2'!$A$2:'Raw Data 2'!$J$742,M$5)</f>
        <v>#N/A</v>
      </c>
      <c r="G141" s="32" t="e">
        <f>VLOOKUP($A141,'Raw Data 2'!$A$2:'Raw Data 2'!$J$742,N$5)</f>
        <v>#N/A</v>
      </c>
      <c r="H141" s="32" t="e">
        <f>VLOOKUP($A141,'Raw Data 2'!$A$2:'Raw Data 2'!$J$742,O$5)</f>
        <v>#N/A</v>
      </c>
      <c r="I141" s="32" t="e">
        <f>VLOOKUP($A141,'Raw Data 2'!$A$2:'Raw Data 2'!$J$742,P$5)</f>
        <v>#N/A</v>
      </c>
      <c r="J141" s="32" t="e">
        <f>VLOOKUP($A141,'Raw Data 2'!$A$2:'Raw Data 2'!$J$742,Q$5)</f>
        <v>#N/A</v>
      </c>
    </row>
    <row r="142" spans="1:10" x14ac:dyDescent="0.3">
      <c r="A142" s="33" t="s">
        <v>174</v>
      </c>
      <c r="B142" s="32">
        <f>VLOOKUP(A142,'Raw Data 2'!A139:'Raw Data 2'!J879,6)</f>
        <v>7</v>
      </c>
      <c r="C142" s="32" t="e">
        <f>VLOOKUP($A142,'Raw Data 2'!$A$2 :'Raw Data 2'!$J$742,3)</f>
        <v>#N/A</v>
      </c>
      <c r="D142" s="32" t="e">
        <f>VLOOKUP($A142,'Raw Data 2'!$A$2 :'Raw Data 2'!$J$742,5)</f>
        <v>#N/A</v>
      </c>
      <c r="E142" s="32" t="e">
        <f>VLOOKUP(A142,'Raw Data 2'!$A$2:'Raw Data 2'!$J$742,9)</f>
        <v>#N/A</v>
      </c>
      <c r="F142" s="32" t="e">
        <f>VLOOKUP($A142,'Raw Data 2'!$A$2:'Raw Data 2'!$J$742,M$5)</f>
        <v>#N/A</v>
      </c>
      <c r="G142" s="32" t="e">
        <f>VLOOKUP($A142,'Raw Data 2'!$A$2:'Raw Data 2'!$J$742,N$5)</f>
        <v>#N/A</v>
      </c>
      <c r="H142" s="32" t="e">
        <f>VLOOKUP($A142,'Raw Data 2'!$A$2:'Raw Data 2'!$J$742,O$5)</f>
        <v>#N/A</v>
      </c>
      <c r="I142" s="32" t="e">
        <f>VLOOKUP($A142,'Raw Data 2'!$A$2:'Raw Data 2'!$J$742,P$5)</f>
        <v>#N/A</v>
      </c>
      <c r="J142" s="32" t="e">
        <f>VLOOKUP($A142,'Raw Data 2'!$A$2:'Raw Data 2'!$J$742,Q$5)</f>
        <v>#N/A</v>
      </c>
    </row>
    <row r="143" spans="1:10" x14ac:dyDescent="0.3">
      <c r="A143" s="33" t="s">
        <v>175</v>
      </c>
      <c r="B143" s="32">
        <f>VLOOKUP(A143,'Raw Data 2'!A140:'Raw Data 2'!J880,6)</f>
        <v>14</v>
      </c>
      <c r="C143" s="32" t="e">
        <f>VLOOKUP($A143,'Raw Data 2'!$A$2 :'Raw Data 2'!$J$742,3)</f>
        <v>#N/A</v>
      </c>
      <c r="D143" s="32" t="e">
        <f>VLOOKUP($A143,'Raw Data 2'!$A$2 :'Raw Data 2'!$J$742,5)</f>
        <v>#N/A</v>
      </c>
      <c r="E143" s="32" t="e">
        <f>VLOOKUP(A143,'Raw Data 2'!$A$2:'Raw Data 2'!$J$742,9)</f>
        <v>#N/A</v>
      </c>
      <c r="F143" s="32" t="e">
        <f>VLOOKUP($A143,'Raw Data 2'!$A$2:'Raw Data 2'!$J$742,M$5)</f>
        <v>#N/A</v>
      </c>
      <c r="G143" s="32" t="e">
        <f>VLOOKUP($A143,'Raw Data 2'!$A$2:'Raw Data 2'!$J$742,N$5)</f>
        <v>#N/A</v>
      </c>
      <c r="H143" s="32" t="e">
        <f>VLOOKUP($A143,'Raw Data 2'!$A$2:'Raw Data 2'!$J$742,O$5)</f>
        <v>#N/A</v>
      </c>
      <c r="I143" s="32" t="e">
        <f>VLOOKUP($A143,'Raw Data 2'!$A$2:'Raw Data 2'!$J$742,P$5)</f>
        <v>#N/A</v>
      </c>
      <c r="J143" s="32" t="e">
        <f>VLOOKUP($A143,'Raw Data 2'!$A$2:'Raw Data 2'!$J$742,Q$5)</f>
        <v>#N/A</v>
      </c>
    </row>
    <row r="144" spans="1:10" x14ac:dyDescent="0.3">
      <c r="A144" s="33" t="s">
        <v>176</v>
      </c>
      <c r="B144" s="32">
        <f>VLOOKUP(A144,'Raw Data 2'!A141:'Raw Data 2'!J881,6)</f>
        <v>6</v>
      </c>
      <c r="C144" s="32" t="str">
        <f>VLOOKUP($A144,'Raw Data 2'!$A$2 :'Raw Data 2'!$J$742,3)</f>
        <v>Manufacturing</v>
      </c>
      <c r="D144" s="32">
        <f>VLOOKUP($A144,'Raw Data 2'!$A$2 :'Raw Data 2'!$J$742,5)</f>
        <v>36704</v>
      </c>
      <c r="E144" s="32">
        <f>VLOOKUP(A144,'Raw Data 2'!$A$2:'Raw Data 2'!$J$742,9)</f>
        <v>3</v>
      </c>
      <c r="F144" s="32">
        <f>VLOOKUP($A144,'Raw Data 2'!$A$2:'Raw Data 2'!$J$742,M$5)</f>
        <v>0</v>
      </c>
      <c r="G144" s="32">
        <f>VLOOKUP($A144,'Raw Data 2'!$A$2:'Raw Data 2'!$J$742,N$5)</f>
        <v>57760</v>
      </c>
      <c r="H144" s="32" t="str">
        <f>VLOOKUP($A144,'Raw Data 2'!$A$2:'Raw Data 2'!$J$742,O$5)</f>
        <v>Contract</v>
      </c>
      <c r="I144" s="32">
        <f>VLOOKUP($A144,'Raw Data 2'!$A$2:'Raw Data 2'!$J$742,P$5)</f>
        <v>57760</v>
      </c>
      <c r="J144" s="32" t="str">
        <f>VLOOKUP($A144,'Raw Data 2'!$A$2:'Raw Data 2'!$J$742,Q$5)</f>
        <v>South</v>
      </c>
    </row>
    <row r="145" spans="1:10" x14ac:dyDescent="0.3">
      <c r="A145" s="33" t="s">
        <v>177</v>
      </c>
      <c r="B145" s="32">
        <f>VLOOKUP(A145,'Raw Data 2'!A142:'Raw Data 2'!J882,6)</f>
        <v>6</v>
      </c>
      <c r="C145" s="32" t="str">
        <f>VLOOKUP($A145,'Raw Data 2'!$A$2 :'Raw Data 2'!$J$742,3)</f>
        <v>Research/Development</v>
      </c>
      <c r="D145" s="32">
        <f>VLOOKUP($A145,'Raw Data 2'!$A$2 :'Raw Data 2'!$J$742,5)</f>
        <v>40543</v>
      </c>
      <c r="E145" s="32">
        <f>VLOOKUP(A145,'Raw Data 2'!$A$2:'Raw Data 2'!$J$742,9)</f>
        <v>1</v>
      </c>
      <c r="F145" s="32">
        <f>VLOOKUP($A145,'Raw Data 2'!$A$2:'Raw Data 2'!$J$742,M$5)</f>
        <v>0</v>
      </c>
      <c r="G145" s="32">
        <f>VLOOKUP($A145,'Raw Data 2'!$A$2:'Raw Data 2'!$J$742,N$5)</f>
        <v>19044</v>
      </c>
      <c r="H145" s="32" t="str">
        <f>VLOOKUP($A145,'Raw Data 2'!$A$2:'Raw Data 2'!$J$742,O$5)</f>
        <v>Hourly</v>
      </c>
      <c r="I145" s="32">
        <f>VLOOKUP($A145,'Raw Data 2'!$A$2:'Raw Data 2'!$J$742,P$5)</f>
        <v>19044</v>
      </c>
      <c r="J145" s="32" t="str">
        <f>VLOOKUP($A145,'Raw Data 2'!$A$2:'Raw Data 2'!$J$742,Q$5)</f>
        <v>Watson</v>
      </c>
    </row>
    <row r="146" spans="1:10" x14ac:dyDescent="0.3">
      <c r="A146" s="33" t="s">
        <v>178</v>
      </c>
      <c r="B146" s="32">
        <f>VLOOKUP(A146,'Raw Data 2'!A143:'Raw Data 2'!J883,6)</f>
        <v>6</v>
      </c>
      <c r="C146" s="32" t="str">
        <f>VLOOKUP($A146,'Raw Data 2'!$A$2 :'Raw Data 2'!$J$742,3)</f>
        <v>Major Mfg Projects</v>
      </c>
      <c r="D146" s="32">
        <f>VLOOKUP($A146,'Raw Data 2'!$A$2 :'Raw Data 2'!$J$742,5)</f>
        <v>36519</v>
      </c>
      <c r="E146" s="32">
        <f>VLOOKUP(A146,'Raw Data 2'!$A$2:'Raw Data 2'!$J$742,9)</f>
        <v>5</v>
      </c>
      <c r="F146" s="32" t="str">
        <f>VLOOKUP($A146,'Raw Data 2'!$A$2:'Raw Data 2'!$J$742,M$5)</f>
        <v>R</v>
      </c>
      <c r="G146" s="32">
        <f>VLOOKUP($A146,'Raw Data 2'!$A$2:'Raw Data 2'!$J$742,N$5)</f>
        <v>61860</v>
      </c>
      <c r="H146" s="32" t="str">
        <f>VLOOKUP($A146,'Raw Data 2'!$A$2:'Raw Data 2'!$J$742,O$5)</f>
        <v>Hourly</v>
      </c>
      <c r="I146" s="32">
        <f>VLOOKUP($A146,'Raw Data 2'!$A$2:'Raw Data 2'!$J$742,P$5)</f>
        <v>61860</v>
      </c>
      <c r="J146" s="32" t="str">
        <f>VLOOKUP($A146,'Raw Data 2'!$A$2:'Raw Data 2'!$J$742,Q$5)</f>
        <v>Main</v>
      </c>
    </row>
    <row r="147" spans="1:10" x14ac:dyDescent="0.3">
      <c r="A147" s="33" t="s">
        <v>179</v>
      </c>
      <c r="B147" s="32">
        <f>VLOOKUP(A147,'Raw Data 2'!A144:'Raw Data 2'!J884,6)</f>
        <v>6</v>
      </c>
      <c r="C147" s="32" t="str">
        <f>VLOOKUP($A147,'Raw Data 2'!$A$2 :'Raw Data 2'!$J$742,3)</f>
        <v>Quality Control</v>
      </c>
      <c r="D147" s="32">
        <f>VLOOKUP($A147,'Raw Data 2'!$A$2 :'Raw Data 2'!$J$742,5)</f>
        <v>40389</v>
      </c>
      <c r="E147" s="32">
        <f>VLOOKUP(A147,'Raw Data 2'!$A$2:'Raw Data 2'!$J$742,9)</f>
        <v>5</v>
      </c>
      <c r="F147" s="32" t="str">
        <f>VLOOKUP($A147,'Raw Data 2'!$A$2:'Raw Data 2'!$J$742,M$5)</f>
        <v>DMR</v>
      </c>
      <c r="G147" s="32">
        <f>VLOOKUP($A147,'Raw Data 2'!$A$2:'Raw Data 2'!$J$742,N$5)</f>
        <v>58370</v>
      </c>
      <c r="H147" s="32" t="str">
        <f>VLOOKUP($A147,'Raw Data 2'!$A$2:'Raw Data 2'!$J$742,O$5)</f>
        <v>Full Time</v>
      </c>
      <c r="I147" s="32">
        <f>VLOOKUP($A147,'Raw Data 2'!$A$2:'Raw Data 2'!$J$742,P$5)</f>
        <v>58370</v>
      </c>
      <c r="J147" s="32" t="str">
        <f>VLOOKUP($A147,'Raw Data 2'!$A$2:'Raw Data 2'!$J$742,Q$5)</f>
        <v>North</v>
      </c>
    </row>
    <row r="148" spans="1:10" x14ac:dyDescent="0.3">
      <c r="A148" s="33" t="s">
        <v>180</v>
      </c>
      <c r="B148" s="32">
        <f>VLOOKUP(A148,'Raw Data 2'!A145:'Raw Data 2'!J885,6)</f>
        <v>19</v>
      </c>
      <c r="C148" s="32" t="str">
        <f>VLOOKUP($A148,'Raw Data 2'!$A$2 :'Raw Data 2'!$J$742,3)</f>
        <v>Major Mfg Projects</v>
      </c>
      <c r="D148" s="32">
        <f>VLOOKUP($A148,'Raw Data 2'!$A$2 :'Raw Data 2'!$J$742,5)</f>
        <v>40263</v>
      </c>
      <c r="E148" s="32">
        <f>VLOOKUP(A148,'Raw Data 2'!$A$2:'Raw Data 2'!$J$742,9)</f>
        <v>4</v>
      </c>
      <c r="F148" s="32" t="str">
        <f>VLOOKUP($A148,'Raw Data 2'!$A$2:'Raw Data 2'!$J$742,M$5)</f>
        <v>M</v>
      </c>
      <c r="G148" s="32">
        <f>VLOOKUP($A148,'Raw Data 2'!$A$2:'Raw Data 2'!$J$742,N$5)</f>
        <v>71190</v>
      </c>
      <c r="H148" s="32" t="str">
        <f>VLOOKUP($A148,'Raw Data 2'!$A$2:'Raw Data 2'!$J$742,O$5)</f>
        <v>Contract</v>
      </c>
      <c r="I148" s="32">
        <f>VLOOKUP($A148,'Raw Data 2'!$A$2:'Raw Data 2'!$J$742,P$5)</f>
        <v>71190</v>
      </c>
      <c r="J148" s="32" t="str">
        <f>VLOOKUP($A148,'Raw Data 2'!$A$2:'Raw Data 2'!$J$742,Q$5)</f>
        <v>Taft</v>
      </c>
    </row>
    <row r="149" spans="1:10" x14ac:dyDescent="0.3">
      <c r="A149" s="33" t="s">
        <v>181</v>
      </c>
      <c r="B149" s="32">
        <f>VLOOKUP(A149,'Raw Data 2'!A146:'Raw Data 2'!J886,6)</f>
        <v>6</v>
      </c>
      <c r="C149" s="32" t="str">
        <f>VLOOKUP($A149,'Raw Data 2'!$A$2 :'Raw Data 2'!$J$742,3)</f>
        <v>Research/Development</v>
      </c>
      <c r="D149" s="32">
        <f>VLOOKUP($A149,'Raw Data 2'!$A$2 :'Raw Data 2'!$J$742,5)</f>
        <v>40543</v>
      </c>
      <c r="E149" s="32">
        <f>VLOOKUP(A149,'Raw Data 2'!$A$2:'Raw Data 2'!$J$742,9)</f>
        <v>1</v>
      </c>
      <c r="F149" s="32">
        <f>VLOOKUP($A149,'Raw Data 2'!$A$2:'Raw Data 2'!$J$742,M$5)</f>
        <v>0</v>
      </c>
      <c r="G149" s="32">
        <f>VLOOKUP($A149,'Raw Data 2'!$A$2:'Raw Data 2'!$J$742,N$5)</f>
        <v>19044</v>
      </c>
      <c r="H149" s="32" t="str">
        <f>VLOOKUP($A149,'Raw Data 2'!$A$2:'Raw Data 2'!$J$742,O$5)</f>
        <v>Hourly</v>
      </c>
      <c r="I149" s="32">
        <f>VLOOKUP($A149,'Raw Data 2'!$A$2:'Raw Data 2'!$J$742,P$5)</f>
        <v>19044</v>
      </c>
      <c r="J149" s="32" t="str">
        <f>VLOOKUP($A149,'Raw Data 2'!$A$2:'Raw Data 2'!$J$742,Q$5)</f>
        <v>Watson</v>
      </c>
    </row>
    <row r="150" spans="1:10" x14ac:dyDescent="0.3">
      <c r="A150" s="33" t="s">
        <v>182</v>
      </c>
      <c r="B150" s="32">
        <f>VLOOKUP(A150,'Raw Data 2'!A147:'Raw Data 2'!J887,6)</f>
        <v>6</v>
      </c>
      <c r="C150" s="32" t="str">
        <f>VLOOKUP($A150,'Raw Data 2'!$A$2 :'Raw Data 2'!$J$742,3)</f>
        <v>Quality Control</v>
      </c>
      <c r="D150" s="32">
        <f>VLOOKUP($A150,'Raw Data 2'!$A$2 :'Raw Data 2'!$J$742,5)</f>
        <v>40389</v>
      </c>
      <c r="E150" s="32">
        <f>VLOOKUP(A150,'Raw Data 2'!$A$2:'Raw Data 2'!$J$742,9)</f>
        <v>5</v>
      </c>
      <c r="F150" s="32" t="str">
        <f>VLOOKUP($A150,'Raw Data 2'!$A$2:'Raw Data 2'!$J$742,M$5)</f>
        <v>DMR</v>
      </c>
      <c r="G150" s="32">
        <f>VLOOKUP($A150,'Raw Data 2'!$A$2:'Raw Data 2'!$J$742,N$5)</f>
        <v>58370</v>
      </c>
      <c r="H150" s="32" t="str">
        <f>VLOOKUP($A150,'Raw Data 2'!$A$2:'Raw Data 2'!$J$742,O$5)</f>
        <v>Full Time</v>
      </c>
      <c r="I150" s="32">
        <f>VLOOKUP($A150,'Raw Data 2'!$A$2:'Raw Data 2'!$J$742,P$5)</f>
        <v>58370</v>
      </c>
      <c r="J150" s="32" t="str">
        <f>VLOOKUP($A150,'Raw Data 2'!$A$2:'Raw Data 2'!$J$742,Q$5)</f>
        <v>North</v>
      </c>
    </row>
    <row r="151" spans="1:10" x14ac:dyDescent="0.3">
      <c r="A151" s="33" t="s">
        <v>183</v>
      </c>
      <c r="B151" s="32">
        <f>VLOOKUP(A151,'Raw Data 2'!A148:'Raw Data 2'!J888,6)</f>
        <v>7</v>
      </c>
      <c r="C151" s="32" t="str">
        <f>VLOOKUP($A151,'Raw Data 2'!$A$2 :'Raw Data 2'!$J$742,3)</f>
        <v>Major Mfg Projects</v>
      </c>
      <c r="D151" s="32">
        <f>VLOOKUP($A151,'Raw Data 2'!$A$2 :'Raw Data 2'!$J$742,5)</f>
        <v>40263</v>
      </c>
      <c r="E151" s="32">
        <f>VLOOKUP(A151,'Raw Data 2'!$A$2:'Raw Data 2'!$J$742,9)</f>
        <v>4</v>
      </c>
      <c r="F151" s="32" t="str">
        <f>VLOOKUP($A151,'Raw Data 2'!$A$2:'Raw Data 2'!$J$742,M$5)</f>
        <v>M</v>
      </c>
      <c r="G151" s="32">
        <f>VLOOKUP($A151,'Raw Data 2'!$A$2:'Raw Data 2'!$J$742,N$5)</f>
        <v>71190</v>
      </c>
      <c r="H151" s="32" t="str">
        <f>VLOOKUP($A151,'Raw Data 2'!$A$2:'Raw Data 2'!$J$742,O$5)</f>
        <v>Contract</v>
      </c>
      <c r="I151" s="32">
        <f>VLOOKUP($A151,'Raw Data 2'!$A$2:'Raw Data 2'!$J$742,P$5)</f>
        <v>71190</v>
      </c>
      <c r="J151" s="32" t="str">
        <f>VLOOKUP($A151,'Raw Data 2'!$A$2:'Raw Data 2'!$J$742,Q$5)</f>
        <v>Taft</v>
      </c>
    </row>
    <row r="152" spans="1:10" x14ac:dyDescent="0.3">
      <c r="A152" s="33" t="s">
        <v>184</v>
      </c>
      <c r="B152" s="32">
        <f>VLOOKUP(A152,'Raw Data 2'!A149:'Raw Data 2'!J889,6)</f>
        <v>10</v>
      </c>
      <c r="C152" s="32" t="str">
        <f>VLOOKUP($A152,'Raw Data 2'!$A$2 :'Raw Data 2'!$J$742,3)</f>
        <v>Major Mfg Projects</v>
      </c>
      <c r="D152" s="32">
        <f>VLOOKUP($A152,'Raw Data 2'!$A$2 :'Raw Data 2'!$J$742,5)</f>
        <v>40263</v>
      </c>
      <c r="E152" s="32">
        <f>VLOOKUP(A152,'Raw Data 2'!$A$2:'Raw Data 2'!$J$742,9)</f>
        <v>4</v>
      </c>
      <c r="F152" s="32" t="str">
        <f>VLOOKUP($A152,'Raw Data 2'!$A$2:'Raw Data 2'!$J$742,M$5)</f>
        <v>M</v>
      </c>
      <c r="G152" s="32">
        <f>VLOOKUP($A152,'Raw Data 2'!$A$2:'Raw Data 2'!$J$742,N$5)</f>
        <v>71190</v>
      </c>
      <c r="H152" s="32" t="str">
        <f>VLOOKUP($A152,'Raw Data 2'!$A$2:'Raw Data 2'!$J$742,O$5)</f>
        <v>Contract</v>
      </c>
      <c r="I152" s="32">
        <f>VLOOKUP($A152,'Raw Data 2'!$A$2:'Raw Data 2'!$J$742,P$5)</f>
        <v>71190</v>
      </c>
      <c r="J152" s="32" t="str">
        <f>VLOOKUP($A152,'Raw Data 2'!$A$2:'Raw Data 2'!$J$742,Q$5)</f>
        <v>Taft</v>
      </c>
    </row>
    <row r="153" spans="1:10" x14ac:dyDescent="0.3">
      <c r="A153" s="33" t="s">
        <v>185</v>
      </c>
      <c r="B153" s="32">
        <f>VLOOKUP(A153,'Raw Data 2'!A150:'Raw Data 2'!J890,6)</f>
        <v>10</v>
      </c>
      <c r="C153" s="32" t="str">
        <f>VLOOKUP($A153,'Raw Data 2'!$A$2 :'Raw Data 2'!$J$742,3)</f>
        <v>Major Mfg Projects</v>
      </c>
      <c r="D153" s="32">
        <f>VLOOKUP($A153,'Raw Data 2'!$A$2 :'Raw Data 2'!$J$742,5)</f>
        <v>40263</v>
      </c>
      <c r="E153" s="32">
        <f>VLOOKUP(A153,'Raw Data 2'!$A$2:'Raw Data 2'!$J$742,9)</f>
        <v>4</v>
      </c>
      <c r="F153" s="32" t="str">
        <f>VLOOKUP($A153,'Raw Data 2'!$A$2:'Raw Data 2'!$J$742,M$5)</f>
        <v>M</v>
      </c>
      <c r="G153" s="32">
        <f>VLOOKUP($A153,'Raw Data 2'!$A$2:'Raw Data 2'!$J$742,N$5)</f>
        <v>71190</v>
      </c>
      <c r="H153" s="32" t="str">
        <f>VLOOKUP($A153,'Raw Data 2'!$A$2:'Raw Data 2'!$J$742,O$5)</f>
        <v>Contract</v>
      </c>
      <c r="I153" s="32">
        <f>VLOOKUP($A153,'Raw Data 2'!$A$2:'Raw Data 2'!$J$742,P$5)</f>
        <v>71190</v>
      </c>
      <c r="J153" s="32" t="str">
        <f>VLOOKUP($A153,'Raw Data 2'!$A$2:'Raw Data 2'!$J$742,Q$5)</f>
        <v>Taft</v>
      </c>
    </row>
    <row r="154" spans="1:10" x14ac:dyDescent="0.3">
      <c r="A154" s="33" t="s">
        <v>186</v>
      </c>
      <c r="B154" s="32">
        <f>VLOOKUP(A154,'Raw Data 2'!A151:'Raw Data 2'!J891,6)</f>
        <v>13</v>
      </c>
      <c r="C154" s="32" t="str">
        <f>VLOOKUP($A154,'Raw Data 2'!$A$2 :'Raw Data 2'!$J$742,3)</f>
        <v>Quality Control</v>
      </c>
      <c r="D154" s="32">
        <f>VLOOKUP($A154,'Raw Data 2'!$A$2 :'Raw Data 2'!$J$742,5)</f>
        <v>40389</v>
      </c>
      <c r="E154" s="32">
        <f>VLOOKUP(A154,'Raw Data 2'!$A$2:'Raw Data 2'!$J$742,9)</f>
        <v>5</v>
      </c>
      <c r="F154" s="32" t="str">
        <f>VLOOKUP($A154,'Raw Data 2'!$A$2:'Raw Data 2'!$J$742,M$5)</f>
        <v>DMR</v>
      </c>
      <c r="G154" s="32">
        <f>VLOOKUP($A154,'Raw Data 2'!$A$2:'Raw Data 2'!$J$742,N$5)</f>
        <v>58370</v>
      </c>
      <c r="H154" s="32" t="str">
        <f>VLOOKUP($A154,'Raw Data 2'!$A$2:'Raw Data 2'!$J$742,O$5)</f>
        <v>Full Time</v>
      </c>
      <c r="I154" s="32">
        <f>VLOOKUP($A154,'Raw Data 2'!$A$2:'Raw Data 2'!$J$742,P$5)</f>
        <v>58370</v>
      </c>
      <c r="J154" s="32" t="str">
        <f>VLOOKUP($A154,'Raw Data 2'!$A$2:'Raw Data 2'!$J$742,Q$5)</f>
        <v>North</v>
      </c>
    </row>
    <row r="155" spans="1:10" x14ac:dyDescent="0.3">
      <c r="A155" s="33" t="s">
        <v>187</v>
      </c>
      <c r="B155" s="32">
        <f>VLOOKUP(A155,'Raw Data 2'!A152:'Raw Data 2'!J892,6)</f>
        <v>5</v>
      </c>
      <c r="C155" s="32" t="str">
        <f>VLOOKUP($A155,'Raw Data 2'!$A$2 :'Raw Data 2'!$J$742,3)</f>
        <v>Major Mfg Projects</v>
      </c>
      <c r="D155" s="32">
        <f>VLOOKUP($A155,'Raw Data 2'!$A$2 :'Raw Data 2'!$J$742,5)</f>
        <v>36519</v>
      </c>
      <c r="E155" s="32">
        <f>VLOOKUP(A155,'Raw Data 2'!$A$2:'Raw Data 2'!$J$742,9)</f>
        <v>5</v>
      </c>
      <c r="F155" s="32" t="str">
        <f>VLOOKUP($A155,'Raw Data 2'!$A$2:'Raw Data 2'!$J$742,M$5)</f>
        <v>R</v>
      </c>
      <c r="G155" s="32">
        <f>VLOOKUP($A155,'Raw Data 2'!$A$2:'Raw Data 2'!$J$742,N$5)</f>
        <v>61860</v>
      </c>
      <c r="H155" s="32" t="str">
        <f>VLOOKUP($A155,'Raw Data 2'!$A$2:'Raw Data 2'!$J$742,O$5)</f>
        <v>Hourly</v>
      </c>
      <c r="I155" s="32">
        <f>VLOOKUP($A155,'Raw Data 2'!$A$2:'Raw Data 2'!$J$742,P$5)</f>
        <v>61860</v>
      </c>
      <c r="J155" s="32" t="str">
        <f>VLOOKUP($A155,'Raw Data 2'!$A$2:'Raw Data 2'!$J$742,Q$5)</f>
        <v>Main</v>
      </c>
    </row>
    <row r="156" spans="1:10" x14ac:dyDescent="0.3">
      <c r="A156" s="33" t="s">
        <v>188</v>
      </c>
      <c r="B156" s="32">
        <f>VLOOKUP(A156,'Raw Data 2'!A153:'Raw Data 2'!J893,6)</f>
        <v>9</v>
      </c>
      <c r="C156" s="32" t="str">
        <f>VLOOKUP($A156,'Raw Data 2'!$A$2 :'Raw Data 2'!$J$742,3)</f>
        <v>Major Mfg Projects</v>
      </c>
      <c r="D156" s="32">
        <f>VLOOKUP($A156,'Raw Data 2'!$A$2 :'Raw Data 2'!$J$742,5)</f>
        <v>40263</v>
      </c>
      <c r="E156" s="32">
        <f>VLOOKUP(A156,'Raw Data 2'!$A$2:'Raw Data 2'!$J$742,9)</f>
        <v>4</v>
      </c>
      <c r="F156" s="32" t="str">
        <f>VLOOKUP($A156,'Raw Data 2'!$A$2:'Raw Data 2'!$J$742,M$5)</f>
        <v>M</v>
      </c>
      <c r="G156" s="32">
        <f>VLOOKUP($A156,'Raw Data 2'!$A$2:'Raw Data 2'!$J$742,N$5)</f>
        <v>71190</v>
      </c>
      <c r="H156" s="32" t="str">
        <f>VLOOKUP($A156,'Raw Data 2'!$A$2:'Raw Data 2'!$J$742,O$5)</f>
        <v>Contract</v>
      </c>
      <c r="I156" s="32">
        <f>VLOOKUP($A156,'Raw Data 2'!$A$2:'Raw Data 2'!$J$742,P$5)</f>
        <v>71190</v>
      </c>
      <c r="J156" s="32" t="str">
        <f>VLOOKUP($A156,'Raw Data 2'!$A$2:'Raw Data 2'!$J$742,Q$5)</f>
        <v>Taft</v>
      </c>
    </row>
    <row r="157" spans="1:10" x14ac:dyDescent="0.3">
      <c r="A157" s="33" t="s">
        <v>189</v>
      </c>
      <c r="B157" s="32">
        <f>VLOOKUP(A157,'Raw Data 2'!A154:'Raw Data 2'!J894,6)</f>
        <v>17</v>
      </c>
      <c r="C157" s="32" t="str">
        <f>VLOOKUP($A157,'Raw Data 2'!$A$2 :'Raw Data 2'!$J$742,3)</f>
        <v>Product Development</v>
      </c>
      <c r="D157" s="32">
        <f>VLOOKUP($A157,'Raw Data 2'!$A$2 :'Raw Data 2'!$J$742,5)</f>
        <v>37641</v>
      </c>
      <c r="E157" s="32">
        <f>VLOOKUP(A157,'Raw Data 2'!$A$2:'Raw Data 2'!$J$742,9)</f>
        <v>5</v>
      </c>
      <c r="F157" s="32">
        <f>VLOOKUP($A157,'Raw Data 2'!$A$2:'Raw Data 2'!$J$742,M$5)</f>
        <v>0</v>
      </c>
      <c r="G157" s="32">
        <f>VLOOKUP($A157,'Raw Data 2'!$A$2:'Raw Data 2'!$J$742,N$5)</f>
        <v>31970</v>
      </c>
      <c r="H157" s="32" t="str">
        <f>VLOOKUP($A157,'Raw Data 2'!$A$2:'Raw Data 2'!$J$742,O$5)</f>
        <v>Contract</v>
      </c>
      <c r="I157" s="32">
        <f>VLOOKUP($A157,'Raw Data 2'!$A$2:'Raw Data 2'!$J$742,P$5)</f>
        <v>31970</v>
      </c>
      <c r="J157" s="32" t="str">
        <f>VLOOKUP($A157,'Raw Data 2'!$A$2:'Raw Data 2'!$J$742,Q$5)</f>
        <v>North</v>
      </c>
    </row>
    <row r="158" spans="1:10" x14ac:dyDescent="0.3">
      <c r="A158" s="33" t="s">
        <v>190</v>
      </c>
      <c r="B158" s="32">
        <f>VLOOKUP(A158,'Raw Data 2'!A155:'Raw Data 2'!J895,6)</f>
        <v>6</v>
      </c>
      <c r="C158" s="32" t="str">
        <f>VLOOKUP($A158,'Raw Data 2'!$A$2 :'Raw Data 2'!$J$742,3)</f>
        <v>Major Mfg Projects</v>
      </c>
      <c r="D158" s="32">
        <f>VLOOKUP($A158,'Raw Data 2'!$A$2 :'Raw Data 2'!$J$742,5)</f>
        <v>40263</v>
      </c>
      <c r="E158" s="32">
        <f>VLOOKUP(A158,'Raw Data 2'!$A$2:'Raw Data 2'!$J$742,9)</f>
        <v>4</v>
      </c>
      <c r="F158" s="32" t="str">
        <f>VLOOKUP($A158,'Raw Data 2'!$A$2:'Raw Data 2'!$J$742,M$5)</f>
        <v>M</v>
      </c>
      <c r="G158" s="32">
        <f>VLOOKUP($A158,'Raw Data 2'!$A$2:'Raw Data 2'!$J$742,N$5)</f>
        <v>71190</v>
      </c>
      <c r="H158" s="32" t="str">
        <f>VLOOKUP($A158,'Raw Data 2'!$A$2:'Raw Data 2'!$J$742,O$5)</f>
        <v>Contract</v>
      </c>
      <c r="I158" s="32">
        <f>VLOOKUP($A158,'Raw Data 2'!$A$2:'Raw Data 2'!$J$742,P$5)</f>
        <v>71190</v>
      </c>
      <c r="J158" s="32" t="str">
        <f>VLOOKUP($A158,'Raw Data 2'!$A$2:'Raw Data 2'!$J$742,Q$5)</f>
        <v>Taft</v>
      </c>
    </row>
    <row r="159" spans="1:10" x14ac:dyDescent="0.3">
      <c r="A159" s="33" t="s">
        <v>191</v>
      </c>
      <c r="B159" s="32">
        <f>VLOOKUP(A159,'Raw Data 2'!A156:'Raw Data 2'!J896,6)</f>
        <v>19</v>
      </c>
      <c r="C159" s="32" t="str">
        <f>VLOOKUP($A159,'Raw Data 2'!$A$2 :'Raw Data 2'!$J$742,3)</f>
        <v>Major Mfg Projects</v>
      </c>
      <c r="D159" s="32">
        <f>VLOOKUP($A159,'Raw Data 2'!$A$2 :'Raw Data 2'!$J$742,5)</f>
        <v>36519</v>
      </c>
      <c r="E159" s="32">
        <f>VLOOKUP(A159,'Raw Data 2'!$A$2:'Raw Data 2'!$J$742,9)</f>
        <v>5</v>
      </c>
      <c r="F159" s="32" t="str">
        <f>VLOOKUP($A159,'Raw Data 2'!$A$2:'Raw Data 2'!$J$742,M$5)</f>
        <v>R</v>
      </c>
      <c r="G159" s="32">
        <f>VLOOKUP($A159,'Raw Data 2'!$A$2:'Raw Data 2'!$J$742,N$5)</f>
        <v>61860</v>
      </c>
      <c r="H159" s="32" t="str">
        <f>VLOOKUP($A159,'Raw Data 2'!$A$2:'Raw Data 2'!$J$742,O$5)</f>
        <v>Hourly</v>
      </c>
      <c r="I159" s="32">
        <f>VLOOKUP($A159,'Raw Data 2'!$A$2:'Raw Data 2'!$J$742,P$5)</f>
        <v>61860</v>
      </c>
      <c r="J159" s="32" t="str">
        <f>VLOOKUP($A159,'Raw Data 2'!$A$2:'Raw Data 2'!$J$742,Q$5)</f>
        <v>Main</v>
      </c>
    </row>
    <row r="160" spans="1:10" x14ac:dyDescent="0.3">
      <c r="A160" s="33" t="s">
        <v>192</v>
      </c>
      <c r="B160" s="32">
        <f>VLOOKUP(A160,'Raw Data 2'!A157:'Raw Data 2'!J897,6)</f>
        <v>17</v>
      </c>
      <c r="C160" s="32" t="str">
        <f>VLOOKUP($A160,'Raw Data 2'!$A$2 :'Raw Data 2'!$J$742,3)</f>
        <v>Major Mfg Projects</v>
      </c>
      <c r="D160" s="32">
        <f>VLOOKUP($A160,'Raw Data 2'!$A$2 :'Raw Data 2'!$J$742,5)</f>
        <v>40263</v>
      </c>
      <c r="E160" s="32">
        <f>VLOOKUP(A160,'Raw Data 2'!$A$2:'Raw Data 2'!$J$742,9)</f>
        <v>4</v>
      </c>
      <c r="F160" s="32" t="str">
        <f>VLOOKUP($A160,'Raw Data 2'!$A$2:'Raw Data 2'!$J$742,M$5)</f>
        <v>M</v>
      </c>
      <c r="G160" s="32">
        <f>VLOOKUP($A160,'Raw Data 2'!$A$2:'Raw Data 2'!$J$742,N$5)</f>
        <v>71190</v>
      </c>
      <c r="H160" s="32" t="str">
        <f>VLOOKUP($A160,'Raw Data 2'!$A$2:'Raw Data 2'!$J$742,O$5)</f>
        <v>Contract</v>
      </c>
      <c r="I160" s="32">
        <f>VLOOKUP($A160,'Raw Data 2'!$A$2:'Raw Data 2'!$J$742,P$5)</f>
        <v>71190</v>
      </c>
      <c r="J160" s="32" t="str">
        <f>VLOOKUP($A160,'Raw Data 2'!$A$2:'Raw Data 2'!$J$742,Q$5)</f>
        <v>Taft</v>
      </c>
    </row>
    <row r="161" spans="1:10" x14ac:dyDescent="0.3">
      <c r="A161" s="33" t="s">
        <v>193</v>
      </c>
      <c r="B161" s="32">
        <f>VLOOKUP(A161,'Raw Data 2'!A158:'Raw Data 2'!J898,6)</f>
        <v>6</v>
      </c>
      <c r="C161" s="32" t="str">
        <f>VLOOKUP($A161,'Raw Data 2'!$A$2 :'Raw Data 2'!$J$742,3)</f>
        <v>Major Mfg Projects</v>
      </c>
      <c r="D161" s="32">
        <f>VLOOKUP($A161,'Raw Data 2'!$A$2 :'Raw Data 2'!$J$742,5)</f>
        <v>36519</v>
      </c>
      <c r="E161" s="32">
        <f>VLOOKUP(A161,'Raw Data 2'!$A$2:'Raw Data 2'!$J$742,9)</f>
        <v>5</v>
      </c>
      <c r="F161" s="32" t="str">
        <f>VLOOKUP($A161,'Raw Data 2'!$A$2:'Raw Data 2'!$J$742,M$5)</f>
        <v>R</v>
      </c>
      <c r="G161" s="32">
        <f>VLOOKUP($A161,'Raw Data 2'!$A$2:'Raw Data 2'!$J$742,N$5)</f>
        <v>61860</v>
      </c>
      <c r="H161" s="32" t="str">
        <f>VLOOKUP($A161,'Raw Data 2'!$A$2:'Raw Data 2'!$J$742,O$5)</f>
        <v>Hourly</v>
      </c>
      <c r="I161" s="32">
        <f>VLOOKUP($A161,'Raw Data 2'!$A$2:'Raw Data 2'!$J$742,P$5)</f>
        <v>61860</v>
      </c>
      <c r="J161" s="32" t="str">
        <f>VLOOKUP($A161,'Raw Data 2'!$A$2:'Raw Data 2'!$J$742,Q$5)</f>
        <v>Main</v>
      </c>
    </row>
    <row r="162" spans="1:10" x14ac:dyDescent="0.3">
      <c r="A162" s="33" t="s">
        <v>194</v>
      </c>
      <c r="B162" s="32">
        <f>VLOOKUP(A162,'Raw Data 2'!A159:'Raw Data 2'!J899,6)</f>
        <v>10</v>
      </c>
      <c r="C162" s="32" t="str">
        <f>VLOOKUP($A162,'Raw Data 2'!$A$2 :'Raw Data 2'!$J$742,3)</f>
        <v>Major Mfg Projects</v>
      </c>
      <c r="D162" s="32">
        <f>VLOOKUP($A162,'Raw Data 2'!$A$2 :'Raw Data 2'!$J$742,5)</f>
        <v>36519</v>
      </c>
      <c r="E162" s="32">
        <f>VLOOKUP(A162,'Raw Data 2'!$A$2:'Raw Data 2'!$J$742,9)</f>
        <v>5</v>
      </c>
      <c r="F162" s="32" t="str">
        <f>VLOOKUP($A162,'Raw Data 2'!$A$2:'Raw Data 2'!$J$742,M$5)</f>
        <v>R</v>
      </c>
      <c r="G162" s="32">
        <f>VLOOKUP($A162,'Raw Data 2'!$A$2:'Raw Data 2'!$J$742,N$5)</f>
        <v>61860</v>
      </c>
      <c r="H162" s="32" t="str">
        <f>VLOOKUP($A162,'Raw Data 2'!$A$2:'Raw Data 2'!$J$742,O$5)</f>
        <v>Hourly</v>
      </c>
      <c r="I162" s="32">
        <f>VLOOKUP($A162,'Raw Data 2'!$A$2:'Raw Data 2'!$J$742,P$5)</f>
        <v>61860</v>
      </c>
      <c r="J162" s="32" t="str">
        <f>VLOOKUP($A162,'Raw Data 2'!$A$2:'Raw Data 2'!$J$742,Q$5)</f>
        <v>Main</v>
      </c>
    </row>
    <row r="163" spans="1:10" x14ac:dyDescent="0.3">
      <c r="A163" s="33" t="s">
        <v>195</v>
      </c>
      <c r="B163" s="32">
        <f>VLOOKUP(A163,'Raw Data 2'!A160:'Raw Data 2'!J900,6)</f>
        <v>18</v>
      </c>
      <c r="C163" s="32" t="str">
        <f>VLOOKUP($A163,'Raw Data 2'!$A$2 :'Raw Data 2'!$J$742,3)</f>
        <v>Major Mfg Projects</v>
      </c>
      <c r="D163" s="32">
        <f>VLOOKUP($A163,'Raw Data 2'!$A$2 :'Raw Data 2'!$J$742,5)</f>
        <v>40263</v>
      </c>
      <c r="E163" s="32">
        <f>VLOOKUP(A163,'Raw Data 2'!$A$2:'Raw Data 2'!$J$742,9)</f>
        <v>4</v>
      </c>
      <c r="F163" s="32" t="str">
        <f>VLOOKUP($A163,'Raw Data 2'!$A$2:'Raw Data 2'!$J$742,M$5)</f>
        <v>M</v>
      </c>
      <c r="G163" s="32">
        <f>VLOOKUP($A163,'Raw Data 2'!$A$2:'Raw Data 2'!$J$742,N$5)</f>
        <v>71190</v>
      </c>
      <c r="H163" s="32" t="str">
        <f>VLOOKUP($A163,'Raw Data 2'!$A$2:'Raw Data 2'!$J$742,O$5)</f>
        <v>Contract</v>
      </c>
      <c r="I163" s="32">
        <f>VLOOKUP($A163,'Raw Data 2'!$A$2:'Raw Data 2'!$J$742,P$5)</f>
        <v>71190</v>
      </c>
      <c r="J163" s="32" t="str">
        <f>VLOOKUP($A163,'Raw Data 2'!$A$2:'Raw Data 2'!$J$742,Q$5)</f>
        <v>Taft</v>
      </c>
    </row>
    <row r="164" spans="1:10" x14ac:dyDescent="0.3">
      <c r="A164" s="33" t="s">
        <v>196</v>
      </c>
      <c r="B164" s="32">
        <f>VLOOKUP(A164,'Raw Data 2'!A161:'Raw Data 2'!J901,6)</f>
        <v>18</v>
      </c>
      <c r="C164" s="32" t="str">
        <f>VLOOKUP($A164,'Raw Data 2'!$A$2 :'Raw Data 2'!$J$742,3)</f>
        <v>Manufacturing</v>
      </c>
      <c r="D164" s="32">
        <f>VLOOKUP($A164,'Raw Data 2'!$A$2 :'Raw Data 2'!$J$742,5)</f>
        <v>36704</v>
      </c>
      <c r="E164" s="32">
        <f>VLOOKUP(A164,'Raw Data 2'!$A$2:'Raw Data 2'!$J$742,9)</f>
        <v>3</v>
      </c>
      <c r="F164" s="32">
        <f>VLOOKUP($A164,'Raw Data 2'!$A$2:'Raw Data 2'!$J$742,M$5)</f>
        <v>0</v>
      </c>
      <c r="G164" s="32">
        <f>VLOOKUP($A164,'Raw Data 2'!$A$2:'Raw Data 2'!$J$742,N$5)</f>
        <v>57760</v>
      </c>
      <c r="H164" s="32" t="str">
        <f>VLOOKUP($A164,'Raw Data 2'!$A$2:'Raw Data 2'!$J$742,O$5)</f>
        <v>Contract</v>
      </c>
      <c r="I164" s="32">
        <f>VLOOKUP($A164,'Raw Data 2'!$A$2:'Raw Data 2'!$J$742,P$5)</f>
        <v>57760</v>
      </c>
      <c r="J164" s="32" t="str">
        <f>VLOOKUP($A164,'Raw Data 2'!$A$2:'Raw Data 2'!$J$742,Q$5)</f>
        <v>South</v>
      </c>
    </row>
    <row r="165" spans="1:10" x14ac:dyDescent="0.3">
      <c r="A165" s="33" t="s">
        <v>197</v>
      </c>
      <c r="B165" s="32">
        <f>VLOOKUP(A165,'Raw Data 2'!A162:'Raw Data 2'!J902,6)</f>
        <v>9</v>
      </c>
      <c r="C165" s="32" t="str">
        <f>VLOOKUP($A165,'Raw Data 2'!$A$2 :'Raw Data 2'!$J$742,3)</f>
        <v>Product Development</v>
      </c>
      <c r="D165" s="32">
        <f>VLOOKUP($A165,'Raw Data 2'!$A$2 :'Raw Data 2'!$J$742,5)</f>
        <v>40366</v>
      </c>
      <c r="E165" s="32">
        <f>VLOOKUP(A165,'Raw Data 2'!$A$2:'Raw Data 2'!$J$742,9)</f>
        <v>5</v>
      </c>
      <c r="F165" s="32" t="str">
        <f>VLOOKUP($A165,'Raw Data 2'!$A$2:'Raw Data 2'!$J$742,M$5)</f>
        <v>DMR</v>
      </c>
      <c r="G165" s="32">
        <f>VLOOKUP($A165,'Raw Data 2'!$A$2:'Raw Data 2'!$J$742,N$5)</f>
        <v>63780</v>
      </c>
      <c r="H165" s="32" t="str">
        <f>VLOOKUP($A165,'Raw Data 2'!$A$2:'Raw Data 2'!$J$742,O$5)</f>
        <v>Full Time</v>
      </c>
      <c r="I165" s="32">
        <f>VLOOKUP($A165,'Raw Data 2'!$A$2:'Raw Data 2'!$J$742,P$5)</f>
        <v>63780</v>
      </c>
      <c r="J165" s="32" t="str">
        <f>VLOOKUP($A165,'Raw Data 2'!$A$2:'Raw Data 2'!$J$742,Q$5)</f>
        <v>North</v>
      </c>
    </row>
    <row r="166" spans="1:10" x14ac:dyDescent="0.3">
      <c r="A166" s="33" t="s">
        <v>198</v>
      </c>
      <c r="B166" s="32">
        <f>VLOOKUP(A166,'Raw Data 2'!A163:'Raw Data 2'!J903,6)</f>
        <v>19</v>
      </c>
      <c r="C166" s="32" t="str">
        <f>VLOOKUP($A166,'Raw Data 2'!$A$2 :'Raw Data 2'!$J$742,3)</f>
        <v>Quality Control</v>
      </c>
      <c r="D166" s="32">
        <f>VLOOKUP($A166,'Raw Data 2'!$A$2 :'Raw Data 2'!$J$742,5)</f>
        <v>40389</v>
      </c>
      <c r="E166" s="32">
        <f>VLOOKUP(A166,'Raw Data 2'!$A$2:'Raw Data 2'!$J$742,9)</f>
        <v>5</v>
      </c>
      <c r="F166" s="32" t="str">
        <f>VLOOKUP($A166,'Raw Data 2'!$A$2:'Raw Data 2'!$J$742,M$5)</f>
        <v>DMR</v>
      </c>
      <c r="G166" s="32">
        <f>VLOOKUP($A166,'Raw Data 2'!$A$2:'Raw Data 2'!$J$742,N$5)</f>
        <v>58370</v>
      </c>
      <c r="H166" s="32" t="str">
        <f>VLOOKUP($A166,'Raw Data 2'!$A$2:'Raw Data 2'!$J$742,O$5)</f>
        <v>Full Time</v>
      </c>
      <c r="I166" s="32">
        <f>VLOOKUP($A166,'Raw Data 2'!$A$2:'Raw Data 2'!$J$742,P$5)</f>
        <v>58370</v>
      </c>
      <c r="J166" s="32" t="str">
        <f>VLOOKUP($A166,'Raw Data 2'!$A$2:'Raw Data 2'!$J$742,Q$5)</f>
        <v>North</v>
      </c>
    </row>
    <row r="167" spans="1:10" x14ac:dyDescent="0.3">
      <c r="A167" s="33" t="s">
        <v>199</v>
      </c>
      <c r="B167" s="32">
        <f>VLOOKUP(A167,'Raw Data 2'!A164:'Raw Data 2'!J904,6)</f>
        <v>6</v>
      </c>
      <c r="C167" s="32" t="str">
        <f>VLOOKUP($A167,'Raw Data 2'!$A$2 :'Raw Data 2'!$J$742,3)</f>
        <v>Research/Development</v>
      </c>
      <c r="D167" s="32">
        <f>VLOOKUP($A167,'Raw Data 2'!$A$2 :'Raw Data 2'!$J$742,5)</f>
        <v>40543</v>
      </c>
      <c r="E167" s="32">
        <f>VLOOKUP(A167,'Raw Data 2'!$A$2:'Raw Data 2'!$J$742,9)</f>
        <v>1</v>
      </c>
      <c r="F167" s="32">
        <f>VLOOKUP($A167,'Raw Data 2'!$A$2:'Raw Data 2'!$J$742,M$5)</f>
        <v>0</v>
      </c>
      <c r="G167" s="32">
        <f>VLOOKUP($A167,'Raw Data 2'!$A$2:'Raw Data 2'!$J$742,N$5)</f>
        <v>19044</v>
      </c>
      <c r="H167" s="32" t="str">
        <f>VLOOKUP($A167,'Raw Data 2'!$A$2:'Raw Data 2'!$J$742,O$5)</f>
        <v>Hourly</v>
      </c>
      <c r="I167" s="32">
        <f>VLOOKUP($A167,'Raw Data 2'!$A$2:'Raw Data 2'!$J$742,P$5)</f>
        <v>19044</v>
      </c>
      <c r="J167" s="32" t="str">
        <f>VLOOKUP($A167,'Raw Data 2'!$A$2:'Raw Data 2'!$J$742,Q$5)</f>
        <v>Watson</v>
      </c>
    </row>
    <row r="168" spans="1:10" x14ac:dyDescent="0.3">
      <c r="A168" s="33" t="s">
        <v>200</v>
      </c>
      <c r="B168" s="32">
        <f>VLOOKUP(A168,'Raw Data 2'!A165:'Raw Data 2'!J905,6)</f>
        <v>6</v>
      </c>
      <c r="C168" s="32" t="str">
        <f>VLOOKUP($A168,'Raw Data 2'!$A$2 :'Raw Data 2'!$J$742,3)</f>
        <v>Quality Control</v>
      </c>
      <c r="D168" s="32">
        <f>VLOOKUP($A168,'Raw Data 2'!$A$2 :'Raw Data 2'!$J$742,5)</f>
        <v>40389</v>
      </c>
      <c r="E168" s="32">
        <f>VLOOKUP(A168,'Raw Data 2'!$A$2:'Raw Data 2'!$J$742,9)</f>
        <v>5</v>
      </c>
      <c r="F168" s="32" t="str">
        <f>VLOOKUP($A168,'Raw Data 2'!$A$2:'Raw Data 2'!$J$742,M$5)</f>
        <v>DMR</v>
      </c>
      <c r="G168" s="32">
        <f>VLOOKUP($A168,'Raw Data 2'!$A$2:'Raw Data 2'!$J$742,N$5)</f>
        <v>58370</v>
      </c>
      <c r="H168" s="32" t="str">
        <f>VLOOKUP($A168,'Raw Data 2'!$A$2:'Raw Data 2'!$J$742,O$5)</f>
        <v>Full Time</v>
      </c>
      <c r="I168" s="32">
        <f>VLOOKUP($A168,'Raw Data 2'!$A$2:'Raw Data 2'!$J$742,P$5)</f>
        <v>58370</v>
      </c>
      <c r="J168" s="32" t="str">
        <f>VLOOKUP($A168,'Raw Data 2'!$A$2:'Raw Data 2'!$J$742,Q$5)</f>
        <v>North</v>
      </c>
    </row>
    <row r="169" spans="1:10" x14ac:dyDescent="0.3">
      <c r="A169" s="33" t="s">
        <v>201</v>
      </c>
      <c r="B169" s="32">
        <f>VLOOKUP(A169,'Raw Data 2'!A166:'Raw Data 2'!J906,6)</f>
        <v>7</v>
      </c>
      <c r="C169" s="32" t="str">
        <f>VLOOKUP($A169,'Raw Data 2'!$A$2 :'Raw Data 2'!$J$742,3)</f>
        <v>Product Development</v>
      </c>
      <c r="D169" s="32">
        <f>VLOOKUP($A169,'Raw Data 2'!$A$2 :'Raw Data 2'!$J$742,5)</f>
        <v>37641</v>
      </c>
      <c r="E169" s="32">
        <f>VLOOKUP(A169,'Raw Data 2'!$A$2:'Raw Data 2'!$J$742,9)</f>
        <v>5</v>
      </c>
      <c r="F169" s="32">
        <f>VLOOKUP($A169,'Raw Data 2'!$A$2:'Raw Data 2'!$J$742,M$5)</f>
        <v>0</v>
      </c>
      <c r="G169" s="32">
        <f>VLOOKUP($A169,'Raw Data 2'!$A$2:'Raw Data 2'!$J$742,N$5)</f>
        <v>31970</v>
      </c>
      <c r="H169" s="32" t="str">
        <f>VLOOKUP($A169,'Raw Data 2'!$A$2:'Raw Data 2'!$J$742,O$5)</f>
        <v>Contract</v>
      </c>
      <c r="I169" s="32">
        <f>VLOOKUP($A169,'Raw Data 2'!$A$2:'Raw Data 2'!$J$742,P$5)</f>
        <v>31970</v>
      </c>
      <c r="J169" s="32" t="str">
        <f>VLOOKUP($A169,'Raw Data 2'!$A$2:'Raw Data 2'!$J$742,Q$5)</f>
        <v>North</v>
      </c>
    </row>
    <row r="170" spans="1:10" x14ac:dyDescent="0.3">
      <c r="A170" s="33" t="s">
        <v>202</v>
      </c>
      <c r="B170" s="32">
        <f>VLOOKUP(A170,'Raw Data 2'!A167:'Raw Data 2'!J907,6)</f>
        <v>10</v>
      </c>
      <c r="C170" s="32" t="str">
        <f>VLOOKUP($A170,'Raw Data 2'!$A$2 :'Raw Data 2'!$J$742,3)</f>
        <v>Major Mfg Projects</v>
      </c>
      <c r="D170" s="32">
        <f>VLOOKUP($A170,'Raw Data 2'!$A$2 :'Raw Data 2'!$J$742,5)</f>
        <v>36519</v>
      </c>
      <c r="E170" s="32">
        <f>VLOOKUP(A170,'Raw Data 2'!$A$2:'Raw Data 2'!$J$742,9)</f>
        <v>5</v>
      </c>
      <c r="F170" s="32" t="str">
        <f>VLOOKUP($A170,'Raw Data 2'!$A$2:'Raw Data 2'!$J$742,M$5)</f>
        <v>R</v>
      </c>
      <c r="G170" s="32">
        <f>VLOOKUP($A170,'Raw Data 2'!$A$2:'Raw Data 2'!$J$742,N$5)</f>
        <v>61860</v>
      </c>
      <c r="H170" s="32" t="str">
        <f>VLOOKUP($A170,'Raw Data 2'!$A$2:'Raw Data 2'!$J$742,O$5)</f>
        <v>Hourly</v>
      </c>
      <c r="I170" s="32">
        <f>VLOOKUP($A170,'Raw Data 2'!$A$2:'Raw Data 2'!$J$742,P$5)</f>
        <v>61860</v>
      </c>
      <c r="J170" s="32" t="str">
        <f>VLOOKUP($A170,'Raw Data 2'!$A$2:'Raw Data 2'!$J$742,Q$5)</f>
        <v>Main</v>
      </c>
    </row>
    <row r="171" spans="1:10" x14ac:dyDescent="0.3">
      <c r="A171" s="33" t="s">
        <v>203</v>
      </c>
      <c r="B171" s="32">
        <f>VLOOKUP(A171,'Raw Data 2'!A168:'Raw Data 2'!J908,6)</f>
        <v>17</v>
      </c>
      <c r="C171" s="32" t="e">
        <f>VLOOKUP($A171,'Raw Data 2'!$A$2 :'Raw Data 2'!$J$742,3)</f>
        <v>#N/A</v>
      </c>
      <c r="D171" s="32" t="e">
        <f>VLOOKUP($A171,'Raw Data 2'!$A$2 :'Raw Data 2'!$J$742,5)</f>
        <v>#N/A</v>
      </c>
      <c r="E171" s="32" t="e">
        <f>VLOOKUP(A171,'Raw Data 2'!$A$2:'Raw Data 2'!$J$742,9)</f>
        <v>#N/A</v>
      </c>
      <c r="F171" s="32" t="e">
        <f>VLOOKUP($A171,'Raw Data 2'!$A$2:'Raw Data 2'!$J$742,M$5)</f>
        <v>#N/A</v>
      </c>
      <c r="G171" s="32" t="e">
        <f>VLOOKUP($A171,'Raw Data 2'!$A$2:'Raw Data 2'!$J$742,N$5)</f>
        <v>#N/A</v>
      </c>
      <c r="H171" s="32" t="e">
        <f>VLOOKUP($A171,'Raw Data 2'!$A$2:'Raw Data 2'!$J$742,O$5)</f>
        <v>#N/A</v>
      </c>
      <c r="I171" s="32" t="e">
        <f>VLOOKUP($A171,'Raw Data 2'!$A$2:'Raw Data 2'!$J$742,P$5)</f>
        <v>#N/A</v>
      </c>
      <c r="J171" s="32" t="e">
        <f>VLOOKUP($A171,'Raw Data 2'!$A$2:'Raw Data 2'!$J$742,Q$5)</f>
        <v>#N/A</v>
      </c>
    </row>
    <row r="172" spans="1:10" x14ac:dyDescent="0.3">
      <c r="A172" s="33" t="s">
        <v>204</v>
      </c>
      <c r="B172" s="32">
        <f>VLOOKUP(A172,'Raw Data 2'!A169:'Raw Data 2'!J909,6)</f>
        <v>6</v>
      </c>
      <c r="C172" s="32" t="str">
        <f>VLOOKUP($A172,'Raw Data 2'!$A$2 :'Raw Data 2'!$J$742,3)</f>
        <v>Quality Control</v>
      </c>
      <c r="D172" s="32">
        <f>VLOOKUP($A172,'Raw Data 2'!$A$2 :'Raw Data 2'!$J$742,5)</f>
        <v>40389</v>
      </c>
      <c r="E172" s="32">
        <f>VLOOKUP(A172,'Raw Data 2'!$A$2:'Raw Data 2'!$J$742,9)</f>
        <v>5</v>
      </c>
      <c r="F172" s="32" t="str">
        <f>VLOOKUP($A172,'Raw Data 2'!$A$2:'Raw Data 2'!$J$742,M$5)</f>
        <v>DMR</v>
      </c>
      <c r="G172" s="32">
        <f>VLOOKUP($A172,'Raw Data 2'!$A$2:'Raw Data 2'!$J$742,N$5)</f>
        <v>58370</v>
      </c>
      <c r="H172" s="32" t="str">
        <f>VLOOKUP($A172,'Raw Data 2'!$A$2:'Raw Data 2'!$J$742,O$5)</f>
        <v>Full Time</v>
      </c>
      <c r="I172" s="32">
        <f>VLOOKUP($A172,'Raw Data 2'!$A$2:'Raw Data 2'!$J$742,P$5)</f>
        <v>58370</v>
      </c>
      <c r="J172" s="32" t="str">
        <f>VLOOKUP($A172,'Raw Data 2'!$A$2:'Raw Data 2'!$J$742,Q$5)</f>
        <v>North</v>
      </c>
    </row>
    <row r="173" spans="1:10" x14ac:dyDescent="0.3">
      <c r="A173" s="33" t="s">
        <v>205</v>
      </c>
      <c r="B173" s="32">
        <f>VLOOKUP(A173,'Raw Data 2'!A170:'Raw Data 2'!J910,6)</f>
        <v>6</v>
      </c>
      <c r="C173" s="32" t="str">
        <f>VLOOKUP($A173,'Raw Data 2'!$A$2 :'Raw Data 2'!$J$742,3)</f>
        <v>Major Mfg Projects</v>
      </c>
      <c r="D173" s="32">
        <f>VLOOKUP($A173,'Raw Data 2'!$A$2 :'Raw Data 2'!$J$742,5)</f>
        <v>40263</v>
      </c>
      <c r="E173" s="32">
        <f>VLOOKUP(A173,'Raw Data 2'!$A$2:'Raw Data 2'!$J$742,9)</f>
        <v>4</v>
      </c>
      <c r="F173" s="32" t="str">
        <f>VLOOKUP($A173,'Raw Data 2'!$A$2:'Raw Data 2'!$J$742,M$5)</f>
        <v>M</v>
      </c>
      <c r="G173" s="32">
        <f>VLOOKUP($A173,'Raw Data 2'!$A$2:'Raw Data 2'!$J$742,N$5)</f>
        <v>71190</v>
      </c>
      <c r="H173" s="32" t="str">
        <f>VLOOKUP($A173,'Raw Data 2'!$A$2:'Raw Data 2'!$J$742,O$5)</f>
        <v>Contract</v>
      </c>
      <c r="I173" s="32">
        <f>VLOOKUP($A173,'Raw Data 2'!$A$2:'Raw Data 2'!$J$742,P$5)</f>
        <v>71190</v>
      </c>
      <c r="J173" s="32" t="str">
        <f>VLOOKUP($A173,'Raw Data 2'!$A$2:'Raw Data 2'!$J$742,Q$5)</f>
        <v>Taft</v>
      </c>
    </row>
    <row r="174" spans="1:10" x14ac:dyDescent="0.3">
      <c r="A174" s="33" t="s">
        <v>206</v>
      </c>
      <c r="B174" s="32">
        <f>VLOOKUP(A174,'Raw Data 2'!A171:'Raw Data 2'!J911,6)</f>
        <v>19</v>
      </c>
      <c r="C174" s="32" t="e">
        <f>VLOOKUP($A174,'Raw Data 2'!$A$2 :'Raw Data 2'!$J$742,3)</f>
        <v>#N/A</v>
      </c>
      <c r="D174" s="32" t="e">
        <f>VLOOKUP($A174,'Raw Data 2'!$A$2 :'Raw Data 2'!$J$742,5)</f>
        <v>#N/A</v>
      </c>
      <c r="E174" s="32" t="e">
        <f>VLOOKUP(A174,'Raw Data 2'!$A$2:'Raw Data 2'!$J$742,9)</f>
        <v>#N/A</v>
      </c>
      <c r="F174" s="32" t="e">
        <f>VLOOKUP($A174,'Raw Data 2'!$A$2:'Raw Data 2'!$J$742,M$5)</f>
        <v>#N/A</v>
      </c>
      <c r="G174" s="32" t="e">
        <f>VLOOKUP($A174,'Raw Data 2'!$A$2:'Raw Data 2'!$J$742,N$5)</f>
        <v>#N/A</v>
      </c>
      <c r="H174" s="32" t="e">
        <f>VLOOKUP($A174,'Raw Data 2'!$A$2:'Raw Data 2'!$J$742,O$5)</f>
        <v>#N/A</v>
      </c>
      <c r="I174" s="32" t="e">
        <f>VLOOKUP($A174,'Raw Data 2'!$A$2:'Raw Data 2'!$J$742,P$5)</f>
        <v>#N/A</v>
      </c>
      <c r="J174" s="32" t="e">
        <f>VLOOKUP($A174,'Raw Data 2'!$A$2:'Raw Data 2'!$J$742,Q$5)</f>
        <v>#N/A</v>
      </c>
    </row>
    <row r="175" spans="1:10" x14ac:dyDescent="0.3">
      <c r="A175" s="33" t="s">
        <v>207</v>
      </c>
      <c r="B175" s="32">
        <f>VLOOKUP(A175,'Raw Data 2'!A172:'Raw Data 2'!J912,6)</f>
        <v>9</v>
      </c>
      <c r="C175" s="32" t="str">
        <f>VLOOKUP($A175,'Raw Data 2'!$A$2 :'Raw Data 2'!$J$742,3)</f>
        <v>Manufacturing</v>
      </c>
      <c r="D175" s="32">
        <f>VLOOKUP($A175,'Raw Data 2'!$A$2 :'Raw Data 2'!$J$742,5)</f>
        <v>36704</v>
      </c>
      <c r="E175" s="32">
        <f>VLOOKUP(A175,'Raw Data 2'!$A$2:'Raw Data 2'!$J$742,9)</f>
        <v>3</v>
      </c>
      <c r="F175" s="32">
        <f>VLOOKUP($A175,'Raw Data 2'!$A$2:'Raw Data 2'!$J$742,M$5)</f>
        <v>0</v>
      </c>
      <c r="G175" s="32">
        <f>VLOOKUP($A175,'Raw Data 2'!$A$2:'Raw Data 2'!$J$742,N$5)</f>
        <v>57760</v>
      </c>
      <c r="H175" s="32" t="str">
        <f>VLOOKUP($A175,'Raw Data 2'!$A$2:'Raw Data 2'!$J$742,O$5)</f>
        <v>Contract</v>
      </c>
      <c r="I175" s="32">
        <f>VLOOKUP($A175,'Raw Data 2'!$A$2:'Raw Data 2'!$J$742,P$5)</f>
        <v>57760</v>
      </c>
      <c r="J175" s="32" t="str">
        <f>VLOOKUP($A175,'Raw Data 2'!$A$2:'Raw Data 2'!$J$742,Q$5)</f>
        <v>South</v>
      </c>
    </row>
    <row r="176" spans="1:10" x14ac:dyDescent="0.3">
      <c r="A176" s="33" t="s">
        <v>208</v>
      </c>
      <c r="B176" s="32">
        <f>VLOOKUP(A176,'Raw Data 2'!A173:'Raw Data 2'!J913,6)</f>
        <v>7</v>
      </c>
      <c r="C176" s="32" t="str">
        <f>VLOOKUP($A176,'Raw Data 2'!$A$2 :'Raw Data 2'!$J$742,3)</f>
        <v>Major Mfg Projects</v>
      </c>
      <c r="D176" s="32">
        <f>VLOOKUP($A176,'Raw Data 2'!$A$2 :'Raw Data 2'!$J$742,5)</f>
        <v>40263</v>
      </c>
      <c r="E176" s="32">
        <f>VLOOKUP(A176,'Raw Data 2'!$A$2:'Raw Data 2'!$J$742,9)</f>
        <v>4</v>
      </c>
      <c r="F176" s="32" t="str">
        <f>VLOOKUP($A176,'Raw Data 2'!$A$2:'Raw Data 2'!$J$742,M$5)</f>
        <v>M</v>
      </c>
      <c r="G176" s="32">
        <f>VLOOKUP($A176,'Raw Data 2'!$A$2:'Raw Data 2'!$J$742,N$5)</f>
        <v>71190</v>
      </c>
      <c r="H176" s="32" t="str">
        <f>VLOOKUP($A176,'Raw Data 2'!$A$2:'Raw Data 2'!$J$742,O$5)</f>
        <v>Contract</v>
      </c>
      <c r="I176" s="32">
        <f>VLOOKUP($A176,'Raw Data 2'!$A$2:'Raw Data 2'!$J$742,P$5)</f>
        <v>71190</v>
      </c>
      <c r="J176" s="32" t="str">
        <f>VLOOKUP($A176,'Raw Data 2'!$A$2:'Raw Data 2'!$J$742,Q$5)</f>
        <v>Taft</v>
      </c>
    </row>
    <row r="177" spans="1:10" x14ac:dyDescent="0.3">
      <c r="A177" s="33" t="s">
        <v>209</v>
      </c>
      <c r="B177" s="32">
        <f>VLOOKUP(A177,'Raw Data 2'!A174:'Raw Data 2'!J914,6)</f>
        <v>19</v>
      </c>
      <c r="C177" s="32" t="str">
        <f>VLOOKUP($A177,'Raw Data 2'!$A$2 :'Raw Data 2'!$J$742,3)</f>
        <v>Product Development</v>
      </c>
      <c r="D177" s="32">
        <f>VLOOKUP($A177,'Raw Data 2'!$A$2 :'Raw Data 2'!$J$742,5)</f>
        <v>37641</v>
      </c>
      <c r="E177" s="32">
        <f>VLOOKUP(A177,'Raw Data 2'!$A$2:'Raw Data 2'!$J$742,9)</f>
        <v>5</v>
      </c>
      <c r="F177" s="32">
        <f>VLOOKUP($A177,'Raw Data 2'!$A$2:'Raw Data 2'!$J$742,M$5)</f>
        <v>0</v>
      </c>
      <c r="G177" s="32">
        <f>VLOOKUP($A177,'Raw Data 2'!$A$2:'Raw Data 2'!$J$742,N$5)</f>
        <v>31970</v>
      </c>
      <c r="H177" s="32" t="str">
        <f>VLOOKUP($A177,'Raw Data 2'!$A$2:'Raw Data 2'!$J$742,O$5)</f>
        <v>Contract</v>
      </c>
      <c r="I177" s="32">
        <f>VLOOKUP($A177,'Raw Data 2'!$A$2:'Raw Data 2'!$J$742,P$5)</f>
        <v>31970</v>
      </c>
      <c r="J177" s="32" t="str">
        <f>VLOOKUP($A177,'Raw Data 2'!$A$2:'Raw Data 2'!$J$742,Q$5)</f>
        <v>North</v>
      </c>
    </row>
    <row r="178" spans="1:10" x14ac:dyDescent="0.3">
      <c r="A178" s="33" t="s">
        <v>210</v>
      </c>
      <c r="B178" s="32">
        <f>VLOOKUP(A178,'Raw Data 2'!A175:'Raw Data 2'!J915,6)</f>
        <v>9</v>
      </c>
      <c r="C178" s="32" t="str">
        <f>VLOOKUP($A178,'Raw Data 2'!$A$2 :'Raw Data 2'!$J$742,3)</f>
        <v>Major Mfg Projects</v>
      </c>
      <c r="D178" s="32">
        <f>VLOOKUP($A178,'Raw Data 2'!$A$2 :'Raw Data 2'!$J$742,5)</f>
        <v>36519</v>
      </c>
      <c r="E178" s="32">
        <f>VLOOKUP(A178,'Raw Data 2'!$A$2:'Raw Data 2'!$J$742,9)</f>
        <v>5</v>
      </c>
      <c r="F178" s="32" t="str">
        <f>VLOOKUP($A178,'Raw Data 2'!$A$2:'Raw Data 2'!$J$742,M$5)</f>
        <v>R</v>
      </c>
      <c r="G178" s="32">
        <f>VLOOKUP($A178,'Raw Data 2'!$A$2:'Raw Data 2'!$J$742,N$5)</f>
        <v>61860</v>
      </c>
      <c r="H178" s="32" t="str">
        <f>VLOOKUP($A178,'Raw Data 2'!$A$2:'Raw Data 2'!$J$742,O$5)</f>
        <v>Hourly</v>
      </c>
      <c r="I178" s="32">
        <f>VLOOKUP($A178,'Raw Data 2'!$A$2:'Raw Data 2'!$J$742,P$5)</f>
        <v>61860</v>
      </c>
      <c r="J178" s="32" t="str">
        <f>VLOOKUP($A178,'Raw Data 2'!$A$2:'Raw Data 2'!$J$742,Q$5)</f>
        <v>Main</v>
      </c>
    </row>
    <row r="179" spans="1:10" x14ac:dyDescent="0.3">
      <c r="A179" s="33" t="s">
        <v>211</v>
      </c>
      <c r="B179" s="32">
        <f>VLOOKUP(A179,'Raw Data 2'!A176:'Raw Data 2'!J916,6)</f>
        <v>6</v>
      </c>
      <c r="C179" s="32" t="str">
        <f>VLOOKUP($A179,'Raw Data 2'!$A$2 :'Raw Data 2'!$J$742,3)</f>
        <v>Quality Control</v>
      </c>
      <c r="D179" s="32">
        <f>VLOOKUP($A179,'Raw Data 2'!$A$2 :'Raw Data 2'!$J$742,5)</f>
        <v>40389</v>
      </c>
      <c r="E179" s="32">
        <f>VLOOKUP(A179,'Raw Data 2'!$A$2:'Raw Data 2'!$J$742,9)</f>
        <v>5</v>
      </c>
      <c r="F179" s="32" t="str">
        <f>VLOOKUP($A179,'Raw Data 2'!$A$2:'Raw Data 2'!$J$742,M$5)</f>
        <v>DMR</v>
      </c>
      <c r="G179" s="32">
        <f>VLOOKUP($A179,'Raw Data 2'!$A$2:'Raw Data 2'!$J$742,N$5)</f>
        <v>58370</v>
      </c>
      <c r="H179" s="32" t="str">
        <f>VLOOKUP($A179,'Raw Data 2'!$A$2:'Raw Data 2'!$J$742,O$5)</f>
        <v>Full Time</v>
      </c>
      <c r="I179" s="32">
        <f>VLOOKUP($A179,'Raw Data 2'!$A$2:'Raw Data 2'!$J$742,P$5)</f>
        <v>58370</v>
      </c>
      <c r="J179" s="32" t="str">
        <f>VLOOKUP($A179,'Raw Data 2'!$A$2:'Raw Data 2'!$J$742,Q$5)</f>
        <v>North</v>
      </c>
    </row>
    <row r="180" spans="1:10" x14ac:dyDescent="0.3">
      <c r="A180" s="33" t="s">
        <v>213</v>
      </c>
      <c r="B180" s="32">
        <f>VLOOKUP(A180,'Raw Data 2'!A177:'Raw Data 2'!J917,6)</f>
        <v>9</v>
      </c>
      <c r="C180" s="32" t="e">
        <f>VLOOKUP($A180,'Raw Data 2'!$A$2 :'Raw Data 2'!$J$742,3)</f>
        <v>#N/A</v>
      </c>
      <c r="D180" s="32" t="e">
        <f>VLOOKUP($A180,'Raw Data 2'!$A$2 :'Raw Data 2'!$J$742,5)</f>
        <v>#N/A</v>
      </c>
      <c r="E180" s="32" t="e">
        <f>VLOOKUP(A180,'Raw Data 2'!$A$2:'Raw Data 2'!$J$742,9)</f>
        <v>#N/A</v>
      </c>
      <c r="F180" s="32" t="e">
        <f>VLOOKUP($A180,'Raw Data 2'!$A$2:'Raw Data 2'!$J$742,M$5)</f>
        <v>#N/A</v>
      </c>
      <c r="G180" s="32" t="e">
        <f>VLOOKUP($A180,'Raw Data 2'!$A$2:'Raw Data 2'!$J$742,N$5)</f>
        <v>#N/A</v>
      </c>
      <c r="H180" s="32" t="e">
        <f>VLOOKUP($A180,'Raw Data 2'!$A$2:'Raw Data 2'!$J$742,O$5)</f>
        <v>#N/A</v>
      </c>
      <c r="I180" s="32" t="e">
        <f>VLOOKUP($A180,'Raw Data 2'!$A$2:'Raw Data 2'!$J$742,P$5)</f>
        <v>#N/A</v>
      </c>
      <c r="J180" s="32" t="e">
        <f>VLOOKUP($A180,'Raw Data 2'!$A$2:'Raw Data 2'!$J$742,Q$5)</f>
        <v>#N/A</v>
      </c>
    </row>
    <row r="181" spans="1:10" x14ac:dyDescent="0.3">
      <c r="A181" s="33" t="s">
        <v>214</v>
      </c>
      <c r="B181" s="32">
        <f>VLOOKUP(A181,'Raw Data 2'!A178:'Raw Data 2'!J918,6)</f>
        <v>6</v>
      </c>
      <c r="C181" s="32" t="str">
        <f>VLOOKUP($A181,'Raw Data 2'!$A$2 :'Raw Data 2'!$J$742,3)</f>
        <v>Quality Control</v>
      </c>
      <c r="D181" s="32">
        <f>VLOOKUP($A181,'Raw Data 2'!$A$2 :'Raw Data 2'!$J$742,5)</f>
        <v>40389</v>
      </c>
      <c r="E181" s="32">
        <f>VLOOKUP(A181,'Raw Data 2'!$A$2:'Raw Data 2'!$J$742,9)</f>
        <v>5</v>
      </c>
      <c r="F181" s="32" t="str">
        <f>VLOOKUP($A181,'Raw Data 2'!$A$2:'Raw Data 2'!$J$742,M$5)</f>
        <v>DMR</v>
      </c>
      <c r="G181" s="32">
        <f>VLOOKUP($A181,'Raw Data 2'!$A$2:'Raw Data 2'!$J$742,N$5)</f>
        <v>58370</v>
      </c>
      <c r="H181" s="32" t="str">
        <f>VLOOKUP($A181,'Raw Data 2'!$A$2:'Raw Data 2'!$J$742,O$5)</f>
        <v>Full Time</v>
      </c>
      <c r="I181" s="32">
        <f>VLOOKUP($A181,'Raw Data 2'!$A$2:'Raw Data 2'!$J$742,P$5)</f>
        <v>58370</v>
      </c>
      <c r="J181" s="32" t="str">
        <f>VLOOKUP($A181,'Raw Data 2'!$A$2:'Raw Data 2'!$J$742,Q$5)</f>
        <v>North</v>
      </c>
    </row>
    <row r="182" spans="1:10" x14ac:dyDescent="0.3">
      <c r="A182" s="33" t="s">
        <v>215</v>
      </c>
      <c r="B182" s="32">
        <f>VLOOKUP(A182,'Raw Data 2'!A179:'Raw Data 2'!J919,6)</f>
        <v>6</v>
      </c>
      <c r="C182" s="32" t="str">
        <f>VLOOKUP($A182,'Raw Data 2'!$A$2 :'Raw Data 2'!$J$742,3)</f>
        <v>Manufacturing</v>
      </c>
      <c r="D182" s="32">
        <f>VLOOKUP($A182,'Raw Data 2'!$A$2 :'Raw Data 2'!$J$742,5)</f>
        <v>36704</v>
      </c>
      <c r="E182" s="32">
        <f>VLOOKUP(A182,'Raw Data 2'!$A$2:'Raw Data 2'!$J$742,9)</f>
        <v>3</v>
      </c>
      <c r="F182" s="32">
        <f>VLOOKUP($A182,'Raw Data 2'!$A$2:'Raw Data 2'!$J$742,M$5)</f>
        <v>0</v>
      </c>
      <c r="G182" s="32">
        <f>VLOOKUP($A182,'Raw Data 2'!$A$2:'Raw Data 2'!$J$742,N$5)</f>
        <v>57760</v>
      </c>
      <c r="H182" s="32" t="str">
        <f>VLOOKUP($A182,'Raw Data 2'!$A$2:'Raw Data 2'!$J$742,O$5)</f>
        <v>Contract</v>
      </c>
      <c r="I182" s="32">
        <f>VLOOKUP($A182,'Raw Data 2'!$A$2:'Raw Data 2'!$J$742,P$5)</f>
        <v>57760</v>
      </c>
      <c r="J182" s="32" t="str">
        <f>VLOOKUP($A182,'Raw Data 2'!$A$2:'Raw Data 2'!$J$742,Q$5)</f>
        <v>South</v>
      </c>
    </row>
    <row r="183" spans="1:10" x14ac:dyDescent="0.3">
      <c r="A183" s="33" t="s">
        <v>216</v>
      </c>
      <c r="B183" s="32">
        <f>VLOOKUP(A183,'Raw Data 2'!A180:'Raw Data 2'!J920,6)</f>
        <v>18</v>
      </c>
      <c r="C183" s="32" t="str">
        <f>VLOOKUP($A183,'Raw Data 2'!$A$2 :'Raw Data 2'!$J$742,3)</f>
        <v>Major Mfg Projects</v>
      </c>
      <c r="D183" s="32">
        <f>VLOOKUP($A183,'Raw Data 2'!$A$2 :'Raw Data 2'!$J$742,5)</f>
        <v>37043</v>
      </c>
      <c r="E183" s="32">
        <f>VLOOKUP(A183,'Raw Data 2'!$A$2:'Raw Data 2'!$J$742,9)</f>
        <v>1</v>
      </c>
      <c r="F183" s="32" t="str">
        <f>VLOOKUP($A183,'Raw Data 2'!$A$2:'Raw Data 2'!$J$742,M$5)</f>
        <v>DM</v>
      </c>
      <c r="G183" s="32">
        <f>VLOOKUP($A183,'Raw Data 2'!$A$2:'Raw Data 2'!$J$742,N$5)</f>
        <v>45150</v>
      </c>
      <c r="H183" s="32" t="str">
        <f>VLOOKUP($A183,'Raw Data 2'!$A$2:'Raw Data 2'!$J$742,O$5)</f>
        <v>Full Time</v>
      </c>
      <c r="I183" s="32">
        <f>VLOOKUP($A183,'Raw Data 2'!$A$2:'Raw Data 2'!$J$742,P$5)</f>
        <v>45150</v>
      </c>
      <c r="J183" s="32" t="str">
        <f>VLOOKUP($A183,'Raw Data 2'!$A$2:'Raw Data 2'!$J$742,Q$5)</f>
        <v>South</v>
      </c>
    </row>
    <row r="184" spans="1:10" x14ac:dyDescent="0.3">
      <c r="A184" s="33" t="s">
        <v>217</v>
      </c>
      <c r="B184" s="32">
        <f>VLOOKUP(A184,'Raw Data 2'!A181:'Raw Data 2'!J921,6)</f>
        <v>19</v>
      </c>
      <c r="C184" s="32" t="str">
        <f>VLOOKUP($A184,'Raw Data 2'!$A$2 :'Raw Data 2'!$J$742,3)</f>
        <v>Major Mfg Projects</v>
      </c>
      <c r="D184" s="32">
        <f>VLOOKUP($A184,'Raw Data 2'!$A$2 :'Raw Data 2'!$J$742,5)</f>
        <v>40263</v>
      </c>
      <c r="E184" s="32">
        <f>VLOOKUP(A184,'Raw Data 2'!$A$2:'Raw Data 2'!$J$742,9)</f>
        <v>4</v>
      </c>
      <c r="F184" s="32" t="str">
        <f>VLOOKUP($A184,'Raw Data 2'!$A$2:'Raw Data 2'!$J$742,M$5)</f>
        <v>M</v>
      </c>
      <c r="G184" s="32">
        <f>VLOOKUP($A184,'Raw Data 2'!$A$2:'Raw Data 2'!$J$742,N$5)</f>
        <v>71190</v>
      </c>
      <c r="H184" s="32" t="str">
        <f>VLOOKUP($A184,'Raw Data 2'!$A$2:'Raw Data 2'!$J$742,O$5)</f>
        <v>Contract</v>
      </c>
      <c r="I184" s="32">
        <f>VLOOKUP($A184,'Raw Data 2'!$A$2:'Raw Data 2'!$J$742,P$5)</f>
        <v>71190</v>
      </c>
      <c r="J184" s="32" t="str">
        <f>VLOOKUP($A184,'Raw Data 2'!$A$2:'Raw Data 2'!$J$742,Q$5)</f>
        <v>Taft</v>
      </c>
    </row>
    <row r="185" spans="1:10" x14ac:dyDescent="0.3">
      <c r="A185" s="33" t="s">
        <v>218</v>
      </c>
      <c r="B185" s="32">
        <f>VLOOKUP(A185,'Raw Data 2'!A182:'Raw Data 2'!J922,6)</f>
        <v>6</v>
      </c>
      <c r="C185" s="32" t="str">
        <f>VLOOKUP($A185,'Raw Data 2'!$A$2 :'Raw Data 2'!$J$742,3)</f>
        <v>Product Development</v>
      </c>
      <c r="D185" s="32">
        <f>VLOOKUP($A185,'Raw Data 2'!$A$2 :'Raw Data 2'!$J$742,5)</f>
        <v>37641</v>
      </c>
      <c r="E185" s="32">
        <f>VLOOKUP(A185,'Raw Data 2'!$A$2:'Raw Data 2'!$J$742,9)</f>
        <v>5</v>
      </c>
      <c r="F185" s="32">
        <f>VLOOKUP($A185,'Raw Data 2'!$A$2:'Raw Data 2'!$J$742,M$5)</f>
        <v>0</v>
      </c>
      <c r="G185" s="32">
        <f>VLOOKUP($A185,'Raw Data 2'!$A$2:'Raw Data 2'!$J$742,N$5)</f>
        <v>31970</v>
      </c>
      <c r="H185" s="32" t="str">
        <f>VLOOKUP($A185,'Raw Data 2'!$A$2:'Raw Data 2'!$J$742,O$5)</f>
        <v>Contract</v>
      </c>
      <c r="I185" s="32">
        <f>VLOOKUP($A185,'Raw Data 2'!$A$2:'Raw Data 2'!$J$742,P$5)</f>
        <v>31970</v>
      </c>
      <c r="J185" s="32" t="str">
        <f>VLOOKUP($A185,'Raw Data 2'!$A$2:'Raw Data 2'!$J$742,Q$5)</f>
        <v>North</v>
      </c>
    </row>
    <row r="186" spans="1:10" x14ac:dyDescent="0.3">
      <c r="A186" s="33" t="s">
        <v>219</v>
      </c>
      <c r="B186" s="32">
        <f>VLOOKUP(A186,'Raw Data 2'!A183:'Raw Data 2'!J923,6)</f>
        <v>7</v>
      </c>
      <c r="C186" s="32" t="e">
        <f>VLOOKUP($A186,'Raw Data 2'!$A$2 :'Raw Data 2'!$J$742,3)</f>
        <v>#N/A</v>
      </c>
      <c r="D186" s="32" t="e">
        <f>VLOOKUP($A186,'Raw Data 2'!$A$2 :'Raw Data 2'!$J$742,5)</f>
        <v>#N/A</v>
      </c>
      <c r="E186" s="32" t="e">
        <f>VLOOKUP(A186,'Raw Data 2'!$A$2:'Raw Data 2'!$J$742,9)</f>
        <v>#N/A</v>
      </c>
      <c r="F186" s="32" t="e">
        <f>VLOOKUP($A186,'Raw Data 2'!$A$2:'Raw Data 2'!$J$742,M$5)</f>
        <v>#N/A</v>
      </c>
      <c r="G186" s="32" t="e">
        <f>VLOOKUP($A186,'Raw Data 2'!$A$2:'Raw Data 2'!$J$742,N$5)</f>
        <v>#N/A</v>
      </c>
      <c r="H186" s="32" t="e">
        <f>VLOOKUP($A186,'Raw Data 2'!$A$2:'Raw Data 2'!$J$742,O$5)</f>
        <v>#N/A</v>
      </c>
      <c r="I186" s="32" t="e">
        <f>VLOOKUP($A186,'Raw Data 2'!$A$2:'Raw Data 2'!$J$742,P$5)</f>
        <v>#N/A</v>
      </c>
      <c r="J186" s="32" t="e">
        <f>VLOOKUP($A186,'Raw Data 2'!$A$2:'Raw Data 2'!$J$742,Q$5)</f>
        <v>#N/A</v>
      </c>
    </row>
    <row r="187" spans="1:10" x14ac:dyDescent="0.3">
      <c r="A187" s="33" t="s">
        <v>220</v>
      </c>
      <c r="B187" s="32">
        <f>VLOOKUP(A187,'Raw Data 2'!A184:'Raw Data 2'!J924,6)</f>
        <v>6</v>
      </c>
      <c r="C187" s="32" t="str">
        <f>VLOOKUP($A187,'Raw Data 2'!$A$2 :'Raw Data 2'!$J$742,3)</f>
        <v>Manufacturing</v>
      </c>
      <c r="D187" s="32">
        <f>VLOOKUP($A187,'Raw Data 2'!$A$2 :'Raw Data 2'!$J$742,5)</f>
        <v>36704</v>
      </c>
      <c r="E187" s="32">
        <f>VLOOKUP(A187,'Raw Data 2'!$A$2:'Raw Data 2'!$J$742,9)</f>
        <v>3</v>
      </c>
      <c r="F187" s="32">
        <f>VLOOKUP($A187,'Raw Data 2'!$A$2:'Raw Data 2'!$J$742,M$5)</f>
        <v>0</v>
      </c>
      <c r="G187" s="32">
        <f>VLOOKUP($A187,'Raw Data 2'!$A$2:'Raw Data 2'!$J$742,N$5)</f>
        <v>57760</v>
      </c>
      <c r="H187" s="32" t="str">
        <f>VLOOKUP($A187,'Raw Data 2'!$A$2:'Raw Data 2'!$J$742,O$5)</f>
        <v>Contract</v>
      </c>
      <c r="I187" s="32">
        <f>VLOOKUP($A187,'Raw Data 2'!$A$2:'Raw Data 2'!$J$742,P$5)</f>
        <v>57760</v>
      </c>
      <c r="J187" s="32" t="str">
        <f>VLOOKUP($A187,'Raw Data 2'!$A$2:'Raw Data 2'!$J$742,Q$5)</f>
        <v>South</v>
      </c>
    </row>
    <row r="188" spans="1:10" x14ac:dyDescent="0.3">
      <c r="A188" s="33" t="s">
        <v>223</v>
      </c>
      <c r="B188" s="32">
        <f>VLOOKUP(A188,'Raw Data 2'!A185:'Raw Data 2'!J925,6)</f>
        <v>19</v>
      </c>
      <c r="C188" s="32" t="e">
        <f>VLOOKUP($A188,'Raw Data 2'!$A$2 :'Raw Data 2'!$J$742,3)</f>
        <v>#N/A</v>
      </c>
      <c r="D188" s="32" t="e">
        <f>VLOOKUP($A188,'Raw Data 2'!$A$2 :'Raw Data 2'!$J$742,5)</f>
        <v>#N/A</v>
      </c>
      <c r="E188" s="32" t="e">
        <f>VLOOKUP(A188,'Raw Data 2'!$A$2:'Raw Data 2'!$J$742,9)</f>
        <v>#N/A</v>
      </c>
      <c r="F188" s="32" t="e">
        <f>VLOOKUP($A188,'Raw Data 2'!$A$2:'Raw Data 2'!$J$742,M$5)</f>
        <v>#N/A</v>
      </c>
      <c r="G188" s="32" t="e">
        <f>VLOOKUP($A188,'Raw Data 2'!$A$2:'Raw Data 2'!$J$742,N$5)</f>
        <v>#N/A</v>
      </c>
      <c r="H188" s="32" t="e">
        <f>VLOOKUP($A188,'Raw Data 2'!$A$2:'Raw Data 2'!$J$742,O$5)</f>
        <v>#N/A</v>
      </c>
      <c r="I188" s="32" t="e">
        <f>VLOOKUP($A188,'Raw Data 2'!$A$2:'Raw Data 2'!$J$742,P$5)</f>
        <v>#N/A</v>
      </c>
      <c r="J188" s="32" t="e">
        <f>VLOOKUP($A188,'Raw Data 2'!$A$2:'Raw Data 2'!$J$742,Q$5)</f>
        <v>#N/A</v>
      </c>
    </row>
    <row r="189" spans="1:10" x14ac:dyDescent="0.3">
      <c r="A189" s="33" t="s">
        <v>224</v>
      </c>
      <c r="B189" s="32">
        <f>VLOOKUP(A189,'Raw Data 2'!A186:'Raw Data 2'!J926,6)</f>
        <v>9</v>
      </c>
      <c r="C189" s="32" t="str">
        <f>VLOOKUP($A189,'Raw Data 2'!$A$2 :'Raw Data 2'!$J$742,3)</f>
        <v>Manufacturing</v>
      </c>
      <c r="D189" s="32">
        <f>VLOOKUP($A189,'Raw Data 2'!$A$2 :'Raw Data 2'!$J$742,5)</f>
        <v>39092</v>
      </c>
      <c r="E189" s="32">
        <f>VLOOKUP(A189,'Raw Data 2'!$A$2:'Raw Data 2'!$J$742,9)</f>
        <v>3</v>
      </c>
      <c r="F189" s="32">
        <f>VLOOKUP($A189,'Raw Data 2'!$A$2:'Raw Data 2'!$J$742,M$5)</f>
        <v>0</v>
      </c>
      <c r="G189" s="32">
        <f>VLOOKUP($A189,'Raw Data 2'!$A$2:'Raw Data 2'!$J$742,N$5)</f>
        <v>73990</v>
      </c>
      <c r="H189" s="32" t="str">
        <f>VLOOKUP($A189,'Raw Data 2'!$A$2:'Raw Data 2'!$J$742,O$5)</f>
        <v>Contract</v>
      </c>
      <c r="I189" s="32">
        <f>VLOOKUP($A189,'Raw Data 2'!$A$2:'Raw Data 2'!$J$742,P$5)</f>
        <v>73990</v>
      </c>
      <c r="J189" s="32" t="str">
        <f>VLOOKUP($A189,'Raw Data 2'!$A$2:'Raw Data 2'!$J$742,Q$5)</f>
        <v>Main</v>
      </c>
    </row>
    <row r="190" spans="1:10" x14ac:dyDescent="0.3">
      <c r="A190" s="33" t="s">
        <v>225</v>
      </c>
      <c r="B190" s="32">
        <f>VLOOKUP(A190,'Raw Data 2'!A187:'Raw Data 2'!J927,6)</f>
        <v>6</v>
      </c>
      <c r="C190" s="32" t="str">
        <f>VLOOKUP($A190,'Raw Data 2'!$A$2 :'Raw Data 2'!$J$742,3)</f>
        <v>Quality Control</v>
      </c>
      <c r="D190" s="32">
        <f>VLOOKUP($A190,'Raw Data 2'!$A$2 :'Raw Data 2'!$J$742,5)</f>
        <v>40389</v>
      </c>
      <c r="E190" s="32">
        <f>VLOOKUP(A190,'Raw Data 2'!$A$2:'Raw Data 2'!$J$742,9)</f>
        <v>5</v>
      </c>
      <c r="F190" s="32" t="str">
        <f>VLOOKUP($A190,'Raw Data 2'!$A$2:'Raw Data 2'!$J$742,M$5)</f>
        <v>DMR</v>
      </c>
      <c r="G190" s="32">
        <f>VLOOKUP($A190,'Raw Data 2'!$A$2:'Raw Data 2'!$J$742,N$5)</f>
        <v>58370</v>
      </c>
      <c r="H190" s="32" t="str">
        <f>VLOOKUP($A190,'Raw Data 2'!$A$2:'Raw Data 2'!$J$742,O$5)</f>
        <v>Full Time</v>
      </c>
      <c r="I190" s="32">
        <f>VLOOKUP($A190,'Raw Data 2'!$A$2:'Raw Data 2'!$J$742,P$5)</f>
        <v>58370</v>
      </c>
      <c r="J190" s="32" t="str">
        <f>VLOOKUP($A190,'Raw Data 2'!$A$2:'Raw Data 2'!$J$742,Q$5)</f>
        <v>North</v>
      </c>
    </row>
    <row r="191" spans="1:10" x14ac:dyDescent="0.3">
      <c r="A191" s="33" t="s">
        <v>226</v>
      </c>
      <c r="B191" s="32">
        <f>VLOOKUP(A191,'Raw Data 2'!A188:'Raw Data 2'!J928,6)</f>
        <v>8</v>
      </c>
      <c r="C191" s="32" t="str">
        <f>VLOOKUP($A191,'Raw Data 2'!$A$2 :'Raw Data 2'!$J$742,3)</f>
        <v>Major Mfg Projects</v>
      </c>
      <c r="D191" s="32">
        <f>VLOOKUP($A191,'Raw Data 2'!$A$2 :'Raw Data 2'!$J$742,5)</f>
        <v>40263</v>
      </c>
      <c r="E191" s="32">
        <f>VLOOKUP(A191,'Raw Data 2'!$A$2:'Raw Data 2'!$J$742,9)</f>
        <v>4</v>
      </c>
      <c r="F191" s="32" t="str">
        <f>VLOOKUP($A191,'Raw Data 2'!$A$2:'Raw Data 2'!$J$742,M$5)</f>
        <v>M</v>
      </c>
      <c r="G191" s="32">
        <f>VLOOKUP($A191,'Raw Data 2'!$A$2:'Raw Data 2'!$J$742,N$5)</f>
        <v>71190</v>
      </c>
      <c r="H191" s="32" t="str">
        <f>VLOOKUP($A191,'Raw Data 2'!$A$2:'Raw Data 2'!$J$742,O$5)</f>
        <v>Contract</v>
      </c>
      <c r="I191" s="32">
        <f>VLOOKUP($A191,'Raw Data 2'!$A$2:'Raw Data 2'!$J$742,P$5)</f>
        <v>71190</v>
      </c>
      <c r="J191" s="32" t="str">
        <f>VLOOKUP($A191,'Raw Data 2'!$A$2:'Raw Data 2'!$J$742,Q$5)</f>
        <v>Taft</v>
      </c>
    </row>
    <row r="192" spans="1:10" x14ac:dyDescent="0.3">
      <c r="A192" s="33" t="s">
        <v>227</v>
      </c>
      <c r="B192" s="32">
        <f>VLOOKUP(A192,'Raw Data 2'!A189:'Raw Data 2'!J929,6)</f>
        <v>7</v>
      </c>
      <c r="C192" s="32" t="str">
        <f>VLOOKUP($A192,'Raw Data 2'!$A$2 :'Raw Data 2'!$J$742,3)</f>
        <v>Quality Control</v>
      </c>
      <c r="D192" s="32">
        <f>VLOOKUP($A192,'Raw Data 2'!$A$2 :'Raw Data 2'!$J$742,5)</f>
        <v>40389</v>
      </c>
      <c r="E192" s="32">
        <f>VLOOKUP(A192,'Raw Data 2'!$A$2:'Raw Data 2'!$J$742,9)</f>
        <v>5</v>
      </c>
      <c r="F192" s="32" t="str">
        <f>VLOOKUP($A192,'Raw Data 2'!$A$2:'Raw Data 2'!$J$742,M$5)</f>
        <v>DMR</v>
      </c>
      <c r="G192" s="32">
        <f>VLOOKUP($A192,'Raw Data 2'!$A$2:'Raw Data 2'!$J$742,N$5)</f>
        <v>58370</v>
      </c>
      <c r="H192" s="32" t="str">
        <f>VLOOKUP($A192,'Raw Data 2'!$A$2:'Raw Data 2'!$J$742,O$5)</f>
        <v>Full Time</v>
      </c>
      <c r="I192" s="32">
        <f>VLOOKUP($A192,'Raw Data 2'!$A$2:'Raw Data 2'!$J$742,P$5)</f>
        <v>58370</v>
      </c>
      <c r="J192" s="32" t="str">
        <f>VLOOKUP($A192,'Raw Data 2'!$A$2:'Raw Data 2'!$J$742,Q$5)</f>
        <v>North</v>
      </c>
    </row>
    <row r="193" spans="1:10" x14ac:dyDescent="0.3">
      <c r="A193" s="33" t="s">
        <v>228</v>
      </c>
      <c r="B193" s="32">
        <f>VLOOKUP(A193,'Raw Data 2'!A190:'Raw Data 2'!J930,6)</f>
        <v>19</v>
      </c>
      <c r="C193" s="32" t="e">
        <f>VLOOKUP($A193,'Raw Data 2'!$A$2 :'Raw Data 2'!$J$742,3)</f>
        <v>#N/A</v>
      </c>
      <c r="D193" s="32" t="e">
        <f>VLOOKUP($A193,'Raw Data 2'!$A$2 :'Raw Data 2'!$J$742,5)</f>
        <v>#N/A</v>
      </c>
      <c r="E193" s="32" t="e">
        <f>VLOOKUP(A193,'Raw Data 2'!$A$2:'Raw Data 2'!$J$742,9)</f>
        <v>#N/A</v>
      </c>
      <c r="F193" s="32" t="e">
        <f>VLOOKUP($A193,'Raw Data 2'!$A$2:'Raw Data 2'!$J$742,M$5)</f>
        <v>#N/A</v>
      </c>
      <c r="G193" s="32" t="e">
        <f>VLOOKUP($A193,'Raw Data 2'!$A$2:'Raw Data 2'!$J$742,N$5)</f>
        <v>#N/A</v>
      </c>
      <c r="H193" s="32" t="e">
        <f>VLOOKUP($A193,'Raw Data 2'!$A$2:'Raw Data 2'!$J$742,O$5)</f>
        <v>#N/A</v>
      </c>
      <c r="I193" s="32" t="e">
        <f>VLOOKUP($A193,'Raw Data 2'!$A$2:'Raw Data 2'!$J$742,P$5)</f>
        <v>#N/A</v>
      </c>
      <c r="J193" s="32" t="e">
        <f>VLOOKUP($A193,'Raw Data 2'!$A$2:'Raw Data 2'!$J$742,Q$5)</f>
        <v>#N/A</v>
      </c>
    </row>
    <row r="194" spans="1:10" x14ac:dyDescent="0.3">
      <c r="A194" s="33" t="s">
        <v>229</v>
      </c>
      <c r="B194" s="32">
        <f>VLOOKUP(A194,'Raw Data 2'!A191:'Raw Data 2'!J931,6)</f>
        <v>17</v>
      </c>
      <c r="C194" s="32" t="str">
        <f>VLOOKUP($A194,'Raw Data 2'!$A$2 :'Raw Data 2'!$J$742,3)</f>
        <v>Major Mfg Projects</v>
      </c>
      <c r="D194" s="32">
        <f>VLOOKUP($A194,'Raw Data 2'!$A$2 :'Raw Data 2'!$J$742,5)</f>
        <v>40263</v>
      </c>
      <c r="E194" s="32">
        <f>VLOOKUP(A194,'Raw Data 2'!$A$2:'Raw Data 2'!$J$742,9)</f>
        <v>4</v>
      </c>
      <c r="F194" s="32" t="str">
        <f>VLOOKUP($A194,'Raw Data 2'!$A$2:'Raw Data 2'!$J$742,M$5)</f>
        <v>M</v>
      </c>
      <c r="G194" s="32">
        <f>VLOOKUP($A194,'Raw Data 2'!$A$2:'Raw Data 2'!$J$742,N$5)</f>
        <v>71190</v>
      </c>
      <c r="H194" s="32" t="str">
        <f>VLOOKUP($A194,'Raw Data 2'!$A$2:'Raw Data 2'!$J$742,O$5)</f>
        <v>Contract</v>
      </c>
      <c r="I194" s="32">
        <f>VLOOKUP($A194,'Raw Data 2'!$A$2:'Raw Data 2'!$J$742,P$5)</f>
        <v>71190</v>
      </c>
      <c r="J194" s="32" t="str">
        <f>VLOOKUP($A194,'Raw Data 2'!$A$2:'Raw Data 2'!$J$742,Q$5)</f>
        <v>Taft</v>
      </c>
    </row>
    <row r="195" spans="1:10" x14ac:dyDescent="0.3">
      <c r="A195" s="33" t="s">
        <v>230</v>
      </c>
      <c r="B195" s="32">
        <f>VLOOKUP(A195,'Raw Data 2'!A192:'Raw Data 2'!J932,6)</f>
        <v>10</v>
      </c>
      <c r="C195" s="32" t="str">
        <f>VLOOKUP($A195,'Raw Data 2'!$A$2 :'Raw Data 2'!$J$742,3)</f>
        <v>Major Mfg Projects</v>
      </c>
      <c r="D195" s="32">
        <f>VLOOKUP($A195,'Raw Data 2'!$A$2 :'Raw Data 2'!$J$742,5)</f>
        <v>36519</v>
      </c>
      <c r="E195" s="32">
        <f>VLOOKUP(A195,'Raw Data 2'!$A$2:'Raw Data 2'!$J$742,9)</f>
        <v>5</v>
      </c>
      <c r="F195" s="32" t="str">
        <f>VLOOKUP($A195,'Raw Data 2'!$A$2:'Raw Data 2'!$J$742,M$5)</f>
        <v>R</v>
      </c>
      <c r="G195" s="32">
        <f>VLOOKUP($A195,'Raw Data 2'!$A$2:'Raw Data 2'!$J$742,N$5)</f>
        <v>61860</v>
      </c>
      <c r="H195" s="32" t="str">
        <f>VLOOKUP($A195,'Raw Data 2'!$A$2:'Raw Data 2'!$J$742,O$5)</f>
        <v>Hourly</v>
      </c>
      <c r="I195" s="32">
        <f>VLOOKUP($A195,'Raw Data 2'!$A$2:'Raw Data 2'!$J$742,P$5)</f>
        <v>61860</v>
      </c>
      <c r="J195" s="32" t="str">
        <f>VLOOKUP($A195,'Raw Data 2'!$A$2:'Raw Data 2'!$J$742,Q$5)</f>
        <v>Main</v>
      </c>
    </row>
    <row r="196" spans="1:10" x14ac:dyDescent="0.3">
      <c r="A196" s="33" t="s">
        <v>231</v>
      </c>
      <c r="B196" s="32">
        <f>VLOOKUP(A196,'Raw Data 2'!A193:'Raw Data 2'!J933,6)</f>
        <v>6</v>
      </c>
      <c r="C196" s="32" t="str">
        <f>VLOOKUP($A196,'Raw Data 2'!$A$2 :'Raw Data 2'!$J$742,3)</f>
        <v>Quality Control</v>
      </c>
      <c r="D196" s="32">
        <f>VLOOKUP($A196,'Raw Data 2'!$A$2 :'Raw Data 2'!$J$742,5)</f>
        <v>40389</v>
      </c>
      <c r="E196" s="32">
        <f>VLOOKUP(A196,'Raw Data 2'!$A$2:'Raw Data 2'!$J$742,9)</f>
        <v>5</v>
      </c>
      <c r="F196" s="32" t="str">
        <f>VLOOKUP($A196,'Raw Data 2'!$A$2:'Raw Data 2'!$J$742,M$5)</f>
        <v>DMR</v>
      </c>
      <c r="G196" s="32">
        <f>VLOOKUP($A196,'Raw Data 2'!$A$2:'Raw Data 2'!$J$742,N$5)</f>
        <v>58370</v>
      </c>
      <c r="H196" s="32" t="str">
        <f>VLOOKUP($A196,'Raw Data 2'!$A$2:'Raw Data 2'!$J$742,O$5)</f>
        <v>Full Time</v>
      </c>
      <c r="I196" s="32">
        <f>VLOOKUP($A196,'Raw Data 2'!$A$2:'Raw Data 2'!$J$742,P$5)</f>
        <v>58370</v>
      </c>
      <c r="J196" s="32" t="str">
        <f>VLOOKUP($A196,'Raw Data 2'!$A$2:'Raw Data 2'!$J$742,Q$5)</f>
        <v>North</v>
      </c>
    </row>
    <row r="197" spans="1:10" x14ac:dyDescent="0.3">
      <c r="A197" s="33" t="s">
        <v>232</v>
      </c>
      <c r="B197" s="32">
        <f>VLOOKUP(A197,'Raw Data 2'!A194:'Raw Data 2'!J934,6)</f>
        <v>9</v>
      </c>
      <c r="C197" s="32" t="str">
        <f>VLOOKUP($A197,'Raw Data 2'!$A$2 :'Raw Data 2'!$J$742,3)</f>
        <v>Product Development</v>
      </c>
      <c r="D197" s="32">
        <f>VLOOKUP($A197,'Raw Data 2'!$A$2 :'Raw Data 2'!$J$742,5)</f>
        <v>37641</v>
      </c>
      <c r="E197" s="32">
        <f>VLOOKUP(A197,'Raw Data 2'!$A$2:'Raw Data 2'!$J$742,9)</f>
        <v>5</v>
      </c>
      <c r="F197" s="32">
        <f>VLOOKUP($A197,'Raw Data 2'!$A$2:'Raw Data 2'!$J$742,M$5)</f>
        <v>0</v>
      </c>
      <c r="G197" s="32">
        <f>VLOOKUP($A197,'Raw Data 2'!$A$2:'Raw Data 2'!$J$742,N$5)</f>
        <v>31970</v>
      </c>
      <c r="H197" s="32" t="str">
        <f>VLOOKUP($A197,'Raw Data 2'!$A$2:'Raw Data 2'!$J$742,O$5)</f>
        <v>Contract</v>
      </c>
      <c r="I197" s="32">
        <f>VLOOKUP($A197,'Raw Data 2'!$A$2:'Raw Data 2'!$J$742,P$5)</f>
        <v>31970</v>
      </c>
      <c r="J197" s="32" t="str">
        <f>VLOOKUP($A197,'Raw Data 2'!$A$2:'Raw Data 2'!$J$742,Q$5)</f>
        <v>North</v>
      </c>
    </row>
    <row r="198" spans="1:10" x14ac:dyDescent="0.3">
      <c r="A198" s="33" t="s">
        <v>233</v>
      </c>
      <c r="B198" s="32">
        <f>VLOOKUP(A198,'Raw Data 2'!A195:'Raw Data 2'!J935,6)</f>
        <v>6</v>
      </c>
      <c r="C198" s="32" t="str">
        <f>VLOOKUP($A198,'Raw Data 2'!$A$2 :'Raw Data 2'!$J$742,3)</f>
        <v>Quality Control</v>
      </c>
      <c r="D198" s="32">
        <f>VLOOKUP($A198,'Raw Data 2'!$A$2 :'Raw Data 2'!$J$742,5)</f>
        <v>40389</v>
      </c>
      <c r="E198" s="32">
        <f>VLOOKUP(A198,'Raw Data 2'!$A$2:'Raw Data 2'!$J$742,9)</f>
        <v>5</v>
      </c>
      <c r="F198" s="32" t="str">
        <f>VLOOKUP($A198,'Raw Data 2'!$A$2:'Raw Data 2'!$J$742,M$5)</f>
        <v>DMR</v>
      </c>
      <c r="G198" s="32">
        <f>VLOOKUP($A198,'Raw Data 2'!$A$2:'Raw Data 2'!$J$742,N$5)</f>
        <v>58370</v>
      </c>
      <c r="H198" s="32" t="str">
        <f>VLOOKUP($A198,'Raw Data 2'!$A$2:'Raw Data 2'!$J$742,O$5)</f>
        <v>Full Time</v>
      </c>
      <c r="I198" s="32">
        <f>VLOOKUP($A198,'Raw Data 2'!$A$2:'Raw Data 2'!$J$742,P$5)</f>
        <v>58370</v>
      </c>
      <c r="J198" s="32" t="str">
        <f>VLOOKUP($A198,'Raw Data 2'!$A$2:'Raw Data 2'!$J$742,Q$5)</f>
        <v>North</v>
      </c>
    </row>
    <row r="199" spans="1:10" x14ac:dyDescent="0.3">
      <c r="A199" s="33" t="s">
        <v>234</v>
      </c>
      <c r="B199" s="32">
        <f>VLOOKUP(A199,'Raw Data 2'!A196:'Raw Data 2'!J936,6)</f>
        <v>10</v>
      </c>
      <c r="C199" s="32" t="str">
        <f>VLOOKUP($A199,'Raw Data 2'!$A$2 :'Raw Data 2'!$J$742,3)</f>
        <v>Product Development</v>
      </c>
      <c r="D199" s="32">
        <f>VLOOKUP($A199,'Raw Data 2'!$A$2 :'Raw Data 2'!$J$742,5)</f>
        <v>37641</v>
      </c>
      <c r="E199" s="32">
        <f>VLOOKUP(A199,'Raw Data 2'!$A$2:'Raw Data 2'!$J$742,9)</f>
        <v>5</v>
      </c>
      <c r="F199" s="32">
        <f>VLOOKUP($A199,'Raw Data 2'!$A$2:'Raw Data 2'!$J$742,M$5)</f>
        <v>0</v>
      </c>
      <c r="G199" s="32">
        <f>VLOOKUP($A199,'Raw Data 2'!$A$2:'Raw Data 2'!$J$742,N$5)</f>
        <v>31970</v>
      </c>
      <c r="H199" s="32" t="str">
        <f>VLOOKUP($A199,'Raw Data 2'!$A$2:'Raw Data 2'!$J$742,O$5)</f>
        <v>Contract</v>
      </c>
      <c r="I199" s="32">
        <f>VLOOKUP($A199,'Raw Data 2'!$A$2:'Raw Data 2'!$J$742,P$5)</f>
        <v>31970</v>
      </c>
      <c r="J199" s="32" t="str">
        <f>VLOOKUP($A199,'Raw Data 2'!$A$2:'Raw Data 2'!$J$742,Q$5)</f>
        <v>North</v>
      </c>
    </row>
    <row r="200" spans="1:10" x14ac:dyDescent="0.3">
      <c r="A200" s="33" t="s">
        <v>235</v>
      </c>
      <c r="B200" s="32">
        <f>VLOOKUP(A200,'Raw Data 2'!A197:'Raw Data 2'!J937,6)</f>
        <v>6</v>
      </c>
      <c r="C200" s="32" t="str">
        <f>VLOOKUP($A200,'Raw Data 2'!$A$2 :'Raw Data 2'!$J$742,3)</f>
        <v>Quality Control</v>
      </c>
      <c r="D200" s="32">
        <f>VLOOKUP($A200,'Raw Data 2'!$A$2 :'Raw Data 2'!$J$742,5)</f>
        <v>40389</v>
      </c>
      <c r="E200" s="32">
        <f>VLOOKUP(A200,'Raw Data 2'!$A$2:'Raw Data 2'!$J$742,9)</f>
        <v>5</v>
      </c>
      <c r="F200" s="32" t="str">
        <f>VLOOKUP($A200,'Raw Data 2'!$A$2:'Raw Data 2'!$J$742,M$5)</f>
        <v>DMR</v>
      </c>
      <c r="G200" s="32">
        <f>VLOOKUP($A200,'Raw Data 2'!$A$2:'Raw Data 2'!$J$742,N$5)</f>
        <v>58370</v>
      </c>
      <c r="H200" s="32" t="str">
        <f>VLOOKUP($A200,'Raw Data 2'!$A$2:'Raw Data 2'!$J$742,O$5)</f>
        <v>Full Time</v>
      </c>
      <c r="I200" s="32">
        <f>VLOOKUP($A200,'Raw Data 2'!$A$2:'Raw Data 2'!$J$742,P$5)</f>
        <v>58370</v>
      </c>
      <c r="J200" s="32" t="str">
        <f>VLOOKUP($A200,'Raw Data 2'!$A$2:'Raw Data 2'!$J$742,Q$5)</f>
        <v>North</v>
      </c>
    </row>
    <row r="201" spans="1:10" x14ac:dyDescent="0.3">
      <c r="A201" s="33" t="s">
        <v>236</v>
      </c>
      <c r="B201" s="32">
        <f>VLOOKUP(A201,'Raw Data 2'!A198:'Raw Data 2'!J938,6)</f>
        <v>17</v>
      </c>
      <c r="C201" s="32" t="str">
        <f>VLOOKUP($A201,'Raw Data 2'!$A$2 :'Raw Data 2'!$J$742,3)</f>
        <v>Product Development</v>
      </c>
      <c r="D201" s="32">
        <f>VLOOKUP($A201,'Raw Data 2'!$A$2 :'Raw Data 2'!$J$742,5)</f>
        <v>37641</v>
      </c>
      <c r="E201" s="32">
        <f>VLOOKUP(A201,'Raw Data 2'!$A$2:'Raw Data 2'!$J$742,9)</f>
        <v>5</v>
      </c>
      <c r="F201" s="32">
        <f>VLOOKUP($A201,'Raw Data 2'!$A$2:'Raw Data 2'!$J$742,M$5)</f>
        <v>0</v>
      </c>
      <c r="G201" s="32">
        <f>VLOOKUP($A201,'Raw Data 2'!$A$2:'Raw Data 2'!$J$742,N$5)</f>
        <v>31970</v>
      </c>
      <c r="H201" s="32" t="str">
        <f>VLOOKUP($A201,'Raw Data 2'!$A$2:'Raw Data 2'!$J$742,O$5)</f>
        <v>Contract</v>
      </c>
      <c r="I201" s="32">
        <f>VLOOKUP($A201,'Raw Data 2'!$A$2:'Raw Data 2'!$J$742,P$5)</f>
        <v>31970</v>
      </c>
      <c r="J201" s="32" t="str">
        <f>VLOOKUP($A201,'Raw Data 2'!$A$2:'Raw Data 2'!$J$742,Q$5)</f>
        <v>North</v>
      </c>
    </row>
    <row r="202" spans="1:10" x14ac:dyDescent="0.3">
      <c r="A202" s="33" t="s">
        <v>237</v>
      </c>
      <c r="B202" s="32">
        <f>VLOOKUP(A202,'Raw Data 2'!A199:'Raw Data 2'!J939,6)</f>
        <v>17</v>
      </c>
      <c r="C202" s="32" t="str">
        <f>VLOOKUP($A202,'Raw Data 2'!$A$2 :'Raw Data 2'!$J$742,3)</f>
        <v>Product Development</v>
      </c>
      <c r="D202" s="32">
        <f>VLOOKUP($A202,'Raw Data 2'!$A$2 :'Raw Data 2'!$J$742,5)</f>
        <v>37641</v>
      </c>
      <c r="E202" s="32">
        <f>VLOOKUP(A202,'Raw Data 2'!$A$2:'Raw Data 2'!$J$742,9)</f>
        <v>5</v>
      </c>
      <c r="F202" s="32">
        <f>VLOOKUP($A202,'Raw Data 2'!$A$2:'Raw Data 2'!$J$742,M$5)</f>
        <v>0</v>
      </c>
      <c r="G202" s="32">
        <f>VLOOKUP($A202,'Raw Data 2'!$A$2:'Raw Data 2'!$J$742,N$5)</f>
        <v>31970</v>
      </c>
      <c r="H202" s="32" t="str">
        <f>VLOOKUP($A202,'Raw Data 2'!$A$2:'Raw Data 2'!$J$742,O$5)</f>
        <v>Contract</v>
      </c>
      <c r="I202" s="32">
        <f>VLOOKUP($A202,'Raw Data 2'!$A$2:'Raw Data 2'!$J$742,P$5)</f>
        <v>31970</v>
      </c>
      <c r="J202" s="32" t="str">
        <f>VLOOKUP($A202,'Raw Data 2'!$A$2:'Raw Data 2'!$J$742,Q$5)</f>
        <v>North</v>
      </c>
    </row>
    <row r="203" spans="1:10" x14ac:dyDescent="0.3">
      <c r="A203" s="33" t="s">
        <v>238</v>
      </c>
      <c r="B203" s="32">
        <f>VLOOKUP(A203,'Raw Data 2'!A200:'Raw Data 2'!J940,6)</f>
        <v>10</v>
      </c>
      <c r="C203" s="32" t="str">
        <f>VLOOKUP($A203,'Raw Data 2'!$A$2 :'Raw Data 2'!$J$742,3)</f>
        <v>Quality Control</v>
      </c>
      <c r="D203" s="32">
        <f>VLOOKUP($A203,'Raw Data 2'!$A$2 :'Raw Data 2'!$J$742,5)</f>
        <v>40389</v>
      </c>
      <c r="E203" s="32">
        <f>VLOOKUP(A203,'Raw Data 2'!$A$2:'Raw Data 2'!$J$742,9)</f>
        <v>5</v>
      </c>
      <c r="F203" s="32" t="str">
        <f>VLOOKUP($A203,'Raw Data 2'!$A$2:'Raw Data 2'!$J$742,M$5)</f>
        <v>DMR</v>
      </c>
      <c r="G203" s="32">
        <f>VLOOKUP($A203,'Raw Data 2'!$A$2:'Raw Data 2'!$J$742,N$5)</f>
        <v>58370</v>
      </c>
      <c r="H203" s="32" t="str">
        <f>VLOOKUP($A203,'Raw Data 2'!$A$2:'Raw Data 2'!$J$742,O$5)</f>
        <v>Full Time</v>
      </c>
      <c r="I203" s="32">
        <f>VLOOKUP($A203,'Raw Data 2'!$A$2:'Raw Data 2'!$J$742,P$5)</f>
        <v>58370</v>
      </c>
      <c r="J203" s="32" t="str">
        <f>VLOOKUP($A203,'Raw Data 2'!$A$2:'Raw Data 2'!$J$742,Q$5)</f>
        <v>North</v>
      </c>
    </row>
    <row r="204" spans="1:10" x14ac:dyDescent="0.3">
      <c r="A204" s="33" t="s">
        <v>239</v>
      </c>
      <c r="B204" s="32">
        <f>VLOOKUP(A204,'Raw Data 2'!A201:'Raw Data 2'!J941,6)</f>
        <v>10</v>
      </c>
      <c r="C204" s="32" t="str">
        <f>VLOOKUP($A204,'Raw Data 2'!$A$2 :'Raw Data 2'!$J$742,3)</f>
        <v>Major Mfg Projects</v>
      </c>
      <c r="D204" s="32">
        <f>VLOOKUP($A204,'Raw Data 2'!$A$2 :'Raw Data 2'!$J$742,5)</f>
        <v>40263</v>
      </c>
      <c r="E204" s="32">
        <f>VLOOKUP(A204,'Raw Data 2'!$A$2:'Raw Data 2'!$J$742,9)</f>
        <v>4</v>
      </c>
      <c r="F204" s="32" t="str">
        <f>VLOOKUP($A204,'Raw Data 2'!$A$2:'Raw Data 2'!$J$742,M$5)</f>
        <v>M</v>
      </c>
      <c r="G204" s="32">
        <f>VLOOKUP($A204,'Raw Data 2'!$A$2:'Raw Data 2'!$J$742,N$5)</f>
        <v>71190</v>
      </c>
      <c r="H204" s="32" t="str">
        <f>VLOOKUP($A204,'Raw Data 2'!$A$2:'Raw Data 2'!$J$742,O$5)</f>
        <v>Contract</v>
      </c>
      <c r="I204" s="32">
        <f>VLOOKUP($A204,'Raw Data 2'!$A$2:'Raw Data 2'!$J$742,P$5)</f>
        <v>71190</v>
      </c>
      <c r="J204" s="32" t="str">
        <f>VLOOKUP($A204,'Raw Data 2'!$A$2:'Raw Data 2'!$J$742,Q$5)</f>
        <v>Taft</v>
      </c>
    </row>
    <row r="205" spans="1:10" x14ac:dyDescent="0.3">
      <c r="A205" s="33" t="s">
        <v>240</v>
      </c>
      <c r="B205" s="32">
        <f>VLOOKUP(A205,'Raw Data 2'!A202:'Raw Data 2'!J942,6)</f>
        <v>6</v>
      </c>
      <c r="C205" s="32" t="e">
        <f>VLOOKUP($A205,'Raw Data 2'!$A$2 :'Raw Data 2'!$J$742,3)</f>
        <v>#N/A</v>
      </c>
      <c r="D205" s="32" t="e">
        <f>VLOOKUP($A205,'Raw Data 2'!$A$2 :'Raw Data 2'!$J$742,5)</f>
        <v>#N/A</v>
      </c>
      <c r="E205" s="32" t="e">
        <f>VLOOKUP(A205,'Raw Data 2'!$A$2:'Raw Data 2'!$J$742,9)</f>
        <v>#N/A</v>
      </c>
      <c r="F205" s="32" t="e">
        <f>VLOOKUP($A205,'Raw Data 2'!$A$2:'Raw Data 2'!$J$742,M$5)</f>
        <v>#N/A</v>
      </c>
      <c r="G205" s="32" t="e">
        <f>VLOOKUP($A205,'Raw Data 2'!$A$2:'Raw Data 2'!$J$742,N$5)</f>
        <v>#N/A</v>
      </c>
      <c r="H205" s="32" t="e">
        <f>VLOOKUP($A205,'Raw Data 2'!$A$2:'Raw Data 2'!$J$742,O$5)</f>
        <v>#N/A</v>
      </c>
      <c r="I205" s="32" t="e">
        <f>VLOOKUP($A205,'Raw Data 2'!$A$2:'Raw Data 2'!$J$742,P$5)</f>
        <v>#N/A</v>
      </c>
      <c r="J205" s="32" t="e">
        <f>VLOOKUP($A205,'Raw Data 2'!$A$2:'Raw Data 2'!$J$742,Q$5)</f>
        <v>#N/A</v>
      </c>
    </row>
    <row r="206" spans="1:10" x14ac:dyDescent="0.3">
      <c r="A206" s="33" t="s">
        <v>241</v>
      </c>
      <c r="B206" s="32">
        <f>VLOOKUP(A206,'Raw Data 2'!A203:'Raw Data 2'!J943,6)</f>
        <v>17</v>
      </c>
      <c r="C206" s="32" t="str">
        <f>VLOOKUP($A206,'Raw Data 2'!$A$2 :'Raw Data 2'!$J$742,3)</f>
        <v>Major Mfg Projects</v>
      </c>
      <c r="D206" s="32">
        <f>VLOOKUP($A206,'Raw Data 2'!$A$2 :'Raw Data 2'!$J$742,5)</f>
        <v>40263</v>
      </c>
      <c r="E206" s="32">
        <f>VLOOKUP(A206,'Raw Data 2'!$A$2:'Raw Data 2'!$J$742,9)</f>
        <v>4</v>
      </c>
      <c r="F206" s="32" t="str">
        <f>VLOOKUP($A206,'Raw Data 2'!$A$2:'Raw Data 2'!$J$742,M$5)</f>
        <v>M</v>
      </c>
      <c r="G206" s="32">
        <f>VLOOKUP($A206,'Raw Data 2'!$A$2:'Raw Data 2'!$J$742,N$5)</f>
        <v>71190</v>
      </c>
      <c r="H206" s="32" t="str">
        <f>VLOOKUP($A206,'Raw Data 2'!$A$2:'Raw Data 2'!$J$742,O$5)</f>
        <v>Contract</v>
      </c>
      <c r="I206" s="32">
        <f>VLOOKUP($A206,'Raw Data 2'!$A$2:'Raw Data 2'!$J$742,P$5)</f>
        <v>71190</v>
      </c>
      <c r="J206" s="32" t="str">
        <f>VLOOKUP($A206,'Raw Data 2'!$A$2:'Raw Data 2'!$J$742,Q$5)</f>
        <v>Taft</v>
      </c>
    </row>
    <row r="207" spans="1:10" x14ac:dyDescent="0.3">
      <c r="A207" s="33" t="s">
        <v>242</v>
      </c>
      <c r="B207" s="32">
        <f>VLOOKUP(A207,'Raw Data 2'!A204:'Raw Data 2'!J944,6)</f>
        <v>10</v>
      </c>
      <c r="C207" s="32" t="str">
        <f>VLOOKUP($A207,'Raw Data 2'!$A$2 :'Raw Data 2'!$J$742,3)</f>
        <v>Major Mfg Projects</v>
      </c>
      <c r="D207" s="32">
        <f>VLOOKUP($A207,'Raw Data 2'!$A$2 :'Raw Data 2'!$J$742,5)</f>
        <v>40263</v>
      </c>
      <c r="E207" s="32">
        <f>VLOOKUP(A207,'Raw Data 2'!$A$2:'Raw Data 2'!$J$742,9)</f>
        <v>4</v>
      </c>
      <c r="F207" s="32" t="str">
        <f>VLOOKUP($A207,'Raw Data 2'!$A$2:'Raw Data 2'!$J$742,M$5)</f>
        <v>M</v>
      </c>
      <c r="G207" s="32">
        <f>VLOOKUP($A207,'Raw Data 2'!$A$2:'Raw Data 2'!$J$742,N$5)</f>
        <v>71190</v>
      </c>
      <c r="H207" s="32" t="str">
        <f>VLOOKUP($A207,'Raw Data 2'!$A$2:'Raw Data 2'!$J$742,O$5)</f>
        <v>Contract</v>
      </c>
      <c r="I207" s="32">
        <f>VLOOKUP($A207,'Raw Data 2'!$A$2:'Raw Data 2'!$J$742,P$5)</f>
        <v>71190</v>
      </c>
      <c r="J207" s="32" t="str">
        <f>VLOOKUP($A207,'Raw Data 2'!$A$2:'Raw Data 2'!$J$742,Q$5)</f>
        <v>Taft</v>
      </c>
    </row>
    <row r="208" spans="1:10" x14ac:dyDescent="0.3">
      <c r="A208" s="33" t="s">
        <v>243</v>
      </c>
      <c r="B208" s="32">
        <f>VLOOKUP(A208,'Raw Data 2'!A205:'Raw Data 2'!J945,6)</f>
        <v>6</v>
      </c>
      <c r="C208" s="32" t="str">
        <f>VLOOKUP($A208,'Raw Data 2'!$A$2 :'Raw Data 2'!$J$742,3)</f>
        <v>Quality Control</v>
      </c>
      <c r="D208" s="32">
        <f>VLOOKUP($A208,'Raw Data 2'!$A$2 :'Raw Data 2'!$J$742,5)</f>
        <v>40389</v>
      </c>
      <c r="E208" s="32">
        <f>VLOOKUP(A208,'Raw Data 2'!$A$2:'Raw Data 2'!$J$742,9)</f>
        <v>5</v>
      </c>
      <c r="F208" s="32" t="str">
        <f>VLOOKUP($A208,'Raw Data 2'!$A$2:'Raw Data 2'!$J$742,M$5)</f>
        <v>DMR</v>
      </c>
      <c r="G208" s="32">
        <f>VLOOKUP($A208,'Raw Data 2'!$A$2:'Raw Data 2'!$J$742,N$5)</f>
        <v>58370</v>
      </c>
      <c r="H208" s="32" t="str">
        <f>VLOOKUP($A208,'Raw Data 2'!$A$2:'Raw Data 2'!$J$742,O$5)</f>
        <v>Full Time</v>
      </c>
      <c r="I208" s="32">
        <f>VLOOKUP($A208,'Raw Data 2'!$A$2:'Raw Data 2'!$J$742,P$5)</f>
        <v>58370</v>
      </c>
      <c r="J208" s="32" t="str">
        <f>VLOOKUP($A208,'Raw Data 2'!$A$2:'Raw Data 2'!$J$742,Q$5)</f>
        <v>North</v>
      </c>
    </row>
    <row r="209" spans="1:10" x14ac:dyDescent="0.3">
      <c r="A209" s="33" t="s">
        <v>244</v>
      </c>
      <c r="B209" s="32">
        <f>VLOOKUP(A209,'Raw Data 2'!A206:'Raw Data 2'!J946,6)</f>
        <v>18</v>
      </c>
      <c r="C209" s="32" t="e">
        <f>VLOOKUP($A209,'Raw Data 2'!$A$2 :'Raw Data 2'!$J$742,3)</f>
        <v>#N/A</v>
      </c>
      <c r="D209" s="32" t="e">
        <f>VLOOKUP($A209,'Raw Data 2'!$A$2 :'Raw Data 2'!$J$742,5)</f>
        <v>#N/A</v>
      </c>
      <c r="E209" s="32" t="e">
        <f>VLOOKUP(A209,'Raw Data 2'!$A$2:'Raw Data 2'!$J$742,9)</f>
        <v>#N/A</v>
      </c>
      <c r="F209" s="32" t="e">
        <f>VLOOKUP($A209,'Raw Data 2'!$A$2:'Raw Data 2'!$J$742,M$5)</f>
        <v>#N/A</v>
      </c>
      <c r="G209" s="32" t="e">
        <f>VLOOKUP($A209,'Raw Data 2'!$A$2:'Raw Data 2'!$J$742,N$5)</f>
        <v>#N/A</v>
      </c>
      <c r="H209" s="32" t="e">
        <f>VLOOKUP($A209,'Raw Data 2'!$A$2:'Raw Data 2'!$J$742,O$5)</f>
        <v>#N/A</v>
      </c>
      <c r="I209" s="32" t="e">
        <f>VLOOKUP($A209,'Raw Data 2'!$A$2:'Raw Data 2'!$J$742,P$5)</f>
        <v>#N/A</v>
      </c>
      <c r="J209" s="32" t="e">
        <f>VLOOKUP($A209,'Raw Data 2'!$A$2:'Raw Data 2'!$J$742,Q$5)</f>
        <v>#N/A</v>
      </c>
    </row>
    <row r="210" spans="1:10" x14ac:dyDescent="0.3">
      <c r="A210" s="33" t="s">
        <v>245</v>
      </c>
      <c r="B210" s="32">
        <f>VLOOKUP(A210,'Raw Data 2'!A207:'Raw Data 2'!J947,6)</f>
        <v>18</v>
      </c>
      <c r="C210" s="32" t="e">
        <f>VLOOKUP($A210,'Raw Data 2'!$A$2 :'Raw Data 2'!$J$742,3)</f>
        <v>#N/A</v>
      </c>
      <c r="D210" s="32" t="e">
        <f>VLOOKUP($A210,'Raw Data 2'!$A$2 :'Raw Data 2'!$J$742,5)</f>
        <v>#N/A</v>
      </c>
      <c r="E210" s="32" t="e">
        <f>VLOOKUP(A210,'Raw Data 2'!$A$2:'Raw Data 2'!$J$742,9)</f>
        <v>#N/A</v>
      </c>
      <c r="F210" s="32" t="e">
        <f>VLOOKUP($A210,'Raw Data 2'!$A$2:'Raw Data 2'!$J$742,M$5)</f>
        <v>#N/A</v>
      </c>
      <c r="G210" s="32" t="e">
        <f>VLOOKUP($A210,'Raw Data 2'!$A$2:'Raw Data 2'!$J$742,N$5)</f>
        <v>#N/A</v>
      </c>
      <c r="H210" s="32" t="e">
        <f>VLOOKUP($A210,'Raw Data 2'!$A$2:'Raw Data 2'!$J$742,O$5)</f>
        <v>#N/A</v>
      </c>
      <c r="I210" s="32" t="e">
        <f>VLOOKUP($A210,'Raw Data 2'!$A$2:'Raw Data 2'!$J$742,P$5)</f>
        <v>#N/A</v>
      </c>
      <c r="J210" s="32" t="e">
        <f>VLOOKUP($A210,'Raw Data 2'!$A$2:'Raw Data 2'!$J$742,Q$5)</f>
        <v>#N/A</v>
      </c>
    </row>
    <row r="211" spans="1:10" x14ac:dyDescent="0.3">
      <c r="A211" s="33" t="s">
        <v>246</v>
      </c>
      <c r="B211" s="32">
        <f>VLOOKUP(A211,'Raw Data 2'!A208:'Raw Data 2'!J948,6)</f>
        <v>10</v>
      </c>
      <c r="C211" s="32" t="e">
        <f>VLOOKUP($A211,'Raw Data 2'!$A$2 :'Raw Data 2'!$J$742,3)</f>
        <v>#N/A</v>
      </c>
      <c r="D211" s="32" t="e">
        <f>VLOOKUP($A211,'Raw Data 2'!$A$2 :'Raw Data 2'!$J$742,5)</f>
        <v>#N/A</v>
      </c>
      <c r="E211" s="32" t="e">
        <f>VLOOKUP(A211,'Raw Data 2'!$A$2:'Raw Data 2'!$J$742,9)</f>
        <v>#N/A</v>
      </c>
      <c r="F211" s="32" t="e">
        <f>VLOOKUP($A211,'Raw Data 2'!$A$2:'Raw Data 2'!$J$742,M$5)</f>
        <v>#N/A</v>
      </c>
      <c r="G211" s="32" t="e">
        <f>VLOOKUP($A211,'Raw Data 2'!$A$2:'Raw Data 2'!$J$742,N$5)</f>
        <v>#N/A</v>
      </c>
      <c r="H211" s="32" t="e">
        <f>VLOOKUP($A211,'Raw Data 2'!$A$2:'Raw Data 2'!$J$742,O$5)</f>
        <v>#N/A</v>
      </c>
      <c r="I211" s="32" t="e">
        <f>VLOOKUP($A211,'Raw Data 2'!$A$2:'Raw Data 2'!$J$742,P$5)</f>
        <v>#N/A</v>
      </c>
      <c r="J211" s="32" t="e">
        <f>VLOOKUP($A211,'Raw Data 2'!$A$2:'Raw Data 2'!$J$742,Q$5)</f>
        <v>#N/A</v>
      </c>
    </row>
    <row r="212" spans="1:10" x14ac:dyDescent="0.3">
      <c r="A212" s="33" t="s">
        <v>247</v>
      </c>
      <c r="B212" s="32">
        <f>VLOOKUP(A212,'Raw Data 2'!A209:'Raw Data 2'!J949,6)</f>
        <v>10</v>
      </c>
      <c r="C212" s="32" t="e">
        <f>VLOOKUP($A212,'Raw Data 2'!$A$2 :'Raw Data 2'!$J$742,3)</f>
        <v>#N/A</v>
      </c>
      <c r="D212" s="32" t="e">
        <f>VLOOKUP($A212,'Raw Data 2'!$A$2 :'Raw Data 2'!$J$742,5)</f>
        <v>#N/A</v>
      </c>
      <c r="E212" s="32" t="e">
        <f>VLOOKUP(A212,'Raw Data 2'!$A$2:'Raw Data 2'!$J$742,9)</f>
        <v>#N/A</v>
      </c>
      <c r="F212" s="32" t="e">
        <f>VLOOKUP($A212,'Raw Data 2'!$A$2:'Raw Data 2'!$J$742,M$5)</f>
        <v>#N/A</v>
      </c>
      <c r="G212" s="32" t="e">
        <f>VLOOKUP($A212,'Raw Data 2'!$A$2:'Raw Data 2'!$J$742,N$5)</f>
        <v>#N/A</v>
      </c>
      <c r="H212" s="32" t="e">
        <f>VLOOKUP($A212,'Raw Data 2'!$A$2:'Raw Data 2'!$J$742,O$5)</f>
        <v>#N/A</v>
      </c>
      <c r="I212" s="32" t="e">
        <f>VLOOKUP($A212,'Raw Data 2'!$A$2:'Raw Data 2'!$J$742,P$5)</f>
        <v>#N/A</v>
      </c>
      <c r="J212" s="32" t="e">
        <f>VLOOKUP($A212,'Raw Data 2'!$A$2:'Raw Data 2'!$J$742,Q$5)</f>
        <v>#N/A</v>
      </c>
    </row>
    <row r="213" spans="1:10" x14ac:dyDescent="0.3">
      <c r="A213" s="33" t="s">
        <v>248</v>
      </c>
      <c r="B213" s="32">
        <f>VLOOKUP(A213,'Raw Data 2'!A210:'Raw Data 2'!J950,6)</f>
        <v>5</v>
      </c>
      <c r="C213" s="32" t="str">
        <f>VLOOKUP($A213,'Raw Data 2'!$A$2 :'Raw Data 2'!$J$742,3)</f>
        <v>Major Mfg Projects</v>
      </c>
      <c r="D213" s="32">
        <f>VLOOKUP($A213,'Raw Data 2'!$A$2 :'Raw Data 2'!$J$742,5)</f>
        <v>36519</v>
      </c>
      <c r="E213" s="32">
        <f>VLOOKUP(A213,'Raw Data 2'!$A$2:'Raw Data 2'!$J$742,9)</f>
        <v>5</v>
      </c>
      <c r="F213" s="32" t="str">
        <f>VLOOKUP($A213,'Raw Data 2'!$A$2:'Raw Data 2'!$J$742,M$5)</f>
        <v>R</v>
      </c>
      <c r="G213" s="32">
        <f>VLOOKUP($A213,'Raw Data 2'!$A$2:'Raw Data 2'!$J$742,N$5)</f>
        <v>61860</v>
      </c>
      <c r="H213" s="32" t="str">
        <f>VLOOKUP($A213,'Raw Data 2'!$A$2:'Raw Data 2'!$J$742,O$5)</f>
        <v>Hourly</v>
      </c>
      <c r="I213" s="32">
        <f>VLOOKUP($A213,'Raw Data 2'!$A$2:'Raw Data 2'!$J$742,P$5)</f>
        <v>61860</v>
      </c>
      <c r="J213" s="32" t="str">
        <f>VLOOKUP($A213,'Raw Data 2'!$A$2:'Raw Data 2'!$J$742,Q$5)</f>
        <v>Main</v>
      </c>
    </row>
    <row r="214" spans="1:10" x14ac:dyDescent="0.3">
      <c r="A214" s="33" t="s">
        <v>249</v>
      </c>
      <c r="B214" s="32">
        <f>VLOOKUP(A214,'Raw Data 2'!A211:'Raw Data 2'!J951,6)</f>
        <v>10</v>
      </c>
      <c r="C214" s="32" t="str">
        <f>VLOOKUP($A214,'Raw Data 2'!$A$2 :'Raw Data 2'!$J$742,3)</f>
        <v>Major Mfg Projects</v>
      </c>
      <c r="D214" s="32">
        <f>VLOOKUP($A214,'Raw Data 2'!$A$2 :'Raw Data 2'!$J$742,5)</f>
        <v>40263</v>
      </c>
      <c r="E214" s="32">
        <f>VLOOKUP(A214,'Raw Data 2'!$A$2:'Raw Data 2'!$J$742,9)</f>
        <v>4</v>
      </c>
      <c r="F214" s="32" t="str">
        <f>VLOOKUP($A214,'Raw Data 2'!$A$2:'Raw Data 2'!$J$742,M$5)</f>
        <v>M</v>
      </c>
      <c r="G214" s="32">
        <f>VLOOKUP($A214,'Raw Data 2'!$A$2:'Raw Data 2'!$J$742,N$5)</f>
        <v>71190</v>
      </c>
      <c r="H214" s="32" t="str">
        <f>VLOOKUP($A214,'Raw Data 2'!$A$2:'Raw Data 2'!$J$742,O$5)</f>
        <v>Contract</v>
      </c>
      <c r="I214" s="32">
        <f>VLOOKUP($A214,'Raw Data 2'!$A$2:'Raw Data 2'!$J$742,P$5)</f>
        <v>71190</v>
      </c>
      <c r="J214" s="32" t="str">
        <f>VLOOKUP($A214,'Raw Data 2'!$A$2:'Raw Data 2'!$J$742,Q$5)</f>
        <v>Taft</v>
      </c>
    </row>
    <row r="215" spans="1:10" x14ac:dyDescent="0.3">
      <c r="A215" s="33" t="s">
        <v>250</v>
      </c>
      <c r="B215" s="32">
        <f>VLOOKUP(A215,'Raw Data 2'!A212:'Raw Data 2'!J952,6)</f>
        <v>9</v>
      </c>
      <c r="C215" s="32" t="str">
        <f>VLOOKUP($A215,'Raw Data 2'!$A$2 :'Raw Data 2'!$J$742,3)</f>
        <v>Manufacturing</v>
      </c>
      <c r="D215" s="32">
        <f>VLOOKUP($A215,'Raw Data 2'!$A$2 :'Raw Data 2'!$J$742,5)</f>
        <v>36704</v>
      </c>
      <c r="E215" s="32">
        <f>VLOOKUP(A215,'Raw Data 2'!$A$2:'Raw Data 2'!$J$742,9)</f>
        <v>3</v>
      </c>
      <c r="F215" s="32">
        <f>VLOOKUP($A215,'Raw Data 2'!$A$2:'Raw Data 2'!$J$742,M$5)</f>
        <v>0</v>
      </c>
      <c r="G215" s="32">
        <f>VLOOKUP($A215,'Raw Data 2'!$A$2:'Raw Data 2'!$J$742,N$5)</f>
        <v>57760</v>
      </c>
      <c r="H215" s="32" t="str">
        <f>VLOOKUP($A215,'Raw Data 2'!$A$2:'Raw Data 2'!$J$742,O$5)</f>
        <v>Contract</v>
      </c>
      <c r="I215" s="32">
        <f>VLOOKUP($A215,'Raw Data 2'!$A$2:'Raw Data 2'!$J$742,P$5)</f>
        <v>57760</v>
      </c>
      <c r="J215" s="32" t="str">
        <f>VLOOKUP($A215,'Raw Data 2'!$A$2:'Raw Data 2'!$J$742,Q$5)</f>
        <v>South</v>
      </c>
    </row>
    <row r="216" spans="1:10" x14ac:dyDescent="0.3">
      <c r="A216" s="33" t="s">
        <v>251</v>
      </c>
      <c r="B216" s="32">
        <f>VLOOKUP(A216,'Raw Data 2'!A213:'Raw Data 2'!J953,6)</f>
        <v>9</v>
      </c>
      <c r="C216" s="32" t="str">
        <f>VLOOKUP($A216,'Raw Data 2'!$A$2 :'Raw Data 2'!$J$742,3)</f>
        <v>Quality Control</v>
      </c>
      <c r="D216" s="32">
        <f>VLOOKUP($A216,'Raw Data 2'!$A$2 :'Raw Data 2'!$J$742,5)</f>
        <v>40389</v>
      </c>
      <c r="E216" s="32">
        <f>VLOOKUP(A216,'Raw Data 2'!$A$2:'Raw Data 2'!$J$742,9)</f>
        <v>5</v>
      </c>
      <c r="F216" s="32" t="str">
        <f>VLOOKUP($A216,'Raw Data 2'!$A$2:'Raw Data 2'!$J$742,M$5)</f>
        <v>DMR</v>
      </c>
      <c r="G216" s="32">
        <f>VLOOKUP($A216,'Raw Data 2'!$A$2:'Raw Data 2'!$J$742,N$5)</f>
        <v>58370</v>
      </c>
      <c r="H216" s="32" t="str">
        <f>VLOOKUP($A216,'Raw Data 2'!$A$2:'Raw Data 2'!$J$742,O$5)</f>
        <v>Full Time</v>
      </c>
      <c r="I216" s="32">
        <f>VLOOKUP($A216,'Raw Data 2'!$A$2:'Raw Data 2'!$J$742,P$5)</f>
        <v>58370</v>
      </c>
      <c r="J216" s="32" t="str">
        <f>VLOOKUP($A216,'Raw Data 2'!$A$2:'Raw Data 2'!$J$742,Q$5)</f>
        <v>North</v>
      </c>
    </row>
    <row r="217" spans="1:10" x14ac:dyDescent="0.3">
      <c r="A217" s="33" t="s">
        <v>252</v>
      </c>
      <c r="B217" s="32">
        <f>VLOOKUP(A217,'Raw Data 2'!A214:'Raw Data 2'!J954,6)</f>
        <v>7</v>
      </c>
      <c r="C217" s="32" t="e">
        <f>VLOOKUP($A217,'Raw Data 2'!$A$2 :'Raw Data 2'!$J$742,3)</f>
        <v>#N/A</v>
      </c>
      <c r="D217" s="32" t="e">
        <f>VLOOKUP($A217,'Raw Data 2'!$A$2 :'Raw Data 2'!$J$742,5)</f>
        <v>#N/A</v>
      </c>
      <c r="E217" s="32" t="e">
        <f>VLOOKUP(A217,'Raw Data 2'!$A$2:'Raw Data 2'!$J$742,9)</f>
        <v>#N/A</v>
      </c>
      <c r="F217" s="32" t="e">
        <f>VLOOKUP($A217,'Raw Data 2'!$A$2:'Raw Data 2'!$J$742,M$5)</f>
        <v>#N/A</v>
      </c>
      <c r="G217" s="32" t="e">
        <f>VLOOKUP($A217,'Raw Data 2'!$A$2:'Raw Data 2'!$J$742,N$5)</f>
        <v>#N/A</v>
      </c>
      <c r="H217" s="32" t="e">
        <f>VLOOKUP($A217,'Raw Data 2'!$A$2:'Raw Data 2'!$J$742,O$5)</f>
        <v>#N/A</v>
      </c>
      <c r="I217" s="32" t="e">
        <f>VLOOKUP($A217,'Raw Data 2'!$A$2:'Raw Data 2'!$J$742,P$5)</f>
        <v>#N/A</v>
      </c>
      <c r="J217" s="32" t="e">
        <f>VLOOKUP($A217,'Raw Data 2'!$A$2:'Raw Data 2'!$J$742,Q$5)</f>
        <v>#N/A</v>
      </c>
    </row>
    <row r="218" spans="1:10" x14ac:dyDescent="0.3">
      <c r="A218" s="33" t="s">
        <v>253</v>
      </c>
      <c r="B218" s="32">
        <f>VLOOKUP(A218,'Raw Data 2'!A215:'Raw Data 2'!J955,6)</f>
        <v>11</v>
      </c>
      <c r="C218" s="32" t="e">
        <f>VLOOKUP($A218,'Raw Data 2'!$A$2 :'Raw Data 2'!$J$742,3)</f>
        <v>#N/A</v>
      </c>
      <c r="D218" s="32" t="e">
        <f>VLOOKUP($A218,'Raw Data 2'!$A$2 :'Raw Data 2'!$J$742,5)</f>
        <v>#N/A</v>
      </c>
      <c r="E218" s="32" t="e">
        <f>VLOOKUP(A218,'Raw Data 2'!$A$2:'Raw Data 2'!$J$742,9)</f>
        <v>#N/A</v>
      </c>
      <c r="F218" s="32" t="e">
        <f>VLOOKUP($A218,'Raw Data 2'!$A$2:'Raw Data 2'!$J$742,M$5)</f>
        <v>#N/A</v>
      </c>
      <c r="G218" s="32" t="e">
        <f>VLOOKUP($A218,'Raw Data 2'!$A$2:'Raw Data 2'!$J$742,N$5)</f>
        <v>#N/A</v>
      </c>
      <c r="H218" s="32" t="e">
        <f>VLOOKUP($A218,'Raw Data 2'!$A$2:'Raw Data 2'!$J$742,O$5)</f>
        <v>#N/A</v>
      </c>
      <c r="I218" s="32" t="e">
        <f>VLOOKUP($A218,'Raw Data 2'!$A$2:'Raw Data 2'!$J$742,P$5)</f>
        <v>#N/A</v>
      </c>
      <c r="J218" s="32" t="e">
        <f>VLOOKUP($A218,'Raw Data 2'!$A$2:'Raw Data 2'!$J$742,Q$5)</f>
        <v>#N/A</v>
      </c>
    </row>
    <row r="219" spans="1:10" x14ac:dyDescent="0.3">
      <c r="A219" s="33" t="s">
        <v>254</v>
      </c>
      <c r="B219" s="32">
        <f>VLOOKUP(A219,'Raw Data 2'!A216:'Raw Data 2'!J956,6)</f>
        <v>9</v>
      </c>
      <c r="C219" s="32" t="str">
        <f>VLOOKUP($A219,'Raw Data 2'!$A$2 :'Raw Data 2'!$J$742,3)</f>
        <v>Product Development</v>
      </c>
      <c r="D219" s="32">
        <f>VLOOKUP($A219,'Raw Data 2'!$A$2 :'Raw Data 2'!$J$742,5)</f>
        <v>37641</v>
      </c>
      <c r="E219" s="32">
        <f>VLOOKUP(A219,'Raw Data 2'!$A$2:'Raw Data 2'!$J$742,9)</f>
        <v>5</v>
      </c>
      <c r="F219" s="32">
        <f>VLOOKUP($A219,'Raw Data 2'!$A$2:'Raw Data 2'!$J$742,M$5)</f>
        <v>0</v>
      </c>
      <c r="G219" s="32">
        <f>VLOOKUP($A219,'Raw Data 2'!$A$2:'Raw Data 2'!$J$742,N$5)</f>
        <v>31970</v>
      </c>
      <c r="H219" s="32" t="str">
        <f>VLOOKUP($A219,'Raw Data 2'!$A$2:'Raw Data 2'!$J$742,O$5)</f>
        <v>Contract</v>
      </c>
      <c r="I219" s="32">
        <f>VLOOKUP($A219,'Raw Data 2'!$A$2:'Raw Data 2'!$J$742,P$5)</f>
        <v>31970</v>
      </c>
      <c r="J219" s="32" t="str">
        <f>VLOOKUP($A219,'Raw Data 2'!$A$2:'Raw Data 2'!$J$742,Q$5)</f>
        <v>North</v>
      </c>
    </row>
    <row r="220" spans="1:10" x14ac:dyDescent="0.3">
      <c r="A220" s="33" t="s">
        <v>255</v>
      </c>
      <c r="B220" s="32">
        <f>VLOOKUP(A220,'Raw Data 2'!A217:'Raw Data 2'!J957,6)</f>
        <v>17</v>
      </c>
      <c r="C220" s="32" t="e">
        <f>VLOOKUP($A220,'Raw Data 2'!$A$2 :'Raw Data 2'!$J$742,3)</f>
        <v>#N/A</v>
      </c>
      <c r="D220" s="32" t="e">
        <f>VLOOKUP($A220,'Raw Data 2'!$A$2 :'Raw Data 2'!$J$742,5)</f>
        <v>#N/A</v>
      </c>
      <c r="E220" s="32" t="e">
        <f>VLOOKUP(A220,'Raw Data 2'!$A$2:'Raw Data 2'!$J$742,9)</f>
        <v>#N/A</v>
      </c>
      <c r="F220" s="32" t="e">
        <f>VLOOKUP($A220,'Raw Data 2'!$A$2:'Raw Data 2'!$J$742,M$5)</f>
        <v>#N/A</v>
      </c>
      <c r="G220" s="32" t="e">
        <f>VLOOKUP($A220,'Raw Data 2'!$A$2:'Raw Data 2'!$J$742,N$5)</f>
        <v>#N/A</v>
      </c>
      <c r="H220" s="32" t="e">
        <f>VLOOKUP($A220,'Raw Data 2'!$A$2:'Raw Data 2'!$J$742,O$5)</f>
        <v>#N/A</v>
      </c>
      <c r="I220" s="32" t="e">
        <f>VLOOKUP($A220,'Raw Data 2'!$A$2:'Raw Data 2'!$J$742,P$5)</f>
        <v>#N/A</v>
      </c>
      <c r="J220" s="32" t="e">
        <f>VLOOKUP($A220,'Raw Data 2'!$A$2:'Raw Data 2'!$J$742,Q$5)</f>
        <v>#N/A</v>
      </c>
    </row>
    <row r="221" spans="1:10" x14ac:dyDescent="0.3">
      <c r="A221" s="33" t="s">
        <v>256</v>
      </c>
      <c r="B221" s="32">
        <f>VLOOKUP(A221,'Raw Data 2'!A218:'Raw Data 2'!J958,6)</f>
        <v>7</v>
      </c>
      <c r="C221" s="32" t="str">
        <f>VLOOKUP($A221,'Raw Data 2'!$A$2 :'Raw Data 2'!$J$742,3)</f>
        <v>Major Mfg Projects</v>
      </c>
      <c r="D221" s="32">
        <f>VLOOKUP($A221,'Raw Data 2'!$A$2 :'Raw Data 2'!$J$742,5)</f>
        <v>40263</v>
      </c>
      <c r="E221" s="32">
        <f>VLOOKUP(A221,'Raw Data 2'!$A$2:'Raw Data 2'!$J$742,9)</f>
        <v>4</v>
      </c>
      <c r="F221" s="32" t="str">
        <f>VLOOKUP($A221,'Raw Data 2'!$A$2:'Raw Data 2'!$J$742,M$5)</f>
        <v>M</v>
      </c>
      <c r="G221" s="32">
        <f>VLOOKUP($A221,'Raw Data 2'!$A$2:'Raw Data 2'!$J$742,N$5)</f>
        <v>71190</v>
      </c>
      <c r="H221" s="32" t="str">
        <f>VLOOKUP($A221,'Raw Data 2'!$A$2:'Raw Data 2'!$J$742,O$5)</f>
        <v>Contract</v>
      </c>
      <c r="I221" s="32">
        <f>VLOOKUP($A221,'Raw Data 2'!$A$2:'Raw Data 2'!$J$742,P$5)</f>
        <v>71190</v>
      </c>
      <c r="J221" s="32" t="str">
        <f>VLOOKUP($A221,'Raw Data 2'!$A$2:'Raw Data 2'!$J$742,Q$5)</f>
        <v>Taft</v>
      </c>
    </row>
    <row r="222" spans="1:10" x14ac:dyDescent="0.3">
      <c r="A222" s="33" t="s">
        <v>257</v>
      </c>
      <c r="B222" s="32">
        <f>VLOOKUP(A222,'Raw Data 2'!A219:'Raw Data 2'!J959,6)</f>
        <v>6</v>
      </c>
      <c r="C222" s="32" t="str">
        <f>VLOOKUP($A222,'Raw Data 2'!$A$2 :'Raw Data 2'!$J$742,3)</f>
        <v>Quality Control</v>
      </c>
      <c r="D222" s="32">
        <f>VLOOKUP($A222,'Raw Data 2'!$A$2 :'Raw Data 2'!$J$742,5)</f>
        <v>40389</v>
      </c>
      <c r="E222" s="32">
        <f>VLOOKUP(A222,'Raw Data 2'!$A$2:'Raw Data 2'!$J$742,9)</f>
        <v>5</v>
      </c>
      <c r="F222" s="32" t="str">
        <f>VLOOKUP($A222,'Raw Data 2'!$A$2:'Raw Data 2'!$J$742,M$5)</f>
        <v>DMR</v>
      </c>
      <c r="G222" s="32">
        <f>VLOOKUP($A222,'Raw Data 2'!$A$2:'Raw Data 2'!$J$742,N$5)</f>
        <v>58370</v>
      </c>
      <c r="H222" s="32" t="str">
        <f>VLOOKUP($A222,'Raw Data 2'!$A$2:'Raw Data 2'!$J$742,O$5)</f>
        <v>Full Time</v>
      </c>
      <c r="I222" s="32">
        <f>VLOOKUP($A222,'Raw Data 2'!$A$2:'Raw Data 2'!$J$742,P$5)</f>
        <v>58370</v>
      </c>
      <c r="J222" s="32" t="str">
        <f>VLOOKUP($A222,'Raw Data 2'!$A$2:'Raw Data 2'!$J$742,Q$5)</f>
        <v>North</v>
      </c>
    </row>
    <row r="223" spans="1:10" x14ac:dyDescent="0.3">
      <c r="A223" s="33" t="s">
        <v>258</v>
      </c>
      <c r="B223" s="32">
        <f>VLOOKUP(A223,'Raw Data 2'!A220:'Raw Data 2'!J960,6)</f>
        <v>6</v>
      </c>
      <c r="C223" s="32" t="str">
        <f>VLOOKUP($A223,'Raw Data 2'!$A$2 :'Raw Data 2'!$J$742,3)</f>
        <v>Quality Control</v>
      </c>
      <c r="D223" s="32">
        <f>VLOOKUP($A223,'Raw Data 2'!$A$2 :'Raw Data 2'!$J$742,5)</f>
        <v>40389</v>
      </c>
      <c r="E223" s="32">
        <f>VLOOKUP(A223,'Raw Data 2'!$A$2:'Raw Data 2'!$J$742,9)</f>
        <v>5</v>
      </c>
      <c r="F223" s="32" t="str">
        <f>VLOOKUP($A223,'Raw Data 2'!$A$2:'Raw Data 2'!$J$742,M$5)</f>
        <v>DMR</v>
      </c>
      <c r="G223" s="32">
        <f>VLOOKUP($A223,'Raw Data 2'!$A$2:'Raw Data 2'!$J$742,N$5)</f>
        <v>58370</v>
      </c>
      <c r="H223" s="32" t="str">
        <f>VLOOKUP($A223,'Raw Data 2'!$A$2:'Raw Data 2'!$J$742,O$5)</f>
        <v>Full Time</v>
      </c>
      <c r="I223" s="32">
        <f>VLOOKUP($A223,'Raw Data 2'!$A$2:'Raw Data 2'!$J$742,P$5)</f>
        <v>58370</v>
      </c>
      <c r="J223" s="32" t="str">
        <f>VLOOKUP($A223,'Raw Data 2'!$A$2:'Raw Data 2'!$J$742,Q$5)</f>
        <v>North</v>
      </c>
    </row>
    <row r="224" spans="1:10" x14ac:dyDescent="0.3">
      <c r="A224" s="33" t="s">
        <v>259</v>
      </c>
      <c r="B224" s="32">
        <f>VLOOKUP(A224,'Raw Data 2'!A221:'Raw Data 2'!J961,6)</f>
        <v>14</v>
      </c>
      <c r="C224" s="32" t="str">
        <f>VLOOKUP($A224,'Raw Data 2'!$A$2 :'Raw Data 2'!$J$742,3)</f>
        <v>Manufacturing</v>
      </c>
      <c r="D224" s="32">
        <f>VLOOKUP($A224,'Raw Data 2'!$A$2 :'Raw Data 2'!$J$742,5)</f>
        <v>36704</v>
      </c>
      <c r="E224" s="32">
        <f>VLOOKUP(A224,'Raw Data 2'!$A$2:'Raw Data 2'!$J$742,9)</f>
        <v>3</v>
      </c>
      <c r="F224" s="32">
        <f>VLOOKUP($A224,'Raw Data 2'!$A$2:'Raw Data 2'!$J$742,M$5)</f>
        <v>0</v>
      </c>
      <c r="G224" s="32">
        <f>VLOOKUP($A224,'Raw Data 2'!$A$2:'Raw Data 2'!$J$742,N$5)</f>
        <v>57760</v>
      </c>
      <c r="H224" s="32" t="str">
        <f>VLOOKUP($A224,'Raw Data 2'!$A$2:'Raw Data 2'!$J$742,O$5)</f>
        <v>Contract</v>
      </c>
      <c r="I224" s="32">
        <f>VLOOKUP($A224,'Raw Data 2'!$A$2:'Raw Data 2'!$J$742,P$5)</f>
        <v>57760</v>
      </c>
      <c r="J224" s="32" t="str">
        <f>VLOOKUP($A224,'Raw Data 2'!$A$2:'Raw Data 2'!$J$742,Q$5)</f>
        <v>South</v>
      </c>
    </row>
    <row r="225" spans="1:10" x14ac:dyDescent="0.3">
      <c r="A225" s="33" t="s">
        <v>260</v>
      </c>
      <c r="B225" s="32">
        <f>VLOOKUP(A225,'Raw Data 2'!A222:'Raw Data 2'!J962,6)</f>
        <v>9</v>
      </c>
      <c r="C225" s="32" t="e">
        <f>VLOOKUP($A225,'Raw Data 2'!$A$2 :'Raw Data 2'!$J$742,3)</f>
        <v>#N/A</v>
      </c>
      <c r="D225" s="32" t="e">
        <f>VLOOKUP($A225,'Raw Data 2'!$A$2 :'Raw Data 2'!$J$742,5)</f>
        <v>#N/A</v>
      </c>
      <c r="E225" s="32" t="e">
        <f>VLOOKUP(A225,'Raw Data 2'!$A$2:'Raw Data 2'!$J$742,9)</f>
        <v>#N/A</v>
      </c>
      <c r="F225" s="32" t="e">
        <f>VLOOKUP($A225,'Raw Data 2'!$A$2:'Raw Data 2'!$J$742,M$5)</f>
        <v>#N/A</v>
      </c>
      <c r="G225" s="32" t="e">
        <f>VLOOKUP($A225,'Raw Data 2'!$A$2:'Raw Data 2'!$J$742,N$5)</f>
        <v>#N/A</v>
      </c>
      <c r="H225" s="32" t="e">
        <f>VLOOKUP($A225,'Raw Data 2'!$A$2:'Raw Data 2'!$J$742,O$5)</f>
        <v>#N/A</v>
      </c>
      <c r="I225" s="32" t="e">
        <f>VLOOKUP($A225,'Raw Data 2'!$A$2:'Raw Data 2'!$J$742,P$5)</f>
        <v>#N/A</v>
      </c>
      <c r="J225" s="32" t="e">
        <f>VLOOKUP($A225,'Raw Data 2'!$A$2:'Raw Data 2'!$J$742,Q$5)</f>
        <v>#N/A</v>
      </c>
    </row>
    <row r="226" spans="1:10" x14ac:dyDescent="0.3">
      <c r="A226" s="33" t="s">
        <v>261</v>
      </c>
      <c r="B226" s="32">
        <f>VLOOKUP(A226,'Raw Data 2'!A223:'Raw Data 2'!J963,6)</f>
        <v>17</v>
      </c>
      <c r="C226" s="32" t="str">
        <f>VLOOKUP($A226,'Raw Data 2'!$A$2 :'Raw Data 2'!$J$742,3)</f>
        <v>Major Mfg Projects</v>
      </c>
      <c r="D226" s="32">
        <f>VLOOKUP($A226,'Raw Data 2'!$A$2 :'Raw Data 2'!$J$742,5)</f>
        <v>40263</v>
      </c>
      <c r="E226" s="32">
        <f>VLOOKUP(A226,'Raw Data 2'!$A$2:'Raw Data 2'!$J$742,9)</f>
        <v>4</v>
      </c>
      <c r="F226" s="32" t="str">
        <f>VLOOKUP($A226,'Raw Data 2'!$A$2:'Raw Data 2'!$J$742,M$5)</f>
        <v>M</v>
      </c>
      <c r="G226" s="32">
        <f>VLOOKUP($A226,'Raw Data 2'!$A$2:'Raw Data 2'!$J$742,N$5)</f>
        <v>71190</v>
      </c>
      <c r="H226" s="32" t="str">
        <f>VLOOKUP($A226,'Raw Data 2'!$A$2:'Raw Data 2'!$J$742,O$5)</f>
        <v>Contract</v>
      </c>
      <c r="I226" s="32">
        <f>VLOOKUP($A226,'Raw Data 2'!$A$2:'Raw Data 2'!$J$742,P$5)</f>
        <v>71190</v>
      </c>
      <c r="J226" s="32" t="str">
        <f>VLOOKUP($A226,'Raw Data 2'!$A$2:'Raw Data 2'!$J$742,Q$5)</f>
        <v>Taft</v>
      </c>
    </row>
    <row r="227" spans="1:10" x14ac:dyDescent="0.3">
      <c r="A227" s="33" t="s">
        <v>262</v>
      </c>
      <c r="B227" s="32">
        <f>VLOOKUP(A227,'Raw Data 2'!A224:'Raw Data 2'!J964,6)</f>
        <v>7</v>
      </c>
      <c r="C227" s="32" t="str">
        <f>VLOOKUP($A227,'Raw Data 2'!$A$2 :'Raw Data 2'!$J$742,3)</f>
        <v>Major Mfg Projects</v>
      </c>
      <c r="D227" s="32">
        <f>VLOOKUP($A227,'Raw Data 2'!$A$2 :'Raw Data 2'!$J$742,5)</f>
        <v>40263</v>
      </c>
      <c r="E227" s="32">
        <f>VLOOKUP(A227,'Raw Data 2'!$A$2:'Raw Data 2'!$J$742,9)</f>
        <v>4</v>
      </c>
      <c r="F227" s="32" t="str">
        <f>VLOOKUP($A227,'Raw Data 2'!$A$2:'Raw Data 2'!$J$742,M$5)</f>
        <v>M</v>
      </c>
      <c r="G227" s="32">
        <f>VLOOKUP($A227,'Raw Data 2'!$A$2:'Raw Data 2'!$J$742,N$5)</f>
        <v>71190</v>
      </c>
      <c r="H227" s="32" t="str">
        <f>VLOOKUP($A227,'Raw Data 2'!$A$2:'Raw Data 2'!$J$742,O$5)</f>
        <v>Contract</v>
      </c>
      <c r="I227" s="32">
        <f>VLOOKUP($A227,'Raw Data 2'!$A$2:'Raw Data 2'!$J$742,P$5)</f>
        <v>71190</v>
      </c>
      <c r="J227" s="32" t="str">
        <f>VLOOKUP($A227,'Raw Data 2'!$A$2:'Raw Data 2'!$J$742,Q$5)</f>
        <v>Taft</v>
      </c>
    </row>
    <row r="228" spans="1:10" x14ac:dyDescent="0.3">
      <c r="A228" s="33" t="s">
        <v>263</v>
      </c>
      <c r="B228" s="32">
        <f>VLOOKUP(A228,'Raw Data 2'!A225:'Raw Data 2'!J965,6)</f>
        <v>6</v>
      </c>
      <c r="C228" s="32" t="str">
        <f>VLOOKUP($A228,'Raw Data 2'!$A$2 :'Raw Data 2'!$J$742,3)</f>
        <v>Major Mfg Projects</v>
      </c>
      <c r="D228" s="32">
        <f>VLOOKUP($A228,'Raw Data 2'!$A$2 :'Raw Data 2'!$J$742,5)</f>
        <v>40263</v>
      </c>
      <c r="E228" s="32">
        <f>VLOOKUP(A228,'Raw Data 2'!$A$2:'Raw Data 2'!$J$742,9)</f>
        <v>4</v>
      </c>
      <c r="F228" s="32" t="str">
        <f>VLOOKUP($A228,'Raw Data 2'!$A$2:'Raw Data 2'!$J$742,M$5)</f>
        <v>M</v>
      </c>
      <c r="G228" s="32">
        <f>VLOOKUP($A228,'Raw Data 2'!$A$2:'Raw Data 2'!$J$742,N$5)</f>
        <v>71190</v>
      </c>
      <c r="H228" s="32" t="str">
        <f>VLOOKUP($A228,'Raw Data 2'!$A$2:'Raw Data 2'!$J$742,O$5)</f>
        <v>Contract</v>
      </c>
      <c r="I228" s="32">
        <f>VLOOKUP($A228,'Raw Data 2'!$A$2:'Raw Data 2'!$J$742,P$5)</f>
        <v>71190</v>
      </c>
      <c r="J228" s="32" t="str">
        <f>VLOOKUP($A228,'Raw Data 2'!$A$2:'Raw Data 2'!$J$742,Q$5)</f>
        <v>Taft</v>
      </c>
    </row>
    <row r="229" spans="1:10" x14ac:dyDescent="0.3">
      <c r="A229" s="33" t="s">
        <v>264</v>
      </c>
      <c r="B229" s="32">
        <f>VLOOKUP(A229,'Raw Data 2'!A226:'Raw Data 2'!J966,6)</f>
        <v>10</v>
      </c>
      <c r="C229" s="32" t="e">
        <f>VLOOKUP($A229,'Raw Data 2'!$A$2 :'Raw Data 2'!$J$742,3)</f>
        <v>#N/A</v>
      </c>
      <c r="D229" s="32" t="e">
        <f>VLOOKUP($A229,'Raw Data 2'!$A$2 :'Raw Data 2'!$J$742,5)</f>
        <v>#N/A</v>
      </c>
      <c r="E229" s="32" t="e">
        <f>VLOOKUP(A229,'Raw Data 2'!$A$2:'Raw Data 2'!$J$742,9)</f>
        <v>#N/A</v>
      </c>
      <c r="F229" s="32" t="e">
        <f>VLOOKUP($A229,'Raw Data 2'!$A$2:'Raw Data 2'!$J$742,M$5)</f>
        <v>#N/A</v>
      </c>
      <c r="G229" s="32" t="e">
        <f>VLOOKUP($A229,'Raw Data 2'!$A$2:'Raw Data 2'!$J$742,N$5)</f>
        <v>#N/A</v>
      </c>
      <c r="H229" s="32" t="e">
        <f>VLOOKUP($A229,'Raw Data 2'!$A$2:'Raw Data 2'!$J$742,O$5)</f>
        <v>#N/A</v>
      </c>
      <c r="I229" s="32" t="e">
        <f>VLOOKUP($A229,'Raw Data 2'!$A$2:'Raw Data 2'!$J$742,P$5)</f>
        <v>#N/A</v>
      </c>
      <c r="J229" s="32" t="e">
        <f>VLOOKUP($A229,'Raw Data 2'!$A$2:'Raw Data 2'!$J$742,Q$5)</f>
        <v>#N/A</v>
      </c>
    </row>
    <row r="230" spans="1:10" x14ac:dyDescent="0.3">
      <c r="A230" s="33" t="s">
        <v>265</v>
      </c>
      <c r="B230" s="32">
        <f>VLOOKUP(A230,'Raw Data 2'!A227:'Raw Data 2'!J967,6)</f>
        <v>9</v>
      </c>
      <c r="C230" s="32" t="str">
        <f>VLOOKUP($A230,'Raw Data 2'!$A$2 :'Raw Data 2'!$J$742,3)</f>
        <v>Major Mfg Projects</v>
      </c>
      <c r="D230" s="32">
        <f>VLOOKUP($A230,'Raw Data 2'!$A$2 :'Raw Data 2'!$J$742,5)</f>
        <v>40263</v>
      </c>
      <c r="E230" s="32">
        <f>VLOOKUP(A230,'Raw Data 2'!$A$2:'Raw Data 2'!$J$742,9)</f>
        <v>4</v>
      </c>
      <c r="F230" s="32" t="str">
        <f>VLOOKUP($A230,'Raw Data 2'!$A$2:'Raw Data 2'!$J$742,M$5)</f>
        <v>M</v>
      </c>
      <c r="G230" s="32">
        <f>VLOOKUP($A230,'Raw Data 2'!$A$2:'Raw Data 2'!$J$742,N$5)</f>
        <v>71190</v>
      </c>
      <c r="H230" s="32" t="str">
        <f>VLOOKUP($A230,'Raw Data 2'!$A$2:'Raw Data 2'!$J$742,O$5)</f>
        <v>Contract</v>
      </c>
      <c r="I230" s="32">
        <f>VLOOKUP($A230,'Raw Data 2'!$A$2:'Raw Data 2'!$J$742,P$5)</f>
        <v>71190</v>
      </c>
      <c r="J230" s="32" t="str">
        <f>VLOOKUP($A230,'Raw Data 2'!$A$2:'Raw Data 2'!$J$742,Q$5)</f>
        <v>Taft</v>
      </c>
    </row>
    <row r="231" spans="1:10" x14ac:dyDescent="0.3">
      <c r="A231" s="33" t="s">
        <v>266</v>
      </c>
      <c r="B231" s="32">
        <f>VLOOKUP(A231,'Raw Data 2'!A228:'Raw Data 2'!J968,6)</f>
        <v>7</v>
      </c>
      <c r="C231" s="32" t="str">
        <f>VLOOKUP($A231,'Raw Data 2'!$A$2 :'Raw Data 2'!$J$742,3)</f>
        <v>Quality Control</v>
      </c>
      <c r="D231" s="32">
        <f>VLOOKUP($A231,'Raw Data 2'!$A$2 :'Raw Data 2'!$J$742,5)</f>
        <v>40389</v>
      </c>
      <c r="E231" s="32">
        <f>VLOOKUP(A231,'Raw Data 2'!$A$2:'Raw Data 2'!$J$742,9)</f>
        <v>5</v>
      </c>
      <c r="F231" s="32" t="str">
        <f>VLOOKUP($A231,'Raw Data 2'!$A$2:'Raw Data 2'!$J$742,M$5)</f>
        <v>DMR</v>
      </c>
      <c r="G231" s="32">
        <f>VLOOKUP($A231,'Raw Data 2'!$A$2:'Raw Data 2'!$J$742,N$5)</f>
        <v>58370</v>
      </c>
      <c r="H231" s="32" t="str">
        <f>VLOOKUP($A231,'Raw Data 2'!$A$2:'Raw Data 2'!$J$742,O$5)</f>
        <v>Full Time</v>
      </c>
      <c r="I231" s="32">
        <f>VLOOKUP($A231,'Raw Data 2'!$A$2:'Raw Data 2'!$J$742,P$5)</f>
        <v>58370</v>
      </c>
      <c r="J231" s="32" t="str">
        <f>VLOOKUP($A231,'Raw Data 2'!$A$2:'Raw Data 2'!$J$742,Q$5)</f>
        <v>North</v>
      </c>
    </row>
    <row r="232" spans="1:10" x14ac:dyDescent="0.3">
      <c r="A232" s="33" t="s">
        <v>267</v>
      </c>
      <c r="B232" s="32">
        <f>VLOOKUP(A232,'Raw Data 2'!A229:'Raw Data 2'!J969,6)</f>
        <v>10</v>
      </c>
      <c r="C232" s="32" t="str">
        <f>VLOOKUP($A232,'Raw Data 2'!$A$2 :'Raw Data 2'!$J$742,3)</f>
        <v>Major Mfg Projects</v>
      </c>
      <c r="D232" s="32">
        <f>VLOOKUP($A232,'Raw Data 2'!$A$2 :'Raw Data 2'!$J$742,5)</f>
        <v>40263</v>
      </c>
      <c r="E232" s="32">
        <f>VLOOKUP(A232,'Raw Data 2'!$A$2:'Raw Data 2'!$J$742,9)</f>
        <v>4</v>
      </c>
      <c r="F232" s="32" t="str">
        <f>VLOOKUP($A232,'Raw Data 2'!$A$2:'Raw Data 2'!$J$742,M$5)</f>
        <v>M</v>
      </c>
      <c r="G232" s="32">
        <f>VLOOKUP($A232,'Raw Data 2'!$A$2:'Raw Data 2'!$J$742,N$5)</f>
        <v>71190</v>
      </c>
      <c r="H232" s="32" t="str">
        <f>VLOOKUP($A232,'Raw Data 2'!$A$2:'Raw Data 2'!$J$742,O$5)</f>
        <v>Contract</v>
      </c>
      <c r="I232" s="32">
        <f>VLOOKUP($A232,'Raw Data 2'!$A$2:'Raw Data 2'!$J$742,P$5)</f>
        <v>71190</v>
      </c>
      <c r="J232" s="32" t="str">
        <f>VLOOKUP($A232,'Raw Data 2'!$A$2:'Raw Data 2'!$J$742,Q$5)</f>
        <v>Taft</v>
      </c>
    </row>
    <row r="233" spans="1:10" x14ac:dyDescent="0.3">
      <c r="A233" s="33" t="s">
        <v>268</v>
      </c>
      <c r="B233" s="32">
        <f>VLOOKUP(A233,'Raw Data 2'!A230:'Raw Data 2'!J970,6)</f>
        <v>18</v>
      </c>
      <c r="C233" s="32" t="str">
        <f>VLOOKUP($A233,'Raw Data 2'!$A$2 :'Raw Data 2'!$J$742,3)</f>
        <v>Major Mfg Projects</v>
      </c>
      <c r="D233" s="32">
        <f>VLOOKUP($A233,'Raw Data 2'!$A$2 :'Raw Data 2'!$J$742,5)</f>
        <v>40263</v>
      </c>
      <c r="E233" s="32">
        <f>VLOOKUP(A233,'Raw Data 2'!$A$2:'Raw Data 2'!$J$742,9)</f>
        <v>4</v>
      </c>
      <c r="F233" s="32" t="str">
        <f>VLOOKUP($A233,'Raw Data 2'!$A$2:'Raw Data 2'!$J$742,M$5)</f>
        <v>M</v>
      </c>
      <c r="G233" s="32">
        <f>VLOOKUP($A233,'Raw Data 2'!$A$2:'Raw Data 2'!$J$742,N$5)</f>
        <v>71190</v>
      </c>
      <c r="H233" s="32" t="str">
        <f>VLOOKUP($A233,'Raw Data 2'!$A$2:'Raw Data 2'!$J$742,O$5)</f>
        <v>Contract</v>
      </c>
      <c r="I233" s="32">
        <f>VLOOKUP($A233,'Raw Data 2'!$A$2:'Raw Data 2'!$J$742,P$5)</f>
        <v>71190</v>
      </c>
      <c r="J233" s="32" t="str">
        <f>VLOOKUP($A233,'Raw Data 2'!$A$2:'Raw Data 2'!$J$742,Q$5)</f>
        <v>Taft</v>
      </c>
    </row>
    <row r="234" spans="1:10" x14ac:dyDescent="0.3">
      <c r="A234" s="33" t="s">
        <v>269</v>
      </c>
      <c r="B234" s="32">
        <f>VLOOKUP(A234,'Raw Data 2'!A231:'Raw Data 2'!J971,6)</f>
        <v>10</v>
      </c>
      <c r="C234" s="32" t="str">
        <f>VLOOKUP($A234,'Raw Data 2'!$A$2 :'Raw Data 2'!$J$742,3)</f>
        <v>Major Mfg Projects</v>
      </c>
      <c r="D234" s="32">
        <f>VLOOKUP($A234,'Raw Data 2'!$A$2 :'Raw Data 2'!$J$742,5)</f>
        <v>40263</v>
      </c>
      <c r="E234" s="32">
        <f>VLOOKUP(A234,'Raw Data 2'!$A$2:'Raw Data 2'!$J$742,9)</f>
        <v>4</v>
      </c>
      <c r="F234" s="32" t="str">
        <f>VLOOKUP($A234,'Raw Data 2'!$A$2:'Raw Data 2'!$J$742,M$5)</f>
        <v>M</v>
      </c>
      <c r="G234" s="32">
        <f>VLOOKUP($A234,'Raw Data 2'!$A$2:'Raw Data 2'!$J$742,N$5)</f>
        <v>71190</v>
      </c>
      <c r="H234" s="32" t="str">
        <f>VLOOKUP($A234,'Raw Data 2'!$A$2:'Raw Data 2'!$J$742,O$5)</f>
        <v>Contract</v>
      </c>
      <c r="I234" s="32">
        <f>VLOOKUP($A234,'Raw Data 2'!$A$2:'Raw Data 2'!$J$742,P$5)</f>
        <v>71190</v>
      </c>
      <c r="J234" s="32" t="str">
        <f>VLOOKUP($A234,'Raw Data 2'!$A$2:'Raw Data 2'!$J$742,Q$5)</f>
        <v>Taft</v>
      </c>
    </row>
    <row r="235" spans="1:10" x14ac:dyDescent="0.3">
      <c r="A235" s="33" t="s">
        <v>270</v>
      </c>
      <c r="B235" s="32">
        <f>VLOOKUP(A235,'Raw Data 2'!A232:'Raw Data 2'!J972,6)</f>
        <v>13</v>
      </c>
      <c r="C235" s="32" t="str">
        <f>VLOOKUP($A235,'Raw Data 2'!$A$2 :'Raw Data 2'!$J$742,3)</f>
        <v>Major Mfg Projects</v>
      </c>
      <c r="D235" s="32">
        <f>VLOOKUP($A235,'Raw Data 2'!$A$2 :'Raw Data 2'!$J$742,5)</f>
        <v>40263</v>
      </c>
      <c r="E235" s="32">
        <f>VLOOKUP(A235,'Raw Data 2'!$A$2:'Raw Data 2'!$J$742,9)</f>
        <v>4</v>
      </c>
      <c r="F235" s="32" t="str">
        <f>VLOOKUP($A235,'Raw Data 2'!$A$2:'Raw Data 2'!$J$742,M$5)</f>
        <v>M</v>
      </c>
      <c r="G235" s="32">
        <f>VLOOKUP($A235,'Raw Data 2'!$A$2:'Raw Data 2'!$J$742,N$5)</f>
        <v>71190</v>
      </c>
      <c r="H235" s="32" t="str">
        <f>VLOOKUP($A235,'Raw Data 2'!$A$2:'Raw Data 2'!$J$742,O$5)</f>
        <v>Contract</v>
      </c>
      <c r="I235" s="32">
        <f>VLOOKUP($A235,'Raw Data 2'!$A$2:'Raw Data 2'!$J$742,P$5)</f>
        <v>71190</v>
      </c>
      <c r="J235" s="32" t="str">
        <f>VLOOKUP($A235,'Raw Data 2'!$A$2:'Raw Data 2'!$J$742,Q$5)</f>
        <v>Taft</v>
      </c>
    </row>
    <row r="236" spans="1:10" x14ac:dyDescent="0.3">
      <c r="A236" s="33" t="s">
        <v>271</v>
      </c>
      <c r="B236" s="32">
        <f>VLOOKUP(A236,'Raw Data 2'!A233:'Raw Data 2'!J973,6)</f>
        <v>6</v>
      </c>
      <c r="C236" s="32" t="str">
        <f>VLOOKUP($A236,'Raw Data 2'!$A$2 :'Raw Data 2'!$J$742,3)</f>
        <v>Research/Development</v>
      </c>
      <c r="D236" s="32">
        <f>VLOOKUP($A236,'Raw Data 2'!$A$2 :'Raw Data 2'!$J$742,5)</f>
        <v>40543</v>
      </c>
      <c r="E236" s="32">
        <f>VLOOKUP(A236,'Raw Data 2'!$A$2:'Raw Data 2'!$J$742,9)</f>
        <v>1</v>
      </c>
      <c r="F236" s="32">
        <f>VLOOKUP($A236,'Raw Data 2'!$A$2:'Raw Data 2'!$J$742,M$5)</f>
        <v>0</v>
      </c>
      <c r="G236" s="32">
        <f>VLOOKUP($A236,'Raw Data 2'!$A$2:'Raw Data 2'!$J$742,N$5)</f>
        <v>19044</v>
      </c>
      <c r="H236" s="32" t="str">
        <f>VLOOKUP($A236,'Raw Data 2'!$A$2:'Raw Data 2'!$J$742,O$5)</f>
        <v>Hourly</v>
      </c>
      <c r="I236" s="32">
        <f>VLOOKUP($A236,'Raw Data 2'!$A$2:'Raw Data 2'!$J$742,P$5)</f>
        <v>19044</v>
      </c>
      <c r="J236" s="32" t="str">
        <f>VLOOKUP($A236,'Raw Data 2'!$A$2:'Raw Data 2'!$J$742,Q$5)</f>
        <v>Watson</v>
      </c>
    </row>
    <row r="237" spans="1:10" x14ac:dyDescent="0.3">
      <c r="A237" s="33" t="s">
        <v>272</v>
      </c>
      <c r="B237" s="32">
        <f>VLOOKUP(A237,'Raw Data 2'!A234:'Raw Data 2'!J974,6)</f>
        <v>7</v>
      </c>
      <c r="C237" s="32" t="str">
        <f>VLOOKUP($A237,'Raw Data 2'!$A$2 :'Raw Data 2'!$J$742,3)</f>
        <v>Quality Control</v>
      </c>
      <c r="D237" s="32">
        <f>VLOOKUP($A237,'Raw Data 2'!$A$2 :'Raw Data 2'!$J$742,5)</f>
        <v>40389</v>
      </c>
      <c r="E237" s="32">
        <f>VLOOKUP(A237,'Raw Data 2'!$A$2:'Raw Data 2'!$J$742,9)</f>
        <v>5</v>
      </c>
      <c r="F237" s="32" t="str">
        <f>VLOOKUP($A237,'Raw Data 2'!$A$2:'Raw Data 2'!$J$742,M$5)</f>
        <v>DMR</v>
      </c>
      <c r="G237" s="32">
        <f>VLOOKUP($A237,'Raw Data 2'!$A$2:'Raw Data 2'!$J$742,N$5)</f>
        <v>58370</v>
      </c>
      <c r="H237" s="32" t="str">
        <f>VLOOKUP($A237,'Raw Data 2'!$A$2:'Raw Data 2'!$J$742,O$5)</f>
        <v>Full Time</v>
      </c>
      <c r="I237" s="32">
        <f>VLOOKUP($A237,'Raw Data 2'!$A$2:'Raw Data 2'!$J$742,P$5)</f>
        <v>58370</v>
      </c>
      <c r="J237" s="32" t="str">
        <f>VLOOKUP($A237,'Raw Data 2'!$A$2:'Raw Data 2'!$J$742,Q$5)</f>
        <v>North</v>
      </c>
    </row>
    <row r="238" spans="1:10" x14ac:dyDescent="0.3">
      <c r="A238" s="33" t="s">
        <v>273</v>
      </c>
      <c r="B238" s="32">
        <f>VLOOKUP(A238,'Raw Data 2'!A235:'Raw Data 2'!J975,6)</f>
        <v>10</v>
      </c>
      <c r="C238" s="32" t="str">
        <f>VLOOKUP($A238,'Raw Data 2'!$A$2 :'Raw Data 2'!$J$742,3)</f>
        <v>Product Development</v>
      </c>
      <c r="D238" s="32">
        <f>VLOOKUP($A238,'Raw Data 2'!$A$2 :'Raw Data 2'!$J$742,5)</f>
        <v>37641</v>
      </c>
      <c r="E238" s="32">
        <f>VLOOKUP(A238,'Raw Data 2'!$A$2:'Raw Data 2'!$J$742,9)</f>
        <v>5</v>
      </c>
      <c r="F238" s="32">
        <f>VLOOKUP($A238,'Raw Data 2'!$A$2:'Raw Data 2'!$J$742,M$5)</f>
        <v>0</v>
      </c>
      <c r="G238" s="32">
        <f>VLOOKUP($A238,'Raw Data 2'!$A$2:'Raw Data 2'!$J$742,N$5)</f>
        <v>31970</v>
      </c>
      <c r="H238" s="32" t="str">
        <f>VLOOKUP($A238,'Raw Data 2'!$A$2:'Raw Data 2'!$J$742,O$5)</f>
        <v>Contract</v>
      </c>
      <c r="I238" s="32">
        <f>VLOOKUP($A238,'Raw Data 2'!$A$2:'Raw Data 2'!$J$742,P$5)</f>
        <v>31970</v>
      </c>
      <c r="J238" s="32" t="str">
        <f>VLOOKUP($A238,'Raw Data 2'!$A$2:'Raw Data 2'!$J$742,Q$5)</f>
        <v>North</v>
      </c>
    </row>
    <row r="239" spans="1:10" x14ac:dyDescent="0.3">
      <c r="A239" s="33" t="s">
        <v>274</v>
      </c>
      <c r="B239" s="32">
        <f>VLOOKUP(A239,'Raw Data 2'!A236:'Raw Data 2'!J976,6)</f>
        <v>7</v>
      </c>
      <c r="C239" s="32" t="str">
        <f>VLOOKUP($A239,'Raw Data 2'!$A$2 :'Raw Data 2'!$J$742,3)</f>
        <v>Major Mfg Projects</v>
      </c>
      <c r="D239" s="32">
        <f>VLOOKUP($A239,'Raw Data 2'!$A$2 :'Raw Data 2'!$J$742,5)</f>
        <v>40263</v>
      </c>
      <c r="E239" s="32">
        <f>VLOOKUP(A239,'Raw Data 2'!$A$2:'Raw Data 2'!$J$742,9)</f>
        <v>4</v>
      </c>
      <c r="F239" s="32" t="str">
        <f>VLOOKUP($A239,'Raw Data 2'!$A$2:'Raw Data 2'!$J$742,M$5)</f>
        <v>M</v>
      </c>
      <c r="G239" s="32">
        <f>VLOOKUP($A239,'Raw Data 2'!$A$2:'Raw Data 2'!$J$742,N$5)</f>
        <v>71190</v>
      </c>
      <c r="H239" s="32" t="str">
        <f>VLOOKUP($A239,'Raw Data 2'!$A$2:'Raw Data 2'!$J$742,O$5)</f>
        <v>Contract</v>
      </c>
      <c r="I239" s="32">
        <f>VLOOKUP($A239,'Raw Data 2'!$A$2:'Raw Data 2'!$J$742,P$5)</f>
        <v>71190</v>
      </c>
      <c r="J239" s="32" t="str">
        <f>VLOOKUP($A239,'Raw Data 2'!$A$2:'Raw Data 2'!$J$742,Q$5)</f>
        <v>Taft</v>
      </c>
    </row>
    <row r="240" spans="1:10" x14ac:dyDescent="0.3">
      <c r="A240" s="33" t="s">
        <v>275</v>
      </c>
      <c r="B240" s="32">
        <f>VLOOKUP(A240,'Raw Data 2'!A237:'Raw Data 2'!J977,6)</f>
        <v>9</v>
      </c>
      <c r="C240" s="32" t="str">
        <f>VLOOKUP($A240,'Raw Data 2'!$A$2 :'Raw Data 2'!$J$742,3)</f>
        <v>Major Mfg Projects</v>
      </c>
      <c r="D240" s="32">
        <f>VLOOKUP($A240,'Raw Data 2'!$A$2 :'Raw Data 2'!$J$742,5)</f>
        <v>40263</v>
      </c>
      <c r="E240" s="32">
        <f>VLOOKUP(A240,'Raw Data 2'!$A$2:'Raw Data 2'!$J$742,9)</f>
        <v>4</v>
      </c>
      <c r="F240" s="32" t="str">
        <f>VLOOKUP($A240,'Raw Data 2'!$A$2:'Raw Data 2'!$J$742,M$5)</f>
        <v>M</v>
      </c>
      <c r="G240" s="32">
        <f>VLOOKUP($A240,'Raw Data 2'!$A$2:'Raw Data 2'!$J$742,N$5)</f>
        <v>71190</v>
      </c>
      <c r="H240" s="32" t="str">
        <f>VLOOKUP($A240,'Raw Data 2'!$A$2:'Raw Data 2'!$J$742,O$5)</f>
        <v>Contract</v>
      </c>
      <c r="I240" s="32">
        <f>VLOOKUP($A240,'Raw Data 2'!$A$2:'Raw Data 2'!$J$742,P$5)</f>
        <v>71190</v>
      </c>
      <c r="J240" s="32" t="str">
        <f>VLOOKUP($A240,'Raw Data 2'!$A$2:'Raw Data 2'!$J$742,Q$5)</f>
        <v>Taft</v>
      </c>
    </row>
    <row r="241" spans="1:10" x14ac:dyDescent="0.3">
      <c r="A241" s="33" t="s">
        <v>276</v>
      </c>
      <c r="B241" s="32">
        <f>VLOOKUP(A241,'Raw Data 2'!A238:'Raw Data 2'!J978,6)</f>
        <v>7</v>
      </c>
      <c r="C241" s="32" t="str">
        <f>VLOOKUP($A241,'Raw Data 2'!$A$2 :'Raw Data 2'!$J$742,3)</f>
        <v>Major Mfg Projects</v>
      </c>
      <c r="D241" s="32">
        <f>VLOOKUP($A241,'Raw Data 2'!$A$2 :'Raw Data 2'!$J$742,5)</f>
        <v>40263</v>
      </c>
      <c r="E241" s="32">
        <f>VLOOKUP(A241,'Raw Data 2'!$A$2:'Raw Data 2'!$J$742,9)</f>
        <v>4</v>
      </c>
      <c r="F241" s="32" t="str">
        <f>VLOOKUP($A241,'Raw Data 2'!$A$2:'Raw Data 2'!$J$742,M$5)</f>
        <v>M</v>
      </c>
      <c r="G241" s="32">
        <f>VLOOKUP($A241,'Raw Data 2'!$A$2:'Raw Data 2'!$J$742,N$5)</f>
        <v>71190</v>
      </c>
      <c r="H241" s="32" t="str">
        <f>VLOOKUP($A241,'Raw Data 2'!$A$2:'Raw Data 2'!$J$742,O$5)</f>
        <v>Contract</v>
      </c>
      <c r="I241" s="32">
        <f>VLOOKUP($A241,'Raw Data 2'!$A$2:'Raw Data 2'!$J$742,P$5)</f>
        <v>71190</v>
      </c>
      <c r="J241" s="32" t="str">
        <f>VLOOKUP($A241,'Raw Data 2'!$A$2:'Raw Data 2'!$J$742,Q$5)</f>
        <v>Taft</v>
      </c>
    </row>
    <row r="242" spans="1:10" x14ac:dyDescent="0.3">
      <c r="A242" s="33" t="s">
        <v>277</v>
      </c>
      <c r="B242" s="32">
        <f>VLOOKUP(A242,'Raw Data 2'!A239:'Raw Data 2'!J979,6)</f>
        <v>18</v>
      </c>
      <c r="C242" s="32" t="str">
        <f>VLOOKUP($A242,'Raw Data 2'!$A$2 :'Raw Data 2'!$J$742,3)</f>
        <v>Major Mfg Projects</v>
      </c>
      <c r="D242" s="32">
        <f>VLOOKUP($A242,'Raw Data 2'!$A$2 :'Raw Data 2'!$J$742,5)</f>
        <v>40263</v>
      </c>
      <c r="E242" s="32">
        <f>VLOOKUP(A242,'Raw Data 2'!$A$2:'Raw Data 2'!$J$742,9)</f>
        <v>4</v>
      </c>
      <c r="F242" s="32" t="str">
        <f>VLOOKUP($A242,'Raw Data 2'!$A$2:'Raw Data 2'!$J$742,M$5)</f>
        <v>M</v>
      </c>
      <c r="G242" s="32">
        <f>VLOOKUP($A242,'Raw Data 2'!$A$2:'Raw Data 2'!$J$742,N$5)</f>
        <v>71190</v>
      </c>
      <c r="H242" s="32" t="str">
        <f>VLOOKUP($A242,'Raw Data 2'!$A$2:'Raw Data 2'!$J$742,O$5)</f>
        <v>Contract</v>
      </c>
      <c r="I242" s="32">
        <f>VLOOKUP($A242,'Raw Data 2'!$A$2:'Raw Data 2'!$J$742,P$5)</f>
        <v>71190</v>
      </c>
      <c r="J242" s="32" t="str">
        <f>VLOOKUP($A242,'Raw Data 2'!$A$2:'Raw Data 2'!$J$742,Q$5)</f>
        <v>Taft</v>
      </c>
    </row>
    <row r="243" spans="1:10" x14ac:dyDescent="0.3">
      <c r="A243" s="33" t="s">
        <v>278</v>
      </c>
      <c r="B243" s="32">
        <f>VLOOKUP(A243,'Raw Data 2'!A240:'Raw Data 2'!J980,6)</f>
        <v>6</v>
      </c>
      <c r="C243" s="32" t="str">
        <f>VLOOKUP($A243,'Raw Data 2'!$A$2 :'Raw Data 2'!$J$742,3)</f>
        <v>Major Mfg Projects</v>
      </c>
      <c r="D243" s="32">
        <f>VLOOKUP($A243,'Raw Data 2'!$A$2 :'Raw Data 2'!$J$742,5)</f>
        <v>36519</v>
      </c>
      <c r="E243" s="32">
        <f>VLOOKUP(A243,'Raw Data 2'!$A$2:'Raw Data 2'!$J$742,9)</f>
        <v>5</v>
      </c>
      <c r="F243" s="32" t="str">
        <f>VLOOKUP($A243,'Raw Data 2'!$A$2:'Raw Data 2'!$J$742,M$5)</f>
        <v>R</v>
      </c>
      <c r="G243" s="32">
        <f>VLOOKUP($A243,'Raw Data 2'!$A$2:'Raw Data 2'!$J$742,N$5)</f>
        <v>61860</v>
      </c>
      <c r="H243" s="32" t="str">
        <f>VLOOKUP($A243,'Raw Data 2'!$A$2:'Raw Data 2'!$J$742,O$5)</f>
        <v>Hourly</v>
      </c>
      <c r="I243" s="32">
        <f>VLOOKUP($A243,'Raw Data 2'!$A$2:'Raw Data 2'!$J$742,P$5)</f>
        <v>61860</v>
      </c>
      <c r="J243" s="32" t="str">
        <f>VLOOKUP($A243,'Raw Data 2'!$A$2:'Raw Data 2'!$J$742,Q$5)</f>
        <v>Main</v>
      </c>
    </row>
    <row r="244" spans="1:10" x14ac:dyDescent="0.3">
      <c r="A244" s="33" t="s">
        <v>279</v>
      </c>
      <c r="B244" s="32">
        <f>VLOOKUP(A244,'Raw Data 2'!A241:'Raw Data 2'!J981,6)</f>
        <v>6</v>
      </c>
      <c r="C244" s="32" t="str">
        <f>VLOOKUP($A244,'Raw Data 2'!$A$2 :'Raw Data 2'!$J$742,3)</f>
        <v>Product Development</v>
      </c>
      <c r="D244" s="32">
        <f>VLOOKUP($A244,'Raw Data 2'!$A$2 :'Raw Data 2'!$J$742,5)</f>
        <v>37641</v>
      </c>
      <c r="E244" s="32">
        <f>VLOOKUP(A244,'Raw Data 2'!$A$2:'Raw Data 2'!$J$742,9)</f>
        <v>5</v>
      </c>
      <c r="F244" s="32">
        <f>VLOOKUP($A244,'Raw Data 2'!$A$2:'Raw Data 2'!$J$742,M$5)</f>
        <v>0</v>
      </c>
      <c r="G244" s="32">
        <f>VLOOKUP($A244,'Raw Data 2'!$A$2:'Raw Data 2'!$J$742,N$5)</f>
        <v>31970</v>
      </c>
      <c r="H244" s="32" t="str">
        <f>VLOOKUP($A244,'Raw Data 2'!$A$2:'Raw Data 2'!$J$742,O$5)</f>
        <v>Contract</v>
      </c>
      <c r="I244" s="32">
        <f>VLOOKUP($A244,'Raw Data 2'!$A$2:'Raw Data 2'!$J$742,P$5)</f>
        <v>31970</v>
      </c>
      <c r="J244" s="32" t="str">
        <f>VLOOKUP($A244,'Raw Data 2'!$A$2:'Raw Data 2'!$J$742,Q$5)</f>
        <v>North</v>
      </c>
    </row>
    <row r="245" spans="1:10" x14ac:dyDescent="0.3">
      <c r="A245" s="33" t="s">
        <v>280</v>
      </c>
      <c r="B245" s="32">
        <f>VLOOKUP(A245,'Raw Data 2'!A242:'Raw Data 2'!J982,6)</f>
        <v>6</v>
      </c>
      <c r="C245" s="32" t="e">
        <f>VLOOKUP($A245,'Raw Data 2'!$A$2 :'Raw Data 2'!$J$742,3)</f>
        <v>#N/A</v>
      </c>
      <c r="D245" s="32" t="e">
        <f>VLOOKUP($A245,'Raw Data 2'!$A$2 :'Raw Data 2'!$J$742,5)</f>
        <v>#N/A</v>
      </c>
      <c r="E245" s="32" t="e">
        <f>VLOOKUP(A245,'Raw Data 2'!$A$2:'Raw Data 2'!$J$742,9)</f>
        <v>#N/A</v>
      </c>
      <c r="F245" s="32" t="e">
        <f>VLOOKUP($A245,'Raw Data 2'!$A$2:'Raw Data 2'!$J$742,M$5)</f>
        <v>#N/A</v>
      </c>
      <c r="G245" s="32" t="e">
        <f>VLOOKUP($A245,'Raw Data 2'!$A$2:'Raw Data 2'!$J$742,N$5)</f>
        <v>#N/A</v>
      </c>
      <c r="H245" s="32" t="e">
        <f>VLOOKUP($A245,'Raw Data 2'!$A$2:'Raw Data 2'!$J$742,O$5)</f>
        <v>#N/A</v>
      </c>
      <c r="I245" s="32" t="e">
        <f>VLOOKUP($A245,'Raw Data 2'!$A$2:'Raw Data 2'!$J$742,P$5)</f>
        <v>#N/A</v>
      </c>
      <c r="J245" s="32" t="e">
        <f>VLOOKUP($A245,'Raw Data 2'!$A$2:'Raw Data 2'!$J$742,Q$5)</f>
        <v>#N/A</v>
      </c>
    </row>
    <row r="246" spans="1:10" x14ac:dyDescent="0.3">
      <c r="A246" s="33" t="s">
        <v>281</v>
      </c>
      <c r="B246" s="32">
        <f>VLOOKUP(A246,'Raw Data 2'!A243:'Raw Data 2'!J983,6)</f>
        <v>14</v>
      </c>
      <c r="C246" s="32" t="str">
        <f>VLOOKUP($A246,'Raw Data 2'!$A$2 :'Raw Data 2'!$J$742,3)</f>
        <v>Major Mfg Projects</v>
      </c>
      <c r="D246" s="32">
        <f>VLOOKUP($A246,'Raw Data 2'!$A$2 :'Raw Data 2'!$J$742,5)</f>
        <v>40263</v>
      </c>
      <c r="E246" s="32">
        <f>VLOOKUP(A246,'Raw Data 2'!$A$2:'Raw Data 2'!$J$742,9)</f>
        <v>4</v>
      </c>
      <c r="F246" s="32" t="str">
        <f>VLOOKUP($A246,'Raw Data 2'!$A$2:'Raw Data 2'!$J$742,M$5)</f>
        <v>M</v>
      </c>
      <c r="G246" s="32">
        <f>VLOOKUP($A246,'Raw Data 2'!$A$2:'Raw Data 2'!$J$742,N$5)</f>
        <v>71190</v>
      </c>
      <c r="H246" s="32" t="str">
        <f>VLOOKUP($A246,'Raw Data 2'!$A$2:'Raw Data 2'!$J$742,O$5)</f>
        <v>Contract</v>
      </c>
      <c r="I246" s="32">
        <f>VLOOKUP($A246,'Raw Data 2'!$A$2:'Raw Data 2'!$J$742,P$5)</f>
        <v>71190</v>
      </c>
      <c r="J246" s="32" t="str">
        <f>VLOOKUP($A246,'Raw Data 2'!$A$2:'Raw Data 2'!$J$742,Q$5)</f>
        <v>Taft</v>
      </c>
    </row>
    <row r="247" spans="1:10" x14ac:dyDescent="0.3">
      <c r="A247" s="33" t="s">
        <v>282</v>
      </c>
      <c r="B247" s="32">
        <f>VLOOKUP(A247,'Raw Data 2'!A244:'Raw Data 2'!J984,6)</f>
        <v>7</v>
      </c>
      <c r="C247" s="32" t="str">
        <f>VLOOKUP($A247,'Raw Data 2'!$A$2 :'Raw Data 2'!$J$742,3)</f>
        <v>Major Mfg Projects</v>
      </c>
      <c r="D247" s="32">
        <f>VLOOKUP($A247,'Raw Data 2'!$A$2 :'Raw Data 2'!$J$742,5)</f>
        <v>40263</v>
      </c>
      <c r="E247" s="32">
        <f>VLOOKUP(A247,'Raw Data 2'!$A$2:'Raw Data 2'!$J$742,9)</f>
        <v>4</v>
      </c>
      <c r="F247" s="32" t="str">
        <f>VLOOKUP($A247,'Raw Data 2'!$A$2:'Raw Data 2'!$J$742,M$5)</f>
        <v>M</v>
      </c>
      <c r="G247" s="32">
        <f>VLOOKUP($A247,'Raw Data 2'!$A$2:'Raw Data 2'!$J$742,N$5)</f>
        <v>71190</v>
      </c>
      <c r="H247" s="32" t="str">
        <f>VLOOKUP($A247,'Raw Data 2'!$A$2:'Raw Data 2'!$J$742,O$5)</f>
        <v>Contract</v>
      </c>
      <c r="I247" s="32">
        <f>VLOOKUP($A247,'Raw Data 2'!$A$2:'Raw Data 2'!$J$742,P$5)</f>
        <v>71190</v>
      </c>
      <c r="J247" s="32" t="str">
        <f>VLOOKUP($A247,'Raw Data 2'!$A$2:'Raw Data 2'!$J$742,Q$5)</f>
        <v>Taft</v>
      </c>
    </row>
    <row r="248" spans="1:10" x14ac:dyDescent="0.3">
      <c r="A248" s="33" t="s">
        <v>283</v>
      </c>
      <c r="B248" s="32">
        <f>VLOOKUP(A248,'Raw Data 2'!A245:'Raw Data 2'!J985,6)</f>
        <v>6</v>
      </c>
      <c r="C248" s="32" t="str">
        <f>VLOOKUP($A248,'Raw Data 2'!$A$2 :'Raw Data 2'!$J$742,3)</f>
        <v>Quality Control</v>
      </c>
      <c r="D248" s="32">
        <f>VLOOKUP($A248,'Raw Data 2'!$A$2 :'Raw Data 2'!$J$742,5)</f>
        <v>40389</v>
      </c>
      <c r="E248" s="32">
        <f>VLOOKUP(A248,'Raw Data 2'!$A$2:'Raw Data 2'!$J$742,9)</f>
        <v>5</v>
      </c>
      <c r="F248" s="32" t="str">
        <f>VLOOKUP($A248,'Raw Data 2'!$A$2:'Raw Data 2'!$J$742,M$5)</f>
        <v>DMR</v>
      </c>
      <c r="G248" s="32">
        <f>VLOOKUP($A248,'Raw Data 2'!$A$2:'Raw Data 2'!$J$742,N$5)</f>
        <v>58370</v>
      </c>
      <c r="H248" s="32" t="str">
        <f>VLOOKUP($A248,'Raw Data 2'!$A$2:'Raw Data 2'!$J$742,O$5)</f>
        <v>Full Time</v>
      </c>
      <c r="I248" s="32">
        <f>VLOOKUP($A248,'Raw Data 2'!$A$2:'Raw Data 2'!$J$742,P$5)</f>
        <v>58370</v>
      </c>
      <c r="J248" s="32" t="str">
        <f>VLOOKUP($A248,'Raw Data 2'!$A$2:'Raw Data 2'!$J$742,Q$5)</f>
        <v>North</v>
      </c>
    </row>
    <row r="249" spans="1:10" x14ac:dyDescent="0.3">
      <c r="A249" s="33" t="s">
        <v>284</v>
      </c>
      <c r="B249" s="32">
        <f>VLOOKUP(A249,'Raw Data 2'!A246:'Raw Data 2'!J986,6)</f>
        <v>6</v>
      </c>
      <c r="C249" s="32" t="str">
        <f>VLOOKUP($A249,'Raw Data 2'!$A$2 :'Raw Data 2'!$J$742,3)</f>
        <v>Manufacturing</v>
      </c>
      <c r="D249" s="32">
        <f>VLOOKUP($A249,'Raw Data 2'!$A$2 :'Raw Data 2'!$J$742,5)</f>
        <v>36704</v>
      </c>
      <c r="E249" s="32">
        <f>VLOOKUP(A249,'Raw Data 2'!$A$2:'Raw Data 2'!$J$742,9)</f>
        <v>3</v>
      </c>
      <c r="F249" s="32">
        <f>VLOOKUP($A249,'Raw Data 2'!$A$2:'Raw Data 2'!$J$742,M$5)</f>
        <v>0</v>
      </c>
      <c r="G249" s="32">
        <f>VLOOKUP($A249,'Raw Data 2'!$A$2:'Raw Data 2'!$J$742,N$5)</f>
        <v>57760</v>
      </c>
      <c r="H249" s="32" t="str">
        <f>VLOOKUP($A249,'Raw Data 2'!$A$2:'Raw Data 2'!$J$742,O$5)</f>
        <v>Contract</v>
      </c>
      <c r="I249" s="32">
        <f>VLOOKUP($A249,'Raw Data 2'!$A$2:'Raw Data 2'!$J$742,P$5)</f>
        <v>57760</v>
      </c>
      <c r="J249" s="32" t="str">
        <f>VLOOKUP($A249,'Raw Data 2'!$A$2:'Raw Data 2'!$J$742,Q$5)</f>
        <v>South</v>
      </c>
    </row>
    <row r="250" spans="1:10" x14ac:dyDescent="0.3">
      <c r="A250" s="33" t="s">
        <v>285</v>
      </c>
      <c r="B250" s="32">
        <f>VLOOKUP(A250,'Raw Data 2'!A247:'Raw Data 2'!J987,6)</f>
        <v>9</v>
      </c>
      <c r="C250" s="32" t="str">
        <f>VLOOKUP($A250,'Raw Data 2'!$A$2 :'Raw Data 2'!$J$742,3)</f>
        <v>Major Mfg Projects</v>
      </c>
      <c r="D250" s="32">
        <f>VLOOKUP($A250,'Raw Data 2'!$A$2 :'Raw Data 2'!$J$742,5)</f>
        <v>40263</v>
      </c>
      <c r="E250" s="32">
        <f>VLOOKUP(A250,'Raw Data 2'!$A$2:'Raw Data 2'!$J$742,9)</f>
        <v>4</v>
      </c>
      <c r="F250" s="32" t="str">
        <f>VLOOKUP($A250,'Raw Data 2'!$A$2:'Raw Data 2'!$J$742,M$5)</f>
        <v>M</v>
      </c>
      <c r="G250" s="32">
        <f>VLOOKUP($A250,'Raw Data 2'!$A$2:'Raw Data 2'!$J$742,N$5)</f>
        <v>71190</v>
      </c>
      <c r="H250" s="32" t="str">
        <f>VLOOKUP($A250,'Raw Data 2'!$A$2:'Raw Data 2'!$J$742,O$5)</f>
        <v>Contract</v>
      </c>
      <c r="I250" s="32">
        <f>VLOOKUP($A250,'Raw Data 2'!$A$2:'Raw Data 2'!$J$742,P$5)</f>
        <v>71190</v>
      </c>
      <c r="J250" s="32" t="str">
        <f>VLOOKUP($A250,'Raw Data 2'!$A$2:'Raw Data 2'!$J$742,Q$5)</f>
        <v>Taft</v>
      </c>
    </row>
    <row r="251" spans="1:10" x14ac:dyDescent="0.3">
      <c r="A251" s="33" t="s">
        <v>845</v>
      </c>
      <c r="B251" s="32">
        <f>VLOOKUP(A251,'Raw Data 2'!A248:'Raw Data 2'!J988,6)</f>
        <v>10</v>
      </c>
      <c r="C251" s="32" t="str">
        <f>VLOOKUP($A251,'Raw Data 2'!$A$2 :'Raw Data 2'!$J$742,3)</f>
        <v>Major Mfg Projects</v>
      </c>
      <c r="D251" s="32">
        <f>VLOOKUP($A251,'Raw Data 2'!$A$2 :'Raw Data 2'!$J$742,5)</f>
        <v>40263</v>
      </c>
      <c r="E251" s="32">
        <f>VLOOKUP(A251,'Raw Data 2'!$A$2:'Raw Data 2'!$J$742,9)</f>
        <v>4</v>
      </c>
      <c r="F251" s="32" t="str">
        <f>VLOOKUP($A251,'Raw Data 2'!$A$2:'Raw Data 2'!$J$742,M$5)</f>
        <v>M</v>
      </c>
      <c r="G251" s="32">
        <f>VLOOKUP($A251,'Raw Data 2'!$A$2:'Raw Data 2'!$J$742,N$5)</f>
        <v>71190</v>
      </c>
      <c r="H251" s="32" t="str">
        <f>VLOOKUP($A251,'Raw Data 2'!$A$2:'Raw Data 2'!$J$742,O$5)</f>
        <v>Contract</v>
      </c>
      <c r="I251" s="32">
        <f>VLOOKUP($A251,'Raw Data 2'!$A$2:'Raw Data 2'!$J$742,P$5)</f>
        <v>71190</v>
      </c>
      <c r="J251" s="32" t="str">
        <f>VLOOKUP($A251,'Raw Data 2'!$A$2:'Raw Data 2'!$J$742,Q$5)</f>
        <v>Taft</v>
      </c>
    </row>
    <row r="252" spans="1:10" x14ac:dyDescent="0.3">
      <c r="A252" s="33" t="s">
        <v>287</v>
      </c>
      <c r="B252" s="32">
        <f>VLOOKUP(A252,'Raw Data 2'!A249:'Raw Data 2'!J989,6)</f>
        <v>16</v>
      </c>
      <c r="C252" s="32" t="e">
        <f>VLOOKUP($A252,'Raw Data 2'!$A$2 :'Raw Data 2'!$J$742,3)</f>
        <v>#N/A</v>
      </c>
      <c r="D252" s="32" t="e">
        <f>VLOOKUP($A252,'Raw Data 2'!$A$2 :'Raw Data 2'!$J$742,5)</f>
        <v>#N/A</v>
      </c>
      <c r="E252" s="32" t="e">
        <f>VLOOKUP(A252,'Raw Data 2'!$A$2:'Raw Data 2'!$J$742,9)</f>
        <v>#N/A</v>
      </c>
      <c r="F252" s="32" t="e">
        <f>VLOOKUP($A252,'Raw Data 2'!$A$2:'Raw Data 2'!$J$742,M$5)</f>
        <v>#N/A</v>
      </c>
      <c r="G252" s="32" t="e">
        <f>VLOOKUP($A252,'Raw Data 2'!$A$2:'Raw Data 2'!$J$742,N$5)</f>
        <v>#N/A</v>
      </c>
      <c r="H252" s="32" t="e">
        <f>VLOOKUP($A252,'Raw Data 2'!$A$2:'Raw Data 2'!$J$742,O$5)</f>
        <v>#N/A</v>
      </c>
      <c r="I252" s="32" t="e">
        <f>VLOOKUP($A252,'Raw Data 2'!$A$2:'Raw Data 2'!$J$742,P$5)</f>
        <v>#N/A</v>
      </c>
      <c r="J252" s="32" t="e">
        <f>VLOOKUP($A252,'Raw Data 2'!$A$2:'Raw Data 2'!$J$742,Q$5)</f>
        <v>#N/A</v>
      </c>
    </row>
    <row r="253" spans="1:10" x14ac:dyDescent="0.3">
      <c r="A253" s="33" t="s">
        <v>288</v>
      </c>
      <c r="B253" s="32">
        <f>VLOOKUP(A253,'Raw Data 2'!A250:'Raw Data 2'!J990,6)</f>
        <v>10</v>
      </c>
      <c r="C253" s="32" t="str">
        <f>VLOOKUP($A253,'Raw Data 2'!$A$2 :'Raw Data 2'!$J$742,3)</f>
        <v>Major Mfg Projects</v>
      </c>
      <c r="D253" s="32">
        <f>VLOOKUP($A253,'Raw Data 2'!$A$2 :'Raw Data 2'!$J$742,5)</f>
        <v>40263</v>
      </c>
      <c r="E253" s="32">
        <f>VLOOKUP(A253,'Raw Data 2'!$A$2:'Raw Data 2'!$J$742,9)</f>
        <v>4</v>
      </c>
      <c r="F253" s="32" t="str">
        <f>VLOOKUP($A253,'Raw Data 2'!$A$2:'Raw Data 2'!$J$742,M$5)</f>
        <v>M</v>
      </c>
      <c r="G253" s="32">
        <f>VLOOKUP($A253,'Raw Data 2'!$A$2:'Raw Data 2'!$J$742,N$5)</f>
        <v>71190</v>
      </c>
      <c r="H253" s="32" t="str">
        <f>VLOOKUP($A253,'Raw Data 2'!$A$2:'Raw Data 2'!$J$742,O$5)</f>
        <v>Contract</v>
      </c>
      <c r="I253" s="32">
        <f>VLOOKUP($A253,'Raw Data 2'!$A$2:'Raw Data 2'!$J$742,P$5)</f>
        <v>71190</v>
      </c>
      <c r="J253" s="32" t="str">
        <f>VLOOKUP($A253,'Raw Data 2'!$A$2:'Raw Data 2'!$J$742,Q$5)</f>
        <v>Taft</v>
      </c>
    </row>
    <row r="254" spans="1:10" x14ac:dyDescent="0.3">
      <c r="A254" s="33" t="s">
        <v>289</v>
      </c>
      <c r="B254" s="32">
        <f>VLOOKUP(A254,'Raw Data 2'!A251:'Raw Data 2'!J991,6)</f>
        <v>9</v>
      </c>
      <c r="C254" s="32" t="str">
        <f>VLOOKUP($A254,'Raw Data 2'!$A$2 :'Raw Data 2'!$J$742,3)</f>
        <v>Manufacturing</v>
      </c>
      <c r="D254" s="32">
        <f>VLOOKUP($A254,'Raw Data 2'!$A$2 :'Raw Data 2'!$J$742,5)</f>
        <v>36704</v>
      </c>
      <c r="E254" s="32">
        <f>VLOOKUP(A254,'Raw Data 2'!$A$2:'Raw Data 2'!$J$742,9)</f>
        <v>3</v>
      </c>
      <c r="F254" s="32">
        <f>VLOOKUP($A254,'Raw Data 2'!$A$2:'Raw Data 2'!$J$742,M$5)</f>
        <v>0</v>
      </c>
      <c r="G254" s="32">
        <f>VLOOKUP($A254,'Raw Data 2'!$A$2:'Raw Data 2'!$J$742,N$5)</f>
        <v>57760</v>
      </c>
      <c r="H254" s="32" t="str">
        <f>VLOOKUP($A254,'Raw Data 2'!$A$2:'Raw Data 2'!$J$742,O$5)</f>
        <v>Contract</v>
      </c>
      <c r="I254" s="32">
        <f>VLOOKUP($A254,'Raw Data 2'!$A$2:'Raw Data 2'!$J$742,P$5)</f>
        <v>57760</v>
      </c>
      <c r="J254" s="32" t="str">
        <f>VLOOKUP($A254,'Raw Data 2'!$A$2:'Raw Data 2'!$J$742,Q$5)</f>
        <v>South</v>
      </c>
    </row>
    <row r="255" spans="1:10" x14ac:dyDescent="0.3">
      <c r="A255" s="33" t="s">
        <v>290</v>
      </c>
      <c r="B255" s="32">
        <f>VLOOKUP(A255,'Raw Data 2'!A252:'Raw Data 2'!J992,6)</f>
        <v>6</v>
      </c>
      <c r="C255" s="32" t="str">
        <f>VLOOKUP($A255,'Raw Data 2'!$A$2 :'Raw Data 2'!$J$742,3)</f>
        <v>Major Mfg Projects</v>
      </c>
      <c r="D255" s="32">
        <f>VLOOKUP($A255,'Raw Data 2'!$A$2 :'Raw Data 2'!$J$742,5)</f>
        <v>40263</v>
      </c>
      <c r="E255" s="32">
        <f>VLOOKUP(A255,'Raw Data 2'!$A$2:'Raw Data 2'!$J$742,9)</f>
        <v>4</v>
      </c>
      <c r="F255" s="32" t="str">
        <f>VLOOKUP($A255,'Raw Data 2'!$A$2:'Raw Data 2'!$J$742,M$5)</f>
        <v>M</v>
      </c>
      <c r="G255" s="32">
        <f>VLOOKUP($A255,'Raw Data 2'!$A$2:'Raw Data 2'!$J$742,N$5)</f>
        <v>71190</v>
      </c>
      <c r="H255" s="32" t="str">
        <f>VLOOKUP($A255,'Raw Data 2'!$A$2:'Raw Data 2'!$J$742,O$5)</f>
        <v>Contract</v>
      </c>
      <c r="I255" s="32">
        <f>VLOOKUP($A255,'Raw Data 2'!$A$2:'Raw Data 2'!$J$742,P$5)</f>
        <v>71190</v>
      </c>
      <c r="J255" s="32" t="str">
        <f>VLOOKUP($A255,'Raw Data 2'!$A$2:'Raw Data 2'!$J$742,Q$5)</f>
        <v>Taft</v>
      </c>
    </row>
    <row r="256" spans="1:10" x14ac:dyDescent="0.3">
      <c r="A256" s="33" t="s">
        <v>291</v>
      </c>
      <c r="B256" s="32">
        <f>VLOOKUP(A256,'Raw Data 2'!A253:'Raw Data 2'!J993,6)</f>
        <v>5</v>
      </c>
      <c r="C256" s="32" t="str">
        <f>VLOOKUP($A256,'Raw Data 2'!$A$2 :'Raw Data 2'!$J$742,3)</f>
        <v>Product Development</v>
      </c>
      <c r="D256" s="32">
        <f>VLOOKUP($A256,'Raw Data 2'!$A$2 :'Raw Data 2'!$J$742,5)</f>
        <v>37641</v>
      </c>
      <c r="E256" s="32">
        <f>VLOOKUP(A256,'Raw Data 2'!$A$2:'Raw Data 2'!$J$742,9)</f>
        <v>5</v>
      </c>
      <c r="F256" s="32">
        <f>VLOOKUP($A256,'Raw Data 2'!$A$2:'Raw Data 2'!$J$742,M$5)</f>
        <v>0</v>
      </c>
      <c r="G256" s="32">
        <f>VLOOKUP($A256,'Raw Data 2'!$A$2:'Raw Data 2'!$J$742,N$5)</f>
        <v>31970</v>
      </c>
      <c r="H256" s="32" t="str">
        <f>VLOOKUP($A256,'Raw Data 2'!$A$2:'Raw Data 2'!$J$742,O$5)</f>
        <v>Contract</v>
      </c>
      <c r="I256" s="32">
        <f>VLOOKUP($A256,'Raw Data 2'!$A$2:'Raw Data 2'!$J$742,P$5)</f>
        <v>31970</v>
      </c>
      <c r="J256" s="32" t="str">
        <f>VLOOKUP($A256,'Raw Data 2'!$A$2:'Raw Data 2'!$J$742,Q$5)</f>
        <v>North</v>
      </c>
    </row>
    <row r="257" spans="1:10" x14ac:dyDescent="0.3">
      <c r="A257" s="33" t="s">
        <v>846</v>
      </c>
      <c r="B257" s="32">
        <f>VLOOKUP(A257,'Raw Data 2'!A254:'Raw Data 2'!J994,6)</f>
        <v>6</v>
      </c>
      <c r="C257" s="32" t="str">
        <f>VLOOKUP($A257,'Raw Data 2'!$A$2 :'Raw Data 2'!$J$742,3)</f>
        <v>Research/Development</v>
      </c>
      <c r="D257" s="32">
        <f>VLOOKUP($A257,'Raw Data 2'!$A$2 :'Raw Data 2'!$J$742,5)</f>
        <v>40543</v>
      </c>
      <c r="E257" s="32">
        <f>VLOOKUP(A257,'Raw Data 2'!$A$2:'Raw Data 2'!$J$742,9)</f>
        <v>1</v>
      </c>
      <c r="F257" s="32">
        <f>VLOOKUP($A257,'Raw Data 2'!$A$2:'Raw Data 2'!$J$742,M$5)</f>
        <v>0</v>
      </c>
      <c r="G257" s="32">
        <f>VLOOKUP($A257,'Raw Data 2'!$A$2:'Raw Data 2'!$J$742,N$5)</f>
        <v>19044</v>
      </c>
      <c r="H257" s="32" t="str">
        <f>VLOOKUP($A257,'Raw Data 2'!$A$2:'Raw Data 2'!$J$742,O$5)</f>
        <v>Hourly</v>
      </c>
      <c r="I257" s="32">
        <f>VLOOKUP($A257,'Raw Data 2'!$A$2:'Raw Data 2'!$J$742,P$5)</f>
        <v>19044</v>
      </c>
      <c r="J257" s="32" t="str">
        <f>VLOOKUP($A257,'Raw Data 2'!$A$2:'Raw Data 2'!$J$742,Q$5)</f>
        <v>Watson</v>
      </c>
    </row>
    <row r="258" spans="1:10" x14ac:dyDescent="0.3">
      <c r="A258" s="33" t="s">
        <v>293</v>
      </c>
      <c r="B258" s="32">
        <f>VLOOKUP(A258,'Raw Data 2'!A255:'Raw Data 2'!J995,6)</f>
        <v>19</v>
      </c>
      <c r="C258" s="32" t="str">
        <f>VLOOKUP($A258,'Raw Data 2'!$A$2 :'Raw Data 2'!$J$742,3)</f>
        <v>Product Development</v>
      </c>
      <c r="D258" s="32">
        <f>VLOOKUP($A258,'Raw Data 2'!$A$2 :'Raw Data 2'!$J$742,5)</f>
        <v>37641</v>
      </c>
      <c r="E258" s="32">
        <f>VLOOKUP(A258,'Raw Data 2'!$A$2:'Raw Data 2'!$J$742,9)</f>
        <v>5</v>
      </c>
      <c r="F258" s="32">
        <f>VLOOKUP($A258,'Raw Data 2'!$A$2:'Raw Data 2'!$J$742,M$5)</f>
        <v>0</v>
      </c>
      <c r="G258" s="32">
        <f>VLOOKUP($A258,'Raw Data 2'!$A$2:'Raw Data 2'!$J$742,N$5)</f>
        <v>31970</v>
      </c>
      <c r="H258" s="32" t="str">
        <f>VLOOKUP($A258,'Raw Data 2'!$A$2:'Raw Data 2'!$J$742,O$5)</f>
        <v>Contract</v>
      </c>
      <c r="I258" s="32">
        <f>VLOOKUP($A258,'Raw Data 2'!$A$2:'Raw Data 2'!$J$742,P$5)</f>
        <v>31970</v>
      </c>
      <c r="J258" s="32" t="str">
        <f>VLOOKUP($A258,'Raw Data 2'!$A$2:'Raw Data 2'!$J$742,Q$5)</f>
        <v>North</v>
      </c>
    </row>
    <row r="259" spans="1:10" x14ac:dyDescent="0.3">
      <c r="A259" s="33" t="s">
        <v>294</v>
      </c>
      <c r="B259" s="32">
        <f>VLOOKUP(A259,'Raw Data 2'!A256:'Raw Data 2'!J996,6)</f>
        <v>10</v>
      </c>
      <c r="C259" s="32" t="str">
        <f>VLOOKUP($A259,'Raw Data 2'!$A$2 :'Raw Data 2'!$J$742,3)</f>
        <v>Product Development</v>
      </c>
      <c r="D259" s="32">
        <f>VLOOKUP($A259,'Raw Data 2'!$A$2 :'Raw Data 2'!$J$742,5)</f>
        <v>37641</v>
      </c>
      <c r="E259" s="32">
        <f>VLOOKUP(A259,'Raw Data 2'!$A$2:'Raw Data 2'!$J$742,9)</f>
        <v>5</v>
      </c>
      <c r="F259" s="32">
        <f>VLOOKUP($A259,'Raw Data 2'!$A$2:'Raw Data 2'!$J$742,M$5)</f>
        <v>0</v>
      </c>
      <c r="G259" s="32">
        <f>VLOOKUP($A259,'Raw Data 2'!$A$2:'Raw Data 2'!$J$742,N$5)</f>
        <v>31970</v>
      </c>
      <c r="H259" s="32" t="str">
        <f>VLOOKUP($A259,'Raw Data 2'!$A$2:'Raw Data 2'!$J$742,O$5)</f>
        <v>Contract</v>
      </c>
      <c r="I259" s="32">
        <f>VLOOKUP($A259,'Raw Data 2'!$A$2:'Raw Data 2'!$J$742,P$5)</f>
        <v>31970</v>
      </c>
      <c r="J259" s="32" t="str">
        <f>VLOOKUP($A259,'Raw Data 2'!$A$2:'Raw Data 2'!$J$742,Q$5)</f>
        <v>North</v>
      </c>
    </row>
    <row r="260" spans="1:10" x14ac:dyDescent="0.3">
      <c r="A260" s="33" t="s">
        <v>295</v>
      </c>
      <c r="B260" s="32">
        <f>VLOOKUP(A260,'Raw Data 2'!A257:'Raw Data 2'!J997,6)</f>
        <v>6</v>
      </c>
      <c r="C260" s="32" t="str">
        <f>VLOOKUP($A260,'Raw Data 2'!$A$2 :'Raw Data 2'!$J$742,3)</f>
        <v>Major Mfg Projects</v>
      </c>
      <c r="D260" s="32">
        <f>VLOOKUP($A260,'Raw Data 2'!$A$2 :'Raw Data 2'!$J$742,5)</f>
        <v>36519</v>
      </c>
      <c r="E260" s="32">
        <f>VLOOKUP(A260,'Raw Data 2'!$A$2:'Raw Data 2'!$J$742,9)</f>
        <v>5</v>
      </c>
      <c r="F260" s="32" t="str">
        <f>VLOOKUP($A260,'Raw Data 2'!$A$2:'Raw Data 2'!$J$742,M$5)</f>
        <v>R</v>
      </c>
      <c r="G260" s="32">
        <f>VLOOKUP($A260,'Raw Data 2'!$A$2:'Raw Data 2'!$J$742,N$5)</f>
        <v>61860</v>
      </c>
      <c r="H260" s="32" t="str">
        <f>VLOOKUP($A260,'Raw Data 2'!$A$2:'Raw Data 2'!$J$742,O$5)</f>
        <v>Hourly</v>
      </c>
      <c r="I260" s="32">
        <f>VLOOKUP($A260,'Raw Data 2'!$A$2:'Raw Data 2'!$J$742,P$5)</f>
        <v>61860</v>
      </c>
      <c r="J260" s="32" t="str">
        <f>VLOOKUP($A260,'Raw Data 2'!$A$2:'Raw Data 2'!$J$742,Q$5)</f>
        <v>Main</v>
      </c>
    </row>
    <row r="261" spans="1:10" x14ac:dyDescent="0.3">
      <c r="A261" s="33" t="s">
        <v>296</v>
      </c>
      <c r="B261" s="32">
        <f>VLOOKUP(A261,'Raw Data 2'!A258:'Raw Data 2'!J998,6)</f>
        <v>6</v>
      </c>
      <c r="C261" s="32" t="str">
        <f>VLOOKUP($A261,'Raw Data 2'!$A$2 :'Raw Data 2'!$J$742,3)</f>
        <v>Quality Control</v>
      </c>
      <c r="D261" s="32">
        <f>VLOOKUP($A261,'Raw Data 2'!$A$2 :'Raw Data 2'!$J$742,5)</f>
        <v>40389</v>
      </c>
      <c r="E261" s="32">
        <f>VLOOKUP(A261,'Raw Data 2'!$A$2:'Raw Data 2'!$J$742,9)</f>
        <v>5</v>
      </c>
      <c r="F261" s="32" t="str">
        <f>VLOOKUP($A261,'Raw Data 2'!$A$2:'Raw Data 2'!$J$742,M$5)</f>
        <v>DMR</v>
      </c>
      <c r="G261" s="32">
        <f>VLOOKUP($A261,'Raw Data 2'!$A$2:'Raw Data 2'!$J$742,N$5)</f>
        <v>58370</v>
      </c>
      <c r="H261" s="32" t="str">
        <f>VLOOKUP($A261,'Raw Data 2'!$A$2:'Raw Data 2'!$J$742,O$5)</f>
        <v>Full Time</v>
      </c>
      <c r="I261" s="32">
        <f>VLOOKUP($A261,'Raw Data 2'!$A$2:'Raw Data 2'!$J$742,P$5)</f>
        <v>58370</v>
      </c>
      <c r="J261" s="32" t="str">
        <f>VLOOKUP($A261,'Raw Data 2'!$A$2:'Raw Data 2'!$J$742,Q$5)</f>
        <v>North</v>
      </c>
    </row>
    <row r="262" spans="1:10" x14ac:dyDescent="0.3">
      <c r="A262" s="33" t="s">
        <v>297</v>
      </c>
      <c r="B262" s="32">
        <f>VLOOKUP(A262,'Raw Data 2'!A259:'Raw Data 2'!J999,6)</f>
        <v>10</v>
      </c>
      <c r="C262" s="32" t="e">
        <f>VLOOKUP($A262,'Raw Data 2'!$A$2 :'Raw Data 2'!$J$742,3)</f>
        <v>#N/A</v>
      </c>
      <c r="D262" s="32" t="e">
        <f>VLOOKUP($A262,'Raw Data 2'!$A$2 :'Raw Data 2'!$J$742,5)</f>
        <v>#N/A</v>
      </c>
      <c r="E262" s="32" t="e">
        <f>VLOOKUP(A262,'Raw Data 2'!$A$2:'Raw Data 2'!$J$742,9)</f>
        <v>#N/A</v>
      </c>
      <c r="F262" s="32" t="e">
        <f>VLOOKUP($A262,'Raw Data 2'!$A$2:'Raw Data 2'!$J$742,M$5)</f>
        <v>#N/A</v>
      </c>
      <c r="G262" s="32" t="e">
        <f>VLOOKUP($A262,'Raw Data 2'!$A$2:'Raw Data 2'!$J$742,N$5)</f>
        <v>#N/A</v>
      </c>
      <c r="H262" s="32" t="e">
        <f>VLOOKUP($A262,'Raw Data 2'!$A$2:'Raw Data 2'!$J$742,O$5)</f>
        <v>#N/A</v>
      </c>
      <c r="I262" s="32" t="e">
        <f>VLOOKUP($A262,'Raw Data 2'!$A$2:'Raw Data 2'!$J$742,P$5)</f>
        <v>#N/A</v>
      </c>
      <c r="J262" s="32" t="e">
        <f>VLOOKUP($A262,'Raw Data 2'!$A$2:'Raw Data 2'!$J$742,Q$5)</f>
        <v>#N/A</v>
      </c>
    </row>
    <row r="263" spans="1:10" x14ac:dyDescent="0.3">
      <c r="A263" s="33" t="s">
        <v>298</v>
      </c>
      <c r="B263" s="32">
        <f>VLOOKUP(A263,'Raw Data 2'!A260:'Raw Data 2'!J1000,6)</f>
        <v>6</v>
      </c>
      <c r="C263" s="32" t="str">
        <f>VLOOKUP($A263,'Raw Data 2'!$A$2 :'Raw Data 2'!$J$742,3)</f>
        <v>Quality Control</v>
      </c>
      <c r="D263" s="32">
        <f>VLOOKUP($A263,'Raw Data 2'!$A$2 :'Raw Data 2'!$J$742,5)</f>
        <v>40389</v>
      </c>
      <c r="E263" s="32">
        <f>VLOOKUP(A263,'Raw Data 2'!$A$2:'Raw Data 2'!$J$742,9)</f>
        <v>5</v>
      </c>
      <c r="F263" s="32" t="str">
        <f>VLOOKUP($A263,'Raw Data 2'!$A$2:'Raw Data 2'!$J$742,M$5)</f>
        <v>DMR</v>
      </c>
      <c r="G263" s="32">
        <f>VLOOKUP($A263,'Raw Data 2'!$A$2:'Raw Data 2'!$J$742,N$5)</f>
        <v>58370</v>
      </c>
      <c r="H263" s="32" t="str">
        <f>VLOOKUP($A263,'Raw Data 2'!$A$2:'Raw Data 2'!$J$742,O$5)</f>
        <v>Full Time</v>
      </c>
      <c r="I263" s="32">
        <f>VLOOKUP($A263,'Raw Data 2'!$A$2:'Raw Data 2'!$J$742,P$5)</f>
        <v>58370</v>
      </c>
      <c r="J263" s="32" t="str">
        <f>VLOOKUP($A263,'Raw Data 2'!$A$2:'Raw Data 2'!$J$742,Q$5)</f>
        <v>North</v>
      </c>
    </row>
    <row r="264" spans="1:10" x14ac:dyDescent="0.3">
      <c r="A264" s="33" t="s">
        <v>847</v>
      </c>
      <c r="B264" s="32" t="e">
        <f>VLOOKUP(A264,'Raw Data 2'!A261:'Raw Data 2'!J1001,6)</f>
        <v>#N/A</v>
      </c>
      <c r="C264" s="32" t="e">
        <f>VLOOKUP($A264,'Raw Data 2'!$A$2 :'Raw Data 2'!$J$742,3)</f>
        <v>#N/A</v>
      </c>
      <c r="D264" s="32" t="e">
        <f>VLOOKUP($A264,'Raw Data 2'!$A$2 :'Raw Data 2'!$J$742,5)</f>
        <v>#N/A</v>
      </c>
      <c r="E264" s="32" t="e">
        <f>VLOOKUP(A264,'Raw Data 2'!$A$2:'Raw Data 2'!$J$742,9)</f>
        <v>#N/A</v>
      </c>
      <c r="F264" s="32" t="e">
        <f>VLOOKUP($A264,'Raw Data 2'!$A$2:'Raw Data 2'!$J$742,M$5)</f>
        <v>#N/A</v>
      </c>
      <c r="G264" s="32" t="e">
        <f>VLOOKUP($A264,'Raw Data 2'!$A$2:'Raw Data 2'!$J$742,N$5)</f>
        <v>#N/A</v>
      </c>
      <c r="H264" s="32" t="e">
        <f>VLOOKUP($A264,'Raw Data 2'!$A$2:'Raw Data 2'!$J$742,O$5)</f>
        <v>#N/A</v>
      </c>
      <c r="I264" s="32" t="e">
        <f>VLOOKUP($A264,'Raw Data 2'!$A$2:'Raw Data 2'!$J$742,P$5)</f>
        <v>#N/A</v>
      </c>
      <c r="J264" s="32" t="e">
        <f>VLOOKUP($A264,'Raw Data 2'!$A$2:'Raw Data 2'!$J$742,Q$5)</f>
        <v>#N/A</v>
      </c>
    </row>
    <row r="265" spans="1:10" x14ac:dyDescent="0.3">
      <c r="A265" s="33" t="s">
        <v>300</v>
      </c>
      <c r="B265" s="32">
        <f>VLOOKUP(A265,'Raw Data 2'!A262:'Raw Data 2'!J1002,6)</f>
        <v>6</v>
      </c>
      <c r="C265" s="32" t="str">
        <f>VLOOKUP($A265,'Raw Data 2'!$A$2 :'Raw Data 2'!$J$742,3)</f>
        <v>Major Mfg Projects</v>
      </c>
      <c r="D265" s="32">
        <f>VLOOKUP($A265,'Raw Data 2'!$A$2 :'Raw Data 2'!$J$742,5)</f>
        <v>40263</v>
      </c>
      <c r="E265" s="32">
        <f>VLOOKUP(A265,'Raw Data 2'!$A$2:'Raw Data 2'!$J$742,9)</f>
        <v>4</v>
      </c>
      <c r="F265" s="32" t="str">
        <f>VLOOKUP($A265,'Raw Data 2'!$A$2:'Raw Data 2'!$J$742,M$5)</f>
        <v>M</v>
      </c>
      <c r="G265" s="32">
        <f>VLOOKUP($A265,'Raw Data 2'!$A$2:'Raw Data 2'!$J$742,N$5)</f>
        <v>71190</v>
      </c>
      <c r="H265" s="32" t="str">
        <f>VLOOKUP($A265,'Raw Data 2'!$A$2:'Raw Data 2'!$J$742,O$5)</f>
        <v>Contract</v>
      </c>
      <c r="I265" s="32">
        <f>VLOOKUP($A265,'Raw Data 2'!$A$2:'Raw Data 2'!$J$742,P$5)</f>
        <v>71190</v>
      </c>
      <c r="J265" s="32" t="str">
        <f>VLOOKUP($A265,'Raw Data 2'!$A$2:'Raw Data 2'!$J$742,Q$5)</f>
        <v>Taft</v>
      </c>
    </row>
    <row r="266" spans="1:10" x14ac:dyDescent="0.3">
      <c r="A266" s="33" t="s">
        <v>301</v>
      </c>
      <c r="B266" s="32">
        <f>VLOOKUP(A266,'Raw Data 2'!A263:'Raw Data 2'!J1003,6)</f>
        <v>6</v>
      </c>
      <c r="C266" s="32" t="e">
        <f>VLOOKUP($A266,'Raw Data 2'!$A$2 :'Raw Data 2'!$J$742,3)</f>
        <v>#N/A</v>
      </c>
      <c r="D266" s="32" t="e">
        <f>VLOOKUP($A266,'Raw Data 2'!$A$2 :'Raw Data 2'!$J$742,5)</f>
        <v>#N/A</v>
      </c>
      <c r="E266" s="32" t="e">
        <f>VLOOKUP(A266,'Raw Data 2'!$A$2:'Raw Data 2'!$J$742,9)</f>
        <v>#N/A</v>
      </c>
      <c r="F266" s="32" t="e">
        <f>VLOOKUP($A266,'Raw Data 2'!$A$2:'Raw Data 2'!$J$742,M$5)</f>
        <v>#N/A</v>
      </c>
      <c r="G266" s="32" t="e">
        <f>VLOOKUP($A266,'Raw Data 2'!$A$2:'Raw Data 2'!$J$742,N$5)</f>
        <v>#N/A</v>
      </c>
      <c r="H266" s="32" t="e">
        <f>VLOOKUP($A266,'Raw Data 2'!$A$2:'Raw Data 2'!$J$742,O$5)</f>
        <v>#N/A</v>
      </c>
      <c r="I266" s="32" t="e">
        <f>VLOOKUP($A266,'Raw Data 2'!$A$2:'Raw Data 2'!$J$742,P$5)</f>
        <v>#N/A</v>
      </c>
      <c r="J266" s="32" t="e">
        <f>VLOOKUP($A266,'Raw Data 2'!$A$2:'Raw Data 2'!$J$742,Q$5)</f>
        <v>#N/A</v>
      </c>
    </row>
    <row r="267" spans="1:10" x14ac:dyDescent="0.3">
      <c r="A267" s="33" t="s">
        <v>302</v>
      </c>
      <c r="B267" s="32">
        <f>VLOOKUP(A267,'Raw Data 2'!A264:'Raw Data 2'!J1004,6)</f>
        <v>6</v>
      </c>
      <c r="C267" s="32" t="str">
        <f>VLOOKUP($A267,'Raw Data 2'!$A$2 :'Raw Data 2'!$J$742,3)</f>
        <v>Quality Control</v>
      </c>
      <c r="D267" s="32">
        <f>VLOOKUP($A267,'Raw Data 2'!$A$2 :'Raw Data 2'!$J$742,5)</f>
        <v>39283</v>
      </c>
      <c r="E267" s="32">
        <f>VLOOKUP(A267,'Raw Data 2'!$A$2:'Raw Data 2'!$J$742,9)</f>
        <v>3</v>
      </c>
      <c r="F267" s="32" t="str">
        <f>VLOOKUP($A267,'Raw Data 2'!$A$2:'Raw Data 2'!$J$742,M$5)</f>
        <v>DMR</v>
      </c>
      <c r="G267" s="32">
        <f>VLOOKUP($A267,'Raw Data 2'!$A$2:'Raw Data 2'!$J$742,N$5)</f>
        <v>24980</v>
      </c>
      <c r="H267" s="32" t="str">
        <f>VLOOKUP($A267,'Raw Data 2'!$A$2:'Raw Data 2'!$J$742,O$5)</f>
        <v>Full Time</v>
      </c>
      <c r="I267" s="32">
        <f>VLOOKUP($A267,'Raw Data 2'!$A$2:'Raw Data 2'!$J$742,P$5)</f>
        <v>24980</v>
      </c>
      <c r="J267" s="32" t="str">
        <f>VLOOKUP($A267,'Raw Data 2'!$A$2:'Raw Data 2'!$J$742,Q$5)</f>
        <v>North</v>
      </c>
    </row>
    <row r="268" spans="1:10" x14ac:dyDescent="0.3">
      <c r="A268" s="33" t="s">
        <v>303</v>
      </c>
      <c r="B268" s="32">
        <f>VLOOKUP(A268,'Raw Data 2'!A265:'Raw Data 2'!J1005,6)</f>
        <v>6</v>
      </c>
      <c r="C268" s="32" t="e">
        <f>VLOOKUP($A268,'Raw Data 2'!$A$2 :'Raw Data 2'!$J$742,3)</f>
        <v>#N/A</v>
      </c>
      <c r="D268" s="32" t="e">
        <f>VLOOKUP($A268,'Raw Data 2'!$A$2 :'Raw Data 2'!$J$742,5)</f>
        <v>#N/A</v>
      </c>
      <c r="E268" s="32" t="e">
        <f>VLOOKUP(A268,'Raw Data 2'!$A$2:'Raw Data 2'!$J$742,9)</f>
        <v>#N/A</v>
      </c>
      <c r="F268" s="32" t="e">
        <f>VLOOKUP($A268,'Raw Data 2'!$A$2:'Raw Data 2'!$J$742,M$5)</f>
        <v>#N/A</v>
      </c>
      <c r="G268" s="32" t="e">
        <f>VLOOKUP($A268,'Raw Data 2'!$A$2:'Raw Data 2'!$J$742,N$5)</f>
        <v>#N/A</v>
      </c>
      <c r="H268" s="32" t="e">
        <f>VLOOKUP($A268,'Raw Data 2'!$A$2:'Raw Data 2'!$J$742,O$5)</f>
        <v>#N/A</v>
      </c>
      <c r="I268" s="32" t="e">
        <f>VLOOKUP($A268,'Raw Data 2'!$A$2:'Raw Data 2'!$J$742,P$5)</f>
        <v>#N/A</v>
      </c>
      <c r="J268" s="32" t="e">
        <f>VLOOKUP($A268,'Raw Data 2'!$A$2:'Raw Data 2'!$J$742,Q$5)</f>
        <v>#N/A</v>
      </c>
    </row>
    <row r="269" spans="1:10" x14ac:dyDescent="0.3">
      <c r="A269" s="33" t="s">
        <v>304</v>
      </c>
      <c r="B269" s="32">
        <f>VLOOKUP(A269,'Raw Data 2'!A266:'Raw Data 2'!J1006,6)</f>
        <v>9</v>
      </c>
      <c r="C269" s="32" t="str">
        <f>VLOOKUP($A269,'Raw Data 2'!$A$2 :'Raw Data 2'!$J$742,3)</f>
        <v>Major Mfg Projects</v>
      </c>
      <c r="D269" s="32">
        <f>VLOOKUP($A269,'Raw Data 2'!$A$2 :'Raw Data 2'!$J$742,5)</f>
        <v>40263</v>
      </c>
      <c r="E269" s="32">
        <f>VLOOKUP(A269,'Raw Data 2'!$A$2:'Raw Data 2'!$J$742,9)</f>
        <v>4</v>
      </c>
      <c r="F269" s="32" t="str">
        <f>VLOOKUP($A269,'Raw Data 2'!$A$2:'Raw Data 2'!$J$742,M$5)</f>
        <v>M</v>
      </c>
      <c r="G269" s="32">
        <f>VLOOKUP($A269,'Raw Data 2'!$A$2:'Raw Data 2'!$J$742,N$5)</f>
        <v>71190</v>
      </c>
      <c r="H269" s="32" t="str">
        <f>VLOOKUP($A269,'Raw Data 2'!$A$2:'Raw Data 2'!$J$742,O$5)</f>
        <v>Contract</v>
      </c>
      <c r="I269" s="32">
        <f>VLOOKUP($A269,'Raw Data 2'!$A$2:'Raw Data 2'!$J$742,P$5)</f>
        <v>71190</v>
      </c>
      <c r="J269" s="32" t="str">
        <f>VLOOKUP($A269,'Raw Data 2'!$A$2:'Raw Data 2'!$J$742,Q$5)</f>
        <v>Taft</v>
      </c>
    </row>
    <row r="270" spans="1:10" x14ac:dyDescent="0.3">
      <c r="A270" s="33" t="s">
        <v>305</v>
      </c>
      <c r="B270" s="32">
        <f>VLOOKUP(A270,'Raw Data 2'!A267:'Raw Data 2'!J1007,6)</f>
        <v>5</v>
      </c>
      <c r="C270" s="32" t="str">
        <f>VLOOKUP($A270,'Raw Data 2'!$A$2 :'Raw Data 2'!$J$742,3)</f>
        <v>Quality Control</v>
      </c>
      <c r="D270" s="32">
        <f>VLOOKUP($A270,'Raw Data 2'!$A$2 :'Raw Data 2'!$J$742,5)</f>
        <v>40389</v>
      </c>
      <c r="E270" s="32">
        <f>VLOOKUP(A270,'Raw Data 2'!$A$2:'Raw Data 2'!$J$742,9)</f>
        <v>5</v>
      </c>
      <c r="F270" s="32" t="str">
        <f>VLOOKUP($A270,'Raw Data 2'!$A$2:'Raw Data 2'!$J$742,M$5)</f>
        <v>DMR</v>
      </c>
      <c r="G270" s="32">
        <f>VLOOKUP($A270,'Raw Data 2'!$A$2:'Raw Data 2'!$J$742,N$5)</f>
        <v>58370</v>
      </c>
      <c r="H270" s="32" t="str">
        <f>VLOOKUP($A270,'Raw Data 2'!$A$2:'Raw Data 2'!$J$742,O$5)</f>
        <v>Full Time</v>
      </c>
      <c r="I270" s="32">
        <f>VLOOKUP($A270,'Raw Data 2'!$A$2:'Raw Data 2'!$J$742,P$5)</f>
        <v>58370</v>
      </c>
      <c r="J270" s="32" t="str">
        <f>VLOOKUP($A270,'Raw Data 2'!$A$2:'Raw Data 2'!$J$742,Q$5)</f>
        <v>North</v>
      </c>
    </row>
    <row r="271" spans="1:10" x14ac:dyDescent="0.3">
      <c r="A271" s="33" t="s">
        <v>306</v>
      </c>
      <c r="B271" s="32">
        <f>VLOOKUP(A271,'Raw Data 2'!A268:'Raw Data 2'!J1008,6)</f>
        <v>6</v>
      </c>
      <c r="C271" s="32" t="str">
        <f>VLOOKUP($A271,'Raw Data 2'!$A$2 :'Raw Data 2'!$J$742,3)</f>
        <v>Quality Control</v>
      </c>
      <c r="D271" s="32">
        <f>VLOOKUP($A271,'Raw Data 2'!$A$2 :'Raw Data 2'!$J$742,5)</f>
        <v>40389</v>
      </c>
      <c r="E271" s="32">
        <f>VLOOKUP(A271,'Raw Data 2'!$A$2:'Raw Data 2'!$J$742,9)</f>
        <v>5</v>
      </c>
      <c r="F271" s="32" t="str">
        <f>VLOOKUP($A271,'Raw Data 2'!$A$2:'Raw Data 2'!$J$742,M$5)</f>
        <v>DMR</v>
      </c>
      <c r="G271" s="32">
        <f>VLOOKUP($A271,'Raw Data 2'!$A$2:'Raw Data 2'!$J$742,N$5)</f>
        <v>58370</v>
      </c>
      <c r="H271" s="32" t="str">
        <f>VLOOKUP($A271,'Raw Data 2'!$A$2:'Raw Data 2'!$J$742,O$5)</f>
        <v>Full Time</v>
      </c>
      <c r="I271" s="32">
        <f>VLOOKUP($A271,'Raw Data 2'!$A$2:'Raw Data 2'!$J$742,P$5)</f>
        <v>58370</v>
      </c>
      <c r="J271" s="32" t="str">
        <f>VLOOKUP($A271,'Raw Data 2'!$A$2:'Raw Data 2'!$J$742,Q$5)</f>
        <v>North</v>
      </c>
    </row>
    <row r="272" spans="1:10" x14ac:dyDescent="0.3">
      <c r="A272" s="33" t="s">
        <v>307</v>
      </c>
      <c r="B272" s="32">
        <f>VLOOKUP(A272,'Raw Data 2'!A269:'Raw Data 2'!J1009,6)</f>
        <v>7</v>
      </c>
      <c r="C272" s="32" t="str">
        <f>VLOOKUP($A272,'Raw Data 2'!$A$2 :'Raw Data 2'!$J$742,3)</f>
        <v>Major Mfg Projects</v>
      </c>
      <c r="D272" s="32">
        <f>VLOOKUP($A272,'Raw Data 2'!$A$2 :'Raw Data 2'!$J$742,5)</f>
        <v>40263</v>
      </c>
      <c r="E272" s="32">
        <f>VLOOKUP(A272,'Raw Data 2'!$A$2:'Raw Data 2'!$J$742,9)</f>
        <v>4</v>
      </c>
      <c r="F272" s="32" t="str">
        <f>VLOOKUP($A272,'Raw Data 2'!$A$2:'Raw Data 2'!$J$742,M$5)</f>
        <v>M</v>
      </c>
      <c r="G272" s="32">
        <f>VLOOKUP($A272,'Raw Data 2'!$A$2:'Raw Data 2'!$J$742,N$5)</f>
        <v>71190</v>
      </c>
      <c r="H272" s="32" t="str">
        <f>VLOOKUP($A272,'Raw Data 2'!$A$2:'Raw Data 2'!$J$742,O$5)</f>
        <v>Contract</v>
      </c>
      <c r="I272" s="32">
        <f>VLOOKUP($A272,'Raw Data 2'!$A$2:'Raw Data 2'!$J$742,P$5)</f>
        <v>71190</v>
      </c>
      <c r="J272" s="32" t="str">
        <f>VLOOKUP($A272,'Raw Data 2'!$A$2:'Raw Data 2'!$J$742,Q$5)</f>
        <v>Taft</v>
      </c>
    </row>
    <row r="273" spans="1:10" x14ac:dyDescent="0.3">
      <c r="A273" s="33" t="s">
        <v>308</v>
      </c>
      <c r="B273" s="32">
        <f>VLOOKUP(A273,'Raw Data 2'!A270:'Raw Data 2'!J1010,6)</f>
        <v>7</v>
      </c>
      <c r="C273" s="32" t="str">
        <f>VLOOKUP($A273,'Raw Data 2'!$A$2 :'Raw Data 2'!$J$742,3)</f>
        <v>Major Mfg Projects</v>
      </c>
      <c r="D273" s="32">
        <f>VLOOKUP($A273,'Raw Data 2'!$A$2 :'Raw Data 2'!$J$742,5)</f>
        <v>36519</v>
      </c>
      <c r="E273" s="32">
        <f>VLOOKUP(A273,'Raw Data 2'!$A$2:'Raw Data 2'!$J$742,9)</f>
        <v>5</v>
      </c>
      <c r="F273" s="32" t="str">
        <f>VLOOKUP($A273,'Raw Data 2'!$A$2:'Raw Data 2'!$J$742,M$5)</f>
        <v>R</v>
      </c>
      <c r="G273" s="32">
        <f>VLOOKUP($A273,'Raw Data 2'!$A$2:'Raw Data 2'!$J$742,N$5)</f>
        <v>61860</v>
      </c>
      <c r="H273" s="32" t="str">
        <f>VLOOKUP($A273,'Raw Data 2'!$A$2:'Raw Data 2'!$J$742,O$5)</f>
        <v>Hourly</v>
      </c>
      <c r="I273" s="32">
        <f>VLOOKUP($A273,'Raw Data 2'!$A$2:'Raw Data 2'!$J$742,P$5)</f>
        <v>61860</v>
      </c>
      <c r="J273" s="32" t="str">
        <f>VLOOKUP($A273,'Raw Data 2'!$A$2:'Raw Data 2'!$J$742,Q$5)</f>
        <v>Main</v>
      </c>
    </row>
    <row r="274" spans="1:10" x14ac:dyDescent="0.3">
      <c r="A274" s="33" t="s">
        <v>309</v>
      </c>
      <c r="B274" s="32">
        <f>VLOOKUP(A274,'Raw Data 2'!A271:'Raw Data 2'!J1011,6)</f>
        <v>6</v>
      </c>
      <c r="C274" s="32" t="str">
        <f>VLOOKUP($A274,'Raw Data 2'!$A$2 :'Raw Data 2'!$J$742,3)</f>
        <v>Major Mfg Projects</v>
      </c>
      <c r="D274" s="32">
        <f>VLOOKUP($A274,'Raw Data 2'!$A$2 :'Raw Data 2'!$J$742,5)</f>
        <v>40263</v>
      </c>
      <c r="E274" s="32">
        <f>VLOOKUP(A274,'Raw Data 2'!$A$2:'Raw Data 2'!$J$742,9)</f>
        <v>4</v>
      </c>
      <c r="F274" s="32" t="str">
        <f>VLOOKUP($A274,'Raw Data 2'!$A$2:'Raw Data 2'!$J$742,M$5)</f>
        <v>M</v>
      </c>
      <c r="G274" s="32">
        <f>VLOOKUP($A274,'Raw Data 2'!$A$2:'Raw Data 2'!$J$742,N$5)</f>
        <v>71190</v>
      </c>
      <c r="H274" s="32" t="str">
        <f>VLOOKUP($A274,'Raw Data 2'!$A$2:'Raw Data 2'!$J$742,O$5)</f>
        <v>Contract</v>
      </c>
      <c r="I274" s="32">
        <f>VLOOKUP($A274,'Raw Data 2'!$A$2:'Raw Data 2'!$J$742,P$5)</f>
        <v>71190</v>
      </c>
      <c r="J274" s="32" t="str">
        <f>VLOOKUP($A274,'Raw Data 2'!$A$2:'Raw Data 2'!$J$742,Q$5)</f>
        <v>Taft</v>
      </c>
    </row>
    <row r="275" spans="1:10" x14ac:dyDescent="0.3">
      <c r="A275" s="33" t="s">
        <v>310</v>
      </c>
      <c r="B275" s="32">
        <f>VLOOKUP(A275,'Raw Data 2'!A272:'Raw Data 2'!J1012,6)</f>
        <v>16</v>
      </c>
      <c r="C275" s="32" t="str">
        <f>VLOOKUP($A275,'Raw Data 2'!$A$2 :'Raw Data 2'!$J$742,3)</f>
        <v>Major Mfg Projects</v>
      </c>
      <c r="D275" s="32">
        <f>VLOOKUP($A275,'Raw Data 2'!$A$2 :'Raw Data 2'!$J$742,5)</f>
        <v>40263</v>
      </c>
      <c r="E275" s="32">
        <f>VLOOKUP(A275,'Raw Data 2'!$A$2:'Raw Data 2'!$J$742,9)</f>
        <v>4</v>
      </c>
      <c r="F275" s="32" t="str">
        <f>VLOOKUP($A275,'Raw Data 2'!$A$2:'Raw Data 2'!$J$742,M$5)</f>
        <v>M</v>
      </c>
      <c r="G275" s="32">
        <f>VLOOKUP($A275,'Raw Data 2'!$A$2:'Raw Data 2'!$J$742,N$5)</f>
        <v>71190</v>
      </c>
      <c r="H275" s="32" t="str">
        <f>VLOOKUP($A275,'Raw Data 2'!$A$2:'Raw Data 2'!$J$742,O$5)</f>
        <v>Contract</v>
      </c>
      <c r="I275" s="32">
        <f>VLOOKUP($A275,'Raw Data 2'!$A$2:'Raw Data 2'!$J$742,P$5)</f>
        <v>71190</v>
      </c>
      <c r="J275" s="32" t="str">
        <f>VLOOKUP($A275,'Raw Data 2'!$A$2:'Raw Data 2'!$J$742,Q$5)</f>
        <v>Taft</v>
      </c>
    </row>
    <row r="276" spans="1:10" x14ac:dyDescent="0.3">
      <c r="A276" s="33" t="s">
        <v>311</v>
      </c>
      <c r="B276" s="32">
        <f>VLOOKUP(A276,'Raw Data 2'!A273:'Raw Data 2'!J1013,6)</f>
        <v>9</v>
      </c>
      <c r="C276" s="32" t="str">
        <f>VLOOKUP($A276,'Raw Data 2'!$A$2 :'Raw Data 2'!$J$742,3)</f>
        <v>Major Mfg Projects</v>
      </c>
      <c r="D276" s="32">
        <f>VLOOKUP($A276,'Raw Data 2'!$A$2 :'Raw Data 2'!$J$742,5)</f>
        <v>40263</v>
      </c>
      <c r="E276" s="32">
        <f>VLOOKUP(A276,'Raw Data 2'!$A$2:'Raw Data 2'!$J$742,9)</f>
        <v>4</v>
      </c>
      <c r="F276" s="32" t="str">
        <f>VLOOKUP($A276,'Raw Data 2'!$A$2:'Raw Data 2'!$J$742,M$5)</f>
        <v>M</v>
      </c>
      <c r="G276" s="32">
        <f>VLOOKUP($A276,'Raw Data 2'!$A$2:'Raw Data 2'!$J$742,N$5)</f>
        <v>71190</v>
      </c>
      <c r="H276" s="32" t="str">
        <f>VLOOKUP($A276,'Raw Data 2'!$A$2:'Raw Data 2'!$J$742,O$5)</f>
        <v>Contract</v>
      </c>
      <c r="I276" s="32">
        <f>VLOOKUP($A276,'Raw Data 2'!$A$2:'Raw Data 2'!$J$742,P$5)</f>
        <v>71190</v>
      </c>
      <c r="J276" s="32" t="str">
        <f>VLOOKUP($A276,'Raw Data 2'!$A$2:'Raw Data 2'!$J$742,Q$5)</f>
        <v>Taft</v>
      </c>
    </row>
    <row r="277" spans="1:10" x14ac:dyDescent="0.3">
      <c r="A277" s="33" t="s">
        <v>312</v>
      </c>
      <c r="B277" s="32">
        <f>VLOOKUP(A277,'Raw Data 2'!A274:'Raw Data 2'!J1014,6)</f>
        <v>17</v>
      </c>
      <c r="C277" s="32" t="e">
        <f>VLOOKUP($A277,'Raw Data 2'!$A$2 :'Raw Data 2'!$J$742,3)</f>
        <v>#N/A</v>
      </c>
      <c r="D277" s="32" t="e">
        <f>VLOOKUP($A277,'Raw Data 2'!$A$2 :'Raw Data 2'!$J$742,5)</f>
        <v>#N/A</v>
      </c>
      <c r="E277" s="32" t="e">
        <f>VLOOKUP(A277,'Raw Data 2'!$A$2:'Raw Data 2'!$J$742,9)</f>
        <v>#N/A</v>
      </c>
      <c r="F277" s="32" t="e">
        <f>VLOOKUP($A277,'Raw Data 2'!$A$2:'Raw Data 2'!$J$742,M$5)</f>
        <v>#N/A</v>
      </c>
      <c r="G277" s="32" t="e">
        <f>VLOOKUP($A277,'Raw Data 2'!$A$2:'Raw Data 2'!$J$742,N$5)</f>
        <v>#N/A</v>
      </c>
      <c r="H277" s="32" t="e">
        <f>VLOOKUP($A277,'Raw Data 2'!$A$2:'Raw Data 2'!$J$742,O$5)</f>
        <v>#N/A</v>
      </c>
      <c r="I277" s="32" t="e">
        <f>VLOOKUP($A277,'Raw Data 2'!$A$2:'Raw Data 2'!$J$742,P$5)</f>
        <v>#N/A</v>
      </c>
      <c r="J277" s="32" t="e">
        <f>VLOOKUP($A277,'Raw Data 2'!$A$2:'Raw Data 2'!$J$742,Q$5)</f>
        <v>#N/A</v>
      </c>
    </row>
    <row r="278" spans="1:10" x14ac:dyDescent="0.3">
      <c r="A278" s="33" t="s">
        <v>313</v>
      </c>
      <c r="B278" s="32">
        <f>VLOOKUP(A278,'Raw Data 2'!A275:'Raw Data 2'!J1015,6)</f>
        <v>6</v>
      </c>
      <c r="C278" s="32" t="str">
        <f>VLOOKUP($A278,'Raw Data 2'!$A$2 :'Raw Data 2'!$J$742,3)</f>
        <v>Quality Control</v>
      </c>
      <c r="D278" s="32">
        <f>VLOOKUP($A278,'Raw Data 2'!$A$2 :'Raw Data 2'!$J$742,5)</f>
        <v>40389</v>
      </c>
      <c r="E278" s="32">
        <f>VLOOKUP(A278,'Raw Data 2'!$A$2:'Raw Data 2'!$J$742,9)</f>
        <v>5</v>
      </c>
      <c r="F278" s="32" t="str">
        <f>VLOOKUP($A278,'Raw Data 2'!$A$2:'Raw Data 2'!$J$742,M$5)</f>
        <v>DMR</v>
      </c>
      <c r="G278" s="32">
        <f>VLOOKUP($A278,'Raw Data 2'!$A$2:'Raw Data 2'!$J$742,N$5)</f>
        <v>58370</v>
      </c>
      <c r="H278" s="32" t="str">
        <f>VLOOKUP($A278,'Raw Data 2'!$A$2:'Raw Data 2'!$J$742,O$5)</f>
        <v>Full Time</v>
      </c>
      <c r="I278" s="32">
        <f>VLOOKUP($A278,'Raw Data 2'!$A$2:'Raw Data 2'!$J$742,P$5)</f>
        <v>58370</v>
      </c>
      <c r="J278" s="32" t="str">
        <f>VLOOKUP($A278,'Raw Data 2'!$A$2:'Raw Data 2'!$J$742,Q$5)</f>
        <v>North</v>
      </c>
    </row>
    <row r="279" spans="1:10" x14ac:dyDescent="0.3">
      <c r="A279" s="33" t="s">
        <v>314</v>
      </c>
      <c r="B279" s="32">
        <f>VLOOKUP(A279,'Raw Data 2'!A276:'Raw Data 2'!J1016,6)</f>
        <v>19</v>
      </c>
      <c r="C279" s="32" t="e">
        <f>VLOOKUP($A279,'Raw Data 2'!$A$2 :'Raw Data 2'!$J$742,3)</f>
        <v>#N/A</v>
      </c>
      <c r="D279" s="32" t="e">
        <f>VLOOKUP($A279,'Raw Data 2'!$A$2 :'Raw Data 2'!$J$742,5)</f>
        <v>#N/A</v>
      </c>
      <c r="E279" s="32" t="e">
        <f>VLOOKUP(A279,'Raw Data 2'!$A$2:'Raw Data 2'!$J$742,9)</f>
        <v>#N/A</v>
      </c>
      <c r="F279" s="32" t="e">
        <f>VLOOKUP($A279,'Raw Data 2'!$A$2:'Raw Data 2'!$J$742,M$5)</f>
        <v>#N/A</v>
      </c>
      <c r="G279" s="32" t="e">
        <f>VLOOKUP($A279,'Raw Data 2'!$A$2:'Raw Data 2'!$J$742,N$5)</f>
        <v>#N/A</v>
      </c>
      <c r="H279" s="32" t="e">
        <f>VLOOKUP($A279,'Raw Data 2'!$A$2:'Raw Data 2'!$J$742,O$5)</f>
        <v>#N/A</v>
      </c>
      <c r="I279" s="32" t="e">
        <f>VLOOKUP($A279,'Raw Data 2'!$A$2:'Raw Data 2'!$J$742,P$5)</f>
        <v>#N/A</v>
      </c>
      <c r="J279" s="32" t="e">
        <f>VLOOKUP($A279,'Raw Data 2'!$A$2:'Raw Data 2'!$J$742,Q$5)</f>
        <v>#N/A</v>
      </c>
    </row>
    <row r="280" spans="1:10" x14ac:dyDescent="0.3">
      <c r="A280" s="33" t="s">
        <v>315</v>
      </c>
      <c r="B280" s="32">
        <f>VLOOKUP(A280,'Raw Data 2'!A277:'Raw Data 2'!J1017,6)</f>
        <v>19</v>
      </c>
      <c r="C280" s="32" t="e">
        <f>VLOOKUP($A280,'Raw Data 2'!$A$2 :'Raw Data 2'!$J$742,3)</f>
        <v>#N/A</v>
      </c>
      <c r="D280" s="32" t="e">
        <f>VLOOKUP($A280,'Raw Data 2'!$A$2 :'Raw Data 2'!$J$742,5)</f>
        <v>#N/A</v>
      </c>
      <c r="E280" s="32" t="e">
        <f>VLOOKUP(A280,'Raw Data 2'!$A$2:'Raw Data 2'!$J$742,9)</f>
        <v>#N/A</v>
      </c>
      <c r="F280" s="32" t="e">
        <f>VLOOKUP($A280,'Raw Data 2'!$A$2:'Raw Data 2'!$J$742,M$5)</f>
        <v>#N/A</v>
      </c>
      <c r="G280" s="32" t="e">
        <f>VLOOKUP($A280,'Raw Data 2'!$A$2:'Raw Data 2'!$J$742,N$5)</f>
        <v>#N/A</v>
      </c>
      <c r="H280" s="32" t="e">
        <f>VLOOKUP($A280,'Raw Data 2'!$A$2:'Raw Data 2'!$J$742,O$5)</f>
        <v>#N/A</v>
      </c>
      <c r="I280" s="32" t="e">
        <f>VLOOKUP($A280,'Raw Data 2'!$A$2:'Raw Data 2'!$J$742,P$5)</f>
        <v>#N/A</v>
      </c>
      <c r="J280" s="32" t="e">
        <f>VLOOKUP($A280,'Raw Data 2'!$A$2:'Raw Data 2'!$J$742,Q$5)</f>
        <v>#N/A</v>
      </c>
    </row>
    <row r="281" spans="1:10" x14ac:dyDescent="0.3">
      <c r="A281" s="33" t="s">
        <v>316</v>
      </c>
      <c r="B281" s="32">
        <f>VLOOKUP(A281,'Raw Data 2'!A278:'Raw Data 2'!J1018,6)</f>
        <v>14</v>
      </c>
      <c r="C281" s="32" t="str">
        <f>VLOOKUP($A281,'Raw Data 2'!$A$2 :'Raw Data 2'!$J$742,3)</f>
        <v>Major Mfg Projects</v>
      </c>
      <c r="D281" s="32">
        <f>VLOOKUP($A281,'Raw Data 2'!$A$2 :'Raw Data 2'!$J$742,5)</f>
        <v>40263</v>
      </c>
      <c r="E281" s="32">
        <f>VLOOKUP(A281,'Raw Data 2'!$A$2:'Raw Data 2'!$J$742,9)</f>
        <v>4</v>
      </c>
      <c r="F281" s="32" t="str">
        <f>VLOOKUP($A281,'Raw Data 2'!$A$2:'Raw Data 2'!$J$742,M$5)</f>
        <v>M</v>
      </c>
      <c r="G281" s="32">
        <f>VLOOKUP($A281,'Raw Data 2'!$A$2:'Raw Data 2'!$J$742,N$5)</f>
        <v>71190</v>
      </c>
      <c r="H281" s="32" t="str">
        <f>VLOOKUP($A281,'Raw Data 2'!$A$2:'Raw Data 2'!$J$742,O$5)</f>
        <v>Contract</v>
      </c>
      <c r="I281" s="32">
        <f>VLOOKUP($A281,'Raw Data 2'!$A$2:'Raw Data 2'!$J$742,P$5)</f>
        <v>71190</v>
      </c>
      <c r="J281" s="32" t="str">
        <f>VLOOKUP($A281,'Raw Data 2'!$A$2:'Raw Data 2'!$J$742,Q$5)</f>
        <v>Taft</v>
      </c>
    </row>
    <row r="282" spans="1:10" x14ac:dyDescent="0.3">
      <c r="A282" s="33" t="s">
        <v>317</v>
      </c>
      <c r="B282" s="32">
        <f>VLOOKUP(A282,'Raw Data 2'!A279:'Raw Data 2'!J1019,6)</f>
        <v>6</v>
      </c>
      <c r="C282" s="32" t="str">
        <f>VLOOKUP($A282,'Raw Data 2'!$A$2 :'Raw Data 2'!$J$742,3)</f>
        <v>Research/Development</v>
      </c>
      <c r="D282" s="32">
        <f>VLOOKUP($A282,'Raw Data 2'!$A$2 :'Raw Data 2'!$J$742,5)</f>
        <v>40543</v>
      </c>
      <c r="E282" s="32">
        <f>VLOOKUP(A282,'Raw Data 2'!$A$2:'Raw Data 2'!$J$742,9)</f>
        <v>1</v>
      </c>
      <c r="F282" s="32">
        <f>VLOOKUP($A282,'Raw Data 2'!$A$2:'Raw Data 2'!$J$742,M$5)</f>
        <v>0</v>
      </c>
      <c r="G282" s="32">
        <f>VLOOKUP($A282,'Raw Data 2'!$A$2:'Raw Data 2'!$J$742,N$5)</f>
        <v>19044</v>
      </c>
      <c r="H282" s="32" t="str">
        <f>VLOOKUP($A282,'Raw Data 2'!$A$2:'Raw Data 2'!$J$742,O$5)</f>
        <v>Hourly</v>
      </c>
      <c r="I282" s="32">
        <f>VLOOKUP($A282,'Raw Data 2'!$A$2:'Raw Data 2'!$J$742,P$5)</f>
        <v>19044</v>
      </c>
      <c r="J282" s="32" t="str">
        <f>VLOOKUP($A282,'Raw Data 2'!$A$2:'Raw Data 2'!$J$742,Q$5)</f>
        <v>Watson</v>
      </c>
    </row>
    <row r="283" spans="1:10" x14ac:dyDescent="0.3">
      <c r="A283" s="33" t="s">
        <v>318</v>
      </c>
      <c r="B283" s="32">
        <f>VLOOKUP(A283,'Raw Data 2'!A280:'Raw Data 2'!J1020,6)</f>
        <v>6</v>
      </c>
      <c r="C283" s="32" t="str">
        <f>VLOOKUP($A283,'Raw Data 2'!$A$2 :'Raw Data 2'!$J$742,3)</f>
        <v>Major Mfg Projects</v>
      </c>
      <c r="D283" s="32">
        <f>VLOOKUP($A283,'Raw Data 2'!$A$2 :'Raw Data 2'!$J$742,5)</f>
        <v>36519</v>
      </c>
      <c r="E283" s="32">
        <f>VLOOKUP(A283,'Raw Data 2'!$A$2:'Raw Data 2'!$J$742,9)</f>
        <v>5</v>
      </c>
      <c r="F283" s="32" t="str">
        <f>VLOOKUP($A283,'Raw Data 2'!$A$2:'Raw Data 2'!$J$742,M$5)</f>
        <v>R</v>
      </c>
      <c r="G283" s="32">
        <f>VLOOKUP($A283,'Raw Data 2'!$A$2:'Raw Data 2'!$J$742,N$5)</f>
        <v>61860</v>
      </c>
      <c r="H283" s="32" t="str">
        <f>VLOOKUP($A283,'Raw Data 2'!$A$2:'Raw Data 2'!$J$742,O$5)</f>
        <v>Hourly</v>
      </c>
      <c r="I283" s="32">
        <f>VLOOKUP($A283,'Raw Data 2'!$A$2:'Raw Data 2'!$J$742,P$5)</f>
        <v>61860</v>
      </c>
      <c r="J283" s="32" t="str">
        <f>VLOOKUP($A283,'Raw Data 2'!$A$2:'Raw Data 2'!$J$742,Q$5)</f>
        <v>Main</v>
      </c>
    </row>
    <row r="284" spans="1:10" x14ac:dyDescent="0.3">
      <c r="A284" s="33" t="s">
        <v>319</v>
      </c>
      <c r="B284" s="32">
        <f>VLOOKUP(A284,'Raw Data 2'!A281:'Raw Data 2'!J1021,6)</f>
        <v>7</v>
      </c>
      <c r="C284" s="32" t="str">
        <f>VLOOKUP($A284,'Raw Data 2'!$A$2 :'Raw Data 2'!$J$742,3)</f>
        <v>Major Mfg Projects</v>
      </c>
      <c r="D284" s="32">
        <f>VLOOKUP($A284,'Raw Data 2'!$A$2 :'Raw Data 2'!$J$742,5)</f>
        <v>36519</v>
      </c>
      <c r="E284" s="32">
        <f>VLOOKUP(A284,'Raw Data 2'!$A$2:'Raw Data 2'!$J$742,9)</f>
        <v>5</v>
      </c>
      <c r="F284" s="32" t="str">
        <f>VLOOKUP($A284,'Raw Data 2'!$A$2:'Raw Data 2'!$J$742,M$5)</f>
        <v>R</v>
      </c>
      <c r="G284" s="32">
        <f>VLOOKUP($A284,'Raw Data 2'!$A$2:'Raw Data 2'!$J$742,N$5)</f>
        <v>61860</v>
      </c>
      <c r="H284" s="32" t="str">
        <f>VLOOKUP($A284,'Raw Data 2'!$A$2:'Raw Data 2'!$J$742,O$5)</f>
        <v>Hourly</v>
      </c>
      <c r="I284" s="32">
        <f>VLOOKUP($A284,'Raw Data 2'!$A$2:'Raw Data 2'!$J$742,P$5)</f>
        <v>61860</v>
      </c>
      <c r="J284" s="32" t="str">
        <f>VLOOKUP($A284,'Raw Data 2'!$A$2:'Raw Data 2'!$J$742,Q$5)</f>
        <v>Main</v>
      </c>
    </row>
    <row r="285" spans="1:10" x14ac:dyDescent="0.3">
      <c r="A285" s="33" t="s">
        <v>320</v>
      </c>
      <c r="B285" s="32">
        <f>VLOOKUP(A285,'Raw Data 2'!A282:'Raw Data 2'!J1022,6)</f>
        <v>7</v>
      </c>
      <c r="C285" s="32" t="str">
        <f>VLOOKUP($A285,'Raw Data 2'!$A$2 :'Raw Data 2'!$J$742,3)</f>
        <v>Major Mfg Projects</v>
      </c>
      <c r="D285" s="32">
        <f>VLOOKUP($A285,'Raw Data 2'!$A$2 :'Raw Data 2'!$J$742,5)</f>
        <v>40263</v>
      </c>
      <c r="E285" s="32">
        <f>VLOOKUP(A285,'Raw Data 2'!$A$2:'Raw Data 2'!$J$742,9)</f>
        <v>4</v>
      </c>
      <c r="F285" s="32" t="str">
        <f>VLOOKUP($A285,'Raw Data 2'!$A$2:'Raw Data 2'!$J$742,M$5)</f>
        <v>M</v>
      </c>
      <c r="G285" s="32">
        <f>VLOOKUP($A285,'Raw Data 2'!$A$2:'Raw Data 2'!$J$742,N$5)</f>
        <v>71190</v>
      </c>
      <c r="H285" s="32" t="str">
        <f>VLOOKUP($A285,'Raw Data 2'!$A$2:'Raw Data 2'!$J$742,O$5)</f>
        <v>Contract</v>
      </c>
      <c r="I285" s="32">
        <f>VLOOKUP($A285,'Raw Data 2'!$A$2:'Raw Data 2'!$J$742,P$5)</f>
        <v>71190</v>
      </c>
      <c r="J285" s="32" t="str">
        <f>VLOOKUP($A285,'Raw Data 2'!$A$2:'Raw Data 2'!$J$742,Q$5)</f>
        <v>Taft</v>
      </c>
    </row>
    <row r="286" spans="1:10" x14ac:dyDescent="0.3">
      <c r="A286" s="33" t="s">
        <v>321</v>
      </c>
      <c r="B286" s="32">
        <f>VLOOKUP(A286,'Raw Data 2'!A283:'Raw Data 2'!J1023,6)</f>
        <v>9</v>
      </c>
      <c r="C286" s="32" t="str">
        <f>VLOOKUP($A286,'Raw Data 2'!$A$2 :'Raw Data 2'!$J$742,3)</f>
        <v>Major Mfg Projects</v>
      </c>
      <c r="D286" s="32">
        <f>VLOOKUP($A286,'Raw Data 2'!$A$2 :'Raw Data 2'!$J$742,5)</f>
        <v>40263</v>
      </c>
      <c r="E286" s="32">
        <f>VLOOKUP(A286,'Raw Data 2'!$A$2:'Raw Data 2'!$J$742,9)</f>
        <v>4</v>
      </c>
      <c r="F286" s="32" t="str">
        <f>VLOOKUP($A286,'Raw Data 2'!$A$2:'Raw Data 2'!$J$742,M$5)</f>
        <v>M</v>
      </c>
      <c r="G286" s="32">
        <f>VLOOKUP($A286,'Raw Data 2'!$A$2:'Raw Data 2'!$J$742,N$5)</f>
        <v>71190</v>
      </c>
      <c r="H286" s="32" t="str">
        <f>VLOOKUP($A286,'Raw Data 2'!$A$2:'Raw Data 2'!$J$742,O$5)</f>
        <v>Contract</v>
      </c>
      <c r="I286" s="32">
        <f>VLOOKUP($A286,'Raw Data 2'!$A$2:'Raw Data 2'!$J$742,P$5)</f>
        <v>71190</v>
      </c>
      <c r="J286" s="32" t="str">
        <f>VLOOKUP($A286,'Raw Data 2'!$A$2:'Raw Data 2'!$J$742,Q$5)</f>
        <v>Taft</v>
      </c>
    </row>
    <row r="287" spans="1:10" x14ac:dyDescent="0.3">
      <c r="A287" s="33" t="s">
        <v>322</v>
      </c>
      <c r="B287" s="32">
        <f>VLOOKUP(A287,'Raw Data 2'!A284:'Raw Data 2'!J1024,6)</f>
        <v>14</v>
      </c>
      <c r="C287" s="32" t="e">
        <f>VLOOKUP($A287,'Raw Data 2'!$A$2 :'Raw Data 2'!$J$742,3)</f>
        <v>#N/A</v>
      </c>
      <c r="D287" s="32" t="e">
        <f>VLOOKUP($A287,'Raw Data 2'!$A$2 :'Raw Data 2'!$J$742,5)</f>
        <v>#N/A</v>
      </c>
      <c r="E287" s="32" t="e">
        <f>VLOOKUP(A287,'Raw Data 2'!$A$2:'Raw Data 2'!$J$742,9)</f>
        <v>#N/A</v>
      </c>
      <c r="F287" s="32" t="e">
        <f>VLOOKUP($A287,'Raw Data 2'!$A$2:'Raw Data 2'!$J$742,M$5)</f>
        <v>#N/A</v>
      </c>
      <c r="G287" s="32" t="e">
        <f>VLOOKUP($A287,'Raw Data 2'!$A$2:'Raw Data 2'!$J$742,N$5)</f>
        <v>#N/A</v>
      </c>
      <c r="H287" s="32" t="e">
        <f>VLOOKUP($A287,'Raw Data 2'!$A$2:'Raw Data 2'!$J$742,O$5)</f>
        <v>#N/A</v>
      </c>
      <c r="I287" s="32" t="e">
        <f>VLOOKUP($A287,'Raw Data 2'!$A$2:'Raw Data 2'!$J$742,P$5)</f>
        <v>#N/A</v>
      </c>
      <c r="J287" s="32" t="e">
        <f>VLOOKUP($A287,'Raw Data 2'!$A$2:'Raw Data 2'!$J$742,Q$5)</f>
        <v>#N/A</v>
      </c>
    </row>
    <row r="288" spans="1:10" x14ac:dyDescent="0.3">
      <c r="A288" s="33" t="s">
        <v>323</v>
      </c>
      <c r="B288" s="32">
        <f>VLOOKUP(A288,'Raw Data 2'!A285:'Raw Data 2'!J1025,6)</f>
        <v>9</v>
      </c>
      <c r="C288" s="32" t="str">
        <f>VLOOKUP($A288,'Raw Data 2'!$A$2 :'Raw Data 2'!$J$742,3)</f>
        <v>Product Development</v>
      </c>
      <c r="D288" s="32">
        <f>VLOOKUP($A288,'Raw Data 2'!$A$2 :'Raw Data 2'!$J$742,5)</f>
        <v>37641</v>
      </c>
      <c r="E288" s="32">
        <f>VLOOKUP(A288,'Raw Data 2'!$A$2:'Raw Data 2'!$J$742,9)</f>
        <v>5</v>
      </c>
      <c r="F288" s="32">
        <f>VLOOKUP($A288,'Raw Data 2'!$A$2:'Raw Data 2'!$J$742,M$5)</f>
        <v>0</v>
      </c>
      <c r="G288" s="32">
        <f>VLOOKUP($A288,'Raw Data 2'!$A$2:'Raw Data 2'!$J$742,N$5)</f>
        <v>31970</v>
      </c>
      <c r="H288" s="32" t="str">
        <f>VLOOKUP($A288,'Raw Data 2'!$A$2:'Raw Data 2'!$J$742,O$5)</f>
        <v>Contract</v>
      </c>
      <c r="I288" s="32">
        <f>VLOOKUP($A288,'Raw Data 2'!$A$2:'Raw Data 2'!$J$742,P$5)</f>
        <v>31970</v>
      </c>
      <c r="J288" s="32" t="str">
        <f>VLOOKUP($A288,'Raw Data 2'!$A$2:'Raw Data 2'!$J$742,Q$5)</f>
        <v>North</v>
      </c>
    </row>
    <row r="289" spans="1:10" x14ac:dyDescent="0.3">
      <c r="A289" s="33" t="s">
        <v>324</v>
      </c>
      <c r="B289" s="32">
        <f>VLOOKUP(A289,'Raw Data 2'!A286:'Raw Data 2'!J1026,6)</f>
        <v>10</v>
      </c>
      <c r="C289" s="32" t="str">
        <f>VLOOKUP($A289,'Raw Data 2'!$A$2 :'Raw Data 2'!$J$742,3)</f>
        <v>Product Development</v>
      </c>
      <c r="D289" s="32">
        <f>VLOOKUP($A289,'Raw Data 2'!$A$2 :'Raw Data 2'!$J$742,5)</f>
        <v>37641</v>
      </c>
      <c r="E289" s="32">
        <f>VLOOKUP(A289,'Raw Data 2'!$A$2:'Raw Data 2'!$J$742,9)</f>
        <v>5</v>
      </c>
      <c r="F289" s="32">
        <f>VLOOKUP($A289,'Raw Data 2'!$A$2:'Raw Data 2'!$J$742,M$5)</f>
        <v>0</v>
      </c>
      <c r="G289" s="32">
        <f>VLOOKUP($A289,'Raw Data 2'!$A$2:'Raw Data 2'!$J$742,N$5)</f>
        <v>31970</v>
      </c>
      <c r="H289" s="32" t="str">
        <f>VLOOKUP($A289,'Raw Data 2'!$A$2:'Raw Data 2'!$J$742,O$5)</f>
        <v>Contract</v>
      </c>
      <c r="I289" s="32">
        <f>VLOOKUP($A289,'Raw Data 2'!$A$2:'Raw Data 2'!$J$742,P$5)</f>
        <v>31970</v>
      </c>
      <c r="J289" s="32" t="str">
        <f>VLOOKUP($A289,'Raw Data 2'!$A$2:'Raw Data 2'!$J$742,Q$5)</f>
        <v>North</v>
      </c>
    </row>
    <row r="290" spans="1:10" x14ac:dyDescent="0.3">
      <c r="A290" s="33" t="s">
        <v>325</v>
      </c>
      <c r="B290" s="32">
        <f>VLOOKUP(A290,'Raw Data 2'!A287:'Raw Data 2'!J1027,6)</f>
        <v>17</v>
      </c>
      <c r="C290" s="32" t="str">
        <f>VLOOKUP($A290,'Raw Data 2'!$A$2 :'Raw Data 2'!$J$742,3)</f>
        <v>Major Mfg Projects</v>
      </c>
      <c r="D290" s="32">
        <f>VLOOKUP($A290,'Raw Data 2'!$A$2 :'Raw Data 2'!$J$742,5)</f>
        <v>36519</v>
      </c>
      <c r="E290" s="32">
        <f>VLOOKUP(A290,'Raw Data 2'!$A$2:'Raw Data 2'!$J$742,9)</f>
        <v>5</v>
      </c>
      <c r="F290" s="32" t="str">
        <f>VLOOKUP($A290,'Raw Data 2'!$A$2:'Raw Data 2'!$J$742,M$5)</f>
        <v>R</v>
      </c>
      <c r="G290" s="32">
        <f>VLOOKUP($A290,'Raw Data 2'!$A$2:'Raw Data 2'!$J$742,N$5)</f>
        <v>61860</v>
      </c>
      <c r="H290" s="32" t="str">
        <f>VLOOKUP($A290,'Raw Data 2'!$A$2:'Raw Data 2'!$J$742,O$5)</f>
        <v>Hourly</v>
      </c>
      <c r="I290" s="32">
        <f>VLOOKUP($A290,'Raw Data 2'!$A$2:'Raw Data 2'!$J$742,P$5)</f>
        <v>61860</v>
      </c>
      <c r="J290" s="32" t="str">
        <f>VLOOKUP($A290,'Raw Data 2'!$A$2:'Raw Data 2'!$J$742,Q$5)</f>
        <v>Main</v>
      </c>
    </row>
    <row r="291" spans="1:10" x14ac:dyDescent="0.3">
      <c r="A291" s="33" t="s">
        <v>326</v>
      </c>
      <c r="B291" s="32">
        <f>VLOOKUP(A291,'Raw Data 2'!A288:'Raw Data 2'!J1028,6)</f>
        <v>6</v>
      </c>
      <c r="C291" s="32" t="str">
        <f>VLOOKUP($A291,'Raw Data 2'!$A$2 :'Raw Data 2'!$J$742,3)</f>
        <v>Quality Control</v>
      </c>
      <c r="D291" s="32">
        <f>VLOOKUP($A291,'Raw Data 2'!$A$2 :'Raw Data 2'!$J$742,5)</f>
        <v>40389</v>
      </c>
      <c r="E291" s="32">
        <f>VLOOKUP(A291,'Raw Data 2'!$A$2:'Raw Data 2'!$J$742,9)</f>
        <v>5</v>
      </c>
      <c r="F291" s="32" t="str">
        <f>VLOOKUP($A291,'Raw Data 2'!$A$2:'Raw Data 2'!$J$742,M$5)</f>
        <v>DMR</v>
      </c>
      <c r="G291" s="32">
        <f>VLOOKUP($A291,'Raw Data 2'!$A$2:'Raw Data 2'!$J$742,N$5)</f>
        <v>58370</v>
      </c>
      <c r="H291" s="32" t="str">
        <f>VLOOKUP($A291,'Raw Data 2'!$A$2:'Raw Data 2'!$J$742,O$5)</f>
        <v>Full Time</v>
      </c>
      <c r="I291" s="32">
        <f>VLOOKUP($A291,'Raw Data 2'!$A$2:'Raw Data 2'!$J$742,P$5)</f>
        <v>58370</v>
      </c>
      <c r="J291" s="32" t="str">
        <f>VLOOKUP($A291,'Raw Data 2'!$A$2:'Raw Data 2'!$J$742,Q$5)</f>
        <v>North</v>
      </c>
    </row>
    <row r="292" spans="1:10" x14ac:dyDescent="0.3">
      <c r="A292" s="33" t="s">
        <v>327</v>
      </c>
      <c r="B292" s="32">
        <f>VLOOKUP(A292,'Raw Data 2'!A289:'Raw Data 2'!J1029,6)</f>
        <v>6</v>
      </c>
      <c r="C292" s="32" t="str">
        <f>VLOOKUP($A292,'Raw Data 2'!$A$2 :'Raw Data 2'!$J$742,3)</f>
        <v>Major Mfg Projects</v>
      </c>
      <c r="D292" s="32">
        <f>VLOOKUP($A292,'Raw Data 2'!$A$2 :'Raw Data 2'!$J$742,5)</f>
        <v>36519</v>
      </c>
      <c r="E292" s="32">
        <f>VLOOKUP(A292,'Raw Data 2'!$A$2:'Raw Data 2'!$J$742,9)</f>
        <v>5</v>
      </c>
      <c r="F292" s="32" t="str">
        <f>VLOOKUP($A292,'Raw Data 2'!$A$2:'Raw Data 2'!$J$742,M$5)</f>
        <v>R</v>
      </c>
      <c r="G292" s="32">
        <f>VLOOKUP($A292,'Raw Data 2'!$A$2:'Raw Data 2'!$J$742,N$5)</f>
        <v>61860</v>
      </c>
      <c r="H292" s="32" t="str">
        <f>VLOOKUP($A292,'Raw Data 2'!$A$2:'Raw Data 2'!$J$742,O$5)</f>
        <v>Hourly</v>
      </c>
      <c r="I292" s="32">
        <f>VLOOKUP($A292,'Raw Data 2'!$A$2:'Raw Data 2'!$J$742,P$5)</f>
        <v>61860</v>
      </c>
      <c r="J292" s="32" t="str">
        <f>VLOOKUP($A292,'Raw Data 2'!$A$2:'Raw Data 2'!$J$742,Q$5)</f>
        <v>Main</v>
      </c>
    </row>
    <row r="293" spans="1:10" x14ac:dyDescent="0.3">
      <c r="A293" s="33" t="s">
        <v>328</v>
      </c>
      <c r="B293" s="32">
        <f>VLOOKUP(A293,'Raw Data 2'!A290:'Raw Data 2'!J1030,6)</f>
        <v>10</v>
      </c>
      <c r="C293" s="32" t="str">
        <f>VLOOKUP($A293,'Raw Data 2'!$A$2 :'Raw Data 2'!$J$742,3)</f>
        <v>Major Mfg Projects</v>
      </c>
      <c r="D293" s="32">
        <f>VLOOKUP($A293,'Raw Data 2'!$A$2 :'Raw Data 2'!$J$742,5)</f>
        <v>40263</v>
      </c>
      <c r="E293" s="32">
        <f>VLOOKUP(A293,'Raw Data 2'!$A$2:'Raw Data 2'!$J$742,9)</f>
        <v>4</v>
      </c>
      <c r="F293" s="32" t="str">
        <f>VLOOKUP($A293,'Raw Data 2'!$A$2:'Raw Data 2'!$J$742,M$5)</f>
        <v>M</v>
      </c>
      <c r="G293" s="32">
        <f>VLOOKUP($A293,'Raw Data 2'!$A$2:'Raw Data 2'!$J$742,N$5)</f>
        <v>71190</v>
      </c>
      <c r="H293" s="32" t="str">
        <f>VLOOKUP($A293,'Raw Data 2'!$A$2:'Raw Data 2'!$J$742,O$5)</f>
        <v>Contract</v>
      </c>
      <c r="I293" s="32">
        <f>VLOOKUP($A293,'Raw Data 2'!$A$2:'Raw Data 2'!$J$742,P$5)</f>
        <v>71190</v>
      </c>
      <c r="J293" s="32" t="str">
        <f>VLOOKUP($A293,'Raw Data 2'!$A$2:'Raw Data 2'!$J$742,Q$5)</f>
        <v>Taft</v>
      </c>
    </row>
    <row r="294" spans="1:10" x14ac:dyDescent="0.3">
      <c r="A294" s="33" t="s">
        <v>329</v>
      </c>
      <c r="B294" s="32">
        <f>VLOOKUP(A294,'Raw Data 2'!A291:'Raw Data 2'!J1031,6)</f>
        <v>9</v>
      </c>
      <c r="C294" s="32" t="str">
        <f>VLOOKUP($A294,'Raw Data 2'!$A$2 :'Raw Data 2'!$J$742,3)</f>
        <v>Manufacturing</v>
      </c>
      <c r="D294" s="32">
        <f>VLOOKUP($A294,'Raw Data 2'!$A$2 :'Raw Data 2'!$J$742,5)</f>
        <v>36704</v>
      </c>
      <c r="E294" s="32">
        <f>VLOOKUP(A294,'Raw Data 2'!$A$2:'Raw Data 2'!$J$742,9)</f>
        <v>3</v>
      </c>
      <c r="F294" s="32">
        <f>VLOOKUP($A294,'Raw Data 2'!$A$2:'Raw Data 2'!$J$742,M$5)</f>
        <v>0</v>
      </c>
      <c r="G294" s="32">
        <f>VLOOKUP($A294,'Raw Data 2'!$A$2:'Raw Data 2'!$J$742,N$5)</f>
        <v>57760</v>
      </c>
      <c r="H294" s="32" t="str">
        <f>VLOOKUP($A294,'Raw Data 2'!$A$2:'Raw Data 2'!$J$742,O$5)</f>
        <v>Contract</v>
      </c>
      <c r="I294" s="32">
        <f>VLOOKUP($A294,'Raw Data 2'!$A$2:'Raw Data 2'!$J$742,P$5)</f>
        <v>57760</v>
      </c>
      <c r="J294" s="32" t="str">
        <f>VLOOKUP($A294,'Raw Data 2'!$A$2:'Raw Data 2'!$J$742,Q$5)</f>
        <v>South</v>
      </c>
    </row>
    <row r="295" spans="1:10" x14ac:dyDescent="0.3">
      <c r="A295" s="33" t="s">
        <v>330</v>
      </c>
      <c r="B295" s="32">
        <f>VLOOKUP(A295,'Raw Data 2'!A292:'Raw Data 2'!J1032,6)</f>
        <v>9</v>
      </c>
      <c r="C295" s="32" t="str">
        <f>VLOOKUP($A295,'Raw Data 2'!$A$2 :'Raw Data 2'!$J$742,3)</f>
        <v>Major Mfg Projects</v>
      </c>
      <c r="D295" s="32">
        <f>VLOOKUP($A295,'Raw Data 2'!$A$2 :'Raw Data 2'!$J$742,5)</f>
        <v>40263</v>
      </c>
      <c r="E295" s="32">
        <f>VLOOKUP(A295,'Raw Data 2'!$A$2:'Raw Data 2'!$J$742,9)</f>
        <v>4</v>
      </c>
      <c r="F295" s="32" t="str">
        <f>VLOOKUP($A295,'Raw Data 2'!$A$2:'Raw Data 2'!$J$742,M$5)</f>
        <v>M</v>
      </c>
      <c r="G295" s="32">
        <f>VLOOKUP($A295,'Raw Data 2'!$A$2:'Raw Data 2'!$J$742,N$5)</f>
        <v>71190</v>
      </c>
      <c r="H295" s="32" t="str">
        <f>VLOOKUP($A295,'Raw Data 2'!$A$2:'Raw Data 2'!$J$742,O$5)</f>
        <v>Contract</v>
      </c>
      <c r="I295" s="32">
        <f>VLOOKUP($A295,'Raw Data 2'!$A$2:'Raw Data 2'!$J$742,P$5)</f>
        <v>71190</v>
      </c>
      <c r="J295" s="32" t="str">
        <f>VLOOKUP($A295,'Raw Data 2'!$A$2:'Raw Data 2'!$J$742,Q$5)</f>
        <v>Taft</v>
      </c>
    </row>
    <row r="296" spans="1:10" x14ac:dyDescent="0.3">
      <c r="A296" s="33" t="s">
        <v>331</v>
      </c>
      <c r="B296" s="32">
        <f>VLOOKUP(A296,'Raw Data 2'!A293:'Raw Data 2'!J1033,6)</f>
        <v>7</v>
      </c>
      <c r="C296" s="32" t="e">
        <f>VLOOKUP($A296,'Raw Data 2'!$A$2 :'Raw Data 2'!$J$742,3)</f>
        <v>#N/A</v>
      </c>
      <c r="D296" s="32" t="e">
        <f>VLOOKUP($A296,'Raw Data 2'!$A$2 :'Raw Data 2'!$J$742,5)</f>
        <v>#N/A</v>
      </c>
      <c r="E296" s="32" t="e">
        <f>VLOOKUP(A296,'Raw Data 2'!$A$2:'Raw Data 2'!$J$742,9)</f>
        <v>#N/A</v>
      </c>
      <c r="F296" s="32" t="e">
        <f>VLOOKUP($A296,'Raw Data 2'!$A$2:'Raw Data 2'!$J$742,M$5)</f>
        <v>#N/A</v>
      </c>
      <c r="G296" s="32" t="e">
        <f>VLOOKUP($A296,'Raw Data 2'!$A$2:'Raw Data 2'!$J$742,N$5)</f>
        <v>#N/A</v>
      </c>
      <c r="H296" s="32" t="e">
        <f>VLOOKUP($A296,'Raw Data 2'!$A$2:'Raw Data 2'!$J$742,O$5)</f>
        <v>#N/A</v>
      </c>
      <c r="I296" s="32" t="e">
        <f>VLOOKUP($A296,'Raw Data 2'!$A$2:'Raw Data 2'!$J$742,P$5)</f>
        <v>#N/A</v>
      </c>
      <c r="J296" s="32" t="e">
        <f>VLOOKUP($A296,'Raw Data 2'!$A$2:'Raw Data 2'!$J$742,Q$5)</f>
        <v>#N/A</v>
      </c>
    </row>
    <row r="297" spans="1:10" x14ac:dyDescent="0.3">
      <c r="A297" s="33" t="s">
        <v>332</v>
      </c>
      <c r="B297" s="32">
        <f>VLOOKUP(A297,'Raw Data 2'!A294:'Raw Data 2'!J1034,6)</f>
        <v>11</v>
      </c>
      <c r="C297" s="32" t="str">
        <f>VLOOKUP($A297,'Raw Data 2'!$A$2 :'Raw Data 2'!$J$742,3)</f>
        <v>Quality Control</v>
      </c>
      <c r="D297" s="32">
        <f>VLOOKUP($A297,'Raw Data 2'!$A$2 :'Raw Data 2'!$J$742,5)</f>
        <v>40389</v>
      </c>
      <c r="E297" s="32">
        <f>VLOOKUP(A297,'Raw Data 2'!$A$2:'Raw Data 2'!$J$742,9)</f>
        <v>5</v>
      </c>
      <c r="F297" s="32" t="str">
        <f>VLOOKUP($A297,'Raw Data 2'!$A$2:'Raw Data 2'!$J$742,M$5)</f>
        <v>DMR</v>
      </c>
      <c r="G297" s="32">
        <f>VLOOKUP($A297,'Raw Data 2'!$A$2:'Raw Data 2'!$J$742,N$5)</f>
        <v>58370</v>
      </c>
      <c r="H297" s="32" t="str">
        <f>VLOOKUP($A297,'Raw Data 2'!$A$2:'Raw Data 2'!$J$742,O$5)</f>
        <v>Full Time</v>
      </c>
      <c r="I297" s="32">
        <f>VLOOKUP($A297,'Raw Data 2'!$A$2:'Raw Data 2'!$J$742,P$5)</f>
        <v>58370</v>
      </c>
      <c r="J297" s="32" t="str">
        <f>VLOOKUP($A297,'Raw Data 2'!$A$2:'Raw Data 2'!$J$742,Q$5)</f>
        <v>North</v>
      </c>
    </row>
    <row r="298" spans="1:10" x14ac:dyDescent="0.3">
      <c r="A298" s="33" t="s">
        <v>333</v>
      </c>
      <c r="B298" s="32">
        <f>VLOOKUP(A298,'Raw Data 2'!A295:'Raw Data 2'!J1035,6)</f>
        <v>6</v>
      </c>
      <c r="C298" s="32" t="str">
        <f>VLOOKUP($A298,'Raw Data 2'!$A$2 :'Raw Data 2'!$J$742,3)</f>
        <v>Quality Control</v>
      </c>
      <c r="D298" s="32">
        <f>VLOOKUP($A298,'Raw Data 2'!$A$2 :'Raw Data 2'!$J$742,5)</f>
        <v>39283</v>
      </c>
      <c r="E298" s="32">
        <f>VLOOKUP(A298,'Raw Data 2'!$A$2:'Raw Data 2'!$J$742,9)</f>
        <v>3</v>
      </c>
      <c r="F298" s="32" t="str">
        <f>VLOOKUP($A298,'Raw Data 2'!$A$2:'Raw Data 2'!$J$742,M$5)</f>
        <v>DMR</v>
      </c>
      <c r="G298" s="32">
        <f>VLOOKUP($A298,'Raw Data 2'!$A$2:'Raw Data 2'!$J$742,N$5)</f>
        <v>24980</v>
      </c>
      <c r="H298" s="32" t="str">
        <f>VLOOKUP($A298,'Raw Data 2'!$A$2:'Raw Data 2'!$J$742,O$5)</f>
        <v>Full Time</v>
      </c>
      <c r="I298" s="32">
        <f>VLOOKUP($A298,'Raw Data 2'!$A$2:'Raw Data 2'!$J$742,P$5)</f>
        <v>24980</v>
      </c>
      <c r="J298" s="32" t="str">
        <f>VLOOKUP($A298,'Raw Data 2'!$A$2:'Raw Data 2'!$J$742,Q$5)</f>
        <v>North</v>
      </c>
    </row>
    <row r="299" spans="1:10" x14ac:dyDescent="0.3">
      <c r="A299" s="33" t="s">
        <v>334</v>
      </c>
      <c r="B299" s="32">
        <f>VLOOKUP(A299,'Raw Data 2'!A296:'Raw Data 2'!J1036,6)</f>
        <v>10</v>
      </c>
      <c r="C299" s="32" t="str">
        <f>VLOOKUP($A299,'Raw Data 2'!$A$2 :'Raw Data 2'!$J$742,3)</f>
        <v>Major Mfg Projects</v>
      </c>
      <c r="D299" s="32">
        <f>VLOOKUP($A299,'Raw Data 2'!$A$2 :'Raw Data 2'!$J$742,5)</f>
        <v>36519</v>
      </c>
      <c r="E299" s="32">
        <f>VLOOKUP(A299,'Raw Data 2'!$A$2:'Raw Data 2'!$J$742,9)</f>
        <v>5</v>
      </c>
      <c r="F299" s="32" t="str">
        <f>VLOOKUP($A299,'Raw Data 2'!$A$2:'Raw Data 2'!$J$742,M$5)</f>
        <v>R</v>
      </c>
      <c r="G299" s="32">
        <f>VLOOKUP($A299,'Raw Data 2'!$A$2:'Raw Data 2'!$J$742,N$5)</f>
        <v>61860</v>
      </c>
      <c r="H299" s="32" t="str">
        <f>VLOOKUP($A299,'Raw Data 2'!$A$2:'Raw Data 2'!$J$742,O$5)</f>
        <v>Hourly</v>
      </c>
      <c r="I299" s="32">
        <f>VLOOKUP($A299,'Raw Data 2'!$A$2:'Raw Data 2'!$J$742,P$5)</f>
        <v>61860</v>
      </c>
      <c r="J299" s="32" t="str">
        <f>VLOOKUP($A299,'Raw Data 2'!$A$2:'Raw Data 2'!$J$742,Q$5)</f>
        <v>Main</v>
      </c>
    </row>
    <row r="300" spans="1:10" x14ac:dyDescent="0.3">
      <c r="A300" s="33" t="s">
        <v>335</v>
      </c>
      <c r="B300" s="32">
        <f>VLOOKUP(A300,'Raw Data 2'!A297:'Raw Data 2'!J1037,6)</f>
        <v>7</v>
      </c>
      <c r="C300" s="32" t="str">
        <f>VLOOKUP($A300,'Raw Data 2'!$A$2 :'Raw Data 2'!$J$742,3)</f>
        <v>Major Mfg Projects</v>
      </c>
      <c r="D300" s="32">
        <f>VLOOKUP($A300,'Raw Data 2'!$A$2 :'Raw Data 2'!$J$742,5)</f>
        <v>40263</v>
      </c>
      <c r="E300" s="32">
        <f>VLOOKUP(A300,'Raw Data 2'!$A$2:'Raw Data 2'!$J$742,9)</f>
        <v>4</v>
      </c>
      <c r="F300" s="32" t="str">
        <f>VLOOKUP($A300,'Raw Data 2'!$A$2:'Raw Data 2'!$J$742,M$5)</f>
        <v>M</v>
      </c>
      <c r="G300" s="32">
        <f>VLOOKUP($A300,'Raw Data 2'!$A$2:'Raw Data 2'!$J$742,N$5)</f>
        <v>71190</v>
      </c>
      <c r="H300" s="32" t="str">
        <f>VLOOKUP($A300,'Raw Data 2'!$A$2:'Raw Data 2'!$J$742,O$5)</f>
        <v>Contract</v>
      </c>
      <c r="I300" s="32">
        <f>VLOOKUP($A300,'Raw Data 2'!$A$2:'Raw Data 2'!$J$742,P$5)</f>
        <v>71190</v>
      </c>
      <c r="J300" s="32" t="str">
        <f>VLOOKUP($A300,'Raw Data 2'!$A$2:'Raw Data 2'!$J$742,Q$5)</f>
        <v>Taft</v>
      </c>
    </row>
    <row r="301" spans="1:10" x14ac:dyDescent="0.3">
      <c r="A301" s="33" t="s">
        <v>336</v>
      </c>
      <c r="B301" s="32">
        <f>VLOOKUP(A301,'Raw Data 2'!A298:'Raw Data 2'!J1038,6)</f>
        <v>6</v>
      </c>
      <c r="C301" s="32" t="str">
        <f>VLOOKUP($A301,'Raw Data 2'!$A$2 :'Raw Data 2'!$J$742,3)</f>
        <v>Major Mfg Projects</v>
      </c>
      <c r="D301" s="32">
        <f>VLOOKUP($A301,'Raw Data 2'!$A$2 :'Raw Data 2'!$J$742,5)</f>
        <v>36519</v>
      </c>
      <c r="E301" s="32">
        <f>VLOOKUP(A301,'Raw Data 2'!$A$2:'Raw Data 2'!$J$742,9)</f>
        <v>5</v>
      </c>
      <c r="F301" s="32" t="str">
        <f>VLOOKUP($A301,'Raw Data 2'!$A$2:'Raw Data 2'!$J$742,M$5)</f>
        <v>R</v>
      </c>
      <c r="G301" s="32">
        <f>VLOOKUP($A301,'Raw Data 2'!$A$2:'Raw Data 2'!$J$742,N$5)</f>
        <v>61860</v>
      </c>
      <c r="H301" s="32" t="str">
        <f>VLOOKUP($A301,'Raw Data 2'!$A$2:'Raw Data 2'!$J$742,O$5)</f>
        <v>Hourly</v>
      </c>
      <c r="I301" s="32">
        <f>VLOOKUP($A301,'Raw Data 2'!$A$2:'Raw Data 2'!$J$742,P$5)</f>
        <v>61860</v>
      </c>
      <c r="J301" s="32" t="str">
        <f>VLOOKUP($A301,'Raw Data 2'!$A$2:'Raw Data 2'!$J$742,Q$5)</f>
        <v>Main</v>
      </c>
    </row>
    <row r="302" spans="1:10" x14ac:dyDescent="0.3">
      <c r="A302" s="33" t="s">
        <v>337</v>
      </c>
      <c r="B302" s="32">
        <f>VLOOKUP(A302,'Raw Data 2'!A299:'Raw Data 2'!J1039,6)</f>
        <v>18</v>
      </c>
      <c r="C302" s="32" t="str">
        <f>VLOOKUP($A302,'Raw Data 2'!$A$2 :'Raw Data 2'!$J$742,3)</f>
        <v>Major Mfg Projects</v>
      </c>
      <c r="D302" s="32">
        <f>VLOOKUP($A302,'Raw Data 2'!$A$2 :'Raw Data 2'!$J$742,5)</f>
        <v>40263</v>
      </c>
      <c r="E302" s="32">
        <f>VLOOKUP(A302,'Raw Data 2'!$A$2:'Raw Data 2'!$J$742,9)</f>
        <v>4</v>
      </c>
      <c r="F302" s="32" t="str">
        <f>VLOOKUP($A302,'Raw Data 2'!$A$2:'Raw Data 2'!$J$742,M$5)</f>
        <v>M</v>
      </c>
      <c r="G302" s="32">
        <f>VLOOKUP($A302,'Raw Data 2'!$A$2:'Raw Data 2'!$J$742,N$5)</f>
        <v>71190</v>
      </c>
      <c r="H302" s="32" t="str">
        <f>VLOOKUP($A302,'Raw Data 2'!$A$2:'Raw Data 2'!$J$742,O$5)</f>
        <v>Contract</v>
      </c>
      <c r="I302" s="32">
        <f>VLOOKUP($A302,'Raw Data 2'!$A$2:'Raw Data 2'!$J$742,P$5)</f>
        <v>71190</v>
      </c>
      <c r="J302" s="32" t="str">
        <f>VLOOKUP($A302,'Raw Data 2'!$A$2:'Raw Data 2'!$J$742,Q$5)</f>
        <v>Taft</v>
      </c>
    </row>
    <row r="303" spans="1:10" x14ac:dyDescent="0.3">
      <c r="A303" s="33" t="s">
        <v>338</v>
      </c>
      <c r="B303" s="32">
        <f>VLOOKUP(A303,'Raw Data 2'!A300:'Raw Data 2'!J1040,6)</f>
        <v>6</v>
      </c>
      <c r="C303" s="32" t="str">
        <f>VLOOKUP($A303,'Raw Data 2'!$A$2 :'Raw Data 2'!$J$742,3)</f>
        <v>Quality Control</v>
      </c>
      <c r="D303" s="32">
        <f>VLOOKUP($A303,'Raw Data 2'!$A$2 :'Raw Data 2'!$J$742,5)</f>
        <v>40389</v>
      </c>
      <c r="E303" s="32">
        <f>VLOOKUP(A303,'Raw Data 2'!$A$2:'Raw Data 2'!$J$742,9)</f>
        <v>5</v>
      </c>
      <c r="F303" s="32" t="str">
        <f>VLOOKUP($A303,'Raw Data 2'!$A$2:'Raw Data 2'!$J$742,M$5)</f>
        <v>DMR</v>
      </c>
      <c r="G303" s="32">
        <f>VLOOKUP($A303,'Raw Data 2'!$A$2:'Raw Data 2'!$J$742,N$5)</f>
        <v>58370</v>
      </c>
      <c r="H303" s="32" t="str">
        <f>VLOOKUP($A303,'Raw Data 2'!$A$2:'Raw Data 2'!$J$742,O$5)</f>
        <v>Full Time</v>
      </c>
      <c r="I303" s="32">
        <f>VLOOKUP($A303,'Raw Data 2'!$A$2:'Raw Data 2'!$J$742,P$5)</f>
        <v>58370</v>
      </c>
      <c r="J303" s="32" t="str">
        <f>VLOOKUP($A303,'Raw Data 2'!$A$2:'Raw Data 2'!$J$742,Q$5)</f>
        <v>North</v>
      </c>
    </row>
    <row r="304" spans="1:10" x14ac:dyDescent="0.3">
      <c r="A304" s="33" t="s">
        <v>339</v>
      </c>
      <c r="B304" s="32">
        <f>VLOOKUP(A304,'Raw Data 2'!A301:'Raw Data 2'!J1041,6)</f>
        <v>6</v>
      </c>
      <c r="C304" s="32" t="str">
        <f>VLOOKUP($A304,'Raw Data 2'!$A$2 :'Raw Data 2'!$J$742,3)</f>
        <v>Quality Control</v>
      </c>
      <c r="D304" s="32">
        <f>VLOOKUP($A304,'Raw Data 2'!$A$2 :'Raw Data 2'!$J$742,5)</f>
        <v>39283</v>
      </c>
      <c r="E304" s="32">
        <f>VLOOKUP(A304,'Raw Data 2'!$A$2:'Raw Data 2'!$J$742,9)</f>
        <v>3</v>
      </c>
      <c r="F304" s="32" t="str">
        <f>VLOOKUP($A304,'Raw Data 2'!$A$2:'Raw Data 2'!$J$742,M$5)</f>
        <v>DMR</v>
      </c>
      <c r="G304" s="32">
        <f>VLOOKUP($A304,'Raw Data 2'!$A$2:'Raw Data 2'!$J$742,N$5)</f>
        <v>24980</v>
      </c>
      <c r="H304" s="32" t="str">
        <f>VLOOKUP($A304,'Raw Data 2'!$A$2:'Raw Data 2'!$J$742,O$5)</f>
        <v>Full Time</v>
      </c>
      <c r="I304" s="32">
        <f>VLOOKUP($A304,'Raw Data 2'!$A$2:'Raw Data 2'!$J$742,P$5)</f>
        <v>24980</v>
      </c>
      <c r="J304" s="32" t="str">
        <f>VLOOKUP($A304,'Raw Data 2'!$A$2:'Raw Data 2'!$J$742,Q$5)</f>
        <v>North</v>
      </c>
    </row>
    <row r="305" spans="1:10" x14ac:dyDescent="0.3">
      <c r="A305" s="33" t="s">
        <v>340</v>
      </c>
      <c r="B305" s="32">
        <f>VLOOKUP(A305,'Raw Data 2'!A302:'Raw Data 2'!J1042,6)</f>
        <v>11</v>
      </c>
      <c r="C305" s="32" t="str">
        <f>VLOOKUP($A305,'Raw Data 2'!$A$2 :'Raw Data 2'!$J$742,3)</f>
        <v>Product Development</v>
      </c>
      <c r="D305" s="32">
        <f>VLOOKUP($A305,'Raw Data 2'!$A$2 :'Raw Data 2'!$J$742,5)</f>
        <v>37641</v>
      </c>
      <c r="E305" s="32">
        <f>VLOOKUP(A305,'Raw Data 2'!$A$2:'Raw Data 2'!$J$742,9)</f>
        <v>5</v>
      </c>
      <c r="F305" s="32">
        <f>VLOOKUP($A305,'Raw Data 2'!$A$2:'Raw Data 2'!$J$742,M$5)</f>
        <v>0</v>
      </c>
      <c r="G305" s="32">
        <f>VLOOKUP($A305,'Raw Data 2'!$A$2:'Raw Data 2'!$J$742,N$5)</f>
        <v>31970</v>
      </c>
      <c r="H305" s="32" t="str">
        <f>VLOOKUP($A305,'Raw Data 2'!$A$2:'Raw Data 2'!$J$742,O$5)</f>
        <v>Contract</v>
      </c>
      <c r="I305" s="32">
        <f>VLOOKUP($A305,'Raw Data 2'!$A$2:'Raw Data 2'!$J$742,P$5)</f>
        <v>31970</v>
      </c>
      <c r="J305" s="32" t="str">
        <f>VLOOKUP($A305,'Raw Data 2'!$A$2:'Raw Data 2'!$J$742,Q$5)</f>
        <v>North</v>
      </c>
    </row>
    <row r="306" spans="1:10" x14ac:dyDescent="0.3">
      <c r="A306" s="33" t="s">
        <v>341</v>
      </c>
      <c r="B306" s="32">
        <f>VLOOKUP(A306,'Raw Data 2'!A303:'Raw Data 2'!J1043,6)</f>
        <v>7</v>
      </c>
      <c r="C306" s="32" t="e">
        <f>VLOOKUP($A306,'Raw Data 2'!$A$2 :'Raw Data 2'!$J$742,3)</f>
        <v>#N/A</v>
      </c>
      <c r="D306" s="32" t="e">
        <f>VLOOKUP($A306,'Raw Data 2'!$A$2 :'Raw Data 2'!$J$742,5)</f>
        <v>#N/A</v>
      </c>
      <c r="E306" s="32" t="e">
        <f>VLOOKUP(A306,'Raw Data 2'!$A$2:'Raw Data 2'!$J$742,9)</f>
        <v>#N/A</v>
      </c>
      <c r="F306" s="32" t="e">
        <f>VLOOKUP($A306,'Raw Data 2'!$A$2:'Raw Data 2'!$J$742,M$5)</f>
        <v>#N/A</v>
      </c>
      <c r="G306" s="32" t="e">
        <f>VLOOKUP($A306,'Raw Data 2'!$A$2:'Raw Data 2'!$J$742,N$5)</f>
        <v>#N/A</v>
      </c>
      <c r="H306" s="32" t="e">
        <f>VLOOKUP($A306,'Raw Data 2'!$A$2:'Raw Data 2'!$J$742,O$5)</f>
        <v>#N/A</v>
      </c>
      <c r="I306" s="32" t="e">
        <f>VLOOKUP($A306,'Raw Data 2'!$A$2:'Raw Data 2'!$J$742,P$5)</f>
        <v>#N/A</v>
      </c>
      <c r="J306" s="32" t="e">
        <f>VLOOKUP($A306,'Raw Data 2'!$A$2:'Raw Data 2'!$J$742,Q$5)</f>
        <v>#N/A</v>
      </c>
    </row>
    <row r="307" spans="1:10" x14ac:dyDescent="0.3">
      <c r="A307" s="33" t="s">
        <v>342</v>
      </c>
      <c r="B307" s="32">
        <f>VLOOKUP(A307,'Raw Data 2'!A304:'Raw Data 2'!J1044,6)</f>
        <v>6</v>
      </c>
      <c r="C307" s="32" t="str">
        <f>VLOOKUP($A307,'Raw Data 2'!$A$2 :'Raw Data 2'!$J$742,3)</f>
        <v>Quality Control</v>
      </c>
      <c r="D307" s="32">
        <f>VLOOKUP($A307,'Raw Data 2'!$A$2 :'Raw Data 2'!$J$742,5)</f>
        <v>40389</v>
      </c>
      <c r="E307" s="32">
        <f>VLOOKUP(A307,'Raw Data 2'!$A$2:'Raw Data 2'!$J$742,9)</f>
        <v>5</v>
      </c>
      <c r="F307" s="32" t="str">
        <f>VLOOKUP($A307,'Raw Data 2'!$A$2:'Raw Data 2'!$J$742,M$5)</f>
        <v>DMR</v>
      </c>
      <c r="G307" s="32">
        <f>VLOOKUP($A307,'Raw Data 2'!$A$2:'Raw Data 2'!$J$742,N$5)</f>
        <v>58370</v>
      </c>
      <c r="H307" s="32" t="str">
        <f>VLOOKUP($A307,'Raw Data 2'!$A$2:'Raw Data 2'!$J$742,O$5)</f>
        <v>Full Time</v>
      </c>
      <c r="I307" s="32">
        <f>VLOOKUP($A307,'Raw Data 2'!$A$2:'Raw Data 2'!$J$742,P$5)</f>
        <v>58370</v>
      </c>
      <c r="J307" s="32" t="str">
        <f>VLOOKUP($A307,'Raw Data 2'!$A$2:'Raw Data 2'!$J$742,Q$5)</f>
        <v>North</v>
      </c>
    </row>
    <row r="308" spans="1:10" x14ac:dyDescent="0.3">
      <c r="A308" s="33" t="s">
        <v>343</v>
      </c>
      <c r="B308" s="32">
        <f>VLOOKUP(A308,'Raw Data 2'!A305:'Raw Data 2'!J1045,6)</f>
        <v>10</v>
      </c>
      <c r="C308" s="32" t="e">
        <f>VLOOKUP($A308,'Raw Data 2'!$A$2 :'Raw Data 2'!$J$742,3)</f>
        <v>#N/A</v>
      </c>
      <c r="D308" s="32" t="e">
        <f>VLOOKUP($A308,'Raw Data 2'!$A$2 :'Raw Data 2'!$J$742,5)</f>
        <v>#N/A</v>
      </c>
      <c r="E308" s="32" t="e">
        <f>VLOOKUP(A308,'Raw Data 2'!$A$2:'Raw Data 2'!$J$742,9)</f>
        <v>#N/A</v>
      </c>
      <c r="F308" s="32" t="e">
        <f>VLOOKUP($A308,'Raw Data 2'!$A$2:'Raw Data 2'!$J$742,M$5)</f>
        <v>#N/A</v>
      </c>
      <c r="G308" s="32" t="e">
        <f>VLOOKUP($A308,'Raw Data 2'!$A$2:'Raw Data 2'!$J$742,N$5)</f>
        <v>#N/A</v>
      </c>
      <c r="H308" s="32" t="e">
        <f>VLOOKUP($A308,'Raw Data 2'!$A$2:'Raw Data 2'!$J$742,O$5)</f>
        <v>#N/A</v>
      </c>
      <c r="I308" s="32" t="e">
        <f>VLOOKUP($A308,'Raw Data 2'!$A$2:'Raw Data 2'!$J$742,P$5)</f>
        <v>#N/A</v>
      </c>
      <c r="J308" s="32" t="e">
        <f>VLOOKUP($A308,'Raw Data 2'!$A$2:'Raw Data 2'!$J$742,Q$5)</f>
        <v>#N/A</v>
      </c>
    </row>
    <row r="309" spans="1:10" x14ac:dyDescent="0.3">
      <c r="A309" s="33" t="s">
        <v>344</v>
      </c>
      <c r="B309" s="32">
        <f>VLOOKUP(A309,'Raw Data 2'!A306:'Raw Data 2'!J1046,6)</f>
        <v>9</v>
      </c>
      <c r="C309" s="32" t="str">
        <f>VLOOKUP($A309,'Raw Data 2'!$A$2 :'Raw Data 2'!$J$742,3)</f>
        <v>Major Mfg Projects</v>
      </c>
      <c r="D309" s="32">
        <f>VLOOKUP($A309,'Raw Data 2'!$A$2 :'Raw Data 2'!$J$742,5)</f>
        <v>40263</v>
      </c>
      <c r="E309" s="32">
        <f>VLOOKUP(A309,'Raw Data 2'!$A$2:'Raw Data 2'!$J$742,9)</f>
        <v>4</v>
      </c>
      <c r="F309" s="32" t="str">
        <f>VLOOKUP($A309,'Raw Data 2'!$A$2:'Raw Data 2'!$J$742,M$5)</f>
        <v>M</v>
      </c>
      <c r="G309" s="32">
        <f>VLOOKUP($A309,'Raw Data 2'!$A$2:'Raw Data 2'!$J$742,N$5)</f>
        <v>71190</v>
      </c>
      <c r="H309" s="32" t="str">
        <f>VLOOKUP($A309,'Raw Data 2'!$A$2:'Raw Data 2'!$J$742,O$5)</f>
        <v>Contract</v>
      </c>
      <c r="I309" s="32">
        <f>VLOOKUP($A309,'Raw Data 2'!$A$2:'Raw Data 2'!$J$742,P$5)</f>
        <v>71190</v>
      </c>
      <c r="J309" s="32" t="str">
        <f>VLOOKUP($A309,'Raw Data 2'!$A$2:'Raw Data 2'!$J$742,Q$5)</f>
        <v>Taft</v>
      </c>
    </row>
    <row r="310" spans="1:10" x14ac:dyDescent="0.3">
      <c r="A310" s="33" t="s">
        <v>345</v>
      </c>
      <c r="B310" s="32">
        <f>VLOOKUP(A310,'Raw Data 2'!A307:'Raw Data 2'!J1047,6)</f>
        <v>7</v>
      </c>
      <c r="C310" s="32" t="e">
        <f>VLOOKUP($A310,'Raw Data 2'!$A$2 :'Raw Data 2'!$J$742,3)</f>
        <v>#N/A</v>
      </c>
      <c r="D310" s="32" t="e">
        <f>VLOOKUP($A310,'Raw Data 2'!$A$2 :'Raw Data 2'!$J$742,5)</f>
        <v>#N/A</v>
      </c>
      <c r="E310" s="32" t="e">
        <f>VLOOKUP(A310,'Raw Data 2'!$A$2:'Raw Data 2'!$J$742,9)</f>
        <v>#N/A</v>
      </c>
      <c r="F310" s="32" t="e">
        <f>VLOOKUP($A310,'Raw Data 2'!$A$2:'Raw Data 2'!$J$742,M$5)</f>
        <v>#N/A</v>
      </c>
      <c r="G310" s="32" t="e">
        <f>VLOOKUP($A310,'Raw Data 2'!$A$2:'Raw Data 2'!$J$742,N$5)</f>
        <v>#N/A</v>
      </c>
      <c r="H310" s="32" t="e">
        <f>VLOOKUP($A310,'Raw Data 2'!$A$2:'Raw Data 2'!$J$742,O$5)</f>
        <v>#N/A</v>
      </c>
      <c r="I310" s="32" t="e">
        <f>VLOOKUP($A310,'Raw Data 2'!$A$2:'Raw Data 2'!$J$742,P$5)</f>
        <v>#N/A</v>
      </c>
      <c r="J310" s="32" t="e">
        <f>VLOOKUP($A310,'Raw Data 2'!$A$2:'Raw Data 2'!$J$742,Q$5)</f>
        <v>#N/A</v>
      </c>
    </row>
    <row r="311" spans="1:10" x14ac:dyDescent="0.3">
      <c r="A311" s="33" t="s">
        <v>346</v>
      </c>
      <c r="B311" s="32">
        <f>VLOOKUP(A311,'Raw Data 2'!A308:'Raw Data 2'!J1048,6)</f>
        <v>9</v>
      </c>
      <c r="C311" s="32" t="str">
        <f>VLOOKUP($A311,'Raw Data 2'!$A$2 :'Raw Data 2'!$J$742,3)</f>
        <v>Major Mfg Projects</v>
      </c>
      <c r="D311" s="32">
        <f>VLOOKUP($A311,'Raw Data 2'!$A$2 :'Raw Data 2'!$J$742,5)</f>
        <v>36519</v>
      </c>
      <c r="E311" s="32">
        <f>VLOOKUP(A311,'Raw Data 2'!$A$2:'Raw Data 2'!$J$742,9)</f>
        <v>5</v>
      </c>
      <c r="F311" s="32" t="str">
        <f>VLOOKUP($A311,'Raw Data 2'!$A$2:'Raw Data 2'!$J$742,M$5)</f>
        <v>R</v>
      </c>
      <c r="G311" s="32">
        <f>VLOOKUP($A311,'Raw Data 2'!$A$2:'Raw Data 2'!$J$742,N$5)</f>
        <v>61860</v>
      </c>
      <c r="H311" s="32" t="str">
        <f>VLOOKUP($A311,'Raw Data 2'!$A$2:'Raw Data 2'!$J$742,O$5)</f>
        <v>Hourly</v>
      </c>
      <c r="I311" s="32">
        <f>VLOOKUP($A311,'Raw Data 2'!$A$2:'Raw Data 2'!$J$742,P$5)</f>
        <v>61860</v>
      </c>
      <c r="J311" s="32" t="str">
        <f>VLOOKUP($A311,'Raw Data 2'!$A$2:'Raw Data 2'!$J$742,Q$5)</f>
        <v>Main</v>
      </c>
    </row>
    <row r="312" spans="1:10" x14ac:dyDescent="0.3">
      <c r="A312" s="33" t="s">
        <v>347</v>
      </c>
      <c r="B312" s="32">
        <f>VLOOKUP(A312,'Raw Data 2'!A309:'Raw Data 2'!J1049,6)</f>
        <v>7</v>
      </c>
      <c r="C312" s="32" t="e">
        <f>VLOOKUP($A312,'Raw Data 2'!$A$2 :'Raw Data 2'!$J$742,3)</f>
        <v>#N/A</v>
      </c>
      <c r="D312" s="32" t="e">
        <f>VLOOKUP($A312,'Raw Data 2'!$A$2 :'Raw Data 2'!$J$742,5)</f>
        <v>#N/A</v>
      </c>
      <c r="E312" s="32" t="e">
        <f>VLOOKUP(A312,'Raw Data 2'!$A$2:'Raw Data 2'!$J$742,9)</f>
        <v>#N/A</v>
      </c>
      <c r="F312" s="32" t="e">
        <f>VLOOKUP($A312,'Raw Data 2'!$A$2:'Raw Data 2'!$J$742,M$5)</f>
        <v>#N/A</v>
      </c>
      <c r="G312" s="32" t="e">
        <f>VLOOKUP($A312,'Raw Data 2'!$A$2:'Raw Data 2'!$J$742,N$5)</f>
        <v>#N/A</v>
      </c>
      <c r="H312" s="32" t="e">
        <f>VLOOKUP($A312,'Raw Data 2'!$A$2:'Raw Data 2'!$J$742,O$5)</f>
        <v>#N/A</v>
      </c>
      <c r="I312" s="32" t="e">
        <f>VLOOKUP($A312,'Raw Data 2'!$A$2:'Raw Data 2'!$J$742,P$5)</f>
        <v>#N/A</v>
      </c>
      <c r="J312" s="32" t="e">
        <f>VLOOKUP($A312,'Raw Data 2'!$A$2:'Raw Data 2'!$J$742,Q$5)</f>
        <v>#N/A</v>
      </c>
    </row>
    <row r="313" spans="1:10" x14ac:dyDescent="0.3">
      <c r="A313" s="33" t="s">
        <v>348</v>
      </c>
      <c r="B313" s="32">
        <f>VLOOKUP(A313,'Raw Data 2'!A310:'Raw Data 2'!J1050,6)</f>
        <v>7</v>
      </c>
      <c r="C313" s="32" t="str">
        <f>VLOOKUP($A313,'Raw Data 2'!$A$2 :'Raw Data 2'!$J$742,3)</f>
        <v>Major Mfg Projects</v>
      </c>
      <c r="D313" s="32">
        <f>VLOOKUP($A313,'Raw Data 2'!$A$2 :'Raw Data 2'!$J$742,5)</f>
        <v>40263</v>
      </c>
      <c r="E313" s="32">
        <f>VLOOKUP(A313,'Raw Data 2'!$A$2:'Raw Data 2'!$J$742,9)</f>
        <v>4</v>
      </c>
      <c r="F313" s="32" t="str">
        <f>VLOOKUP($A313,'Raw Data 2'!$A$2:'Raw Data 2'!$J$742,M$5)</f>
        <v>M</v>
      </c>
      <c r="G313" s="32">
        <f>VLOOKUP($A313,'Raw Data 2'!$A$2:'Raw Data 2'!$J$742,N$5)</f>
        <v>71190</v>
      </c>
      <c r="H313" s="32" t="str">
        <f>VLOOKUP($A313,'Raw Data 2'!$A$2:'Raw Data 2'!$J$742,O$5)</f>
        <v>Contract</v>
      </c>
      <c r="I313" s="32">
        <f>VLOOKUP($A313,'Raw Data 2'!$A$2:'Raw Data 2'!$J$742,P$5)</f>
        <v>71190</v>
      </c>
      <c r="J313" s="32" t="str">
        <f>VLOOKUP($A313,'Raw Data 2'!$A$2:'Raw Data 2'!$J$742,Q$5)</f>
        <v>Taft</v>
      </c>
    </row>
    <row r="314" spans="1:10" x14ac:dyDescent="0.3">
      <c r="A314" s="33" t="s">
        <v>349</v>
      </c>
      <c r="B314" s="32">
        <f>VLOOKUP(A314,'Raw Data 2'!A311:'Raw Data 2'!J1051,6)</f>
        <v>9</v>
      </c>
      <c r="C314" s="32" t="str">
        <f>VLOOKUP($A314,'Raw Data 2'!$A$2 :'Raw Data 2'!$J$742,3)</f>
        <v>Manufacturing</v>
      </c>
      <c r="D314" s="32">
        <f>VLOOKUP($A314,'Raw Data 2'!$A$2 :'Raw Data 2'!$J$742,5)</f>
        <v>36704</v>
      </c>
      <c r="E314" s="32">
        <f>VLOOKUP(A314,'Raw Data 2'!$A$2:'Raw Data 2'!$J$742,9)</f>
        <v>3</v>
      </c>
      <c r="F314" s="32">
        <f>VLOOKUP($A314,'Raw Data 2'!$A$2:'Raw Data 2'!$J$742,M$5)</f>
        <v>0</v>
      </c>
      <c r="G314" s="32">
        <f>VLOOKUP($A314,'Raw Data 2'!$A$2:'Raw Data 2'!$J$742,N$5)</f>
        <v>57760</v>
      </c>
      <c r="H314" s="32" t="str">
        <f>VLOOKUP($A314,'Raw Data 2'!$A$2:'Raw Data 2'!$J$742,O$5)</f>
        <v>Contract</v>
      </c>
      <c r="I314" s="32">
        <f>VLOOKUP($A314,'Raw Data 2'!$A$2:'Raw Data 2'!$J$742,P$5)</f>
        <v>57760</v>
      </c>
      <c r="J314" s="32" t="str">
        <f>VLOOKUP($A314,'Raw Data 2'!$A$2:'Raw Data 2'!$J$742,Q$5)</f>
        <v>South</v>
      </c>
    </row>
    <row r="315" spans="1:10" x14ac:dyDescent="0.3">
      <c r="A315" s="33" t="s">
        <v>350</v>
      </c>
      <c r="B315" s="32">
        <f>VLOOKUP(A315,'Raw Data 2'!A312:'Raw Data 2'!J1052,6)</f>
        <v>7</v>
      </c>
      <c r="C315" s="32" t="str">
        <f>VLOOKUP($A315,'Raw Data 2'!$A$2 :'Raw Data 2'!$J$742,3)</f>
        <v>Product Development</v>
      </c>
      <c r="D315" s="32">
        <f>VLOOKUP($A315,'Raw Data 2'!$A$2 :'Raw Data 2'!$J$742,5)</f>
        <v>37641</v>
      </c>
      <c r="E315" s="32">
        <f>VLOOKUP(A315,'Raw Data 2'!$A$2:'Raw Data 2'!$J$742,9)</f>
        <v>5</v>
      </c>
      <c r="F315" s="32">
        <f>VLOOKUP($A315,'Raw Data 2'!$A$2:'Raw Data 2'!$J$742,M$5)</f>
        <v>0</v>
      </c>
      <c r="G315" s="32">
        <f>VLOOKUP($A315,'Raw Data 2'!$A$2:'Raw Data 2'!$J$742,N$5)</f>
        <v>31970</v>
      </c>
      <c r="H315" s="32" t="str">
        <f>VLOOKUP($A315,'Raw Data 2'!$A$2:'Raw Data 2'!$J$742,O$5)</f>
        <v>Contract</v>
      </c>
      <c r="I315" s="32">
        <f>VLOOKUP($A315,'Raw Data 2'!$A$2:'Raw Data 2'!$J$742,P$5)</f>
        <v>31970</v>
      </c>
      <c r="J315" s="32" t="str">
        <f>VLOOKUP($A315,'Raw Data 2'!$A$2:'Raw Data 2'!$J$742,Q$5)</f>
        <v>North</v>
      </c>
    </row>
    <row r="316" spans="1:10" x14ac:dyDescent="0.3">
      <c r="A316" s="33" t="s">
        <v>351</v>
      </c>
      <c r="B316" s="32">
        <f>VLOOKUP(A316,'Raw Data 2'!A313:'Raw Data 2'!J1053,6)</f>
        <v>9</v>
      </c>
      <c r="C316" s="32" t="str">
        <f>VLOOKUP($A316,'Raw Data 2'!$A$2 :'Raw Data 2'!$J$742,3)</f>
        <v>Major Mfg Projects</v>
      </c>
      <c r="D316" s="32">
        <f>VLOOKUP($A316,'Raw Data 2'!$A$2 :'Raw Data 2'!$J$742,5)</f>
        <v>40263</v>
      </c>
      <c r="E316" s="32">
        <f>VLOOKUP(A316,'Raw Data 2'!$A$2:'Raw Data 2'!$J$742,9)</f>
        <v>4</v>
      </c>
      <c r="F316" s="32" t="str">
        <f>VLOOKUP($A316,'Raw Data 2'!$A$2:'Raw Data 2'!$J$742,M$5)</f>
        <v>M</v>
      </c>
      <c r="G316" s="32">
        <f>VLOOKUP($A316,'Raw Data 2'!$A$2:'Raw Data 2'!$J$742,N$5)</f>
        <v>71190</v>
      </c>
      <c r="H316" s="32" t="str">
        <f>VLOOKUP($A316,'Raw Data 2'!$A$2:'Raw Data 2'!$J$742,O$5)</f>
        <v>Contract</v>
      </c>
      <c r="I316" s="32">
        <f>VLOOKUP($A316,'Raw Data 2'!$A$2:'Raw Data 2'!$J$742,P$5)</f>
        <v>71190</v>
      </c>
      <c r="J316" s="32" t="str">
        <f>VLOOKUP($A316,'Raw Data 2'!$A$2:'Raw Data 2'!$J$742,Q$5)</f>
        <v>Taft</v>
      </c>
    </row>
    <row r="317" spans="1:10" x14ac:dyDescent="0.3">
      <c r="A317" s="33" t="s">
        <v>352</v>
      </c>
      <c r="B317" s="32">
        <f>VLOOKUP(A317,'Raw Data 2'!A314:'Raw Data 2'!J1054,6)</f>
        <v>19</v>
      </c>
      <c r="C317" s="32" t="str">
        <f>VLOOKUP($A317,'Raw Data 2'!$A$2 :'Raw Data 2'!$J$742,3)</f>
        <v>Product Development</v>
      </c>
      <c r="D317" s="32">
        <f>VLOOKUP($A317,'Raw Data 2'!$A$2 :'Raw Data 2'!$J$742,5)</f>
        <v>37641</v>
      </c>
      <c r="E317" s="32">
        <f>VLOOKUP(A317,'Raw Data 2'!$A$2:'Raw Data 2'!$J$742,9)</f>
        <v>5</v>
      </c>
      <c r="F317" s="32">
        <f>VLOOKUP($A317,'Raw Data 2'!$A$2:'Raw Data 2'!$J$742,M$5)</f>
        <v>0</v>
      </c>
      <c r="G317" s="32">
        <f>VLOOKUP($A317,'Raw Data 2'!$A$2:'Raw Data 2'!$J$742,N$5)</f>
        <v>31970</v>
      </c>
      <c r="H317" s="32" t="str">
        <f>VLOOKUP($A317,'Raw Data 2'!$A$2:'Raw Data 2'!$J$742,O$5)</f>
        <v>Contract</v>
      </c>
      <c r="I317" s="32">
        <f>VLOOKUP($A317,'Raw Data 2'!$A$2:'Raw Data 2'!$J$742,P$5)</f>
        <v>31970</v>
      </c>
      <c r="J317" s="32" t="str">
        <f>VLOOKUP($A317,'Raw Data 2'!$A$2:'Raw Data 2'!$J$742,Q$5)</f>
        <v>North</v>
      </c>
    </row>
    <row r="318" spans="1:10" x14ac:dyDescent="0.3">
      <c r="A318" s="33" t="s">
        <v>353</v>
      </c>
      <c r="B318" s="32">
        <f>VLOOKUP(A318,'Raw Data 2'!A315:'Raw Data 2'!J1055,6)</f>
        <v>14</v>
      </c>
      <c r="C318" s="32" t="str">
        <f>VLOOKUP($A318,'Raw Data 2'!$A$2 :'Raw Data 2'!$J$742,3)</f>
        <v>Product Development</v>
      </c>
      <c r="D318" s="32">
        <f>VLOOKUP($A318,'Raw Data 2'!$A$2 :'Raw Data 2'!$J$742,5)</f>
        <v>37641</v>
      </c>
      <c r="E318" s="32">
        <f>VLOOKUP(A318,'Raw Data 2'!$A$2:'Raw Data 2'!$J$742,9)</f>
        <v>5</v>
      </c>
      <c r="F318" s="32">
        <f>VLOOKUP($A318,'Raw Data 2'!$A$2:'Raw Data 2'!$J$742,M$5)</f>
        <v>0</v>
      </c>
      <c r="G318" s="32">
        <f>VLOOKUP($A318,'Raw Data 2'!$A$2:'Raw Data 2'!$J$742,N$5)</f>
        <v>31970</v>
      </c>
      <c r="H318" s="32" t="str">
        <f>VLOOKUP($A318,'Raw Data 2'!$A$2:'Raw Data 2'!$J$742,O$5)</f>
        <v>Contract</v>
      </c>
      <c r="I318" s="32">
        <f>VLOOKUP($A318,'Raw Data 2'!$A$2:'Raw Data 2'!$J$742,P$5)</f>
        <v>31970</v>
      </c>
      <c r="J318" s="32" t="str">
        <f>VLOOKUP($A318,'Raw Data 2'!$A$2:'Raw Data 2'!$J$742,Q$5)</f>
        <v>North</v>
      </c>
    </row>
    <row r="319" spans="1:10" x14ac:dyDescent="0.3">
      <c r="A319" s="33" t="s">
        <v>354</v>
      </c>
      <c r="B319" s="32">
        <f>VLOOKUP(A319,'Raw Data 2'!A316:'Raw Data 2'!J1056,6)</f>
        <v>9</v>
      </c>
      <c r="C319" s="32" t="str">
        <f>VLOOKUP($A319,'Raw Data 2'!$A$2 :'Raw Data 2'!$J$742,3)</f>
        <v>Major Mfg Projects</v>
      </c>
      <c r="D319" s="32">
        <f>VLOOKUP($A319,'Raw Data 2'!$A$2 :'Raw Data 2'!$J$742,5)</f>
        <v>40263</v>
      </c>
      <c r="E319" s="32">
        <f>VLOOKUP(A319,'Raw Data 2'!$A$2:'Raw Data 2'!$J$742,9)</f>
        <v>4</v>
      </c>
      <c r="F319" s="32" t="str">
        <f>VLOOKUP($A319,'Raw Data 2'!$A$2:'Raw Data 2'!$J$742,M$5)</f>
        <v>M</v>
      </c>
      <c r="G319" s="32">
        <f>VLOOKUP($A319,'Raw Data 2'!$A$2:'Raw Data 2'!$J$742,N$5)</f>
        <v>71190</v>
      </c>
      <c r="H319" s="32" t="str">
        <f>VLOOKUP($A319,'Raw Data 2'!$A$2:'Raw Data 2'!$J$742,O$5)</f>
        <v>Contract</v>
      </c>
      <c r="I319" s="32">
        <f>VLOOKUP($A319,'Raw Data 2'!$A$2:'Raw Data 2'!$J$742,P$5)</f>
        <v>71190</v>
      </c>
      <c r="J319" s="32" t="str">
        <f>VLOOKUP($A319,'Raw Data 2'!$A$2:'Raw Data 2'!$J$742,Q$5)</f>
        <v>Taft</v>
      </c>
    </row>
    <row r="320" spans="1:10" x14ac:dyDescent="0.3">
      <c r="A320" s="33" t="s">
        <v>355</v>
      </c>
      <c r="B320" s="32">
        <f>VLOOKUP(A320,'Raw Data 2'!A317:'Raw Data 2'!J1057,6)</f>
        <v>6</v>
      </c>
      <c r="C320" s="32" t="str">
        <f>VLOOKUP($A320,'Raw Data 2'!$A$2 :'Raw Data 2'!$J$742,3)</f>
        <v>Major Mfg Projects</v>
      </c>
      <c r="D320" s="32">
        <f>VLOOKUP($A320,'Raw Data 2'!$A$2 :'Raw Data 2'!$J$742,5)</f>
        <v>40263</v>
      </c>
      <c r="E320" s="32">
        <f>VLOOKUP(A320,'Raw Data 2'!$A$2:'Raw Data 2'!$J$742,9)</f>
        <v>4</v>
      </c>
      <c r="F320" s="32" t="str">
        <f>VLOOKUP($A320,'Raw Data 2'!$A$2:'Raw Data 2'!$J$742,M$5)</f>
        <v>M</v>
      </c>
      <c r="G320" s="32">
        <f>VLOOKUP($A320,'Raw Data 2'!$A$2:'Raw Data 2'!$J$742,N$5)</f>
        <v>71190</v>
      </c>
      <c r="H320" s="32" t="str">
        <f>VLOOKUP($A320,'Raw Data 2'!$A$2:'Raw Data 2'!$J$742,O$5)</f>
        <v>Contract</v>
      </c>
      <c r="I320" s="32">
        <f>VLOOKUP($A320,'Raw Data 2'!$A$2:'Raw Data 2'!$J$742,P$5)</f>
        <v>71190</v>
      </c>
      <c r="J320" s="32" t="str">
        <f>VLOOKUP($A320,'Raw Data 2'!$A$2:'Raw Data 2'!$J$742,Q$5)</f>
        <v>Taft</v>
      </c>
    </row>
    <row r="321" spans="1:10" x14ac:dyDescent="0.3">
      <c r="A321" s="33" t="s">
        <v>356</v>
      </c>
      <c r="B321" s="32">
        <f>VLOOKUP(A321,'Raw Data 2'!A318:'Raw Data 2'!J1058,6)</f>
        <v>6</v>
      </c>
      <c r="C321" s="32" t="str">
        <f>VLOOKUP($A321,'Raw Data 2'!$A$2 :'Raw Data 2'!$J$742,3)</f>
        <v>Major Mfg Projects</v>
      </c>
      <c r="D321" s="32">
        <f>VLOOKUP($A321,'Raw Data 2'!$A$2 :'Raw Data 2'!$J$742,5)</f>
        <v>36519</v>
      </c>
      <c r="E321" s="32">
        <f>VLOOKUP(A321,'Raw Data 2'!$A$2:'Raw Data 2'!$J$742,9)</f>
        <v>5</v>
      </c>
      <c r="F321" s="32" t="str">
        <f>VLOOKUP($A321,'Raw Data 2'!$A$2:'Raw Data 2'!$J$742,M$5)</f>
        <v>R</v>
      </c>
      <c r="G321" s="32">
        <f>VLOOKUP($A321,'Raw Data 2'!$A$2:'Raw Data 2'!$J$742,N$5)</f>
        <v>61860</v>
      </c>
      <c r="H321" s="32" t="str">
        <f>VLOOKUP($A321,'Raw Data 2'!$A$2:'Raw Data 2'!$J$742,O$5)</f>
        <v>Hourly</v>
      </c>
      <c r="I321" s="32">
        <f>VLOOKUP($A321,'Raw Data 2'!$A$2:'Raw Data 2'!$J$742,P$5)</f>
        <v>61860</v>
      </c>
      <c r="J321" s="32" t="str">
        <f>VLOOKUP($A321,'Raw Data 2'!$A$2:'Raw Data 2'!$J$742,Q$5)</f>
        <v>Main</v>
      </c>
    </row>
    <row r="322" spans="1:10" x14ac:dyDescent="0.3">
      <c r="A322" s="33" t="s">
        <v>357</v>
      </c>
      <c r="B322" s="32">
        <f>VLOOKUP(A322,'Raw Data 2'!A319:'Raw Data 2'!J1059,6)</f>
        <v>6</v>
      </c>
      <c r="C322" s="32" t="str">
        <f>VLOOKUP($A322,'Raw Data 2'!$A$2 :'Raw Data 2'!$J$742,3)</f>
        <v>Quality Control</v>
      </c>
      <c r="D322" s="32">
        <f>VLOOKUP($A322,'Raw Data 2'!$A$2 :'Raw Data 2'!$J$742,5)</f>
        <v>39283</v>
      </c>
      <c r="E322" s="32">
        <f>VLOOKUP(A322,'Raw Data 2'!$A$2:'Raw Data 2'!$J$742,9)</f>
        <v>3</v>
      </c>
      <c r="F322" s="32" t="str">
        <f>VLOOKUP($A322,'Raw Data 2'!$A$2:'Raw Data 2'!$J$742,M$5)</f>
        <v>DMR</v>
      </c>
      <c r="G322" s="32">
        <f>VLOOKUP($A322,'Raw Data 2'!$A$2:'Raw Data 2'!$J$742,N$5)</f>
        <v>24980</v>
      </c>
      <c r="H322" s="32" t="str">
        <f>VLOOKUP($A322,'Raw Data 2'!$A$2:'Raw Data 2'!$J$742,O$5)</f>
        <v>Full Time</v>
      </c>
      <c r="I322" s="32">
        <f>VLOOKUP($A322,'Raw Data 2'!$A$2:'Raw Data 2'!$J$742,P$5)</f>
        <v>24980</v>
      </c>
      <c r="J322" s="32" t="str">
        <f>VLOOKUP($A322,'Raw Data 2'!$A$2:'Raw Data 2'!$J$742,Q$5)</f>
        <v>North</v>
      </c>
    </row>
    <row r="323" spans="1:10" x14ac:dyDescent="0.3">
      <c r="A323" s="33" t="s">
        <v>358</v>
      </c>
      <c r="B323" s="32">
        <f>VLOOKUP(A323,'Raw Data 2'!A320:'Raw Data 2'!J1060,6)</f>
        <v>9</v>
      </c>
      <c r="C323" s="32" t="str">
        <f>VLOOKUP($A323,'Raw Data 2'!$A$2 :'Raw Data 2'!$J$742,3)</f>
        <v>Product Development</v>
      </c>
      <c r="D323" s="32">
        <f>VLOOKUP($A323,'Raw Data 2'!$A$2 :'Raw Data 2'!$J$742,5)</f>
        <v>37641</v>
      </c>
      <c r="E323" s="32">
        <f>VLOOKUP(A323,'Raw Data 2'!$A$2:'Raw Data 2'!$J$742,9)</f>
        <v>5</v>
      </c>
      <c r="F323" s="32">
        <f>VLOOKUP($A323,'Raw Data 2'!$A$2:'Raw Data 2'!$J$742,M$5)</f>
        <v>0</v>
      </c>
      <c r="G323" s="32">
        <f>VLOOKUP($A323,'Raw Data 2'!$A$2:'Raw Data 2'!$J$742,N$5)</f>
        <v>31970</v>
      </c>
      <c r="H323" s="32" t="str">
        <f>VLOOKUP($A323,'Raw Data 2'!$A$2:'Raw Data 2'!$J$742,O$5)</f>
        <v>Contract</v>
      </c>
      <c r="I323" s="32">
        <f>VLOOKUP($A323,'Raw Data 2'!$A$2:'Raw Data 2'!$J$742,P$5)</f>
        <v>31970</v>
      </c>
      <c r="J323" s="32" t="str">
        <f>VLOOKUP($A323,'Raw Data 2'!$A$2:'Raw Data 2'!$J$742,Q$5)</f>
        <v>North</v>
      </c>
    </row>
    <row r="324" spans="1:10" x14ac:dyDescent="0.3">
      <c r="A324" s="33" t="s">
        <v>848</v>
      </c>
      <c r="B324" s="32">
        <f>VLOOKUP(A324,'Raw Data 2'!A321:'Raw Data 2'!J1061,6)</f>
        <v>6</v>
      </c>
      <c r="C324" s="32" t="str">
        <f>VLOOKUP($A324,'Raw Data 2'!$A$2 :'Raw Data 2'!$J$742,3)</f>
        <v>Major Mfg Projects</v>
      </c>
      <c r="D324" s="32">
        <f>VLOOKUP($A324,'Raw Data 2'!$A$2 :'Raw Data 2'!$J$742,5)</f>
        <v>36519</v>
      </c>
      <c r="E324" s="32">
        <f>VLOOKUP(A324,'Raw Data 2'!$A$2:'Raw Data 2'!$J$742,9)</f>
        <v>5</v>
      </c>
      <c r="F324" s="32" t="str">
        <f>VLOOKUP($A324,'Raw Data 2'!$A$2:'Raw Data 2'!$J$742,M$5)</f>
        <v>R</v>
      </c>
      <c r="G324" s="32">
        <f>VLOOKUP($A324,'Raw Data 2'!$A$2:'Raw Data 2'!$J$742,N$5)</f>
        <v>61860</v>
      </c>
      <c r="H324" s="32" t="str">
        <f>VLOOKUP($A324,'Raw Data 2'!$A$2:'Raw Data 2'!$J$742,O$5)</f>
        <v>Hourly</v>
      </c>
      <c r="I324" s="32">
        <f>VLOOKUP($A324,'Raw Data 2'!$A$2:'Raw Data 2'!$J$742,P$5)</f>
        <v>61860</v>
      </c>
      <c r="J324" s="32" t="str">
        <f>VLOOKUP($A324,'Raw Data 2'!$A$2:'Raw Data 2'!$J$742,Q$5)</f>
        <v>Main</v>
      </c>
    </row>
    <row r="325" spans="1:10" x14ac:dyDescent="0.3">
      <c r="A325" s="33" t="s">
        <v>360</v>
      </c>
      <c r="B325" s="32">
        <f>VLOOKUP(A325,'Raw Data 2'!A322:'Raw Data 2'!J1062,6)</f>
        <v>9</v>
      </c>
      <c r="C325" s="32" t="str">
        <f>VLOOKUP($A325,'Raw Data 2'!$A$2 :'Raw Data 2'!$J$742,3)</f>
        <v>Major Mfg Projects</v>
      </c>
      <c r="D325" s="32">
        <f>VLOOKUP($A325,'Raw Data 2'!$A$2 :'Raw Data 2'!$J$742,5)</f>
        <v>36519</v>
      </c>
      <c r="E325" s="32">
        <f>VLOOKUP(A325,'Raw Data 2'!$A$2:'Raw Data 2'!$J$742,9)</f>
        <v>5</v>
      </c>
      <c r="F325" s="32" t="str">
        <f>VLOOKUP($A325,'Raw Data 2'!$A$2:'Raw Data 2'!$J$742,M$5)</f>
        <v>R</v>
      </c>
      <c r="G325" s="32">
        <f>VLOOKUP($A325,'Raw Data 2'!$A$2:'Raw Data 2'!$J$742,N$5)</f>
        <v>61860</v>
      </c>
      <c r="H325" s="32" t="str">
        <f>VLOOKUP($A325,'Raw Data 2'!$A$2:'Raw Data 2'!$J$742,O$5)</f>
        <v>Hourly</v>
      </c>
      <c r="I325" s="32">
        <f>VLOOKUP($A325,'Raw Data 2'!$A$2:'Raw Data 2'!$J$742,P$5)</f>
        <v>61860</v>
      </c>
      <c r="J325" s="32" t="str">
        <f>VLOOKUP($A325,'Raw Data 2'!$A$2:'Raw Data 2'!$J$742,Q$5)</f>
        <v>Main</v>
      </c>
    </row>
    <row r="326" spans="1:10" x14ac:dyDescent="0.3">
      <c r="A326" s="33" t="s">
        <v>361</v>
      </c>
      <c r="B326" s="32">
        <f>VLOOKUP(A326,'Raw Data 2'!A323:'Raw Data 2'!J1063,6)</f>
        <v>18</v>
      </c>
      <c r="C326" s="32" t="e">
        <f>VLOOKUP($A326,'Raw Data 2'!$A$2 :'Raw Data 2'!$J$742,3)</f>
        <v>#N/A</v>
      </c>
      <c r="D326" s="32" t="e">
        <f>VLOOKUP($A326,'Raw Data 2'!$A$2 :'Raw Data 2'!$J$742,5)</f>
        <v>#N/A</v>
      </c>
      <c r="E326" s="32" t="e">
        <f>VLOOKUP(A326,'Raw Data 2'!$A$2:'Raw Data 2'!$J$742,9)</f>
        <v>#N/A</v>
      </c>
      <c r="F326" s="32" t="e">
        <f>VLOOKUP($A326,'Raw Data 2'!$A$2:'Raw Data 2'!$J$742,M$5)</f>
        <v>#N/A</v>
      </c>
      <c r="G326" s="32" t="e">
        <f>VLOOKUP($A326,'Raw Data 2'!$A$2:'Raw Data 2'!$J$742,N$5)</f>
        <v>#N/A</v>
      </c>
      <c r="H326" s="32" t="e">
        <f>VLOOKUP($A326,'Raw Data 2'!$A$2:'Raw Data 2'!$J$742,O$5)</f>
        <v>#N/A</v>
      </c>
      <c r="I326" s="32" t="e">
        <f>VLOOKUP($A326,'Raw Data 2'!$A$2:'Raw Data 2'!$J$742,P$5)</f>
        <v>#N/A</v>
      </c>
      <c r="J326" s="32" t="e">
        <f>VLOOKUP($A326,'Raw Data 2'!$A$2:'Raw Data 2'!$J$742,Q$5)</f>
        <v>#N/A</v>
      </c>
    </row>
    <row r="327" spans="1:10" x14ac:dyDescent="0.3">
      <c r="A327" s="33" t="s">
        <v>362</v>
      </c>
      <c r="B327" s="32">
        <f>VLOOKUP(A327,'Raw Data 2'!A324:'Raw Data 2'!J1064,6)</f>
        <v>6</v>
      </c>
      <c r="C327" s="32" t="str">
        <f>VLOOKUP($A327,'Raw Data 2'!$A$2 :'Raw Data 2'!$J$742,3)</f>
        <v>Major Mfg Projects</v>
      </c>
      <c r="D327" s="32">
        <f>VLOOKUP($A327,'Raw Data 2'!$A$2 :'Raw Data 2'!$J$742,5)</f>
        <v>40263</v>
      </c>
      <c r="E327" s="32">
        <f>VLOOKUP(A327,'Raw Data 2'!$A$2:'Raw Data 2'!$J$742,9)</f>
        <v>4</v>
      </c>
      <c r="F327" s="32" t="str">
        <f>VLOOKUP($A327,'Raw Data 2'!$A$2:'Raw Data 2'!$J$742,M$5)</f>
        <v>M</v>
      </c>
      <c r="G327" s="32">
        <f>VLOOKUP($A327,'Raw Data 2'!$A$2:'Raw Data 2'!$J$742,N$5)</f>
        <v>71190</v>
      </c>
      <c r="H327" s="32" t="str">
        <f>VLOOKUP($A327,'Raw Data 2'!$A$2:'Raw Data 2'!$J$742,O$5)</f>
        <v>Contract</v>
      </c>
      <c r="I327" s="32">
        <f>VLOOKUP($A327,'Raw Data 2'!$A$2:'Raw Data 2'!$J$742,P$5)</f>
        <v>71190</v>
      </c>
      <c r="J327" s="32" t="str">
        <f>VLOOKUP($A327,'Raw Data 2'!$A$2:'Raw Data 2'!$J$742,Q$5)</f>
        <v>Taft</v>
      </c>
    </row>
    <row r="328" spans="1:10" x14ac:dyDescent="0.3">
      <c r="A328" s="33" t="s">
        <v>363</v>
      </c>
      <c r="B328" s="32">
        <f>VLOOKUP(A328,'Raw Data 2'!A325:'Raw Data 2'!J1065,6)</f>
        <v>10</v>
      </c>
      <c r="C328" s="32" t="str">
        <f>VLOOKUP($A328,'Raw Data 2'!$A$2 :'Raw Data 2'!$J$742,3)</f>
        <v>Product Development</v>
      </c>
      <c r="D328" s="32">
        <f>VLOOKUP($A328,'Raw Data 2'!$A$2 :'Raw Data 2'!$J$742,5)</f>
        <v>37641</v>
      </c>
      <c r="E328" s="32">
        <f>VLOOKUP(A328,'Raw Data 2'!$A$2:'Raw Data 2'!$J$742,9)</f>
        <v>5</v>
      </c>
      <c r="F328" s="32">
        <f>VLOOKUP($A328,'Raw Data 2'!$A$2:'Raw Data 2'!$J$742,M$5)</f>
        <v>0</v>
      </c>
      <c r="G328" s="32">
        <f>VLOOKUP($A328,'Raw Data 2'!$A$2:'Raw Data 2'!$J$742,N$5)</f>
        <v>31970</v>
      </c>
      <c r="H328" s="32" t="str">
        <f>VLOOKUP($A328,'Raw Data 2'!$A$2:'Raw Data 2'!$J$742,O$5)</f>
        <v>Contract</v>
      </c>
      <c r="I328" s="32">
        <f>VLOOKUP($A328,'Raw Data 2'!$A$2:'Raw Data 2'!$J$742,P$5)</f>
        <v>31970</v>
      </c>
      <c r="J328" s="32" t="str">
        <f>VLOOKUP($A328,'Raw Data 2'!$A$2:'Raw Data 2'!$J$742,Q$5)</f>
        <v>North</v>
      </c>
    </row>
    <row r="329" spans="1:10" x14ac:dyDescent="0.3">
      <c r="A329" s="33" t="s">
        <v>364</v>
      </c>
      <c r="B329" s="32">
        <f>VLOOKUP(A329,'Raw Data 2'!A326:'Raw Data 2'!J1066,6)</f>
        <v>9</v>
      </c>
      <c r="C329" s="32" t="str">
        <f>VLOOKUP($A329,'Raw Data 2'!$A$2 :'Raw Data 2'!$J$742,3)</f>
        <v>Product Development</v>
      </c>
      <c r="D329" s="32">
        <f>VLOOKUP($A329,'Raw Data 2'!$A$2 :'Raw Data 2'!$J$742,5)</f>
        <v>37641</v>
      </c>
      <c r="E329" s="32">
        <f>VLOOKUP(A329,'Raw Data 2'!$A$2:'Raw Data 2'!$J$742,9)</f>
        <v>5</v>
      </c>
      <c r="F329" s="32">
        <f>VLOOKUP($A329,'Raw Data 2'!$A$2:'Raw Data 2'!$J$742,M$5)</f>
        <v>0</v>
      </c>
      <c r="G329" s="32">
        <f>VLOOKUP($A329,'Raw Data 2'!$A$2:'Raw Data 2'!$J$742,N$5)</f>
        <v>31970</v>
      </c>
      <c r="H329" s="32" t="str">
        <f>VLOOKUP($A329,'Raw Data 2'!$A$2:'Raw Data 2'!$J$742,O$5)</f>
        <v>Contract</v>
      </c>
      <c r="I329" s="32">
        <f>VLOOKUP($A329,'Raw Data 2'!$A$2:'Raw Data 2'!$J$742,P$5)</f>
        <v>31970</v>
      </c>
      <c r="J329" s="32" t="str">
        <f>VLOOKUP($A329,'Raw Data 2'!$A$2:'Raw Data 2'!$J$742,Q$5)</f>
        <v>North</v>
      </c>
    </row>
    <row r="330" spans="1:10" x14ac:dyDescent="0.3">
      <c r="A330" s="33" t="s">
        <v>365</v>
      </c>
      <c r="B330" s="32">
        <f>VLOOKUP(A330,'Raw Data 2'!A327:'Raw Data 2'!J1067,6)</f>
        <v>13</v>
      </c>
      <c r="C330" s="32" t="str">
        <f>VLOOKUP($A330,'Raw Data 2'!$A$2 :'Raw Data 2'!$J$742,3)</f>
        <v>Major Mfg Projects</v>
      </c>
      <c r="D330" s="32">
        <f>VLOOKUP($A330,'Raw Data 2'!$A$2 :'Raw Data 2'!$J$742,5)</f>
        <v>40263</v>
      </c>
      <c r="E330" s="32">
        <f>VLOOKUP(A330,'Raw Data 2'!$A$2:'Raw Data 2'!$J$742,9)</f>
        <v>4</v>
      </c>
      <c r="F330" s="32" t="str">
        <f>VLOOKUP($A330,'Raw Data 2'!$A$2:'Raw Data 2'!$J$742,M$5)</f>
        <v>M</v>
      </c>
      <c r="G330" s="32">
        <f>VLOOKUP($A330,'Raw Data 2'!$A$2:'Raw Data 2'!$J$742,N$5)</f>
        <v>71190</v>
      </c>
      <c r="H330" s="32" t="str">
        <f>VLOOKUP($A330,'Raw Data 2'!$A$2:'Raw Data 2'!$J$742,O$5)</f>
        <v>Contract</v>
      </c>
      <c r="I330" s="32">
        <f>VLOOKUP($A330,'Raw Data 2'!$A$2:'Raw Data 2'!$J$742,P$5)</f>
        <v>71190</v>
      </c>
      <c r="J330" s="32" t="str">
        <f>VLOOKUP($A330,'Raw Data 2'!$A$2:'Raw Data 2'!$J$742,Q$5)</f>
        <v>Taft</v>
      </c>
    </row>
    <row r="331" spans="1:10" x14ac:dyDescent="0.3">
      <c r="A331" s="33" t="s">
        <v>366</v>
      </c>
      <c r="B331" s="32">
        <f>VLOOKUP(A331,'Raw Data 2'!A328:'Raw Data 2'!J1068,6)</f>
        <v>6</v>
      </c>
      <c r="C331" s="32" t="str">
        <f>VLOOKUP($A331,'Raw Data 2'!$A$2 :'Raw Data 2'!$J$742,3)</f>
        <v>Manufacturing</v>
      </c>
      <c r="D331" s="32">
        <f>VLOOKUP($A331,'Raw Data 2'!$A$2 :'Raw Data 2'!$J$742,5)</f>
        <v>36704</v>
      </c>
      <c r="E331" s="32">
        <f>VLOOKUP(A331,'Raw Data 2'!$A$2:'Raw Data 2'!$J$742,9)</f>
        <v>3</v>
      </c>
      <c r="F331" s="32">
        <f>VLOOKUP($A331,'Raw Data 2'!$A$2:'Raw Data 2'!$J$742,M$5)</f>
        <v>0</v>
      </c>
      <c r="G331" s="32">
        <f>VLOOKUP($A331,'Raw Data 2'!$A$2:'Raw Data 2'!$J$742,N$5)</f>
        <v>57760</v>
      </c>
      <c r="H331" s="32" t="str">
        <f>VLOOKUP($A331,'Raw Data 2'!$A$2:'Raw Data 2'!$J$742,O$5)</f>
        <v>Contract</v>
      </c>
      <c r="I331" s="32">
        <f>VLOOKUP($A331,'Raw Data 2'!$A$2:'Raw Data 2'!$J$742,P$5)</f>
        <v>57760</v>
      </c>
      <c r="J331" s="32" t="str">
        <f>VLOOKUP($A331,'Raw Data 2'!$A$2:'Raw Data 2'!$J$742,Q$5)</f>
        <v>South</v>
      </c>
    </row>
    <row r="332" spans="1:10" x14ac:dyDescent="0.3">
      <c r="A332" s="33" t="s">
        <v>367</v>
      </c>
      <c r="B332" s="32">
        <f>VLOOKUP(A332,'Raw Data 2'!A329:'Raw Data 2'!J1069,6)</f>
        <v>9</v>
      </c>
      <c r="C332" s="32" t="str">
        <f>VLOOKUP($A332,'Raw Data 2'!$A$2 :'Raw Data 2'!$J$742,3)</f>
        <v>Major Mfg Projects</v>
      </c>
      <c r="D332" s="32">
        <f>VLOOKUP($A332,'Raw Data 2'!$A$2 :'Raw Data 2'!$J$742,5)</f>
        <v>36519</v>
      </c>
      <c r="E332" s="32">
        <f>VLOOKUP(A332,'Raw Data 2'!$A$2:'Raw Data 2'!$J$742,9)</f>
        <v>5</v>
      </c>
      <c r="F332" s="32" t="str">
        <f>VLOOKUP($A332,'Raw Data 2'!$A$2:'Raw Data 2'!$J$742,M$5)</f>
        <v>R</v>
      </c>
      <c r="G332" s="32">
        <f>VLOOKUP($A332,'Raw Data 2'!$A$2:'Raw Data 2'!$J$742,N$5)</f>
        <v>61860</v>
      </c>
      <c r="H332" s="32" t="str">
        <f>VLOOKUP($A332,'Raw Data 2'!$A$2:'Raw Data 2'!$J$742,O$5)</f>
        <v>Hourly</v>
      </c>
      <c r="I332" s="32">
        <f>VLOOKUP($A332,'Raw Data 2'!$A$2:'Raw Data 2'!$J$742,P$5)</f>
        <v>61860</v>
      </c>
      <c r="J332" s="32" t="str">
        <f>VLOOKUP($A332,'Raw Data 2'!$A$2:'Raw Data 2'!$J$742,Q$5)</f>
        <v>Main</v>
      </c>
    </row>
    <row r="333" spans="1:10" x14ac:dyDescent="0.3">
      <c r="A333" s="33" t="s">
        <v>368</v>
      </c>
      <c r="B333" s="32">
        <f>VLOOKUP(A333,'Raw Data 2'!A330:'Raw Data 2'!J1070,6)</f>
        <v>10</v>
      </c>
      <c r="C333" s="32" t="e">
        <f>VLOOKUP($A333,'Raw Data 2'!$A$2 :'Raw Data 2'!$J$742,3)</f>
        <v>#N/A</v>
      </c>
      <c r="D333" s="32" t="e">
        <f>VLOOKUP($A333,'Raw Data 2'!$A$2 :'Raw Data 2'!$J$742,5)</f>
        <v>#N/A</v>
      </c>
      <c r="E333" s="32" t="e">
        <f>VLOOKUP(A333,'Raw Data 2'!$A$2:'Raw Data 2'!$J$742,9)</f>
        <v>#N/A</v>
      </c>
      <c r="F333" s="32" t="e">
        <f>VLOOKUP($A333,'Raw Data 2'!$A$2:'Raw Data 2'!$J$742,M$5)</f>
        <v>#N/A</v>
      </c>
      <c r="G333" s="32" t="e">
        <f>VLOOKUP($A333,'Raw Data 2'!$A$2:'Raw Data 2'!$J$742,N$5)</f>
        <v>#N/A</v>
      </c>
      <c r="H333" s="32" t="e">
        <f>VLOOKUP($A333,'Raw Data 2'!$A$2:'Raw Data 2'!$J$742,O$5)</f>
        <v>#N/A</v>
      </c>
      <c r="I333" s="32" t="e">
        <f>VLOOKUP($A333,'Raw Data 2'!$A$2:'Raw Data 2'!$J$742,P$5)</f>
        <v>#N/A</v>
      </c>
      <c r="J333" s="32" t="e">
        <f>VLOOKUP($A333,'Raw Data 2'!$A$2:'Raw Data 2'!$J$742,Q$5)</f>
        <v>#N/A</v>
      </c>
    </row>
    <row r="334" spans="1:10" x14ac:dyDescent="0.3">
      <c r="A334" s="33" t="s">
        <v>369</v>
      </c>
      <c r="B334" s="32">
        <f>VLOOKUP(A334,'Raw Data 2'!A331:'Raw Data 2'!J1071,6)</f>
        <v>6</v>
      </c>
      <c r="C334" s="32" t="str">
        <f>VLOOKUP($A334,'Raw Data 2'!$A$2 :'Raw Data 2'!$J$742,3)</f>
        <v>Major Mfg Projects</v>
      </c>
      <c r="D334" s="32">
        <f>VLOOKUP($A334,'Raw Data 2'!$A$2 :'Raw Data 2'!$J$742,5)</f>
        <v>40263</v>
      </c>
      <c r="E334" s="32">
        <f>VLOOKUP(A334,'Raw Data 2'!$A$2:'Raw Data 2'!$J$742,9)</f>
        <v>4</v>
      </c>
      <c r="F334" s="32" t="str">
        <f>VLOOKUP($A334,'Raw Data 2'!$A$2:'Raw Data 2'!$J$742,M$5)</f>
        <v>M</v>
      </c>
      <c r="G334" s="32">
        <f>VLOOKUP($A334,'Raw Data 2'!$A$2:'Raw Data 2'!$J$742,N$5)</f>
        <v>71190</v>
      </c>
      <c r="H334" s="32" t="str">
        <f>VLOOKUP($A334,'Raw Data 2'!$A$2:'Raw Data 2'!$J$742,O$5)</f>
        <v>Contract</v>
      </c>
      <c r="I334" s="32">
        <f>VLOOKUP($A334,'Raw Data 2'!$A$2:'Raw Data 2'!$J$742,P$5)</f>
        <v>71190</v>
      </c>
      <c r="J334" s="32" t="str">
        <f>VLOOKUP($A334,'Raw Data 2'!$A$2:'Raw Data 2'!$J$742,Q$5)</f>
        <v>Taft</v>
      </c>
    </row>
    <row r="335" spans="1:10" x14ac:dyDescent="0.3">
      <c r="A335" s="33" t="s">
        <v>370</v>
      </c>
      <c r="B335" s="32">
        <f>VLOOKUP(A335,'Raw Data 2'!A332:'Raw Data 2'!J1072,6)</f>
        <v>18</v>
      </c>
      <c r="C335" s="32" t="str">
        <f>VLOOKUP($A335,'Raw Data 2'!$A$2 :'Raw Data 2'!$J$742,3)</f>
        <v>Major Mfg Projects</v>
      </c>
      <c r="D335" s="32">
        <f>VLOOKUP($A335,'Raw Data 2'!$A$2 :'Raw Data 2'!$J$742,5)</f>
        <v>40263</v>
      </c>
      <c r="E335" s="32">
        <f>VLOOKUP(A335,'Raw Data 2'!$A$2:'Raw Data 2'!$J$742,9)</f>
        <v>4</v>
      </c>
      <c r="F335" s="32" t="str">
        <f>VLOOKUP($A335,'Raw Data 2'!$A$2:'Raw Data 2'!$J$742,M$5)</f>
        <v>M</v>
      </c>
      <c r="G335" s="32">
        <f>VLOOKUP($A335,'Raw Data 2'!$A$2:'Raw Data 2'!$J$742,N$5)</f>
        <v>71190</v>
      </c>
      <c r="H335" s="32" t="str">
        <f>VLOOKUP($A335,'Raw Data 2'!$A$2:'Raw Data 2'!$J$742,O$5)</f>
        <v>Contract</v>
      </c>
      <c r="I335" s="32">
        <f>VLOOKUP($A335,'Raw Data 2'!$A$2:'Raw Data 2'!$J$742,P$5)</f>
        <v>71190</v>
      </c>
      <c r="J335" s="32" t="str">
        <f>VLOOKUP($A335,'Raw Data 2'!$A$2:'Raw Data 2'!$J$742,Q$5)</f>
        <v>Taft</v>
      </c>
    </row>
    <row r="336" spans="1:10" x14ac:dyDescent="0.3">
      <c r="A336" s="33" t="s">
        <v>371</v>
      </c>
      <c r="B336" s="32">
        <f>VLOOKUP(A336,'Raw Data 2'!A333:'Raw Data 2'!J1073,6)</f>
        <v>14</v>
      </c>
      <c r="C336" s="32" t="str">
        <f>VLOOKUP($A336,'Raw Data 2'!$A$2 :'Raw Data 2'!$J$742,3)</f>
        <v>Major Mfg Projects</v>
      </c>
      <c r="D336" s="32">
        <f>VLOOKUP($A336,'Raw Data 2'!$A$2 :'Raw Data 2'!$J$742,5)</f>
        <v>40263</v>
      </c>
      <c r="E336" s="32">
        <f>VLOOKUP(A336,'Raw Data 2'!$A$2:'Raw Data 2'!$J$742,9)</f>
        <v>4</v>
      </c>
      <c r="F336" s="32" t="str">
        <f>VLOOKUP($A336,'Raw Data 2'!$A$2:'Raw Data 2'!$J$742,M$5)</f>
        <v>M</v>
      </c>
      <c r="G336" s="32">
        <f>VLOOKUP($A336,'Raw Data 2'!$A$2:'Raw Data 2'!$J$742,N$5)</f>
        <v>71190</v>
      </c>
      <c r="H336" s="32" t="str">
        <f>VLOOKUP($A336,'Raw Data 2'!$A$2:'Raw Data 2'!$J$742,O$5)</f>
        <v>Contract</v>
      </c>
      <c r="I336" s="32">
        <f>VLOOKUP($A336,'Raw Data 2'!$A$2:'Raw Data 2'!$J$742,P$5)</f>
        <v>71190</v>
      </c>
      <c r="J336" s="32" t="str">
        <f>VLOOKUP($A336,'Raw Data 2'!$A$2:'Raw Data 2'!$J$742,Q$5)</f>
        <v>Taft</v>
      </c>
    </row>
    <row r="337" spans="1:10" x14ac:dyDescent="0.3">
      <c r="A337" s="33" t="s">
        <v>372</v>
      </c>
      <c r="B337" s="32">
        <f>VLOOKUP(A337,'Raw Data 2'!A334:'Raw Data 2'!J1074,6)</f>
        <v>9</v>
      </c>
      <c r="C337" s="32" t="str">
        <f>VLOOKUP($A337,'Raw Data 2'!$A$2 :'Raw Data 2'!$J$742,3)</f>
        <v>Manufacturing</v>
      </c>
      <c r="D337" s="32">
        <f>VLOOKUP($A337,'Raw Data 2'!$A$2 :'Raw Data 2'!$J$742,5)</f>
        <v>36704</v>
      </c>
      <c r="E337" s="32">
        <f>VLOOKUP(A337,'Raw Data 2'!$A$2:'Raw Data 2'!$J$742,9)</f>
        <v>3</v>
      </c>
      <c r="F337" s="32">
        <f>VLOOKUP($A337,'Raw Data 2'!$A$2:'Raw Data 2'!$J$742,M$5)</f>
        <v>0</v>
      </c>
      <c r="G337" s="32">
        <f>VLOOKUP($A337,'Raw Data 2'!$A$2:'Raw Data 2'!$J$742,N$5)</f>
        <v>57760</v>
      </c>
      <c r="H337" s="32" t="str">
        <f>VLOOKUP($A337,'Raw Data 2'!$A$2:'Raw Data 2'!$J$742,O$5)</f>
        <v>Contract</v>
      </c>
      <c r="I337" s="32">
        <f>VLOOKUP($A337,'Raw Data 2'!$A$2:'Raw Data 2'!$J$742,P$5)</f>
        <v>57760</v>
      </c>
      <c r="J337" s="32" t="str">
        <f>VLOOKUP($A337,'Raw Data 2'!$A$2:'Raw Data 2'!$J$742,Q$5)</f>
        <v>South</v>
      </c>
    </row>
    <row r="338" spans="1:10" x14ac:dyDescent="0.3">
      <c r="A338" s="33" t="s">
        <v>373</v>
      </c>
      <c r="B338" s="32">
        <f>VLOOKUP(A338,'Raw Data 2'!A335:'Raw Data 2'!J1075,6)</f>
        <v>6</v>
      </c>
      <c r="C338" s="32" t="str">
        <f>VLOOKUP($A338,'Raw Data 2'!$A$2 :'Raw Data 2'!$J$742,3)</f>
        <v>Major Mfg Projects</v>
      </c>
      <c r="D338" s="32">
        <f>VLOOKUP($A338,'Raw Data 2'!$A$2 :'Raw Data 2'!$J$742,5)</f>
        <v>40263</v>
      </c>
      <c r="E338" s="32">
        <f>VLOOKUP(A338,'Raw Data 2'!$A$2:'Raw Data 2'!$J$742,9)</f>
        <v>4</v>
      </c>
      <c r="F338" s="32" t="str">
        <f>VLOOKUP($A338,'Raw Data 2'!$A$2:'Raw Data 2'!$J$742,M$5)</f>
        <v>M</v>
      </c>
      <c r="G338" s="32">
        <f>VLOOKUP($A338,'Raw Data 2'!$A$2:'Raw Data 2'!$J$742,N$5)</f>
        <v>71190</v>
      </c>
      <c r="H338" s="32" t="str">
        <f>VLOOKUP($A338,'Raw Data 2'!$A$2:'Raw Data 2'!$J$742,O$5)</f>
        <v>Contract</v>
      </c>
      <c r="I338" s="32">
        <f>VLOOKUP($A338,'Raw Data 2'!$A$2:'Raw Data 2'!$J$742,P$5)</f>
        <v>71190</v>
      </c>
      <c r="J338" s="32" t="str">
        <f>VLOOKUP($A338,'Raw Data 2'!$A$2:'Raw Data 2'!$J$742,Q$5)</f>
        <v>Taft</v>
      </c>
    </row>
    <row r="339" spans="1:10" x14ac:dyDescent="0.3">
      <c r="A339" s="33" t="s">
        <v>375</v>
      </c>
      <c r="B339" s="32">
        <f>VLOOKUP(A339,'Raw Data 2'!A336:'Raw Data 2'!J1076,6)</f>
        <v>6</v>
      </c>
      <c r="C339" s="32" t="str">
        <f>VLOOKUP($A339,'Raw Data 2'!$A$2 :'Raw Data 2'!$J$742,3)</f>
        <v>Research/Development</v>
      </c>
      <c r="D339" s="32">
        <f>VLOOKUP($A339,'Raw Data 2'!$A$2 :'Raw Data 2'!$J$742,5)</f>
        <v>40543</v>
      </c>
      <c r="E339" s="32">
        <f>VLOOKUP(A339,'Raw Data 2'!$A$2:'Raw Data 2'!$J$742,9)</f>
        <v>1</v>
      </c>
      <c r="F339" s="32">
        <f>VLOOKUP($A339,'Raw Data 2'!$A$2:'Raw Data 2'!$J$742,M$5)</f>
        <v>0</v>
      </c>
      <c r="G339" s="32">
        <f>VLOOKUP($A339,'Raw Data 2'!$A$2:'Raw Data 2'!$J$742,N$5)</f>
        <v>19044</v>
      </c>
      <c r="H339" s="32" t="str">
        <f>VLOOKUP($A339,'Raw Data 2'!$A$2:'Raw Data 2'!$J$742,O$5)</f>
        <v>Hourly</v>
      </c>
      <c r="I339" s="32">
        <f>VLOOKUP($A339,'Raw Data 2'!$A$2:'Raw Data 2'!$J$742,P$5)</f>
        <v>19044</v>
      </c>
      <c r="J339" s="32" t="str">
        <f>VLOOKUP($A339,'Raw Data 2'!$A$2:'Raw Data 2'!$J$742,Q$5)</f>
        <v>Watson</v>
      </c>
    </row>
    <row r="340" spans="1:10" x14ac:dyDescent="0.3">
      <c r="A340" s="33" t="s">
        <v>376</v>
      </c>
      <c r="B340" s="32">
        <f>VLOOKUP(A340,'Raw Data 2'!A337:'Raw Data 2'!J1077,6)</f>
        <v>6</v>
      </c>
      <c r="C340" s="32" t="str">
        <f>VLOOKUP($A340,'Raw Data 2'!$A$2 :'Raw Data 2'!$J$742,3)</f>
        <v>Quality Control</v>
      </c>
      <c r="D340" s="32">
        <f>VLOOKUP($A340,'Raw Data 2'!$A$2 :'Raw Data 2'!$J$742,5)</f>
        <v>40389</v>
      </c>
      <c r="E340" s="32">
        <f>VLOOKUP(A340,'Raw Data 2'!$A$2:'Raw Data 2'!$J$742,9)</f>
        <v>5</v>
      </c>
      <c r="F340" s="32" t="str">
        <f>VLOOKUP($A340,'Raw Data 2'!$A$2:'Raw Data 2'!$J$742,M$5)</f>
        <v>DMR</v>
      </c>
      <c r="G340" s="32">
        <f>VLOOKUP($A340,'Raw Data 2'!$A$2:'Raw Data 2'!$J$742,N$5)</f>
        <v>58370</v>
      </c>
      <c r="H340" s="32" t="str">
        <f>VLOOKUP($A340,'Raw Data 2'!$A$2:'Raw Data 2'!$J$742,O$5)</f>
        <v>Full Time</v>
      </c>
      <c r="I340" s="32">
        <f>VLOOKUP($A340,'Raw Data 2'!$A$2:'Raw Data 2'!$J$742,P$5)</f>
        <v>58370</v>
      </c>
      <c r="J340" s="32" t="str">
        <f>VLOOKUP($A340,'Raw Data 2'!$A$2:'Raw Data 2'!$J$742,Q$5)</f>
        <v>North</v>
      </c>
    </row>
    <row r="341" spans="1:10" x14ac:dyDescent="0.3">
      <c r="A341" s="33" t="s">
        <v>377</v>
      </c>
      <c r="B341" s="32">
        <f>VLOOKUP(A341,'Raw Data 2'!A338:'Raw Data 2'!J1078,6)</f>
        <v>17</v>
      </c>
      <c r="C341" s="32" t="e">
        <f>VLOOKUP($A341,'Raw Data 2'!$A$2 :'Raw Data 2'!$J$742,3)</f>
        <v>#N/A</v>
      </c>
      <c r="D341" s="32" t="e">
        <f>VLOOKUP($A341,'Raw Data 2'!$A$2 :'Raw Data 2'!$J$742,5)</f>
        <v>#N/A</v>
      </c>
      <c r="E341" s="32" t="e">
        <f>VLOOKUP(A341,'Raw Data 2'!$A$2:'Raw Data 2'!$J$742,9)</f>
        <v>#N/A</v>
      </c>
      <c r="F341" s="32" t="e">
        <f>VLOOKUP($A341,'Raw Data 2'!$A$2:'Raw Data 2'!$J$742,M$5)</f>
        <v>#N/A</v>
      </c>
      <c r="G341" s="32" t="e">
        <f>VLOOKUP($A341,'Raw Data 2'!$A$2:'Raw Data 2'!$J$742,N$5)</f>
        <v>#N/A</v>
      </c>
      <c r="H341" s="32" t="e">
        <f>VLOOKUP($A341,'Raw Data 2'!$A$2:'Raw Data 2'!$J$742,O$5)</f>
        <v>#N/A</v>
      </c>
      <c r="I341" s="32" t="e">
        <f>VLOOKUP($A341,'Raw Data 2'!$A$2:'Raw Data 2'!$J$742,P$5)</f>
        <v>#N/A</v>
      </c>
      <c r="J341" s="32" t="e">
        <f>VLOOKUP($A341,'Raw Data 2'!$A$2:'Raw Data 2'!$J$742,Q$5)</f>
        <v>#N/A</v>
      </c>
    </row>
    <row r="342" spans="1:10" x14ac:dyDescent="0.3">
      <c r="A342" s="33" t="s">
        <v>378</v>
      </c>
      <c r="B342" s="32">
        <f>VLOOKUP(A342,'Raw Data 2'!A339:'Raw Data 2'!J1079,6)</f>
        <v>17</v>
      </c>
      <c r="C342" s="32" t="e">
        <f>VLOOKUP($A342,'Raw Data 2'!$A$2 :'Raw Data 2'!$J$742,3)</f>
        <v>#N/A</v>
      </c>
      <c r="D342" s="32" t="e">
        <f>VLOOKUP($A342,'Raw Data 2'!$A$2 :'Raw Data 2'!$J$742,5)</f>
        <v>#N/A</v>
      </c>
      <c r="E342" s="32" t="e">
        <f>VLOOKUP(A342,'Raw Data 2'!$A$2:'Raw Data 2'!$J$742,9)</f>
        <v>#N/A</v>
      </c>
      <c r="F342" s="32" t="e">
        <f>VLOOKUP($A342,'Raw Data 2'!$A$2:'Raw Data 2'!$J$742,M$5)</f>
        <v>#N/A</v>
      </c>
      <c r="G342" s="32" t="e">
        <f>VLOOKUP($A342,'Raw Data 2'!$A$2:'Raw Data 2'!$J$742,N$5)</f>
        <v>#N/A</v>
      </c>
      <c r="H342" s="32" t="e">
        <f>VLOOKUP($A342,'Raw Data 2'!$A$2:'Raw Data 2'!$J$742,O$5)</f>
        <v>#N/A</v>
      </c>
      <c r="I342" s="32" t="e">
        <f>VLOOKUP($A342,'Raw Data 2'!$A$2:'Raw Data 2'!$J$742,P$5)</f>
        <v>#N/A</v>
      </c>
      <c r="J342" s="32" t="e">
        <f>VLOOKUP($A342,'Raw Data 2'!$A$2:'Raw Data 2'!$J$742,Q$5)</f>
        <v>#N/A</v>
      </c>
    </row>
    <row r="343" spans="1:10" x14ac:dyDescent="0.3">
      <c r="A343" s="33" t="s">
        <v>379</v>
      </c>
      <c r="B343" s="32">
        <f>VLOOKUP(A343,'Raw Data 2'!A340:'Raw Data 2'!J1080,6)</f>
        <v>10</v>
      </c>
      <c r="C343" s="32" t="str">
        <f>VLOOKUP($A343,'Raw Data 2'!$A$2 :'Raw Data 2'!$J$742,3)</f>
        <v>Major Mfg Projects</v>
      </c>
      <c r="D343" s="32">
        <f>VLOOKUP($A343,'Raw Data 2'!$A$2 :'Raw Data 2'!$J$742,5)</f>
        <v>40263</v>
      </c>
      <c r="E343" s="32">
        <f>VLOOKUP(A343,'Raw Data 2'!$A$2:'Raw Data 2'!$J$742,9)</f>
        <v>4</v>
      </c>
      <c r="F343" s="32" t="str">
        <f>VLOOKUP($A343,'Raw Data 2'!$A$2:'Raw Data 2'!$J$742,M$5)</f>
        <v>M</v>
      </c>
      <c r="G343" s="32">
        <f>VLOOKUP($A343,'Raw Data 2'!$A$2:'Raw Data 2'!$J$742,N$5)</f>
        <v>71190</v>
      </c>
      <c r="H343" s="32" t="str">
        <f>VLOOKUP($A343,'Raw Data 2'!$A$2:'Raw Data 2'!$J$742,O$5)</f>
        <v>Contract</v>
      </c>
      <c r="I343" s="32">
        <f>VLOOKUP($A343,'Raw Data 2'!$A$2:'Raw Data 2'!$J$742,P$5)</f>
        <v>71190</v>
      </c>
      <c r="J343" s="32" t="str">
        <f>VLOOKUP($A343,'Raw Data 2'!$A$2:'Raw Data 2'!$J$742,Q$5)</f>
        <v>Taft</v>
      </c>
    </row>
    <row r="344" spans="1:10" x14ac:dyDescent="0.3">
      <c r="A344" s="33" t="s">
        <v>380</v>
      </c>
      <c r="B344" s="32">
        <f>VLOOKUP(A344,'Raw Data 2'!A341:'Raw Data 2'!J1081,6)</f>
        <v>9</v>
      </c>
      <c r="C344" s="32" t="str">
        <f>VLOOKUP($A344,'Raw Data 2'!$A$2 :'Raw Data 2'!$J$742,3)</f>
        <v>Manufacturing</v>
      </c>
      <c r="D344" s="32">
        <f>VLOOKUP($A344,'Raw Data 2'!$A$2 :'Raw Data 2'!$J$742,5)</f>
        <v>36704</v>
      </c>
      <c r="E344" s="32">
        <f>VLOOKUP(A344,'Raw Data 2'!$A$2:'Raw Data 2'!$J$742,9)</f>
        <v>3</v>
      </c>
      <c r="F344" s="32">
        <f>VLOOKUP($A344,'Raw Data 2'!$A$2:'Raw Data 2'!$J$742,M$5)</f>
        <v>0</v>
      </c>
      <c r="G344" s="32">
        <f>VLOOKUP($A344,'Raw Data 2'!$A$2:'Raw Data 2'!$J$742,N$5)</f>
        <v>57760</v>
      </c>
      <c r="H344" s="32" t="str">
        <f>VLOOKUP($A344,'Raw Data 2'!$A$2:'Raw Data 2'!$J$742,O$5)</f>
        <v>Contract</v>
      </c>
      <c r="I344" s="32">
        <f>VLOOKUP($A344,'Raw Data 2'!$A$2:'Raw Data 2'!$J$742,P$5)</f>
        <v>57760</v>
      </c>
      <c r="J344" s="32" t="str">
        <f>VLOOKUP($A344,'Raw Data 2'!$A$2:'Raw Data 2'!$J$742,Q$5)</f>
        <v>South</v>
      </c>
    </row>
    <row r="345" spans="1:10" x14ac:dyDescent="0.3">
      <c r="A345" s="33" t="s">
        <v>381</v>
      </c>
      <c r="B345" s="32">
        <f>VLOOKUP(A345,'Raw Data 2'!A342:'Raw Data 2'!J1082,6)</f>
        <v>6</v>
      </c>
      <c r="C345" s="32" t="str">
        <f>VLOOKUP($A345,'Raw Data 2'!$A$2 :'Raw Data 2'!$J$742,3)</f>
        <v>Quality Control</v>
      </c>
      <c r="D345" s="32">
        <f>VLOOKUP($A345,'Raw Data 2'!$A$2 :'Raw Data 2'!$J$742,5)</f>
        <v>40389</v>
      </c>
      <c r="E345" s="32">
        <f>VLOOKUP(A345,'Raw Data 2'!$A$2:'Raw Data 2'!$J$742,9)</f>
        <v>5</v>
      </c>
      <c r="F345" s="32" t="str">
        <f>VLOOKUP($A345,'Raw Data 2'!$A$2:'Raw Data 2'!$J$742,M$5)</f>
        <v>DMR</v>
      </c>
      <c r="G345" s="32">
        <f>VLOOKUP($A345,'Raw Data 2'!$A$2:'Raw Data 2'!$J$742,N$5)</f>
        <v>58370</v>
      </c>
      <c r="H345" s="32" t="str">
        <f>VLOOKUP($A345,'Raw Data 2'!$A$2:'Raw Data 2'!$J$742,O$5)</f>
        <v>Full Time</v>
      </c>
      <c r="I345" s="32">
        <f>VLOOKUP($A345,'Raw Data 2'!$A$2:'Raw Data 2'!$J$742,P$5)</f>
        <v>58370</v>
      </c>
      <c r="J345" s="32" t="str">
        <f>VLOOKUP($A345,'Raw Data 2'!$A$2:'Raw Data 2'!$J$742,Q$5)</f>
        <v>North</v>
      </c>
    </row>
    <row r="346" spans="1:10" x14ac:dyDescent="0.3">
      <c r="A346" s="33" t="s">
        <v>383</v>
      </c>
      <c r="B346" s="32">
        <f>VLOOKUP(A346,'Raw Data 2'!A343:'Raw Data 2'!J1083,6)</f>
        <v>6</v>
      </c>
      <c r="C346" s="32" t="str">
        <f>VLOOKUP($A346,'Raw Data 2'!$A$2 :'Raw Data 2'!$J$742,3)</f>
        <v>Major Mfg Projects</v>
      </c>
      <c r="D346" s="32">
        <f>VLOOKUP($A346,'Raw Data 2'!$A$2 :'Raw Data 2'!$J$742,5)</f>
        <v>40263</v>
      </c>
      <c r="E346" s="32">
        <f>VLOOKUP(A346,'Raw Data 2'!$A$2:'Raw Data 2'!$J$742,9)</f>
        <v>4</v>
      </c>
      <c r="F346" s="32" t="str">
        <f>VLOOKUP($A346,'Raw Data 2'!$A$2:'Raw Data 2'!$J$742,M$5)</f>
        <v>M</v>
      </c>
      <c r="G346" s="32">
        <f>VLOOKUP($A346,'Raw Data 2'!$A$2:'Raw Data 2'!$J$742,N$5)</f>
        <v>71190</v>
      </c>
      <c r="H346" s="32" t="str">
        <f>VLOOKUP($A346,'Raw Data 2'!$A$2:'Raw Data 2'!$J$742,O$5)</f>
        <v>Contract</v>
      </c>
      <c r="I346" s="32">
        <f>VLOOKUP($A346,'Raw Data 2'!$A$2:'Raw Data 2'!$J$742,P$5)</f>
        <v>71190</v>
      </c>
      <c r="J346" s="32" t="str">
        <f>VLOOKUP($A346,'Raw Data 2'!$A$2:'Raw Data 2'!$J$742,Q$5)</f>
        <v>Taft</v>
      </c>
    </row>
    <row r="347" spans="1:10" x14ac:dyDescent="0.3">
      <c r="A347" s="33" t="s">
        <v>384</v>
      </c>
      <c r="B347" s="32">
        <f>VLOOKUP(A347,'Raw Data 2'!A344:'Raw Data 2'!J1084,6)</f>
        <v>19</v>
      </c>
      <c r="C347" s="32" t="e">
        <f>VLOOKUP($A347,'Raw Data 2'!$A$2 :'Raw Data 2'!$J$742,3)</f>
        <v>#N/A</v>
      </c>
      <c r="D347" s="32" t="e">
        <f>VLOOKUP($A347,'Raw Data 2'!$A$2 :'Raw Data 2'!$J$742,5)</f>
        <v>#N/A</v>
      </c>
      <c r="E347" s="32" t="e">
        <f>VLOOKUP(A347,'Raw Data 2'!$A$2:'Raw Data 2'!$J$742,9)</f>
        <v>#N/A</v>
      </c>
      <c r="F347" s="32" t="e">
        <f>VLOOKUP($A347,'Raw Data 2'!$A$2:'Raw Data 2'!$J$742,M$5)</f>
        <v>#N/A</v>
      </c>
      <c r="G347" s="32" t="e">
        <f>VLOOKUP($A347,'Raw Data 2'!$A$2:'Raw Data 2'!$J$742,N$5)</f>
        <v>#N/A</v>
      </c>
      <c r="H347" s="32" t="e">
        <f>VLOOKUP($A347,'Raw Data 2'!$A$2:'Raw Data 2'!$J$742,O$5)</f>
        <v>#N/A</v>
      </c>
      <c r="I347" s="32" t="e">
        <f>VLOOKUP($A347,'Raw Data 2'!$A$2:'Raw Data 2'!$J$742,P$5)</f>
        <v>#N/A</v>
      </c>
      <c r="J347" s="32" t="e">
        <f>VLOOKUP($A347,'Raw Data 2'!$A$2:'Raw Data 2'!$J$742,Q$5)</f>
        <v>#N/A</v>
      </c>
    </row>
    <row r="348" spans="1:10" x14ac:dyDescent="0.3">
      <c r="A348" s="33" t="s">
        <v>385</v>
      </c>
      <c r="B348" s="32">
        <f>VLOOKUP(A348,'Raw Data 2'!A345:'Raw Data 2'!J1085,6)</f>
        <v>10</v>
      </c>
      <c r="C348" s="32" t="e">
        <f>VLOOKUP($A348,'Raw Data 2'!$A$2 :'Raw Data 2'!$J$742,3)</f>
        <v>#N/A</v>
      </c>
      <c r="D348" s="32" t="e">
        <f>VLOOKUP($A348,'Raw Data 2'!$A$2 :'Raw Data 2'!$J$742,5)</f>
        <v>#N/A</v>
      </c>
      <c r="E348" s="32" t="e">
        <f>VLOOKUP(A348,'Raw Data 2'!$A$2:'Raw Data 2'!$J$742,9)</f>
        <v>#N/A</v>
      </c>
      <c r="F348" s="32" t="e">
        <f>VLOOKUP($A348,'Raw Data 2'!$A$2:'Raw Data 2'!$J$742,M$5)</f>
        <v>#N/A</v>
      </c>
      <c r="G348" s="32" t="e">
        <f>VLOOKUP($A348,'Raw Data 2'!$A$2:'Raw Data 2'!$J$742,N$5)</f>
        <v>#N/A</v>
      </c>
      <c r="H348" s="32" t="e">
        <f>VLOOKUP($A348,'Raw Data 2'!$A$2:'Raw Data 2'!$J$742,O$5)</f>
        <v>#N/A</v>
      </c>
      <c r="I348" s="32" t="e">
        <f>VLOOKUP($A348,'Raw Data 2'!$A$2:'Raw Data 2'!$J$742,P$5)</f>
        <v>#N/A</v>
      </c>
      <c r="J348" s="32" t="e">
        <f>VLOOKUP($A348,'Raw Data 2'!$A$2:'Raw Data 2'!$J$742,Q$5)</f>
        <v>#N/A</v>
      </c>
    </row>
    <row r="349" spans="1:10" x14ac:dyDescent="0.3">
      <c r="A349" s="33" t="s">
        <v>386</v>
      </c>
      <c r="B349" s="32">
        <f>VLOOKUP(A349,'Raw Data 2'!A346:'Raw Data 2'!J1086,6)</f>
        <v>10</v>
      </c>
      <c r="C349" s="32" t="str">
        <f>VLOOKUP($A349,'Raw Data 2'!$A$2 :'Raw Data 2'!$J$742,3)</f>
        <v>Major Mfg Projects</v>
      </c>
      <c r="D349" s="32">
        <f>VLOOKUP($A349,'Raw Data 2'!$A$2 :'Raw Data 2'!$J$742,5)</f>
        <v>40263</v>
      </c>
      <c r="E349" s="32">
        <f>VLOOKUP(A349,'Raw Data 2'!$A$2:'Raw Data 2'!$J$742,9)</f>
        <v>4</v>
      </c>
      <c r="F349" s="32" t="str">
        <f>VLOOKUP($A349,'Raw Data 2'!$A$2:'Raw Data 2'!$J$742,M$5)</f>
        <v>M</v>
      </c>
      <c r="G349" s="32">
        <f>VLOOKUP($A349,'Raw Data 2'!$A$2:'Raw Data 2'!$J$742,N$5)</f>
        <v>71190</v>
      </c>
      <c r="H349" s="32" t="str">
        <f>VLOOKUP($A349,'Raw Data 2'!$A$2:'Raw Data 2'!$J$742,O$5)</f>
        <v>Contract</v>
      </c>
      <c r="I349" s="32">
        <f>VLOOKUP($A349,'Raw Data 2'!$A$2:'Raw Data 2'!$J$742,P$5)</f>
        <v>71190</v>
      </c>
      <c r="J349" s="32" t="str">
        <f>VLOOKUP($A349,'Raw Data 2'!$A$2:'Raw Data 2'!$J$742,Q$5)</f>
        <v>Taft</v>
      </c>
    </row>
    <row r="350" spans="1:10" x14ac:dyDescent="0.3">
      <c r="A350" s="33" t="s">
        <v>387</v>
      </c>
      <c r="B350" s="32">
        <f>VLOOKUP(A350,'Raw Data 2'!A347:'Raw Data 2'!J1087,6)</f>
        <v>10</v>
      </c>
      <c r="C350" s="32" t="str">
        <f>VLOOKUP($A350,'Raw Data 2'!$A$2 :'Raw Data 2'!$J$742,3)</f>
        <v>Major Mfg Projects</v>
      </c>
      <c r="D350" s="32">
        <f>VLOOKUP($A350,'Raw Data 2'!$A$2 :'Raw Data 2'!$J$742,5)</f>
        <v>40263</v>
      </c>
      <c r="E350" s="32">
        <f>VLOOKUP(A350,'Raw Data 2'!$A$2:'Raw Data 2'!$J$742,9)</f>
        <v>4</v>
      </c>
      <c r="F350" s="32" t="str">
        <f>VLOOKUP($A350,'Raw Data 2'!$A$2:'Raw Data 2'!$J$742,M$5)</f>
        <v>M</v>
      </c>
      <c r="G350" s="32">
        <f>VLOOKUP($A350,'Raw Data 2'!$A$2:'Raw Data 2'!$J$742,N$5)</f>
        <v>71190</v>
      </c>
      <c r="H350" s="32" t="str">
        <f>VLOOKUP($A350,'Raw Data 2'!$A$2:'Raw Data 2'!$J$742,O$5)</f>
        <v>Contract</v>
      </c>
      <c r="I350" s="32">
        <f>VLOOKUP($A350,'Raw Data 2'!$A$2:'Raw Data 2'!$J$742,P$5)</f>
        <v>71190</v>
      </c>
      <c r="J350" s="32" t="str">
        <f>VLOOKUP($A350,'Raw Data 2'!$A$2:'Raw Data 2'!$J$742,Q$5)</f>
        <v>Taft</v>
      </c>
    </row>
    <row r="351" spans="1:10" x14ac:dyDescent="0.3">
      <c r="A351" s="33" t="s">
        <v>388</v>
      </c>
      <c r="B351" s="32">
        <f>VLOOKUP(A351,'Raw Data 2'!A348:'Raw Data 2'!J1088,6)</f>
        <v>9</v>
      </c>
      <c r="C351" s="32" t="str">
        <f>VLOOKUP($A351,'Raw Data 2'!$A$2 :'Raw Data 2'!$J$742,3)</f>
        <v>Manufacturing</v>
      </c>
      <c r="D351" s="32">
        <f>VLOOKUP($A351,'Raw Data 2'!$A$2 :'Raw Data 2'!$J$742,5)</f>
        <v>36704</v>
      </c>
      <c r="E351" s="32">
        <f>VLOOKUP(A351,'Raw Data 2'!$A$2:'Raw Data 2'!$J$742,9)</f>
        <v>3</v>
      </c>
      <c r="F351" s="32">
        <f>VLOOKUP($A351,'Raw Data 2'!$A$2:'Raw Data 2'!$J$742,M$5)</f>
        <v>0</v>
      </c>
      <c r="G351" s="32">
        <f>VLOOKUP($A351,'Raw Data 2'!$A$2:'Raw Data 2'!$J$742,N$5)</f>
        <v>57760</v>
      </c>
      <c r="H351" s="32" t="str">
        <f>VLOOKUP($A351,'Raw Data 2'!$A$2:'Raw Data 2'!$J$742,O$5)</f>
        <v>Contract</v>
      </c>
      <c r="I351" s="32">
        <f>VLOOKUP($A351,'Raw Data 2'!$A$2:'Raw Data 2'!$J$742,P$5)</f>
        <v>57760</v>
      </c>
      <c r="J351" s="32" t="str">
        <f>VLOOKUP($A351,'Raw Data 2'!$A$2:'Raw Data 2'!$J$742,Q$5)</f>
        <v>South</v>
      </c>
    </row>
    <row r="352" spans="1:10" x14ac:dyDescent="0.3">
      <c r="A352" s="33" t="s">
        <v>389</v>
      </c>
      <c r="B352" s="32">
        <f>VLOOKUP(A352,'Raw Data 2'!A349:'Raw Data 2'!J1089,6)</f>
        <v>6</v>
      </c>
      <c r="C352" s="32" t="str">
        <f>VLOOKUP($A352,'Raw Data 2'!$A$2 :'Raw Data 2'!$J$742,3)</f>
        <v>Manufacturing</v>
      </c>
      <c r="D352" s="32">
        <f>VLOOKUP($A352,'Raw Data 2'!$A$2 :'Raw Data 2'!$J$742,5)</f>
        <v>36704</v>
      </c>
      <c r="E352" s="32">
        <f>VLOOKUP(A352,'Raw Data 2'!$A$2:'Raw Data 2'!$J$742,9)</f>
        <v>3</v>
      </c>
      <c r="F352" s="32">
        <f>VLOOKUP($A352,'Raw Data 2'!$A$2:'Raw Data 2'!$J$742,M$5)</f>
        <v>0</v>
      </c>
      <c r="G352" s="32">
        <f>VLOOKUP($A352,'Raw Data 2'!$A$2:'Raw Data 2'!$J$742,N$5)</f>
        <v>57760</v>
      </c>
      <c r="H352" s="32" t="str">
        <f>VLOOKUP($A352,'Raw Data 2'!$A$2:'Raw Data 2'!$J$742,O$5)</f>
        <v>Contract</v>
      </c>
      <c r="I352" s="32">
        <f>VLOOKUP($A352,'Raw Data 2'!$A$2:'Raw Data 2'!$J$742,P$5)</f>
        <v>57760</v>
      </c>
      <c r="J352" s="32" t="str">
        <f>VLOOKUP($A352,'Raw Data 2'!$A$2:'Raw Data 2'!$J$742,Q$5)</f>
        <v>South</v>
      </c>
    </row>
    <row r="353" spans="1:10" x14ac:dyDescent="0.3">
      <c r="A353" s="33" t="s">
        <v>390</v>
      </c>
      <c r="B353" s="32">
        <f>VLOOKUP(A353,'Raw Data 2'!A350:'Raw Data 2'!J1090,6)</f>
        <v>9</v>
      </c>
      <c r="C353" s="32" t="str">
        <f>VLOOKUP($A353,'Raw Data 2'!$A$2 :'Raw Data 2'!$J$742,3)</f>
        <v>Major Mfg Projects</v>
      </c>
      <c r="D353" s="32">
        <f>VLOOKUP($A353,'Raw Data 2'!$A$2 :'Raw Data 2'!$J$742,5)</f>
        <v>40263</v>
      </c>
      <c r="E353" s="32">
        <f>VLOOKUP(A353,'Raw Data 2'!$A$2:'Raw Data 2'!$J$742,9)</f>
        <v>4</v>
      </c>
      <c r="F353" s="32" t="str">
        <f>VLOOKUP($A353,'Raw Data 2'!$A$2:'Raw Data 2'!$J$742,M$5)</f>
        <v>M</v>
      </c>
      <c r="G353" s="32">
        <f>VLOOKUP($A353,'Raw Data 2'!$A$2:'Raw Data 2'!$J$742,N$5)</f>
        <v>71190</v>
      </c>
      <c r="H353" s="32" t="str">
        <f>VLOOKUP($A353,'Raw Data 2'!$A$2:'Raw Data 2'!$J$742,O$5)</f>
        <v>Contract</v>
      </c>
      <c r="I353" s="32">
        <f>VLOOKUP($A353,'Raw Data 2'!$A$2:'Raw Data 2'!$J$742,P$5)</f>
        <v>71190</v>
      </c>
      <c r="J353" s="32" t="str">
        <f>VLOOKUP($A353,'Raw Data 2'!$A$2:'Raw Data 2'!$J$742,Q$5)</f>
        <v>Taft</v>
      </c>
    </row>
    <row r="354" spans="1:10" x14ac:dyDescent="0.3">
      <c r="A354" s="33" t="s">
        <v>391</v>
      </c>
      <c r="B354" s="32">
        <f>VLOOKUP(A354,'Raw Data 2'!A351:'Raw Data 2'!J1091,6)</f>
        <v>9</v>
      </c>
      <c r="C354" s="32" t="str">
        <f>VLOOKUP($A354,'Raw Data 2'!$A$2 :'Raw Data 2'!$J$742,3)</f>
        <v>Major Mfg Projects</v>
      </c>
      <c r="D354" s="32">
        <f>VLOOKUP($A354,'Raw Data 2'!$A$2 :'Raw Data 2'!$J$742,5)</f>
        <v>40263</v>
      </c>
      <c r="E354" s="32">
        <f>VLOOKUP(A354,'Raw Data 2'!$A$2:'Raw Data 2'!$J$742,9)</f>
        <v>4</v>
      </c>
      <c r="F354" s="32" t="str">
        <f>VLOOKUP($A354,'Raw Data 2'!$A$2:'Raw Data 2'!$J$742,M$5)</f>
        <v>M</v>
      </c>
      <c r="G354" s="32">
        <f>VLOOKUP($A354,'Raw Data 2'!$A$2:'Raw Data 2'!$J$742,N$5)</f>
        <v>71190</v>
      </c>
      <c r="H354" s="32" t="str">
        <f>VLOOKUP($A354,'Raw Data 2'!$A$2:'Raw Data 2'!$J$742,O$5)</f>
        <v>Contract</v>
      </c>
      <c r="I354" s="32">
        <f>VLOOKUP($A354,'Raw Data 2'!$A$2:'Raw Data 2'!$J$742,P$5)</f>
        <v>71190</v>
      </c>
      <c r="J354" s="32" t="str">
        <f>VLOOKUP($A354,'Raw Data 2'!$A$2:'Raw Data 2'!$J$742,Q$5)</f>
        <v>Taft</v>
      </c>
    </row>
    <row r="355" spans="1:10" x14ac:dyDescent="0.3">
      <c r="A355" s="33" t="s">
        <v>392</v>
      </c>
      <c r="B355" s="32">
        <f>VLOOKUP(A355,'Raw Data 2'!A352:'Raw Data 2'!J1092,6)</f>
        <v>6</v>
      </c>
      <c r="C355" s="32" t="str">
        <f>VLOOKUP($A355,'Raw Data 2'!$A$2 :'Raw Data 2'!$J$742,3)</f>
        <v>Major Mfg Projects</v>
      </c>
      <c r="D355" s="32">
        <f>VLOOKUP($A355,'Raw Data 2'!$A$2 :'Raw Data 2'!$J$742,5)</f>
        <v>40263</v>
      </c>
      <c r="E355" s="32">
        <f>VLOOKUP(A355,'Raw Data 2'!$A$2:'Raw Data 2'!$J$742,9)</f>
        <v>4</v>
      </c>
      <c r="F355" s="32" t="str">
        <f>VLOOKUP($A355,'Raw Data 2'!$A$2:'Raw Data 2'!$J$742,M$5)</f>
        <v>M</v>
      </c>
      <c r="G355" s="32">
        <f>VLOOKUP($A355,'Raw Data 2'!$A$2:'Raw Data 2'!$J$742,N$5)</f>
        <v>71190</v>
      </c>
      <c r="H355" s="32" t="str">
        <f>VLOOKUP($A355,'Raw Data 2'!$A$2:'Raw Data 2'!$J$742,O$5)</f>
        <v>Contract</v>
      </c>
      <c r="I355" s="32">
        <f>VLOOKUP($A355,'Raw Data 2'!$A$2:'Raw Data 2'!$J$742,P$5)</f>
        <v>71190</v>
      </c>
      <c r="J355" s="32" t="str">
        <f>VLOOKUP($A355,'Raw Data 2'!$A$2:'Raw Data 2'!$J$742,Q$5)</f>
        <v>Taft</v>
      </c>
    </row>
    <row r="356" spans="1:10" x14ac:dyDescent="0.3">
      <c r="A356" s="33" t="s">
        <v>393</v>
      </c>
      <c r="B356" s="32">
        <f>VLOOKUP(A356,'Raw Data 2'!A353:'Raw Data 2'!J1093,6)</f>
        <v>19</v>
      </c>
      <c r="C356" s="32" t="str">
        <f>VLOOKUP($A356,'Raw Data 2'!$A$2 :'Raw Data 2'!$J$742,3)</f>
        <v>Major Mfg Projects</v>
      </c>
      <c r="D356" s="32">
        <f>VLOOKUP($A356,'Raw Data 2'!$A$2 :'Raw Data 2'!$J$742,5)</f>
        <v>40263</v>
      </c>
      <c r="E356" s="32">
        <f>VLOOKUP(A356,'Raw Data 2'!$A$2:'Raw Data 2'!$J$742,9)</f>
        <v>4</v>
      </c>
      <c r="F356" s="32" t="str">
        <f>VLOOKUP($A356,'Raw Data 2'!$A$2:'Raw Data 2'!$J$742,M$5)</f>
        <v>M</v>
      </c>
      <c r="G356" s="32">
        <f>VLOOKUP($A356,'Raw Data 2'!$A$2:'Raw Data 2'!$J$742,N$5)</f>
        <v>71190</v>
      </c>
      <c r="H356" s="32" t="str">
        <f>VLOOKUP($A356,'Raw Data 2'!$A$2:'Raw Data 2'!$J$742,O$5)</f>
        <v>Contract</v>
      </c>
      <c r="I356" s="32">
        <f>VLOOKUP($A356,'Raw Data 2'!$A$2:'Raw Data 2'!$J$742,P$5)</f>
        <v>71190</v>
      </c>
      <c r="J356" s="32" t="str">
        <f>VLOOKUP($A356,'Raw Data 2'!$A$2:'Raw Data 2'!$J$742,Q$5)</f>
        <v>Taft</v>
      </c>
    </row>
    <row r="357" spans="1:10" x14ac:dyDescent="0.3">
      <c r="A357" s="33" t="s">
        <v>394</v>
      </c>
      <c r="B357" s="32">
        <f>VLOOKUP(A357,'Raw Data 2'!A354:'Raw Data 2'!J1094,6)</f>
        <v>6</v>
      </c>
      <c r="C357" s="32" t="str">
        <f>VLOOKUP($A357,'Raw Data 2'!$A$2 :'Raw Data 2'!$J$742,3)</f>
        <v>Major Mfg Projects</v>
      </c>
      <c r="D357" s="32">
        <f>VLOOKUP($A357,'Raw Data 2'!$A$2 :'Raw Data 2'!$J$742,5)</f>
        <v>40263</v>
      </c>
      <c r="E357" s="32">
        <f>VLOOKUP(A357,'Raw Data 2'!$A$2:'Raw Data 2'!$J$742,9)</f>
        <v>4</v>
      </c>
      <c r="F357" s="32" t="str">
        <f>VLOOKUP($A357,'Raw Data 2'!$A$2:'Raw Data 2'!$J$742,M$5)</f>
        <v>M</v>
      </c>
      <c r="G357" s="32">
        <f>VLOOKUP($A357,'Raw Data 2'!$A$2:'Raw Data 2'!$J$742,N$5)</f>
        <v>71190</v>
      </c>
      <c r="H357" s="32" t="str">
        <f>VLOOKUP($A357,'Raw Data 2'!$A$2:'Raw Data 2'!$J$742,O$5)</f>
        <v>Contract</v>
      </c>
      <c r="I357" s="32">
        <f>VLOOKUP($A357,'Raw Data 2'!$A$2:'Raw Data 2'!$J$742,P$5)</f>
        <v>71190</v>
      </c>
      <c r="J357" s="32" t="str">
        <f>VLOOKUP($A357,'Raw Data 2'!$A$2:'Raw Data 2'!$J$742,Q$5)</f>
        <v>Taft</v>
      </c>
    </row>
    <row r="358" spans="1:10" x14ac:dyDescent="0.3">
      <c r="A358" s="33" t="s">
        <v>395</v>
      </c>
      <c r="B358" s="32">
        <f>VLOOKUP(A358,'Raw Data 2'!A355:'Raw Data 2'!J1095,6)</f>
        <v>6</v>
      </c>
      <c r="C358" s="32" t="str">
        <f>VLOOKUP($A358,'Raw Data 2'!$A$2 :'Raw Data 2'!$J$742,3)</f>
        <v>Quality Control</v>
      </c>
      <c r="D358" s="32">
        <f>VLOOKUP($A358,'Raw Data 2'!$A$2 :'Raw Data 2'!$J$742,5)</f>
        <v>40389</v>
      </c>
      <c r="E358" s="32">
        <f>VLOOKUP(A358,'Raw Data 2'!$A$2:'Raw Data 2'!$J$742,9)</f>
        <v>5</v>
      </c>
      <c r="F358" s="32" t="str">
        <f>VLOOKUP($A358,'Raw Data 2'!$A$2:'Raw Data 2'!$J$742,M$5)</f>
        <v>DMR</v>
      </c>
      <c r="G358" s="32">
        <f>VLOOKUP($A358,'Raw Data 2'!$A$2:'Raw Data 2'!$J$742,N$5)</f>
        <v>58370</v>
      </c>
      <c r="H358" s="32" t="str">
        <f>VLOOKUP($A358,'Raw Data 2'!$A$2:'Raw Data 2'!$J$742,O$5)</f>
        <v>Full Time</v>
      </c>
      <c r="I358" s="32">
        <f>VLOOKUP($A358,'Raw Data 2'!$A$2:'Raw Data 2'!$J$742,P$5)</f>
        <v>58370</v>
      </c>
      <c r="J358" s="32" t="str">
        <f>VLOOKUP($A358,'Raw Data 2'!$A$2:'Raw Data 2'!$J$742,Q$5)</f>
        <v>North</v>
      </c>
    </row>
    <row r="359" spans="1:10" x14ac:dyDescent="0.3">
      <c r="A359" s="33" t="s">
        <v>396</v>
      </c>
      <c r="B359" s="32">
        <f>VLOOKUP(A359,'Raw Data 2'!A356:'Raw Data 2'!J1096,6)</f>
        <v>6</v>
      </c>
      <c r="C359" s="32" t="str">
        <f>VLOOKUP($A359,'Raw Data 2'!$A$2 :'Raw Data 2'!$J$742,3)</f>
        <v>Major Mfg Projects</v>
      </c>
      <c r="D359" s="32">
        <f>VLOOKUP($A359,'Raw Data 2'!$A$2 :'Raw Data 2'!$J$742,5)</f>
        <v>36519</v>
      </c>
      <c r="E359" s="32">
        <f>VLOOKUP(A359,'Raw Data 2'!$A$2:'Raw Data 2'!$J$742,9)</f>
        <v>5</v>
      </c>
      <c r="F359" s="32" t="str">
        <f>VLOOKUP($A359,'Raw Data 2'!$A$2:'Raw Data 2'!$J$742,M$5)</f>
        <v>R</v>
      </c>
      <c r="G359" s="32">
        <f>VLOOKUP($A359,'Raw Data 2'!$A$2:'Raw Data 2'!$J$742,N$5)</f>
        <v>61860</v>
      </c>
      <c r="H359" s="32" t="str">
        <f>VLOOKUP($A359,'Raw Data 2'!$A$2:'Raw Data 2'!$J$742,O$5)</f>
        <v>Hourly</v>
      </c>
      <c r="I359" s="32">
        <f>VLOOKUP($A359,'Raw Data 2'!$A$2:'Raw Data 2'!$J$742,P$5)</f>
        <v>61860</v>
      </c>
      <c r="J359" s="32" t="str">
        <f>VLOOKUP($A359,'Raw Data 2'!$A$2:'Raw Data 2'!$J$742,Q$5)</f>
        <v>Main</v>
      </c>
    </row>
    <row r="360" spans="1:10" x14ac:dyDescent="0.3">
      <c r="A360" s="33" t="s">
        <v>397</v>
      </c>
      <c r="B360" s="32">
        <f>VLOOKUP(A360,'Raw Data 2'!A357:'Raw Data 2'!J1097,6)</f>
        <v>10</v>
      </c>
      <c r="C360" s="32" t="e">
        <f>VLOOKUP($A360,'Raw Data 2'!$A$2 :'Raw Data 2'!$J$742,3)</f>
        <v>#N/A</v>
      </c>
      <c r="D360" s="32" t="e">
        <f>VLOOKUP($A360,'Raw Data 2'!$A$2 :'Raw Data 2'!$J$742,5)</f>
        <v>#N/A</v>
      </c>
      <c r="E360" s="32" t="e">
        <f>VLOOKUP(A360,'Raw Data 2'!$A$2:'Raw Data 2'!$J$742,9)</f>
        <v>#N/A</v>
      </c>
      <c r="F360" s="32" t="e">
        <f>VLOOKUP($A360,'Raw Data 2'!$A$2:'Raw Data 2'!$J$742,M$5)</f>
        <v>#N/A</v>
      </c>
      <c r="G360" s="32" t="e">
        <f>VLOOKUP($A360,'Raw Data 2'!$A$2:'Raw Data 2'!$J$742,N$5)</f>
        <v>#N/A</v>
      </c>
      <c r="H360" s="32" t="e">
        <f>VLOOKUP($A360,'Raw Data 2'!$A$2:'Raw Data 2'!$J$742,O$5)</f>
        <v>#N/A</v>
      </c>
      <c r="I360" s="32" t="e">
        <f>VLOOKUP($A360,'Raw Data 2'!$A$2:'Raw Data 2'!$J$742,P$5)</f>
        <v>#N/A</v>
      </c>
      <c r="J360" s="32" t="e">
        <f>VLOOKUP($A360,'Raw Data 2'!$A$2:'Raw Data 2'!$J$742,Q$5)</f>
        <v>#N/A</v>
      </c>
    </row>
    <row r="361" spans="1:10" x14ac:dyDescent="0.3">
      <c r="A361" s="33" t="s">
        <v>398</v>
      </c>
      <c r="B361" s="32">
        <f>VLOOKUP(A361,'Raw Data 2'!A358:'Raw Data 2'!J1098,6)</f>
        <v>6</v>
      </c>
      <c r="C361" s="32" t="str">
        <f>VLOOKUP($A361,'Raw Data 2'!$A$2 :'Raw Data 2'!$J$742,3)</f>
        <v>Major Mfg Projects</v>
      </c>
      <c r="D361" s="32">
        <f>VLOOKUP($A361,'Raw Data 2'!$A$2 :'Raw Data 2'!$J$742,5)</f>
        <v>40263</v>
      </c>
      <c r="E361" s="32">
        <f>VLOOKUP(A361,'Raw Data 2'!$A$2:'Raw Data 2'!$J$742,9)</f>
        <v>4</v>
      </c>
      <c r="F361" s="32" t="str">
        <f>VLOOKUP($A361,'Raw Data 2'!$A$2:'Raw Data 2'!$J$742,M$5)</f>
        <v>M</v>
      </c>
      <c r="G361" s="32">
        <f>VLOOKUP($A361,'Raw Data 2'!$A$2:'Raw Data 2'!$J$742,N$5)</f>
        <v>71190</v>
      </c>
      <c r="H361" s="32" t="str">
        <f>VLOOKUP($A361,'Raw Data 2'!$A$2:'Raw Data 2'!$J$742,O$5)</f>
        <v>Contract</v>
      </c>
      <c r="I361" s="32">
        <f>VLOOKUP($A361,'Raw Data 2'!$A$2:'Raw Data 2'!$J$742,P$5)</f>
        <v>71190</v>
      </c>
      <c r="J361" s="32" t="str">
        <f>VLOOKUP($A361,'Raw Data 2'!$A$2:'Raw Data 2'!$J$742,Q$5)</f>
        <v>Taft</v>
      </c>
    </row>
    <row r="362" spans="1:10" x14ac:dyDescent="0.3">
      <c r="A362" s="33" t="s">
        <v>399</v>
      </c>
      <c r="B362" s="32">
        <f>VLOOKUP(A362,'Raw Data 2'!A359:'Raw Data 2'!J1099,6)</f>
        <v>9</v>
      </c>
      <c r="C362" s="32" t="str">
        <f>VLOOKUP($A362,'Raw Data 2'!$A$2 :'Raw Data 2'!$J$742,3)</f>
        <v>Major Mfg Projects</v>
      </c>
      <c r="D362" s="32">
        <f>VLOOKUP($A362,'Raw Data 2'!$A$2 :'Raw Data 2'!$J$742,5)</f>
        <v>40263</v>
      </c>
      <c r="E362" s="32">
        <f>VLOOKUP(A362,'Raw Data 2'!$A$2:'Raw Data 2'!$J$742,9)</f>
        <v>4</v>
      </c>
      <c r="F362" s="32" t="str">
        <f>VLOOKUP($A362,'Raw Data 2'!$A$2:'Raw Data 2'!$J$742,M$5)</f>
        <v>M</v>
      </c>
      <c r="G362" s="32">
        <f>VLOOKUP($A362,'Raw Data 2'!$A$2:'Raw Data 2'!$J$742,N$5)</f>
        <v>71190</v>
      </c>
      <c r="H362" s="32" t="str">
        <f>VLOOKUP($A362,'Raw Data 2'!$A$2:'Raw Data 2'!$J$742,O$5)</f>
        <v>Contract</v>
      </c>
      <c r="I362" s="32">
        <f>VLOOKUP($A362,'Raw Data 2'!$A$2:'Raw Data 2'!$J$742,P$5)</f>
        <v>71190</v>
      </c>
      <c r="J362" s="32" t="str">
        <f>VLOOKUP($A362,'Raw Data 2'!$A$2:'Raw Data 2'!$J$742,Q$5)</f>
        <v>Taft</v>
      </c>
    </row>
    <row r="363" spans="1:10" x14ac:dyDescent="0.3">
      <c r="A363" s="33" t="s">
        <v>400</v>
      </c>
      <c r="B363" s="32">
        <f>VLOOKUP(A363,'Raw Data 2'!A360:'Raw Data 2'!J1100,6)</f>
        <v>9</v>
      </c>
      <c r="C363" s="32" t="str">
        <f>VLOOKUP($A363,'Raw Data 2'!$A$2 :'Raw Data 2'!$J$742,3)</f>
        <v>Manufacturing</v>
      </c>
      <c r="D363" s="32">
        <f>VLOOKUP($A363,'Raw Data 2'!$A$2 :'Raw Data 2'!$J$742,5)</f>
        <v>36704</v>
      </c>
      <c r="E363" s="32">
        <f>VLOOKUP(A363,'Raw Data 2'!$A$2:'Raw Data 2'!$J$742,9)</f>
        <v>3</v>
      </c>
      <c r="F363" s="32">
        <f>VLOOKUP($A363,'Raw Data 2'!$A$2:'Raw Data 2'!$J$742,M$5)</f>
        <v>0</v>
      </c>
      <c r="G363" s="32">
        <f>VLOOKUP($A363,'Raw Data 2'!$A$2:'Raw Data 2'!$J$742,N$5)</f>
        <v>57760</v>
      </c>
      <c r="H363" s="32" t="str">
        <f>VLOOKUP($A363,'Raw Data 2'!$A$2:'Raw Data 2'!$J$742,O$5)</f>
        <v>Contract</v>
      </c>
      <c r="I363" s="32">
        <f>VLOOKUP($A363,'Raw Data 2'!$A$2:'Raw Data 2'!$J$742,P$5)</f>
        <v>57760</v>
      </c>
      <c r="J363" s="32" t="str">
        <f>VLOOKUP($A363,'Raw Data 2'!$A$2:'Raw Data 2'!$J$742,Q$5)</f>
        <v>South</v>
      </c>
    </row>
    <row r="364" spans="1:10" x14ac:dyDescent="0.3">
      <c r="A364" s="33" t="s">
        <v>401</v>
      </c>
      <c r="B364" s="32">
        <f>VLOOKUP(A364,'Raw Data 2'!A361:'Raw Data 2'!J1101,6)</f>
        <v>6</v>
      </c>
      <c r="C364" s="32" t="str">
        <f>VLOOKUP($A364,'Raw Data 2'!$A$2 :'Raw Data 2'!$J$742,3)</f>
        <v>Manufacturing</v>
      </c>
      <c r="D364" s="32">
        <f>VLOOKUP($A364,'Raw Data 2'!$A$2 :'Raw Data 2'!$J$742,5)</f>
        <v>36704</v>
      </c>
      <c r="E364" s="32">
        <f>VLOOKUP(A364,'Raw Data 2'!$A$2:'Raw Data 2'!$J$742,9)</f>
        <v>3</v>
      </c>
      <c r="F364" s="32">
        <f>VLOOKUP($A364,'Raw Data 2'!$A$2:'Raw Data 2'!$J$742,M$5)</f>
        <v>0</v>
      </c>
      <c r="G364" s="32">
        <f>VLOOKUP($A364,'Raw Data 2'!$A$2:'Raw Data 2'!$J$742,N$5)</f>
        <v>57760</v>
      </c>
      <c r="H364" s="32" t="str">
        <f>VLOOKUP($A364,'Raw Data 2'!$A$2:'Raw Data 2'!$J$742,O$5)</f>
        <v>Contract</v>
      </c>
      <c r="I364" s="32">
        <f>VLOOKUP($A364,'Raw Data 2'!$A$2:'Raw Data 2'!$J$742,P$5)</f>
        <v>57760</v>
      </c>
      <c r="J364" s="32" t="str">
        <f>VLOOKUP($A364,'Raw Data 2'!$A$2:'Raw Data 2'!$J$742,Q$5)</f>
        <v>South</v>
      </c>
    </row>
    <row r="365" spans="1:10" x14ac:dyDescent="0.3">
      <c r="A365" s="33" t="s">
        <v>402</v>
      </c>
      <c r="B365" s="32">
        <f>VLOOKUP(A365,'Raw Data 2'!A362:'Raw Data 2'!J1102,6)</f>
        <v>9</v>
      </c>
      <c r="C365" s="32" t="str">
        <f>VLOOKUP($A365,'Raw Data 2'!$A$2 :'Raw Data 2'!$J$742,3)</f>
        <v>Manufacturing</v>
      </c>
      <c r="D365" s="32">
        <f>VLOOKUP($A365,'Raw Data 2'!$A$2 :'Raw Data 2'!$J$742,5)</f>
        <v>36704</v>
      </c>
      <c r="E365" s="32">
        <f>VLOOKUP(A365,'Raw Data 2'!$A$2:'Raw Data 2'!$J$742,9)</f>
        <v>3</v>
      </c>
      <c r="F365" s="32">
        <f>VLOOKUP($A365,'Raw Data 2'!$A$2:'Raw Data 2'!$J$742,M$5)</f>
        <v>0</v>
      </c>
      <c r="G365" s="32">
        <f>VLOOKUP($A365,'Raw Data 2'!$A$2:'Raw Data 2'!$J$742,N$5)</f>
        <v>57760</v>
      </c>
      <c r="H365" s="32" t="str">
        <f>VLOOKUP($A365,'Raw Data 2'!$A$2:'Raw Data 2'!$J$742,O$5)</f>
        <v>Contract</v>
      </c>
      <c r="I365" s="32">
        <f>VLOOKUP($A365,'Raw Data 2'!$A$2:'Raw Data 2'!$J$742,P$5)</f>
        <v>57760</v>
      </c>
      <c r="J365" s="32" t="str">
        <f>VLOOKUP($A365,'Raw Data 2'!$A$2:'Raw Data 2'!$J$742,Q$5)</f>
        <v>South</v>
      </c>
    </row>
    <row r="366" spans="1:10" x14ac:dyDescent="0.3">
      <c r="A366" s="33" t="s">
        <v>403</v>
      </c>
      <c r="B366" s="32">
        <f>VLOOKUP(A366,'Raw Data 2'!A363:'Raw Data 2'!J1103,6)</f>
        <v>6</v>
      </c>
      <c r="C366" s="32" t="str">
        <f>VLOOKUP($A366,'Raw Data 2'!$A$2 :'Raw Data 2'!$J$742,3)</f>
        <v>Major Mfg Projects</v>
      </c>
      <c r="D366" s="32">
        <f>VLOOKUP($A366,'Raw Data 2'!$A$2 :'Raw Data 2'!$J$742,5)</f>
        <v>40263</v>
      </c>
      <c r="E366" s="32">
        <f>VLOOKUP(A366,'Raw Data 2'!$A$2:'Raw Data 2'!$J$742,9)</f>
        <v>4</v>
      </c>
      <c r="F366" s="32" t="str">
        <f>VLOOKUP($A366,'Raw Data 2'!$A$2:'Raw Data 2'!$J$742,M$5)</f>
        <v>M</v>
      </c>
      <c r="G366" s="32">
        <f>VLOOKUP($A366,'Raw Data 2'!$A$2:'Raw Data 2'!$J$742,N$5)</f>
        <v>71190</v>
      </c>
      <c r="H366" s="32" t="str">
        <f>VLOOKUP($A366,'Raw Data 2'!$A$2:'Raw Data 2'!$J$742,O$5)</f>
        <v>Contract</v>
      </c>
      <c r="I366" s="32">
        <f>VLOOKUP($A366,'Raw Data 2'!$A$2:'Raw Data 2'!$J$742,P$5)</f>
        <v>71190</v>
      </c>
      <c r="J366" s="32" t="str">
        <f>VLOOKUP($A366,'Raw Data 2'!$A$2:'Raw Data 2'!$J$742,Q$5)</f>
        <v>Taft</v>
      </c>
    </row>
    <row r="367" spans="1:10" x14ac:dyDescent="0.3">
      <c r="A367" s="33" t="s">
        <v>404</v>
      </c>
      <c r="B367" s="32">
        <f>VLOOKUP(A367,'Raw Data 2'!A364:'Raw Data 2'!J1104,6)</f>
        <v>19</v>
      </c>
      <c r="C367" s="32" t="e">
        <f>VLOOKUP($A367,'Raw Data 2'!$A$2 :'Raw Data 2'!$J$742,3)</f>
        <v>#N/A</v>
      </c>
      <c r="D367" s="32" t="e">
        <f>VLOOKUP($A367,'Raw Data 2'!$A$2 :'Raw Data 2'!$J$742,5)</f>
        <v>#N/A</v>
      </c>
      <c r="E367" s="32" t="e">
        <f>VLOOKUP(A367,'Raw Data 2'!$A$2:'Raw Data 2'!$J$742,9)</f>
        <v>#N/A</v>
      </c>
      <c r="F367" s="32" t="e">
        <f>VLOOKUP($A367,'Raw Data 2'!$A$2:'Raw Data 2'!$J$742,M$5)</f>
        <v>#N/A</v>
      </c>
      <c r="G367" s="32" t="e">
        <f>VLOOKUP($A367,'Raw Data 2'!$A$2:'Raw Data 2'!$J$742,N$5)</f>
        <v>#N/A</v>
      </c>
      <c r="H367" s="32" t="e">
        <f>VLOOKUP($A367,'Raw Data 2'!$A$2:'Raw Data 2'!$J$742,O$5)</f>
        <v>#N/A</v>
      </c>
      <c r="I367" s="32" t="e">
        <f>VLOOKUP($A367,'Raw Data 2'!$A$2:'Raw Data 2'!$J$742,P$5)</f>
        <v>#N/A</v>
      </c>
      <c r="J367" s="32" t="e">
        <f>VLOOKUP($A367,'Raw Data 2'!$A$2:'Raw Data 2'!$J$742,Q$5)</f>
        <v>#N/A</v>
      </c>
    </row>
    <row r="368" spans="1:10" x14ac:dyDescent="0.3">
      <c r="A368" s="33" t="s">
        <v>405</v>
      </c>
      <c r="B368" s="32">
        <f>VLOOKUP(A368,'Raw Data 2'!A365:'Raw Data 2'!J1105,6)</f>
        <v>6</v>
      </c>
      <c r="C368" s="32" t="str">
        <f>VLOOKUP($A368,'Raw Data 2'!$A$2 :'Raw Data 2'!$J$742,3)</f>
        <v>Quality Control</v>
      </c>
      <c r="D368" s="32">
        <f>VLOOKUP($A368,'Raw Data 2'!$A$2 :'Raw Data 2'!$J$742,5)</f>
        <v>40389</v>
      </c>
      <c r="E368" s="32">
        <f>VLOOKUP(A368,'Raw Data 2'!$A$2:'Raw Data 2'!$J$742,9)</f>
        <v>5</v>
      </c>
      <c r="F368" s="32" t="str">
        <f>VLOOKUP($A368,'Raw Data 2'!$A$2:'Raw Data 2'!$J$742,M$5)</f>
        <v>DMR</v>
      </c>
      <c r="G368" s="32">
        <f>VLOOKUP($A368,'Raw Data 2'!$A$2:'Raw Data 2'!$J$742,N$5)</f>
        <v>58370</v>
      </c>
      <c r="H368" s="32" t="str">
        <f>VLOOKUP($A368,'Raw Data 2'!$A$2:'Raw Data 2'!$J$742,O$5)</f>
        <v>Full Time</v>
      </c>
      <c r="I368" s="32">
        <f>VLOOKUP($A368,'Raw Data 2'!$A$2:'Raw Data 2'!$J$742,P$5)</f>
        <v>58370</v>
      </c>
      <c r="J368" s="32" t="str">
        <f>VLOOKUP($A368,'Raw Data 2'!$A$2:'Raw Data 2'!$J$742,Q$5)</f>
        <v>North</v>
      </c>
    </row>
    <row r="369" spans="1:10" x14ac:dyDescent="0.3">
      <c r="A369" s="33" t="s">
        <v>406</v>
      </c>
      <c r="B369" s="32">
        <f>VLOOKUP(A369,'Raw Data 2'!A366:'Raw Data 2'!J1106,6)</f>
        <v>10</v>
      </c>
      <c r="C369" s="32" t="str">
        <f>VLOOKUP($A369,'Raw Data 2'!$A$2 :'Raw Data 2'!$J$742,3)</f>
        <v>Major Mfg Projects</v>
      </c>
      <c r="D369" s="32">
        <f>VLOOKUP($A369,'Raw Data 2'!$A$2 :'Raw Data 2'!$J$742,5)</f>
        <v>40263</v>
      </c>
      <c r="E369" s="32">
        <f>VLOOKUP(A369,'Raw Data 2'!$A$2:'Raw Data 2'!$J$742,9)</f>
        <v>4</v>
      </c>
      <c r="F369" s="32" t="str">
        <f>VLOOKUP($A369,'Raw Data 2'!$A$2:'Raw Data 2'!$J$742,M$5)</f>
        <v>M</v>
      </c>
      <c r="G369" s="32">
        <f>VLOOKUP($A369,'Raw Data 2'!$A$2:'Raw Data 2'!$J$742,N$5)</f>
        <v>71190</v>
      </c>
      <c r="H369" s="32" t="str">
        <f>VLOOKUP($A369,'Raw Data 2'!$A$2:'Raw Data 2'!$J$742,O$5)</f>
        <v>Contract</v>
      </c>
      <c r="I369" s="32">
        <f>VLOOKUP($A369,'Raw Data 2'!$A$2:'Raw Data 2'!$J$742,P$5)</f>
        <v>71190</v>
      </c>
      <c r="J369" s="32" t="str">
        <f>VLOOKUP($A369,'Raw Data 2'!$A$2:'Raw Data 2'!$J$742,Q$5)</f>
        <v>Taft</v>
      </c>
    </row>
    <row r="370" spans="1:10" x14ac:dyDescent="0.3">
      <c r="A370" s="33" t="s">
        <v>407</v>
      </c>
      <c r="B370" s="32">
        <f>VLOOKUP(A370,'Raw Data 2'!A367:'Raw Data 2'!J1107,6)</f>
        <v>19</v>
      </c>
      <c r="C370" s="32" t="e">
        <f>VLOOKUP($A370,'Raw Data 2'!$A$2 :'Raw Data 2'!$J$742,3)</f>
        <v>#N/A</v>
      </c>
      <c r="D370" s="32" t="e">
        <f>VLOOKUP($A370,'Raw Data 2'!$A$2 :'Raw Data 2'!$J$742,5)</f>
        <v>#N/A</v>
      </c>
      <c r="E370" s="32" t="e">
        <f>VLOOKUP(A370,'Raw Data 2'!$A$2:'Raw Data 2'!$J$742,9)</f>
        <v>#N/A</v>
      </c>
      <c r="F370" s="32" t="e">
        <f>VLOOKUP($A370,'Raw Data 2'!$A$2:'Raw Data 2'!$J$742,M$5)</f>
        <v>#N/A</v>
      </c>
      <c r="G370" s="32" t="e">
        <f>VLOOKUP($A370,'Raw Data 2'!$A$2:'Raw Data 2'!$J$742,N$5)</f>
        <v>#N/A</v>
      </c>
      <c r="H370" s="32" t="e">
        <f>VLOOKUP($A370,'Raw Data 2'!$A$2:'Raw Data 2'!$J$742,O$5)</f>
        <v>#N/A</v>
      </c>
      <c r="I370" s="32" t="e">
        <f>VLOOKUP($A370,'Raw Data 2'!$A$2:'Raw Data 2'!$J$742,P$5)</f>
        <v>#N/A</v>
      </c>
      <c r="J370" s="32" t="e">
        <f>VLOOKUP($A370,'Raw Data 2'!$A$2:'Raw Data 2'!$J$742,Q$5)</f>
        <v>#N/A</v>
      </c>
    </row>
    <row r="371" spans="1:10" x14ac:dyDescent="0.3">
      <c r="A371" s="33" t="s">
        <v>408</v>
      </c>
      <c r="B371" s="32">
        <f>VLOOKUP(A371,'Raw Data 2'!A368:'Raw Data 2'!J1108,6)</f>
        <v>16</v>
      </c>
      <c r="C371" s="32" t="str">
        <f>VLOOKUP($A371,'Raw Data 2'!$A$2 :'Raw Data 2'!$J$742,3)</f>
        <v>Major Mfg Projects</v>
      </c>
      <c r="D371" s="32">
        <f>VLOOKUP($A371,'Raw Data 2'!$A$2 :'Raw Data 2'!$J$742,5)</f>
        <v>40263</v>
      </c>
      <c r="E371" s="32">
        <f>VLOOKUP(A371,'Raw Data 2'!$A$2:'Raw Data 2'!$J$742,9)</f>
        <v>4</v>
      </c>
      <c r="F371" s="32" t="str">
        <f>VLOOKUP($A371,'Raw Data 2'!$A$2:'Raw Data 2'!$J$742,M$5)</f>
        <v>M</v>
      </c>
      <c r="G371" s="32">
        <f>VLOOKUP($A371,'Raw Data 2'!$A$2:'Raw Data 2'!$J$742,N$5)</f>
        <v>71190</v>
      </c>
      <c r="H371" s="32" t="str">
        <f>VLOOKUP($A371,'Raw Data 2'!$A$2:'Raw Data 2'!$J$742,O$5)</f>
        <v>Contract</v>
      </c>
      <c r="I371" s="32">
        <f>VLOOKUP($A371,'Raw Data 2'!$A$2:'Raw Data 2'!$J$742,P$5)</f>
        <v>71190</v>
      </c>
      <c r="J371" s="32" t="str">
        <f>VLOOKUP($A371,'Raw Data 2'!$A$2:'Raw Data 2'!$J$742,Q$5)</f>
        <v>Taft</v>
      </c>
    </row>
    <row r="372" spans="1:10" x14ac:dyDescent="0.3">
      <c r="A372" s="33" t="s">
        <v>409</v>
      </c>
      <c r="B372" s="32">
        <f>VLOOKUP(A372,'Raw Data 2'!A369:'Raw Data 2'!J1109,6)</f>
        <v>6</v>
      </c>
      <c r="C372" s="32" t="str">
        <f>VLOOKUP($A372,'Raw Data 2'!$A$2 :'Raw Data 2'!$J$742,3)</f>
        <v>Quality Control</v>
      </c>
      <c r="D372" s="32">
        <f>VLOOKUP($A372,'Raw Data 2'!$A$2 :'Raw Data 2'!$J$742,5)</f>
        <v>40389</v>
      </c>
      <c r="E372" s="32">
        <f>VLOOKUP(A372,'Raw Data 2'!$A$2:'Raw Data 2'!$J$742,9)</f>
        <v>5</v>
      </c>
      <c r="F372" s="32" t="str">
        <f>VLOOKUP($A372,'Raw Data 2'!$A$2:'Raw Data 2'!$J$742,M$5)</f>
        <v>DMR</v>
      </c>
      <c r="G372" s="32">
        <f>VLOOKUP($A372,'Raw Data 2'!$A$2:'Raw Data 2'!$J$742,N$5)</f>
        <v>58370</v>
      </c>
      <c r="H372" s="32" t="str">
        <f>VLOOKUP($A372,'Raw Data 2'!$A$2:'Raw Data 2'!$J$742,O$5)</f>
        <v>Full Time</v>
      </c>
      <c r="I372" s="32">
        <f>VLOOKUP($A372,'Raw Data 2'!$A$2:'Raw Data 2'!$J$742,P$5)</f>
        <v>58370</v>
      </c>
      <c r="J372" s="32" t="str">
        <f>VLOOKUP($A372,'Raw Data 2'!$A$2:'Raw Data 2'!$J$742,Q$5)</f>
        <v>North</v>
      </c>
    </row>
    <row r="373" spans="1:10" x14ac:dyDescent="0.3">
      <c r="A373" s="33" t="s">
        <v>410</v>
      </c>
      <c r="B373" s="32">
        <f>VLOOKUP(A373,'Raw Data 2'!A370:'Raw Data 2'!J1110,6)</f>
        <v>6</v>
      </c>
      <c r="C373" s="32" t="str">
        <f>VLOOKUP($A373,'Raw Data 2'!$A$2 :'Raw Data 2'!$J$742,3)</f>
        <v>Major Mfg Projects</v>
      </c>
      <c r="D373" s="32">
        <f>VLOOKUP($A373,'Raw Data 2'!$A$2 :'Raw Data 2'!$J$742,5)</f>
        <v>40263</v>
      </c>
      <c r="E373" s="32">
        <f>VLOOKUP(A373,'Raw Data 2'!$A$2:'Raw Data 2'!$J$742,9)</f>
        <v>4</v>
      </c>
      <c r="F373" s="32" t="str">
        <f>VLOOKUP($A373,'Raw Data 2'!$A$2:'Raw Data 2'!$J$742,M$5)</f>
        <v>M</v>
      </c>
      <c r="G373" s="32">
        <f>VLOOKUP($A373,'Raw Data 2'!$A$2:'Raw Data 2'!$J$742,N$5)</f>
        <v>71190</v>
      </c>
      <c r="H373" s="32" t="str">
        <f>VLOOKUP($A373,'Raw Data 2'!$A$2:'Raw Data 2'!$J$742,O$5)</f>
        <v>Contract</v>
      </c>
      <c r="I373" s="32">
        <f>VLOOKUP($A373,'Raw Data 2'!$A$2:'Raw Data 2'!$J$742,P$5)</f>
        <v>71190</v>
      </c>
      <c r="J373" s="32" t="str">
        <f>VLOOKUP($A373,'Raw Data 2'!$A$2:'Raw Data 2'!$J$742,Q$5)</f>
        <v>Taft</v>
      </c>
    </row>
    <row r="374" spans="1:10" x14ac:dyDescent="0.3">
      <c r="A374" s="33" t="s">
        <v>411</v>
      </c>
      <c r="B374" s="32">
        <f>VLOOKUP(A374,'Raw Data 2'!A371:'Raw Data 2'!J1111,6)</f>
        <v>9</v>
      </c>
      <c r="C374" s="32" t="str">
        <f>VLOOKUP($A374,'Raw Data 2'!$A$2 :'Raw Data 2'!$J$742,3)</f>
        <v>Major Mfg Projects</v>
      </c>
      <c r="D374" s="32">
        <f>VLOOKUP($A374,'Raw Data 2'!$A$2 :'Raw Data 2'!$J$742,5)</f>
        <v>40263</v>
      </c>
      <c r="E374" s="32">
        <f>VLOOKUP(A374,'Raw Data 2'!$A$2:'Raw Data 2'!$J$742,9)</f>
        <v>4</v>
      </c>
      <c r="F374" s="32" t="str">
        <f>VLOOKUP($A374,'Raw Data 2'!$A$2:'Raw Data 2'!$J$742,M$5)</f>
        <v>M</v>
      </c>
      <c r="G374" s="32">
        <f>VLOOKUP($A374,'Raw Data 2'!$A$2:'Raw Data 2'!$J$742,N$5)</f>
        <v>71190</v>
      </c>
      <c r="H374" s="32" t="str">
        <f>VLOOKUP($A374,'Raw Data 2'!$A$2:'Raw Data 2'!$J$742,O$5)</f>
        <v>Contract</v>
      </c>
      <c r="I374" s="32">
        <f>VLOOKUP($A374,'Raw Data 2'!$A$2:'Raw Data 2'!$J$742,P$5)</f>
        <v>71190</v>
      </c>
      <c r="J374" s="32" t="str">
        <f>VLOOKUP($A374,'Raw Data 2'!$A$2:'Raw Data 2'!$J$742,Q$5)</f>
        <v>Taft</v>
      </c>
    </row>
    <row r="375" spans="1:10" x14ac:dyDescent="0.3">
      <c r="A375" s="33" t="s">
        <v>412</v>
      </c>
      <c r="B375" s="32">
        <f>VLOOKUP(A375,'Raw Data 2'!A372:'Raw Data 2'!J1112,6)</f>
        <v>6</v>
      </c>
      <c r="C375" s="32" t="str">
        <f>VLOOKUP($A375,'Raw Data 2'!$A$2 :'Raw Data 2'!$J$742,3)</f>
        <v>Marketing</v>
      </c>
      <c r="D375" s="32">
        <f>VLOOKUP($A375,'Raw Data 2'!$A$2 :'Raw Data 2'!$J$742,5)</f>
        <v>39290</v>
      </c>
      <c r="E375" s="32">
        <f>VLOOKUP(A375,'Raw Data 2'!$A$2:'Raw Data 2'!$J$742,9)</f>
        <v>2</v>
      </c>
      <c r="F375" s="32" t="str">
        <f>VLOOKUP($A375,'Raw Data 2'!$A$2:'Raw Data 2'!$J$742,M$5)</f>
        <v>R</v>
      </c>
      <c r="G375" s="32">
        <f>VLOOKUP($A375,'Raw Data 2'!$A$2:'Raw Data 2'!$J$742,N$5)</f>
        <v>65250</v>
      </c>
      <c r="H375" s="32" t="str">
        <f>VLOOKUP($A375,'Raw Data 2'!$A$2:'Raw Data 2'!$J$742,O$5)</f>
        <v>Full Time</v>
      </c>
      <c r="I375" s="32">
        <f>VLOOKUP($A375,'Raw Data 2'!$A$2:'Raw Data 2'!$J$742,P$5)</f>
        <v>65250</v>
      </c>
      <c r="J375" s="32" t="str">
        <f>VLOOKUP($A375,'Raw Data 2'!$A$2:'Raw Data 2'!$J$742,Q$5)</f>
        <v>North</v>
      </c>
    </row>
    <row r="376" spans="1:10" x14ac:dyDescent="0.3">
      <c r="A376" s="33" t="s">
        <v>413</v>
      </c>
      <c r="B376" s="32">
        <f>VLOOKUP(A376,'Raw Data 2'!A373:'Raw Data 2'!J1113,6)</f>
        <v>7</v>
      </c>
      <c r="C376" s="32" t="str">
        <f>VLOOKUP($A376,'Raw Data 2'!$A$2 :'Raw Data 2'!$J$742,3)</f>
        <v>Major Mfg Projects</v>
      </c>
      <c r="D376" s="32">
        <f>VLOOKUP($A376,'Raw Data 2'!$A$2 :'Raw Data 2'!$J$742,5)</f>
        <v>40263</v>
      </c>
      <c r="E376" s="32">
        <f>VLOOKUP(A376,'Raw Data 2'!$A$2:'Raw Data 2'!$J$742,9)</f>
        <v>4</v>
      </c>
      <c r="F376" s="32" t="str">
        <f>VLOOKUP($A376,'Raw Data 2'!$A$2:'Raw Data 2'!$J$742,M$5)</f>
        <v>M</v>
      </c>
      <c r="G376" s="32">
        <f>VLOOKUP($A376,'Raw Data 2'!$A$2:'Raw Data 2'!$J$742,N$5)</f>
        <v>71190</v>
      </c>
      <c r="H376" s="32" t="str">
        <f>VLOOKUP($A376,'Raw Data 2'!$A$2:'Raw Data 2'!$J$742,O$5)</f>
        <v>Contract</v>
      </c>
      <c r="I376" s="32">
        <f>VLOOKUP($A376,'Raw Data 2'!$A$2:'Raw Data 2'!$J$742,P$5)</f>
        <v>71190</v>
      </c>
      <c r="J376" s="32" t="str">
        <f>VLOOKUP($A376,'Raw Data 2'!$A$2:'Raw Data 2'!$J$742,Q$5)</f>
        <v>Taft</v>
      </c>
    </row>
    <row r="377" spans="1:10" x14ac:dyDescent="0.3">
      <c r="A377" s="33" t="s">
        <v>414</v>
      </c>
      <c r="B377" s="32">
        <f>VLOOKUP(A377,'Raw Data 2'!A374:'Raw Data 2'!J1114,6)</f>
        <v>6</v>
      </c>
      <c r="C377" s="32" t="str">
        <f>VLOOKUP($A377,'Raw Data 2'!$A$2 :'Raw Data 2'!$J$742,3)</f>
        <v>Quality Control</v>
      </c>
      <c r="D377" s="32">
        <f>VLOOKUP($A377,'Raw Data 2'!$A$2 :'Raw Data 2'!$J$742,5)</f>
        <v>40389</v>
      </c>
      <c r="E377" s="32">
        <f>VLOOKUP(A377,'Raw Data 2'!$A$2:'Raw Data 2'!$J$742,9)</f>
        <v>5</v>
      </c>
      <c r="F377" s="32" t="str">
        <f>VLOOKUP($A377,'Raw Data 2'!$A$2:'Raw Data 2'!$J$742,M$5)</f>
        <v>DMR</v>
      </c>
      <c r="G377" s="32">
        <f>VLOOKUP($A377,'Raw Data 2'!$A$2:'Raw Data 2'!$J$742,N$5)</f>
        <v>58370</v>
      </c>
      <c r="H377" s="32" t="str">
        <f>VLOOKUP($A377,'Raw Data 2'!$A$2:'Raw Data 2'!$J$742,O$5)</f>
        <v>Full Time</v>
      </c>
      <c r="I377" s="32">
        <f>VLOOKUP($A377,'Raw Data 2'!$A$2:'Raw Data 2'!$J$742,P$5)</f>
        <v>58370</v>
      </c>
      <c r="J377" s="32" t="str">
        <f>VLOOKUP($A377,'Raw Data 2'!$A$2:'Raw Data 2'!$J$742,Q$5)</f>
        <v>North</v>
      </c>
    </row>
    <row r="378" spans="1:10" x14ac:dyDescent="0.3">
      <c r="A378" s="33" t="s">
        <v>415</v>
      </c>
      <c r="B378" s="32">
        <f>VLOOKUP(A378,'Raw Data 2'!A375:'Raw Data 2'!J1115,6)</f>
        <v>5</v>
      </c>
      <c r="C378" s="32" t="str">
        <f>VLOOKUP($A378,'Raw Data 2'!$A$2 :'Raw Data 2'!$J$742,3)</f>
        <v>Major Mfg Projects</v>
      </c>
      <c r="D378" s="32">
        <f>VLOOKUP($A378,'Raw Data 2'!$A$2 :'Raw Data 2'!$J$742,5)</f>
        <v>40263</v>
      </c>
      <c r="E378" s="32">
        <f>VLOOKUP(A378,'Raw Data 2'!$A$2:'Raw Data 2'!$J$742,9)</f>
        <v>4</v>
      </c>
      <c r="F378" s="32" t="str">
        <f>VLOOKUP($A378,'Raw Data 2'!$A$2:'Raw Data 2'!$J$742,M$5)</f>
        <v>M</v>
      </c>
      <c r="G378" s="32">
        <f>VLOOKUP($A378,'Raw Data 2'!$A$2:'Raw Data 2'!$J$742,N$5)</f>
        <v>71190</v>
      </c>
      <c r="H378" s="32" t="str">
        <f>VLOOKUP($A378,'Raw Data 2'!$A$2:'Raw Data 2'!$J$742,O$5)</f>
        <v>Contract</v>
      </c>
      <c r="I378" s="32">
        <f>VLOOKUP($A378,'Raw Data 2'!$A$2:'Raw Data 2'!$J$742,P$5)</f>
        <v>71190</v>
      </c>
      <c r="J378" s="32" t="str">
        <f>VLOOKUP($A378,'Raw Data 2'!$A$2:'Raw Data 2'!$J$742,Q$5)</f>
        <v>Taft</v>
      </c>
    </row>
    <row r="379" spans="1:10" x14ac:dyDescent="0.3">
      <c r="A379" s="33" t="s">
        <v>416</v>
      </c>
      <c r="B379" s="32">
        <f>VLOOKUP(A379,'Raw Data 2'!A376:'Raw Data 2'!J1116,6)</f>
        <v>19</v>
      </c>
      <c r="C379" s="32" t="str">
        <f>VLOOKUP($A379,'Raw Data 2'!$A$2 :'Raw Data 2'!$J$742,3)</f>
        <v>Major Mfg Projects</v>
      </c>
      <c r="D379" s="32">
        <f>VLOOKUP($A379,'Raw Data 2'!$A$2 :'Raw Data 2'!$J$742,5)</f>
        <v>40263</v>
      </c>
      <c r="E379" s="32">
        <f>VLOOKUP(A379,'Raw Data 2'!$A$2:'Raw Data 2'!$J$742,9)</f>
        <v>4</v>
      </c>
      <c r="F379" s="32" t="str">
        <f>VLOOKUP($A379,'Raw Data 2'!$A$2:'Raw Data 2'!$J$742,M$5)</f>
        <v>M</v>
      </c>
      <c r="G379" s="32">
        <f>VLOOKUP($A379,'Raw Data 2'!$A$2:'Raw Data 2'!$J$742,N$5)</f>
        <v>71190</v>
      </c>
      <c r="H379" s="32" t="str">
        <f>VLOOKUP($A379,'Raw Data 2'!$A$2:'Raw Data 2'!$J$742,O$5)</f>
        <v>Contract</v>
      </c>
      <c r="I379" s="32">
        <f>VLOOKUP($A379,'Raw Data 2'!$A$2:'Raw Data 2'!$J$742,P$5)</f>
        <v>71190</v>
      </c>
      <c r="J379" s="32" t="str">
        <f>VLOOKUP($A379,'Raw Data 2'!$A$2:'Raw Data 2'!$J$742,Q$5)</f>
        <v>Taft</v>
      </c>
    </row>
    <row r="380" spans="1:10" x14ac:dyDescent="0.3">
      <c r="A380" s="33" t="s">
        <v>417</v>
      </c>
      <c r="B380" s="32">
        <f>VLOOKUP(A380,'Raw Data 2'!A377:'Raw Data 2'!J1117,6)</f>
        <v>7</v>
      </c>
      <c r="C380" s="32" t="e">
        <f>VLOOKUP($A380,'Raw Data 2'!$A$2 :'Raw Data 2'!$J$742,3)</f>
        <v>#N/A</v>
      </c>
      <c r="D380" s="32" t="e">
        <f>VLOOKUP($A380,'Raw Data 2'!$A$2 :'Raw Data 2'!$J$742,5)</f>
        <v>#N/A</v>
      </c>
      <c r="E380" s="32" t="e">
        <f>VLOOKUP(A380,'Raw Data 2'!$A$2:'Raw Data 2'!$J$742,9)</f>
        <v>#N/A</v>
      </c>
      <c r="F380" s="32" t="e">
        <f>VLOOKUP($A380,'Raw Data 2'!$A$2:'Raw Data 2'!$J$742,M$5)</f>
        <v>#N/A</v>
      </c>
      <c r="G380" s="32" t="e">
        <f>VLOOKUP($A380,'Raw Data 2'!$A$2:'Raw Data 2'!$J$742,N$5)</f>
        <v>#N/A</v>
      </c>
      <c r="H380" s="32" t="e">
        <f>VLOOKUP($A380,'Raw Data 2'!$A$2:'Raw Data 2'!$J$742,O$5)</f>
        <v>#N/A</v>
      </c>
      <c r="I380" s="32" t="e">
        <f>VLOOKUP($A380,'Raw Data 2'!$A$2:'Raw Data 2'!$J$742,P$5)</f>
        <v>#N/A</v>
      </c>
      <c r="J380" s="32" t="e">
        <f>VLOOKUP($A380,'Raw Data 2'!$A$2:'Raw Data 2'!$J$742,Q$5)</f>
        <v>#N/A</v>
      </c>
    </row>
    <row r="381" spans="1:10" x14ac:dyDescent="0.3">
      <c r="A381" s="33" t="s">
        <v>418</v>
      </c>
      <c r="B381" s="32">
        <f>VLOOKUP(A381,'Raw Data 2'!A378:'Raw Data 2'!J1118,6)</f>
        <v>11</v>
      </c>
      <c r="C381" s="32" t="str">
        <f>VLOOKUP($A381,'Raw Data 2'!$A$2 :'Raw Data 2'!$J$742,3)</f>
        <v>Major Mfg Projects</v>
      </c>
      <c r="D381" s="32">
        <f>VLOOKUP($A381,'Raw Data 2'!$A$2 :'Raw Data 2'!$J$742,5)</f>
        <v>40263</v>
      </c>
      <c r="E381" s="32">
        <f>VLOOKUP(A381,'Raw Data 2'!$A$2:'Raw Data 2'!$J$742,9)</f>
        <v>4</v>
      </c>
      <c r="F381" s="32" t="str">
        <f>VLOOKUP($A381,'Raw Data 2'!$A$2:'Raw Data 2'!$J$742,M$5)</f>
        <v>M</v>
      </c>
      <c r="G381" s="32">
        <f>VLOOKUP($A381,'Raw Data 2'!$A$2:'Raw Data 2'!$J$742,N$5)</f>
        <v>71190</v>
      </c>
      <c r="H381" s="32" t="str">
        <f>VLOOKUP($A381,'Raw Data 2'!$A$2:'Raw Data 2'!$J$742,O$5)</f>
        <v>Contract</v>
      </c>
      <c r="I381" s="32">
        <f>VLOOKUP($A381,'Raw Data 2'!$A$2:'Raw Data 2'!$J$742,P$5)</f>
        <v>71190</v>
      </c>
      <c r="J381" s="32" t="str">
        <f>VLOOKUP($A381,'Raw Data 2'!$A$2:'Raw Data 2'!$J$742,Q$5)</f>
        <v>Taft</v>
      </c>
    </row>
    <row r="382" spans="1:10" x14ac:dyDescent="0.3">
      <c r="A382" s="33" t="s">
        <v>419</v>
      </c>
      <c r="B382" s="32">
        <f>VLOOKUP(A382,'Raw Data 2'!A379:'Raw Data 2'!J1119,6)</f>
        <v>19</v>
      </c>
      <c r="C382" s="32" t="e">
        <f>VLOOKUP($A382,'Raw Data 2'!$A$2 :'Raw Data 2'!$J$742,3)</f>
        <v>#N/A</v>
      </c>
      <c r="D382" s="32" t="e">
        <f>VLOOKUP($A382,'Raw Data 2'!$A$2 :'Raw Data 2'!$J$742,5)</f>
        <v>#N/A</v>
      </c>
      <c r="E382" s="32" t="e">
        <f>VLOOKUP(A382,'Raw Data 2'!$A$2:'Raw Data 2'!$J$742,9)</f>
        <v>#N/A</v>
      </c>
      <c r="F382" s="32" t="e">
        <f>VLOOKUP($A382,'Raw Data 2'!$A$2:'Raw Data 2'!$J$742,M$5)</f>
        <v>#N/A</v>
      </c>
      <c r="G382" s="32" t="e">
        <f>VLOOKUP($A382,'Raw Data 2'!$A$2:'Raw Data 2'!$J$742,N$5)</f>
        <v>#N/A</v>
      </c>
      <c r="H382" s="32" t="e">
        <f>VLOOKUP($A382,'Raw Data 2'!$A$2:'Raw Data 2'!$J$742,O$5)</f>
        <v>#N/A</v>
      </c>
      <c r="I382" s="32" t="e">
        <f>VLOOKUP($A382,'Raw Data 2'!$A$2:'Raw Data 2'!$J$742,P$5)</f>
        <v>#N/A</v>
      </c>
      <c r="J382" s="32" t="e">
        <f>VLOOKUP($A382,'Raw Data 2'!$A$2:'Raw Data 2'!$J$742,Q$5)</f>
        <v>#N/A</v>
      </c>
    </row>
    <row r="383" spans="1:10" x14ac:dyDescent="0.3">
      <c r="A383" s="33" t="s">
        <v>420</v>
      </c>
      <c r="B383" s="32">
        <f>VLOOKUP(A383,'Raw Data 2'!A380:'Raw Data 2'!J1120,6)</f>
        <v>17</v>
      </c>
      <c r="C383" s="32" t="str">
        <f>VLOOKUP($A383,'Raw Data 2'!$A$2 :'Raw Data 2'!$J$742,3)</f>
        <v>Quality Control</v>
      </c>
      <c r="D383" s="32">
        <f>VLOOKUP($A383,'Raw Data 2'!$A$2 :'Raw Data 2'!$J$742,5)</f>
        <v>40389</v>
      </c>
      <c r="E383" s="32">
        <f>VLOOKUP(A383,'Raw Data 2'!$A$2:'Raw Data 2'!$J$742,9)</f>
        <v>5</v>
      </c>
      <c r="F383" s="32" t="str">
        <f>VLOOKUP($A383,'Raw Data 2'!$A$2:'Raw Data 2'!$J$742,M$5)</f>
        <v>DMR</v>
      </c>
      <c r="G383" s="32">
        <f>VLOOKUP($A383,'Raw Data 2'!$A$2:'Raw Data 2'!$J$742,N$5)</f>
        <v>58370</v>
      </c>
      <c r="H383" s="32" t="str">
        <f>VLOOKUP($A383,'Raw Data 2'!$A$2:'Raw Data 2'!$J$742,O$5)</f>
        <v>Full Time</v>
      </c>
      <c r="I383" s="32">
        <f>VLOOKUP($A383,'Raw Data 2'!$A$2:'Raw Data 2'!$J$742,P$5)</f>
        <v>58370</v>
      </c>
      <c r="J383" s="32" t="str">
        <f>VLOOKUP($A383,'Raw Data 2'!$A$2:'Raw Data 2'!$J$742,Q$5)</f>
        <v>North</v>
      </c>
    </row>
    <row r="384" spans="1:10" x14ac:dyDescent="0.3">
      <c r="A384" s="33" t="s">
        <v>421</v>
      </c>
      <c r="B384" s="32">
        <f>VLOOKUP(A384,'Raw Data 2'!A381:'Raw Data 2'!J1121,6)</f>
        <v>6</v>
      </c>
      <c r="C384" s="32" t="str">
        <f>VLOOKUP($A384,'Raw Data 2'!$A$2 :'Raw Data 2'!$J$742,3)</f>
        <v>Major Mfg Projects</v>
      </c>
      <c r="D384" s="32">
        <f>VLOOKUP($A384,'Raw Data 2'!$A$2 :'Raw Data 2'!$J$742,5)</f>
        <v>40263</v>
      </c>
      <c r="E384" s="32">
        <f>VLOOKUP(A384,'Raw Data 2'!$A$2:'Raw Data 2'!$J$742,9)</f>
        <v>4</v>
      </c>
      <c r="F384" s="32" t="str">
        <f>VLOOKUP($A384,'Raw Data 2'!$A$2:'Raw Data 2'!$J$742,M$5)</f>
        <v>M</v>
      </c>
      <c r="G384" s="32">
        <f>VLOOKUP($A384,'Raw Data 2'!$A$2:'Raw Data 2'!$J$742,N$5)</f>
        <v>71190</v>
      </c>
      <c r="H384" s="32" t="str">
        <f>VLOOKUP($A384,'Raw Data 2'!$A$2:'Raw Data 2'!$J$742,O$5)</f>
        <v>Contract</v>
      </c>
      <c r="I384" s="32">
        <f>VLOOKUP($A384,'Raw Data 2'!$A$2:'Raw Data 2'!$J$742,P$5)</f>
        <v>71190</v>
      </c>
      <c r="J384" s="32" t="str">
        <f>VLOOKUP($A384,'Raw Data 2'!$A$2:'Raw Data 2'!$J$742,Q$5)</f>
        <v>Taft</v>
      </c>
    </row>
    <row r="385" spans="1:10" x14ac:dyDescent="0.3">
      <c r="A385" s="33" t="s">
        <v>422</v>
      </c>
      <c r="B385" s="32">
        <f>VLOOKUP(A385,'Raw Data 2'!A382:'Raw Data 2'!J1122,6)</f>
        <v>6</v>
      </c>
      <c r="C385" s="32" t="str">
        <f>VLOOKUP($A385,'Raw Data 2'!$A$2 :'Raw Data 2'!$J$742,3)</f>
        <v>Quality Control</v>
      </c>
      <c r="D385" s="32">
        <f>VLOOKUP($A385,'Raw Data 2'!$A$2 :'Raw Data 2'!$J$742,5)</f>
        <v>40389</v>
      </c>
      <c r="E385" s="32">
        <f>VLOOKUP(A385,'Raw Data 2'!$A$2:'Raw Data 2'!$J$742,9)</f>
        <v>5</v>
      </c>
      <c r="F385" s="32" t="str">
        <f>VLOOKUP($A385,'Raw Data 2'!$A$2:'Raw Data 2'!$J$742,M$5)</f>
        <v>DMR</v>
      </c>
      <c r="G385" s="32">
        <f>VLOOKUP($A385,'Raw Data 2'!$A$2:'Raw Data 2'!$J$742,N$5)</f>
        <v>58370</v>
      </c>
      <c r="H385" s="32" t="str">
        <f>VLOOKUP($A385,'Raw Data 2'!$A$2:'Raw Data 2'!$J$742,O$5)</f>
        <v>Full Time</v>
      </c>
      <c r="I385" s="32">
        <f>VLOOKUP($A385,'Raw Data 2'!$A$2:'Raw Data 2'!$J$742,P$5)</f>
        <v>58370</v>
      </c>
      <c r="J385" s="32" t="str">
        <f>VLOOKUP($A385,'Raw Data 2'!$A$2:'Raw Data 2'!$J$742,Q$5)</f>
        <v>North</v>
      </c>
    </row>
    <row r="386" spans="1:10" x14ac:dyDescent="0.3">
      <c r="A386" s="33" t="s">
        <v>423</v>
      </c>
      <c r="B386" s="32">
        <f>VLOOKUP(A386,'Raw Data 2'!A383:'Raw Data 2'!J1123,6)</f>
        <v>10</v>
      </c>
      <c r="C386" s="32" t="str">
        <f>VLOOKUP($A386,'Raw Data 2'!$A$2 :'Raw Data 2'!$J$742,3)</f>
        <v>Major Mfg Projects</v>
      </c>
      <c r="D386" s="32">
        <f>VLOOKUP($A386,'Raw Data 2'!$A$2 :'Raw Data 2'!$J$742,5)</f>
        <v>40263</v>
      </c>
      <c r="E386" s="32">
        <f>VLOOKUP(A386,'Raw Data 2'!$A$2:'Raw Data 2'!$J$742,9)</f>
        <v>4</v>
      </c>
      <c r="F386" s="32" t="str">
        <f>VLOOKUP($A386,'Raw Data 2'!$A$2:'Raw Data 2'!$J$742,M$5)</f>
        <v>M</v>
      </c>
      <c r="G386" s="32">
        <f>VLOOKUP($A386,'Raw Data 2'!$A$2:'Raw Data 2'!$J$742,N$5)</f>
        <v>71190</v>
      </c>
      <c r="H386" s="32" t="str">
        <f>VLOOKUP($A386,'Raw Data 2'!$A$2:'Raw Data 2'!$J$742,O$5)</f>
        <v>Contract</v>
      </c>
      <c r="I386" s="32">
        <f>VLOOKUP($A386,'Raw Data 2'!$A$2:'Raw Data 2'!$J$742,P$5)</f>
        <v>71190</v>
      </c>
      <c r="J386" s="32" t="str">
        <f>VLOOKUP($A386,'Raw Data 2'!$A$2:'Raw Data 2'!$J$742,Q$5)</f>
        <v>Taft</v>
      </c>
    </row>
    <row r="387" spans="1:10" x14ac:dyDescent="0.3">
      <c r="A387" s="33" t="s">
        <v>424</v>
      </c>
      <c r="B387" s="32">
        <f>VLOOKUP(A387,'Raw Data 2'!A384:'Raw Data 2'!J1124,6)</f>
        <v>19</v>
      </c>
      <c r="C387" s="32" t="str">
        <f>VLOOKUP($A387,'Raw Data 2'!$A$2 :'Raw Data 2'!$J$742,3)</f>
        <v>Major Mfg Projects</v>
      </c>
      <c r="D387" s="32">
        <f>VLOOKUP($A387,'Raw Data 2'!$A$2 :'Raw Data 2'!$J$742,5)</f>
        <v>40263</v>
      </c>
      <c r="E387" s="32">
        <f>VLOOKUP(A387,'Raw Data 2'!$A$2:'Raw Data 2'!$J$742,9)</f>
        <v>4</v>
      </c>
      <c r="F387" s="32" t="str">
        <f>VLOOKUP($A387,'Raw Data 2'!$A$2:'Raw Data 2'!$J$742,M$5)</f>
        <v>M</v>
      </c>
      <c r="G387" s="32">
        <f>VLOOKUP($A387,'Raw Data 2'!$A$2:'Raw Data 2'!$J$742,N$5)</f>
        <v>71190</v>
      </c>
      <c r="H387" s="32" t="str">
        <f>VLOOKUP($A387,'Raw Data 2'!$A$2:'Raw Data 2'!$J$742,O$5)</f>
        <v>Contract</v>
      </c>
      <c r="I387" s="32">
        <f>VLOOKUP($A387,'Raw Data 2'!$A$2:'Raw Data 2'!$J$742,P$5)</f>
        <v>71190</v>
      </c>
      <c r="J387" s="32" t="str">
        <f>VLOOKUP($A387,'Raw Data 2'!$A$2:'Raw Data 2'!$J$742,Q$5)</f>
        <v>Taft</v>
      </c>
    </row>
    <row r="388" spans="1:10" x14ac:dyDescent="0.3">
      <c r="A388" s="33" t="s">
        <v>425</v>
      </c>
      <c r="B388" s="32">
        <f>VLOOKUP(A388,'Raw Data 2'!A385:'Raw Data 2'!J1125,6)</f>
        <v>10</v>
      </c>
      <c r="C388" s="32" t="str">
        <f>VLOOKUP($A388,'Raw Data 2'!$A$2 :'Raw Data 2'!$J$742,3)</f>
        <v>Quality Control</v>
      </c>
      <c r="D388" s="32">
        <f>VLOOKUP($A388,'Raw Data 2'!$A$2 :'Raw Data 2'!$J$742,5)</f>
        <v>39283</v>
      </c>
      <c r="E388" s="32">
        <f>VLOOKUP(A388,'Raw Data 2'!$A$2:'Raw Data 2'!$J$742,9)</f>
        <v>3</v>
      </c>
      <c r="F388" s="32" t="str">
        <f>VLOOKUP($A388,'Raw Data 2'!$A$2:'Raw Data 2'!$J$742,M$5)</f>
        <v>DMR</v>
      </c>
      <c r="G388" s="32">
        <f>VLOOKUP($A388,'Raw Data 2'!$A$2:'Raw Data 2'!$J$742,N$5)</f>
        <v>24980</v>
      </c>
      <c r="H388" s="32" t="str">
        <f>VLOOKUP($A388,'Raw Data 2'!$A$2:'Raw Data 2'!$J$742,O$5)</f>
        <v>Full Time</v>
      </c>
      <c r="I388" s="32">
        <f>VLOOKUP($A388,'Raw Data 2'!$A$2:'Raw Data 2'!$J$742,P$5)</f>
        <v>24980</v>
      </c>
      <c r="J388" s="32" t="str">
        <f>VLOOKUP($A388,'Raw Data 2'!$A$2:'Raw Data 2'!$J$742,Q$5)</f>
        <v>North</v>
      </c>
    </row>
    <row r="389" spans="1:10" x14ac:dyDescent="0.3">
      <c r="A389" s="33" t="s">
        <v>426</v>
      </c>
      <c r="B389" s="32">
        <f>VLOOKUP(A389,'Raw Data 2'!A386:'Raw Data 2'!J1126,6)</f>
        <v>14</v>
      </c>
      <c r="C389" s="32" t="e">
        <f>VLOOKUP($A389,'Raw Data 2'!$A$2 :'Raw Data 2'!$J$742,3)</f>
        <v>#N/A</v>
      </c>
      <c r="D389" s="32" t="e">
        <f>VLOOKUP($A389,'Raw Data 2'!$A$2 :'Raw Data 2'!$J$742,5)</f>
        <v>#N/A</v>
      </c>
      <c r="E389" s="32" t="e">
        <f>VLOOKUP(A389,'Raw Data 2'!$A$2:'Raw Data 2'!$J$742,9)</f>
        <v>#N/A</v>
      </c>
      <c r="F389" s="32" t="e">
        <f>VLOOKUP($A389,'Raw Data 2'!$A$2:'Raw Data 2'!$J$742,M$5)</f>
        <v>#N/A</v>
      </c>
      <c r="G389" s="32" t="e">
        <f>VLOOKUP($A389,'Raw Data 2'!$A$2:'Raw Data 2'!$J$742,N$5)</f>
        <v>#N/A</v>
      </c>
      <c r="H389" s="32" t="e">
        <f>VLOOKUP($A389,'Raw Data 2'!$A$2:'Raw Data 2'!$J$742,O$5)</f>
        <v>#N/A</v>
      </c>
      <c r="I389" s="32" t="e">
        <f>VLOOKUP($A389,'Raw Data 2'!$A$2:'Raw Data 2'!$J$742,P$5)</f>
        <v>#N/A</v>
      </c>
      <c r="J389" s="32" t="e">
        <f>VLOOKUP($A389,'Raw Data 2'!$A$2:'Raw Data 2'!$J$742,Q$5)</f>
        <v>#N/A</v>
      </c>
    </row>
    <row r="390" spans="1:10" x14ac:dyDescent="0.3">
      <c r="A390" s="33" t="s">
        <v>427</v>
      </c>
      <c r="B390" s="32">
        <f>VLOOKUP(A390,'Raw Data 2'!A387:'Raw Data 2'!J1127,6)</f>
        <v>7</v>
      </c>
      <c r="C390" s="32" t="e">
        <f>VLOOKUP($A390,'Raw Data 2'!$A$2 :'Raw Data 2'!$J$742,3)</f>
        <v>#N/A</v>
      </c>
      <c r="D390" s="32" t="e">
        <f>VLOOKUP($A390,'Raw Data 2'!$A$2 :'Raw Data 2'!$J$742,5)</f>
        <v>#N/A</v>
      </c>
      <c r="E390" s="32" t="e">
        <f>VLOOKUP(A390,'Raw Data 2'!$A$2:'Raw Data 2'!$J$742,9)</f>
        <v>#N/A</v>
      </c>
      <c r="F390" s="32" t="e">
        <f>VLOOKUP($A390,'Raw Data 2'!$A$2:'Raw Data 2'!$J$742,M$5)</f>
        <v>#N/A</v>
      </c>
      <c r="G390" s="32" t="e">
        <f>VLOOKUP($A390,'Raw Data 2'!$A$2:'Raw Data 2'!$J$742,N$5)</f>
        <v>#N/A</v>
      </c>
      <c r="H390" s="32" t="e">
        <f>VLOOKUP($A390,'Raw Data 2'!$A$2:'Raw Data 2'!$J$742,O$5)</f>
        <v>#N/A</v>
      </c>
      <c r="I390" s="32" t="e">
        <f>VLOOKUP($A390,'Raw Data 2'!$A$2:'Raw Data 2'!$J$742,P$5)</f>
        <v>#N/A</v>
      </c>
      <c r="J390" s="32" t="e">
        <f>VLOOKUP($A390,'Raw Data 2'!$A$2:'Raw Data 2'!$J$742,Q$5)</f>
        <v>#N/A</v>
      </c>
    </row>
    <row r="391" spans="1:10" x14ac:dyDescent="0.3">
      <c r="A391" s="33" t="s">
        <v>428</v>
      </c>
      <c r="B391" s="32">
        <f>VLOOKUP(A391,'Raw Data 2'!A388:'Raw Data 2'!J1128,6)</f>
        <v>6</v>
      </c>
      <c r="C391" s="32" t="str">
        <f>VLOOKUP($A391,'Raw Data 2'!$A$2 :'Raw Data 2'!$J$742,3)</f>
        <v>Quality Control</v>
      </c>
      <c r="D391" s="32">
        <f>VLOOKUP($A391,'Raw Data 2'!$A$2 :'Raw Data 2'!$J$742,5)</f>
        <v>39283</v>
      </c>
      <c r="E391" s="32">
        <f>VLOOKUP(A391,'Raw Data 2'!$A$2:'Raw Data 2'!$J$742,9)</f>
        <v>3</v>
      </c>
      <c r="F391" s="32" t="str">
        <f>VLOOKUP($A391,'Raw Data 2'!$A$2:'Raw Data 2'!$J$742,M$5)</f>
        <v>DMR</v>
      </c>
      <c r="G391" s="32">
        <f>VLOOKUP($A391,'Raw Data 2'!$A$2:'Raw Data 2'!$J$742,N$5)</f>
        <v>24980</v>
      </c>
      <c r="H391" s="32" t="str">
        <f>VLOOKUP($A391,'Raw Data 2'!$A$2:'Raw Data 2'!$J$742,O$5)</f>
        <v>Full Time</v>
      </c>
      <c r="I391" s="32">
        <f>VLOOKUP($A391,'Raw Data 2'!$A$2:'Raw Data 2'!$J$742,P$5)</f>
        <v>24980</v>
      </c>
      <c r="J391" s="32" t="str">
        <f>VLOOKUP($A391,'Raw Data 2'!$A$2:'Raw Data 2'!$J$742,Q$5)</f>
        <v>North</v>
      </c>
    </row>
    <row r="392" spans="1:10" x14ac:dyDescent="0.3">
      <c r="A392" s="33" t="s">
        <v>429</v>
      </c>
      <c r="B392" s="32">
        <f>VLOOKUP(A392,'Raw Data 2'!A389:'Raw Data 2'!J1129,6)</f>
        <v>19</v>
      </c>
      <c r="C392" s="32" t="e">
        <f>VLOOKUP($A392,'Raw Data 2'!$A$2 :'Raw Data 2'!$J$742,3)</f>
        <v>#N/A</v>
      </c>
      <c r="D392" s="32" t="e">
        <f>VLOOKUP($A392,'Raw Data 2'!$A$2 :'Raw Data 2'!$J$742,5)</f>
        <v>#N/A</v>
      </c>
      <c r="E392" s="32" t="e">
        <f>VLOOKUP(A392,'Raw Data 2'!$A$2:'Raw Data 2'!$J$742,9)</f>
        <v>#N/A</v>
      </c>
      <c r="F392" s="32" t="e">
        <f>VLOOKUP($A392,'Raw Data 2'!$A$2:'Raw Data 2'!$J$742,M$5)</f>
        <v>#N/A</v>
      </c>
      <c r="G392" s="32" t="e">
        <f>VLOOKUP($A392,'Raw Data 2'!$A$2:'Raw Data 2'!$J$742,N$5)</f>
        <v>#N/A</v>
      </c>
      <c r="H392" s="32" t="e">
        <f>VLOOKUP($A392,'Raw Data 2'!$A$2:'Raw Data 2'!$J$742,O$5)</f>
        <v>#N/A</v>
      </c>
      <c r="I392" s="32" t="e">
        <f>VLOOKUP($A392,'Raw Data 2'!$A$2:'Raw Data 2'!$J$742,P$5)</f>
        <v>#N/A</v>
      </c>
      <c r="J392" s="32" t="e">
        <f>VLOOKUP($A392,'Raw Data 2'!$A$2:'Raw Data 2'!$J$742,Q$5)</f>
        <v>#N/A</v>
      </c>
    </row>
    <row r="393" spans="1:10" x14ac:dyDescent="0.3">
      <c r="A393" s="33" t="s">
        <v>430</v>
      </c>
      <c r="B393" s="32">
        <f>VLOOKUP(A393,'Raw Data 2'!A390:'Raw Data 2'!J1130,6)</f>
        <v>7</v>
      </c>
      <c r="C393" s="32" t="str">
        <f>VLOOKUP($A393,'Raw Data 2'!$A$2 :'Raw Data 2'!$J$742,3)</f>
        <v>Major Mfg Projects</v>
      </c>
      <c r="D393" s="32">
        <f>VLOOKUP($A393,'Raw Data 2'!$A$2 :'Raw Data 2'!$J$742,5)</f>
        <v>40263</v>
      </c>
      <c r="E393" s="32">
        <f>VLOOKUP(A393,'Raw Data 2'!$A$2:'Raw Data 2'!$J$742,9)</f>
        <v>4</v>
      </c>
      <c r="F393" s="32" t="str">
        <f>VLOOKUP($A393,'Raw Data 2'!$A$2:'Raw Data 2'!$J$742,M$5)</f>
        <v>M</v>
      </c>
      <c r="G393" s="32">
        <f>VLOOKUP($A393,'Raw Data 2'!$A$2:'Raw Data 2'!$J$742,N$5)</f>
        <v>71190</v>
      </c>
      <c r="H393" s="32" t="str">
        <f>VLOOKUP($A393,'Raw Data 2'!$A$2:'Raw Data 2'!$J$742,O$5)</f>
        <v>Contract</v>
      </c>
      <c r="I393" s="32">
        <f>VLOOKUP($A393,'Raw Data 2'!$A$2:'Raw Data 2'!$J$742,P$5)</f>
        <v>71190</v>
      </c>
      <c r="J393" s="32" t="str">
        <f>VLOOKUP($A393,'Raw Data 2'!$A$2:'Raw Data 2'!$J$742,Q$5)</f>
        <v>Taft</v>
      </c>
    </row>
    <row r="394" spans="1:10" x14ac:dyDescent="0.3">
      <c r="A394" s="33" t="s">
        <v>431</v>
      </c>
      <c r="B394" s="32">
        <f>VLOOKUP(A394,'Raw Data 2'!A391:'Raw Data 2'!J1131,6)</f>
        <v>9</v>
      </c>
      <c r="C394" s="32" t="str">
        <f>VLOOKUP($A394,'Raw Data 2'!$A$2 :'Raw Data 2'!$J$742,3)</f>
        <v>Major Mfg Projects</v>
      </c>
      <c r="D394" s="32">
        <f>VLOOKUP($A394,'Raw Data 2'!$A$2 :'Raw Data 2'!$J$742,5)</f>
        <v>36519</v>
      </c>
      <c r="E394" s="32">
        <f>VLOOKUP(A394,'Raw Data 2'!$A$2:'Raw Data 2'!$J$742,9)</f>
        <v>5</v>
      </c>
      <c r="F394" s="32" t="str">
        <f>VLOOKUP($A394,'Raw Data 2'!$A$2:'Raw Data 2'!$J$742,M$5)</f>
        <v>R</v>
      </c>
      <c r="G394" s="32">
        <f>VLOOKUP($A394,'Raw Data 2'!$A$2:'Raw Data 2'!$J$742,N$5)</f>
        <v>61860</v>
      </c>
      <c r="H394" s="32" t="str">
        <f>VLOOKUP($A394,'Raw Data 2'!$A$2:'Raw Data 2'!$J$742,O$5)</f>
        <v>Hourly</v>
      </c>
      <c r="I394" s="32">
        <f>VLOOKUP($A394,'Raw Data 2'!$A$2:'Raw Data 2'!$J$742,P$5)</f>
        <v>61860</v>
      </c>
      <c r="J394" s="32" t="str">
        <f>VLOOKUP($A394,'Raw Data 2'!$A$2:'Raw Data 2'!$J$742,Q$5)</f>
        <v>Main</v>
      </c>
    </row>
    <row r="395" spans="1:10" x14ac:dyDescent="0.3">
      <c r="A395" s="33" t="s">
        <v>432</v>
      </c>
      <c r="B395" s="32">
        <f>VLOOKUP(A395,'Raw Data 2'!A392:'Raw Data 2'!J1132,6)</f>
        <v>6</v>
      </c>
      <c r="C395" s="32" t="str">
        <f>VLOOKUP($A395,'Raw Data 2'!$A$2 :'Raw Data 2'!$J$742,3)</f>
        <v>Quality Control</v>
      </c>
      <c r="D395" s="32">
        <f>VLOOKUP($A395,'Raw Data 2'!$A$2 :'Raw Data 2'!$J$742,5)</f>
        <v>40389</v>
      </c>
      <c r="E395" s="32">
        <f>VLOOKUP(A395,'Raw Data 2'!$A$2:'Raw Data 2'!$J$742,9)</f>
        <v>5</v>
      </c>
      <c r="F395" s="32" t="str">
        <f>VLOOKUP($A395,'Raw Data 2'!$A$2:'Raw Data 2'!$J$742,M$5)</f>
        <v>DMR</v>
      </c>
      <c r="G395" s="32">
        <f>VLOOKUP($A395,'Raw Data 2'!$A$2:'Raw Data 2'!$J$742,N$5)</f>
        <v>58370</v>
      </c>
      <c r="H395" s="32" t="str">
        <f>VLOOKUP($A395,'Raw Data 2'!$A$2:'Raw Data 2'!$J$742,O$5)</f>
        <v>Full Time</v>
      </c>
      <c r="I395" s="32">
        <f>VLOOKUP($A395,'Raw Data 2'!$A$2:'Raw Data 2'!$J$742,P$5)</f>
        <v>58370</v>
      </c>
      <c r="J395" s="32" t="str">
        <f>VLOOKUP($A395,'Raw Data 2'!$A$2:'Raw Data 2'!$J$742,Q$5)</f>
        <v>North</v>
      </c>
    </row>
    <row r="396" spans="1:10" x14ac:dyDescent="0.3">
      <c r="A396" s="33" t="s">
        <v>433</v>
      </c>
      <c r="B396" s="32">
        <f>VLOOKUP(A396,'Raw Data 2'!A393:'Raw Data 2'!J1133,6)</f>
        <v>7</v>
      </c>
      <c r="C396" s="32" t="str">
        <f>VLOOKUP($A396,'Raw Data 2'!$A$2 :'Raw Data 2'!$J$742,3)</f>
        <v>Major Mfg Projects</v>
      </c>
      <c r="D396" s="32">
        <f>VLOOKUP($A396,'Raw Data 2'!$A$2 :'Raw Data 2'!$J$742,5)</f>
        <v>40263</v>
      </c>
      <c r="E396" s="32">
        <f>VLOOKUP(A396,'Raw Data 2'!$A$2:'Raw Data 2'!$J$742,9)</f>
        <v>4</v>
      </c>
      <c r="F396" s="32" t="str">
        <f>VLOOKUP($A396,'Raw Data 2'!$A$2:'Raw Data 2'!$J$742,M$5)</f>
        <v>M</v>
      </c>
      <c r="G396" s="32">
        <f>VLOOKUP($A396,'Raw Data 2'!$A$2:'Raw Data 2'!$J$742,N$5)</f>
        <v>71190</v>
      </c>
      <c r="H396" s="32" t="str">
        <f>VLOOKUP($A396,'Raw Data 2'!$A$2:'Raw Data 2'!$J$742,O$5)</f>
        <v>Contract</v>
      </c>
      <c r="I396" s="32">
        <f>VLOOKUP($A396,'Raw Data 2'!$A$2:'Raw Data 2'!$J$742,P$5)</f>
        <v>71190</v>
      </c>
      <c r="J396" s="32" t="str">
        <f>VLOOKUP($A396,'Raw Data 2'!$A$2:'Raw Data 2'!$J$742,Q$5)</f>
        <v>Taft</v>
      </c>
    </row>
    <row r="397" spans="1:10" x14ac:dyDescent="0.3">
      <c r="A397" s="33" t="s">
        <v>434</v>
      </c>
      <c r="B397" s="32">
        <f>VLOOKUP(A397,'Raw Data 2'!A394:'Raw Data 2'!J1134,6)</f>
        <v>14</v>
      </c>
      <c r="C397" s="32" t="str">
        <f>VLOOKUP($A397,'Raw Data 2'!$A$2 :'Raw Data 2'!$J$742,3)</f>
        <v>Major Mfg Projects</v>
      </c>
      <c r="D397" s="32">
        <f>VLOOKUP($A397,'Raw Data 2'!$A$2 :'Raw Data 2'!$J$742,5)</f>
        <v>36519</v>
      </c>
      <c r="E397" s="32">
        <f>VLOOKUP(A397,'Raw Data 2'!$A$2:'Raw Data 2'!$J$742,9)</f>
        <v>5</v>
      </c>
      <c r="F397" s="32" t="str">
        <f>VLOOKUP($A397,'Raw Data 2'!$A$2:'Raw Data 2'!$J$742,M$5)</f>
        <v>R</v>
      </c>
      <c r="G397" s="32">
        <f>VLOOKUP($A397,'Raw Data 2'!$A$2:'Raw Data 2'!$J$742,N$5)</f>
        <v>61860</v>
      </c>
      <c r="H397" s="32" t="str">
        <f>VLOOKUP($A397,'Raw Data 2'!$A$2:'Raw Data 2'!$J$742,O$5)</f>
        <v>Hourly</v>
      </c>
      <c r="I397" s="32">
        <f>VLOOKUP($A397,'Raw Data 2'!$A$2:'Raw Data 2'!$J$742,P$5)</f>
        <v>61860</v>
      </c>
      <c r="J397" s="32" t="str">
        <f>VLOOKUP($A397,'Raw Data 2'!$A$2:'Raw Data 2'!$J$742,Q$5)</f>
        <v>Main</v>
      </c>
    </row>
    <row r="398" spans="1:10" x14ac:dyDescent="0.3">
      <c r="A398" s="33" t="s">
        <v>435</v>
      </c>
      <c r="B398" s="32">
        <f>VLOOKUP(A398,'Raw Data 2'!A395:'Raw Data 2'!J1135,6)</f>
        <v>11</v>
      </c>
      <c r="C398" s="32" t="str">
        <f>VLOOKUP($A398,'Raw Data 2'!$A$2 :'Raw Data 2'!$J$742,3)</f>
        <v>Major Mfg Projects</v>
      </c>
      <c r="D398" s="32">
        <f>VLOOKUP($A398,'Raw Data 2'!$A$2 :'Raw Data 2'!$J$742,5)</f>
        <v>40263</v>
      </c>
      <c r="E398" s="32">
        <f>VLOOKUP(A398,'Raw Data 2'!$A$2:'Raw Data 2'!$J$742,9)</f>
        <v>4</v>
      </c>
      <c r="F398" s="32" t="str">
        <f>VLOOKUP($A398,'Raw Data 2'!$A$2:'Raw Data 2'!$J$742,M$5)</f>
        <v>M</v>
      </c>
      <c r="G398" s="32">
        <f>VLOOKUP($A398,'Raw Data 2'!$A$2:'Raw Data 2'!$J$742,N$5)</f>
        <v>71190</v>
      </c>
      <c r="H398" s="32" t="str">
        <f>VLOOKUP($A398,'Raw Data 2'!$A$2:'Raw Data 2'!$J$742,O$5)</f>
        <v>Contract</v>
      </c>
      <c r="I398" s="32">
        <f>VLOOKUP($A398,'Raw Data 2'!$A$2:'Raw Data 2'!$J$742,P$5)</f>
        <v>71190</v>
      </c>
      <c r="J398" s="32" t="str">
        <f>VLOOKUP($A398,'Raw Data 2'!$A$2:'Raw Data 2'!$J$742,Q$5)</f>
        <v>Taft</v>
      </c>
    </row>
    <row r="399" spans="1:10" x14ac:dyDescent="0.3">
      <c r="A399" s="33" t="s">
        <v>436</v>
      </c>
      <c r="B399" s="32">
        <f>VLOOKUP(A399,'Raw Data 2'!A396:'Raw Data 2'!J1136,6)</f>
        <v>6</v>
      </c>
      <c r="C399" s="32" t="str">
        <f>VLOOKUP($A399,'Raw Data 2'!$A$2 :'Raw Data 2'!$J$742,3)</f>
        <v>Quality Control</v>
      </c>
      <c r="D399" s="32">
        <f>VLOOKUP($A399,'Raw Data 2'!$A$2 :'Raw Data 2'!$J$742,5)</f>
        <v>40389</v>
      </c>
      <c r="E399" s="32">
        <f>VLOOKUP(A399,'Raw Data 2'!$A$2:'Raw Data 2'!$J$742,9)</f>
        <v>5</v>
      </c>
      <c r="F399" s="32" t="str">
        <f>VLOOKUP($A399,'Raw Data 2'!$A$2:'Raw Data 2'!$J$742,M$5)</f>
        <v>DMR</v>
      </c>
      <c r="G399" s="32">
        <f>VLOOKUP($A399,'Raw Data 2'!$A$2:'Raw Data 2'!$J$742,N$5)</f>
        <v>58370</v>
      </c>
      <c r="H399" s="32" t="str">
        <f>VLOOKUP($A399,'Raw Data 2'!$A$2:'Raw Data 2'!$J$742,O$5)</f>
        <v>Full Time</v>
      </c>
      <c r="I399" s="32">
        <f>VLOOKUP($A399,'Raw Data 2'!$A$2:'Raw Data 2'!$J$742,P$5)</f>
        <v>58370</v>
      </c>
      <c r="J399" s="32" t="str">
        <f>VLOOKUP($A399,'Raw Data 2'!$A$2:'Raw Data 2'!$J$742,Q$5)</f>
        <v>North</v>
      </c>
    </row>
    <row r="400" spans="1:10" x14ac:dyDescent="0.3">
      <c r="A400" s="33" t="s">
        <v>437</v>
      </c>
      <c r="B400" s="32">
        <f>VLOOKUP(A400,'Raw Data 2'!A397:'Raw Data 2'!J1137,6)</f>
        <v>10</v>
      </c>
      <c r="C400" s="32" t="e">
        <f>VLOOKUP($A400,'Raw Data 2'!$A$2 :'Raw Data 2'!$J$742,3)</f>
        <v>#N/A</v>
      </c>
      <c r="D400" s="32" t="e">
        <f>VLOOKUP($A400,'Raw Data 2'!$A$2 :'Raw Data 2'!$J$742,5)</f>
        <v>#N/A</v>
      </c>
      <c r="E400" s="32" t="e">
        <f>VLOOKUP(A400,'Raw Data 2'!$A$2:'Raw Data 2'!$J$742,9)</f>
        <v>#N/A</v>
      </c>
      <c r="F400" s="32" t="e">
        <f>VLOOKUP($A400,'Raw Data 2'!$A$2:'Raw Data 2'!$J$742,M$5)</f>
        <v>#N/A</v>
      </c>
      <c r="G400" s="32" t="e">
        <f>VLOOKUP($A400,'Raw Data 2'!$A$2:'Raw Data 2'!$J$742,N$5)</f>
        <v>#N/A</v>
      </c>
      <c r="H400" s="32" t="e">
        <f>VLOOKUP($A400,'Raw Data 2'!$A$2:'Raw Data 2'!$J$742,O$5)</f>
        <v>#N/A</v>
      </c>
      <c r="I400" s="32" t="e">
        <f>VLOOKUP($A400,'Raw Data 2'!$A$2:'Raw Data 2'!$J$742,P$5)</f>
        <v>#N/A</v>
      </c>
      <c r="J400" s="32" t="e">
        <f>VLOOKUP($A400,'Raw Data 2'!$A$2:'Raw Data 2'!$J$742,Q$5)</f>
        <v>#N/A</v>
      </c>
    </row>
    <row r="401" spans="1:10" x14ac:dyDescent="0.3">
      <c r="A401" s="33" t="s">
        <v>438</v>
      </c>
      <c r="B401" s="32">
        <f>VLOOKUP(A401,'Raw Data 2'!A398:'Raw Data 2'!J1138,6)</f>
        <v>15</v>
      </c>
      <c r="C401" s="32" t="str">
        <f>VLOOKUP($A401,'Raw Data 2'!$A$2 :'Raw Data 2'!$J$742,3)</f>
        <v>Major Mfg Projects</v>
      </c>
      <c r="D401" s="32">
        <f>VLOOKUP($A401,'Raw Data 2'!$A$2 :'Raw Data 2'!$J$742,5)</f>
        <v>40263</v>
      </c>
      <c r="E401" s="32">
        <f>VLOOKUP(A401,'Raw Data 2'!$A$2:'Raw Data 2'!$J$742,9)</f>
        <v>4</v>
      </c>
      <c r="F401" s="32" t="str">
        <f>VLOOKUP($A401,'Raw Data 2'!$A$2:'Raw Data 2'!$J$742,M$5)</f>
        <v>M</v>
      </c>
      <c r="G401" s="32">
        <f>VLOOKUP($A401,'Raw Data 2'!$A$2:'Raw Data 2'!$J$742,N$5)</f>
        <v>71190</v>
      </c>
      <c r="H401" s="32" t="str">
        <f>VLOOKUP($A401,'Raw Data 2'!$A$2:'Raw Data 2'!$J$742,O$5)</f>
        <v>Contract</v>
      </c>
      <c r="I401" s="32">
        <f>VLOOKUP($A401,'Raw Data 2'!$A$2:'Raw Data 2'!$J$742,P$5)</f>
        <v>71190</v>
      </c>
      <c r="J401" s="32" t="str">
        <f>VLOOKUP($A401,'Raw Data 2'!$A$2:'Raw Data 2'!$J$742,Q$5)</f>
        <v>Taft</v>
      </c>
    </row>
    <row r="402" spans="1:10" x14ac:dyDescent="0.3">
      <c r="A402" s="33" t="s">
        <v>439</v>
      </c>
      <c r="B402" s="32">
        <f>VLOOKUP(A402,'Raw Data 2'!A399:'Raw Data 2'!J1139,6)</f>
        <v>6</v>
      </c>
      <c r="C402" s="32" t="e">
        <f>VLOOKUP($A402,'Raw Data 2'!$A$2 :'Raw Data 2'!$J$742,3)</f>
        <v>#N/A</v>
      </c>
      <c r="D402" s="32" t="e">
        <f>VLOOKUP($A402,'Raw Data 2'!$A$2 :'Raw Data 2'!$J$742,5)</f>
        <v>#N/A</v>
      </c>
      <c r="E402" s="32" t="e">
        <f>VLOOKUP(A402,'Raw Data 2'!$A$2:'Raw Data 2'!$J$742,9)</f>
        <v>#N/A</v>
      </c>
      <c r="F402" s="32" t="e">
        <f>VLOOKUP($A402,'Raw Data 2'!$A$2:'Raw Data 2'!$J$742,M$5)</f>
        <v>#N/A</v>
      </c>
      <c r="G402" s="32" t="e">
        <f>VLOOKUP($A402,'Raw Data 2'!$A$2:'Raw Data 2'!$J$742,N$5)</f>
        <v>#N/A</v>
      </c>
      <c r="H402" s="32" t="e">
        <f>VLOOKUP($A402,'Raw Data 2'!$A$2:'Raw Data 2'!$J$742,O$5)</f>
        <v>#N/A</v>
      </c>
      <c r="I402" s="32" t="e">
        <f>VLOOKUP($A402,'Raw Data 2'!$A$2:'Raw Data 2'!$J$742,P$5)</f>
        <v>#N/A</v>
      </c>
      <c r="J402" s="32" t="e">
        <f>VLOOKUP($A402,'Raw Data 2'!$A$2:'Raw Data 2'!$J$742,Q$5)</f>
        <v>#N/A</v>
      </c>
    </row>
    <row r="403" spans="1:10" x14ac:dyDescent="0.3">
      <c r="A403" s="33" t="s">
        <v>440</v>
      </c>
      <c r="B403" s="32">
        <f>VLOOKUP(A403,'Raw Data 2'!A400:'Raw Data 2'!J1140,6)</f>
        <v>10</v>
      </c>
      <c r="C403" s="32" t="str">
        <f>VLOOKUP($A403,'Raw Data 2'!$A$2 :'Raw Data 2'!$J$742,3)</f>
        <v>Major Mfg Projects</v>
      </c>
      <c r="D403" s="32">
        <f>VLOOKUP($A403,'Raw Data 2'!$A$2 :'Raw Data 2'!$J$742,5)</f>
        <v>40263</v>
      </c>
      <c r="E403" s="32">
        <f>VLOOKUP(A403,'Raw Data 2'!$A$2:'Raw Data 2'!$J$742,9)</f>
        <v>4</v>
      </c>
      <c r="F403" s="32" t="str">
        <f>VLOOKUP($A403,'Raw Data 2'!$A$2:'Raw Data 2'!$J$742,M$5)</f>
        <v>M</v>
      </c>
      <c r="G403" s="32">
        <f>VLOOKUP($A403,'Raw Data 2'!$A$2:'Raw Data 2'!$J$742,N$5)</f>
        <v>71190</v>
      </c>
      <c r="H403" s="32" t="str">
        <f>VLOOKUP($A403,'Raw Data 2'!$A$2:'Raw Data 2'!$J$742,O$5)</f>
        <v>Contract</v>
      </c>
      <c r="I403" s="32">
        <f>VLOOKUP($A403,'Raw Data 2'!$A$2:'Raw Data 2'!$J$742,P$5)</f>
        <v>71190</v>
      </c>
      <c r="J403" s="32" t="str">
        <f>VLOOKUP($A403,'Raw Data 2'!$A$2:'Raw Data 2'!$J$742,Q$5)</f>
        <v>Taft</v>
      </c>
    </row>
    <row r="404" spans="1:10" x14ac:dyDescent="0.3">
      <c r="A404" s="33" t="s">
        <v>441</v>
      </c>
      <c r="B404" s="32">
        <f>VLOOKUP(A404,'Raw Data 2'!A401:'Raw Data 2'!J1141,6)</f>
        <v>9</v>
      </c>
      <c r="C404" s="32" t="str">
        <f>VLOOKUP($A404,'Raw Data 2'!$A$2 :'Raw Data 2'!$J$742,3)</f>
        <v>Major Mfg Projects</v>
      </c>
      <c r="D404" s="32">
        <f>VLOOKUP($A404,'Raw Data 2'!$A$2 :'Raw Data 2'!$J$742,5)</f>
        <v>36519</v>
      </c>
      <c r="E404" s="32">
        <f>VLOOKUP(A404,'Raw Data 2'!$A$2:'Raw Data 2'!$J$742,9)</f>
        <v>5</v>
      </c>
      <c r="F404" s="32" t="str">
        <f>VLOOKUP($A404,'Raw Data 2'!$A$2:'Raw Data 2'!$J$742,M$5)</f>
        <v>R</v>
      </c>
      <c r="G404" s="32">
        <f>VLOOKUP($A404,'Raw Data 2'!$A$2:'Raw Data 2'!$J$742,N$5)</f>
        <v>61860</v>
      </c>
      <c r="H404" s="32" t="str">
        <f>VLOOKUP($A404,'Raw Data 2'!$A$2:'Raw Data 2'!$J$742,O$5)</f>
        <v>Hourly</v>
      </c>
      <c r="I404" s="32">
        <f>VLOOKUP($A404,'Raw Data 2'!$A$2:'Raw Data 2'!$J$742,P$5)</f>
        <v>61860</v>
      </c>
      <c r="J404" s="32" t="str">
        <f>VLOOKUP($A404,'Raw Data 2'!$A$2:'Raw Data 2'!$J$742,Q$5)</f>
        <v>Main</v>
      </c>
    </row>
    <row r="405" spans="1:10" x14ac:dyDescent="0.3">
      <c r="A405" s="33" t="s">
        <v>442</v>
      </c>
      <c r="B405" s="32">
        <f>VLOOKUP(A405,'Raw Data 2'!A402:'Raw Data 2'!J1142,6)</f>
        <v>6</v>
      </c>
      <c r="C405" s="32" t="str">
        <f>VLOOKUP($A405,'Raw Data 2'!$A$2 :'Raw Data 2'!$J$742,3)</f>
        <v>Major Mfg Projects</v>
      </c>
      <c r="D405" s="32">
        <f>VLOOKUP($A405,'Raw Data 2'!$A$2 :'Raw Data 2'!$J$742,5)</f>
        <v>40263</v>
      </c>
      <c r="E405" s="32">
        <f>VLOOKUP(A405,'Raw Data 2'!$A$2:'Raw Data 2'!$J$742,9)</f>
        <v>4</v>
      </c>
      <c r="F405" s="32" t="str">
        <f>VLOOKUP($A405,'Raw Data 2'!$A$2:'Raw Data 2'!$J$742,M$5)</f>
        <v>M</v>
      </c>
      <c r="G405" s="32">
        <f>VLOOKUP($A405,'Raw Data 2'!$A$2:'Raw Data 2'!$J$742,N$5)</f>
        <v>71190</v>
      </c>
      <c r="H405" s="32" t="str">
        <f>VLOOKUP($A405,'Raw Data 2'!$A$2:'Raw Data 2'!$J$742,O$5)</f>
        <v>Contract</v>
      </c>
      <c r="I405" s="32">
        <f>VLOOKUP($A405,'Raw Data 2'!$A$2:'Raw Data 2'!$J$742,P$5)</f>
        <v>71190</v>
      </c>
      <c r="J405" s="32" t="str">
        <f>VLOOKUP($A405,'Raw Data 2'!$A$2:'Raw Data 2'!$J$742,Q$5)</f>
        <v>Taft</v>
      </c>
    </row>
    <row r="406" spans="1:10" x14ac:dyDescent="0.3">
      <c r="A406" s="33" t="s">
        <v>443</v>
      </c>
      <c r="B406" s="32">
        <f>VLOOKUP(A406,'Raw Data 2'!A403:'Raw Data 2'!J1143,6)</f>
        <v>7</v>
      </c>
      <c r="C406" s="32" t="str">
        <f>VLOOKUP($A406,'Raw Data 2'!$A$2 :'Raw Data 2'!$J$742,3)</f>
        <v>Major Mfg Projects</v>
      </c>
      <c r="D406" s="32">
        <f>VLOOKUP($A406,'Raw Data 2'!$A$2 :'Raw Data 2'!$J$742,5)</f>
        <v>40263</v>
      </c>
      <c r="E406" s="32">
        <f>VLOOKUP(A406,'Raw Data 2'!$A$2:'Raw Data 2'!$J$742,9)</f>
        <v>4</v>
      </c>
      <c r="F406" s="32" t="str">
        <f>VLOOKUP($A406,'Raw Data 2'!$A$2:'Raw Data 2'!$J$742,M$5)</f>
        <v>M</v>
      </c>
      <c r="G406" s="32">
        <f>VLOOKUP($A406,'Raw Data 2'!$A$2:'Raw Data 2'!$J$742,N$5)</f>
        <v>71190</v>
      </c>
      <c r="H406" s="32" t="str">
        <f>VLOOKUP($A406,'Raw Data 2'!$A$2:'Raw Data 2'!$J$742,O$5)</f>
        <v>Contract</v>
      </c>
      <c r="I406" s="32">
        <f>VLOOKUP($A406,'Raw Data 2'!$A$2:'Raw Data 2'!$J$742,P$5)</f>
        <v>71190</v>
      </c>
      <c r="J406" s="32" t="str">
        <f>VLOOKUP($A406,'Raw Data 2'!$A$2:'Raw Data 2'!$J$742,Q$5)</f>
        <v>Taft</v>
      </c>
    </row>
    <row r="407" spans="1:10" x14ac:dyDescent="0.3">
      <c r="A407" s="33" t="s">
        <v>444</v>
      </c>
      <c r="B407" s="32">
        <f>VLOOKUP(A407,'Raw Data 2'!A404:'Raw Data 2'!J1144,6)</f>
        <v>6</v>
      </c>
      <c r="C407" s="32" t="e">
        <f>VLOOKUP($A407,'Raw Data 2'!$A$2 :'Raw Data 2'!$J$742,3)</f>
        <v>#N/A</v>
      </c>
      <c r="D407" s="32" t="e">
        <f>VLOOKUP($A407,'Raw Data 2'!$A$2 :'Raw Data 2'!$J$742,5)</f>
        <v>#N/A</v>
      </c>
      <c r="E407" s="32" t="e">
        <f>VLOOKUP(A407,'Raw Data 2'!$A$2:'Raw Data 2'!$J$742,9)</f>
        <v>#N/A</v>
      </c>
      <c r="F407" s="32" t="e">
        <f>VLOOKUP($A407,'Raw Data 2'!$A$2:'Raw Data 2'!$J$742,M$5)</f>
        <v>#N/A</v>
      </c>
      <c r="G407" s="32" t="e">
        <f>VLOOKUP($A407,'Raw Data 2'!$A$2:'Raw Data 2'!$J$742,N$5)</f>
        <v>#N/A</v>
      </c>
      <c r="H407" s="32" t="e">
        <f>VLOOKUP($A407,'Raw Data 2'!$A$2:'Raw Data 2'!$J$742,O$5)</f>
        <v>#N/A</v>
      </c>
      <c r="I407" s="32" t="e">
        <f>VLOOKUP($A407,'Raw Data 2'!$A$2:'Raw Data 2'!$J$742,P$5)</f>
        <v>#N/A</v>
      </c>
      <c r="J407" s="32" t="e">
        <f>VLOOKUP($A407,'Raw Data 2'!$A$2:'Raw Data 2'!$J$742,Q$5)</f>
        <v>#N/A</v>
      </c>
    </row>
    <row r="408" spans="1:10" x14ac:dyDescent="0.3">
      <c r="A408" s="33" t="s">
        <v>445</v>
      </c>
      <c r="B408" s="32">
        <f>VLOOKUP(A408,'Raw Data 2'!A405:'Raw Data 2'!J1145,6)</f>
        <v>6</v>
      </c>
      <c r="C408" s="32" t="str">
        <f>VLOOKUP($A408,'Raw Data 2'!$A$2 :'Raw Data 2'!$J$742,3)</f>
        <v>Quality Control</v>
      </c>
      <c r="D408" s="32">
        <f>VLOOKUP($A408,'Raw Data 2'!$A$2 :'Raw Data 2'!$J$742,5)</f>
        <v>40389</v>
      </c>
      <c r="E408" s="32">
        <f>VLOOKUP(A408,'Raw Data 2'!$A$2:'Raw Data 2'!$J$742,9)</f>
        <v>5</v>
      </c>
      <c r="F408" s="32" t="str">
        <f>VLOOKUP($A408,'Raw Data 2'!$A$2:'Raw Data 2'!$J$742,M$5)</f>
        <v>DMR</v>
      </c>
      <c r="G408" s="32">
        <f>VLOOKUP($A408,'Raw Data 2'!$A$2:'Raw Data 2'!$J$742,N$5)</f>
        <v>58370</v>
      </c>
      <c r="H408" s="32" t="str">
        <f>VLOOKUP($A408,'Raw Data 2'!$A$2:'Raw Data 2'!$J$742,O$5)</f>
        <v>Full Time</v>
      </c>
      <c r="I408" s="32">
        <f>VLOOKUP($A408,'Raw Data 2'!$A$2:'Raw Data 2'!$J$742,P$5)</f>
        <v>58370</v>
      </c>
      <c r="J408" s="32" t="str">
        <f>VLOOKUP($A408,'Raw Data 2'!$A$2:'Raw Data 2'!$J$742,Q$5)</f>
        <v>North</v>
      </c>
    </row>
    <row r="409" spans="1:10" x14ac:dyDescent="0.3">
      <c r="A409" s="33" t="s">
        <v>446</v>
      </c>
      <c r="B409" s="32">
        <f>VLOOKUP(A409,'Raw Data 2'!A406:'Raw Data 2'!J1146,6)</f>
        <v>9</v>
      </c>
      <c r="C409" s="32" t="str">
        <f>VLOOKUP($A409,'Raw Data 2'!$A$2 :'Raw Data 2'!$J$742,3)</f>
        <v>Major Mfg Projects</v>
      </c>
      <c r="D409" s="32">
        <f>VLOOKUP($A409,'Raw Data 2'!$A$2 :'Raw Data 2'!$J$742,5)</f>
        <v>40263</v>
      </c>
      <c r="E409" s="32">
        <f>VLOOKUP(A409,'Raw Data 2'!$A$2:'Raw Data 2'!$J$742,9)</f>
        <v>4</v>
      </c>
      <c r="F409" s="32" t="str">
        <f>VLOOKUP($A409,'Raw Data 2'!$A$2:'Raw Data 2'!$J$742,M$5)</f>
        <v>M</v>
      </c>
      <c r="G409" s="32">
        <f>VLOOKUP($A409,'Raw Data 2'!$A$2:'Raw Data 2'!$J$742,N$5)</f>
        <v>71190</v>
      </c>
      <c r="H409" s="32" t="str">
        <f>VLOOKUP($A409,'Raw Data 2'!$A$2:'Raw Data 2'!$J$742,O$5)</f>
        <v>Contract</v>
      </c>
      <c r="I409" s="32">
        <f>VLOOKUP($A409,'Raw Data 2'!$A$2:'Raw Data 2'!$J$742,P$5)</f>
        <v>71190</v>
      </c>
      <c r="J409" s="32" t="str">
        <f>VLOOKUP($A409,'Raw Data 2'!$A$2:'Raw Data 2'!$J$742,Q$5)</f>
        <v>Taft</v>
      </c>
    </row>
    <row r="410" spans="1:10" x14ac:dyDescent="0.3">
      <c r="A410" s="33" t="s">
        <v>447</v>
      </c>
      <c r="B410" s="32">
        <f>VLOOKUP(A410,'Raw Data 2'!A407:'Raw Data 2'!J1147,6)</f>
        <v>10</v>
      </c>
      <c r="C410" s="32" t="e">
        <f>VLOOKUP($A410,'Raw Data 2'!$A$2 :'Raw Data 2'!$J$742,3)</f>
        <v>#N/A</v>
      </c>
      <c r="D410" s="32" t="e">
        <f>VLOOKUP($A410,'Raw Data 2'!$A$2 :'Raw Data 2'!$J$742,5)</f>
        <v>#N/A</v>
      </c>
      <c r="E410" s="32" t="e">
        <f>VLOOKUP(A410,'Raw Data 2'!$A$2:'Raw Data 2'!$J$742,9)</f>
        <v>#N/A</v>
      </c>
      <c r="F410" s="32" t="e">
        <f>VLOOKUP($A410,'Raw Data 2'!$A$2:'Raw Data 2'!$J$742,M$5)</f>
        <v>#N/A</v>
      </c>
      <c r="G410" s="32" t="e">
        <f>VLOOKUP($A410,'Raw Data 2'!$A$2:'Raw Data 2'!$J$742,N$5)</f>
        <v>#N/A</v>
      </c>
      <c r="H410" s="32" t="e">
        <f>VLOOKUP($A410,'Raw Data 2'!$A$2:'Raw Data 2'!$J$742,O$5)</f>
        <v>#N/A</v>
      </c>
      <c r="I410" s="32" t="e">
        <f>VLOOKUP($A410,'Raw Data 2'!$A$2:'Raw Data 2'!$J$742,P$5)</f>
        <v>#N/A</v>
      </c>
      <c r="J410" s="32" t="e">
        <f>VLOOKUP($A410,'Raw Data 2'!$A$2:'Raw Data 2'!$J$742,Q$5)</f>
        <v>#N/A</v>
      </c>
    </row>
    <row r="411" spans="1:10" x14ac:dyDescent="0.3">
      <c r="A411" s="33" t="s">
        <v>448</v>
      </c>
      <c r="B411" s="32">
        <f>VLOOKUP(A411,'Raw Data 2'!A408:'Raw Data 2'!J1148,6)</f>
        <v>11</v>
      </c>
      <c r="C411" s="32" t="e">
        <f>VLOOKUP($A411,'Raw Data 2'!$A$2 :'Raw Data 2'!$J$742,3)</f>
        <v>#N/A</v>
      </c>
      <c r="D411" s="32" t="e">
        <f>VLOOKUP($A411,'Raw Data 2'!$A$2 :'Raw Data 2'!$J$742,5)</f>
        <v>#N/A</v>
      </c>
      <c r="E411" s="32" t="e">
        <f>VLOOKUP(A411,'Raw Data 2'!$A$2:'Raw Data 2'!$J$742,9)</f>
        <v>#N/A</v>
      </c>
      <c r="F411" s="32" t="e">
        <f>VLOOKUP($A411,'Raw Data 2'!$A$2:'Raw Data 2'!$J$742,M$5)</f>
        <v>#N/A</v>
      </c>
      <c r="G411" s="32" t="e">
        <f>VLOOKUP($A411,'Raw Data 2'!$A$2:'Raw Data 2'!$J$742,N$5)</f>
        <v>#N/A</v>
      </c>
      <c r="H411" s="32" t="e">
        <f>VLOOKUP($A411,'Raw Data 2'!$A$2:'Raw Data 2'!$J$742,O$5)</f>
        <v>#N/A</v>
      </c>
      <c r="I411" s="32" t="e">
        <f>VLOOKUP($A411,'Raw Data 2'!$A$2:'Raw Data 2'!$J$742,P$5)</f>
        <v>#N/A</v>
      </c>
      <c r="J411" s="32" t="e">
        <f>VLOOKUP($A411,'Raw Data 2'!$A$2:'Raw Data 2'!$J$742,Q$5)</f>
        <v>#N/A</v>
      </c>
    </row>
    <row r="412" spans="1:10" x14ac:dyDescent="0.3">
      <c r="A412" s="33" t="s">
        <v>449</v>
      </c>
      <c r="B412" s="32">
        <f>VLOOKUP(A412,'Raw Data 2'!A409:'Raw Data 2'!J1149,6)</f>
        <v>9</v>
      </c>
      <c r="C412" s="32" t="str">
        <f>VLOOKUP($A412,'Raw Data 2'!$A$2 :'Raw Data 2'!$J$742,3)</f>
        <v>Manufacturing</v>
      </c>
      <c r="D412" s="32">
        <f>VLOOKUP($A412,'Raw Data 2'!$A$2 :'Raw Data 2'!$J$742,5)</f>
        <v>36704</v>
      </c>
      <c r="E412" s="32">
        <f>VLOOKUP(A412,'Raw Data 2'!$A$2:'Raw Data 2'!$J$742,9)</f>
        <v>3</v>
      </c>
      <c r="F412" s="32">
        <f>VLOOKUP($A412,'Raw Data 2'!$A$2:'Raw Data 2'!$J$742,M$5)</f>
        <v>0</v>
      </c>
      <c r="G412" s="32">
        <f>VLOOKUP($A412,'Raw Data 2'!$A$2:'Raw Data 2'!$J$742,N$5)</f>
        <v>57760</v>
      </c>
      <c r="H412" s="32" t="str">
        <f>VLOOKUP($A412,'Raw Data 2'!$A$2:'Raw Data 2'!$J$742,O$5)</f>
        <v>Contract</v>
      </c>
      <c r="I412" s="32">
        <f>VLOOKUP($A412,'Raw Data 2'!$A$2:'Raw Data 2'!$J$742,P$5)</f>
        <v>57760</v>
      </c>
      <c r="J412" s="32" t="str">
        <f>VLOOKUP($A412,'Raw Data 2'!$A$2:'Raw Data 2'!$J$742,Q$5)</f>
        <v>South</v>
      </c>
    </row>
    <row r="413" spans="1:10" x14ac:dyDescent="0.3">
      <c r="A413" s="33" t="s">
        <v>450</v>
      </c>
      <c r="B413" s="32">
        <f>VLOOKUP(A413,'Raw Data 2'!A410:'Raw Data 2'!J1150,6)</f>
        <v>7</v>
      </c>
      <c r="C413" s="32" t="e">
        <f>VLOOKUP($A413,'Raw Data 2'!$A$2 :'Raw Data 2'!$J$742,3)</f>
        <v>#N/A</v>
      </c>
      <c r="D413" s="32" t="e">
        <f>VLOOKUP($A413,'Raw Data 2'!$A$2 :'Raw Data 2'!$J$742,5)</f>
        <v>#N/A</v>
      </c>
      <c r="E413" s="32" t="e">
        <f>VLOOKUP(A413,'Raw Data 2'!$A$2:'Raw Data 2'!$J$742,9)</f>
        <v>#N/A</v>
      </c>
      <c r="F413" s="32" t="e">
        <f>VLOOKUP($A413,'Raw Data 2'!$A$2:'Raw Data 2'!$J$742,M$5)</f>
        <v>#N/A</v>
      </c>
      <c r="G413" s="32" t="e">
        <f>VLOOKUP($A413,'Raw Data 2'!$A$2:'Raw Data 2'!$J$742,N$5)</f>
        <v>#N/A</v>
      </c>
      <c r="H413" s="32" t="e">
        <f>VLOOKUP($A413,'Raw Data 2'!$A$2:'Raw Data 2'!$J$742,O$5)</f>
        <v>#N/A</v>
      </c>
      <c r="I413" s="32" t="e">
        <f>VLOOKUP($A413,'Raw Data 2'!$A$2:'Raw Data 2'!$J$742,P$5)</f>
        <v>#N/A</v>
      </c>
      <c r="J413" s="32" t="e">
        <f>VLOOKUP($A413,'Raw Data 2'!$A$2:'Raw Data 2'!$J$742,Q$5)</f>
        <v>#N/A</v>
      </c>
    </row>
    <row r="414" spans="1:10" x14ac:dyDescent="0.3">
      <c r="A414" s="33" t="s">
        <v>451</v>
      </c>
      <c r="B414" s="32">
        <f>VLOOKUP(A414,'Raw Data 2'!A411:'Raw Data 2'!J1151,6)</f>
        <v>18</v>
      </c>
      <c r="C414" s="32" t="str">
        <f>VLOOKUP($A414,'Raw Data 2'!$A$2 :'Raw Data 2'!$J$742,3)</f>
        <v>Major Mfg Projects</v>
      </c>
      <c r="D414" s="32">
        <f>VLOOKUP($A414,'Raw Data 2'!$A$2 :'Raw Data 2'!$J$742,5)</f>
        <v>40263</v>
      </c>
      <c r="E414" s="32">
        <f>VLOOKUP(A414,'Raw Data 2'!$A$2:'Raw Data 2'!$J$742,9)</f>
        <v>4</v>
      </c>
      <c r="F414" s="32" t="str">
        <f>VLOOKUP($A414,'Raw Data 2'!$A$2:'Raw Data 2'!$J$742,M$5)</f>
        <v>M</v>
      </c>
      <c r="G414" s="32">
        <f>VLOOKUP($A414,'Raw Data 2'!$A$2:'Raw Data 2'!$J$742,N$5)</f>
        <v>71190</v>
      </c>
      <c r="H414" s="32" t="str">
        <f>VLOOKUP($A414,'Raw Data 2'!$A$2:'Raw Data 2'!$J$742,O$5)</f>
        <v>Contract</v>
      </c>
      <c r="I414" s="32">
        <f>VLOOKUP($A414,'Raw Data 2'!$A$2:'Raw Data 2'!$J$742,P$5)</f>
        <v>71190</v>
      </c>
      <c r="J414" s="32" t="str">
        <f>VLOOKUP($A414,'Raw Data 2'!$A$2:'Raw Data 2'!$J$742,Q$5)</f>
        <v>Taft</v>
      </c>
    </row>
    <row r="415" spans="1:10" x14ac:dyDescent="0.3">
      <c r="A415" s="33" t="s">
        <v>452</v>
      </c>
      <c r="B415" s="32">
        <f>VLOOKUP(A415,'Raw Data 2'!A412:'Raw Data 2'!J1152,6)</f>
        <v>17</v>
      </c>
      <c r="C415" s="32" t="str">
        <f>VLOOKUP($A415,'Raw Data 2'!$A$2 :'Raw Data 2'!$J$742,3)</f>
        <v>Major Mfg Projects</v>
      </c>
      <c r="D415" s="32">
        <f>VLOOKUP($A415,'Raw Data 2'!$A$2 :'Raw Data 2'!$J$742,5)</f>
        <v>36519</v>
      </c>
      <c r="E415" s="32">
        <f>VLOOKUP(A415,'Raw Data 2'!$A$2:'Raw Data 2'!$J$742,9)</f>
        <v>5</v>
      </c>
      <c r="F415" s="32" t="str">
        <f>VLOOKUP($A415,'Raw Data 2'!$A$2:'Raw Data 2'!$J$742,M$5)</f>
        <v>R</v>
      </c>
      <c r="G415" s="32">
        <f>VLOOKUP($A415,'Raw Data 2'!$A$2:'Raw Data 2'!$J$742,N$5)</f>
        <v>61860</v>
      </c>
      <c r="H415" s="32" t="str">
        <f>VLOOKUP($A415,'Raw Data 2'!$A$2:'Raw Data 2'!$J$742,O$5)</f>
        <v>Hourly</v>
      </c>
      <c r="I415" s="32">
        <f>VLOOKUP($A415,'Raw Data 2'!$A$2:'Raw Data 2'!$J$742,P$5)</f>
        <v>61860</v>
      </c>
      <c r="J415" s="32" t="str">
        <f>VLOOKUP($A415,'Raw Data 2'!$A$2:'Raw Data 2'!$J$742,Q$5)</f>
        <v>Main</v>
      </c>
    </row>
    <row r="416" spans="1:10" x14ac:dyDescent="0.3">
      <c r="A416" s="33" t="s">
        <v>453</v>
      </c>
      <c r="B416" s="32">
        <f>VLOOKUP(A416,'Raw Data 2'!A413:'Raw Data 2'!J1153,6)</f>
        <v>7</v>
      </c>
      <c r="C416" s="32" t="e">
        <f>VLOOKUP($A416,'Raw Data 2'!$A$2 :'Raw Data 2'!$J$742,3)</f>
        <v>#N/A</v>
      </c>
      <c r="D416" s="32" t="e">
        <f>VLOOKUP($A416,'Raw Data 2'!$A$2 :'Raw Data 2'!$J$742,5)</f>
        <v>#N/A</v>
      </c>
      <c r="E416" s="32" t="e">
        <f>VLOOKUP(A416,'Raw Data 2'!$A$2:'Raw Data 2'!$J$742,9)</f>
        <v>#N/A</v>
      </c>
      <c r="F416" s="32" t="e">
        <f>VLOOKUP($A416,'Raw Data 2'!$A$2:'Raw Data 2'!$J$742,M$5)</f>
        <v>#N/A</v>
      </c>
      <c r="G416" s="32" t="e">
        <f>VLOOKUP($A416,'Raw Data 2'!$A$2:'Raw Data 2'!$J$742,N$5)</f>
        <v>#N/A</v>
      </c>
      <c r="H416" s="32" t="e">
        <f>VLOOKUP($A416,'Raw Data 2'!$A$2:'Raw Data 2'!$J$742,O$5)</f>
        <v>#N/A</v>
      </c>
      <c r="I416" s="32" t="e">
        <f>VLOOKUP($A416,'Raw Data 2'!$A$2:'Raw Data 2'!$J$742,P$5)</f>
        <v>#N/A</v>
      </c>
      <c r="J416" s="32" t="e">
        <f>VLOOKUP($A416,'Raw Data 2'!$A$2:'Raw Data 2'!$J$742,Q$5)</f>
        <v>#N/A</v>
      </c>
    </row>
    <row r="417" spans="1:10" x14ac:dyDescent="0.3">
      <c r="A417" s="33" t="s">
        <v>454</v>
      </c>
      <c r="B417" s="32">
        <f>VLOOKUP(A417,'Raw Data 2'!A414:'Raw Data 2'!J1154,6)</f>
        <v>6</v>
      </c>
      <c r="C417" s="32" t="str">
        <f>VLOOKUP($A417,'Raw Data 2'!$A$2 :'Raw Data 2'!$J$742,3)</f>
        <v>Major Mfg Projects</v>
      </c>
      <c r="D417" s="32">
        <f>VLOOKUP($A417,'Raw Data 2'!$A$2 :'Raw Data 2'!$J$742,5)</f>
        <v>40263</v>
      </c>
      <c r="E417" s="32">
        <f>VLOOKUP(A417,'Raw Data 2'!$A$2:'Raw Data 2'!$J$742,9)</f>
        <v>4</v>
      </c>
      <c r="F417" s="32" t="str">
        <f>VLOOKUP($A417,'Raw Data 2'!$A$2:'Raw Data 2'!$J$742,M$5)</f>
        <v>M</v>
      </c>
      <c r="G417" s="32">
        <f>VLOOKUP($A417,'Raw Data 2'!$A$2:'Raw Data 2'!$J$742,N$5)</f>
        <v>71190</v>
      </c>
      <c r="H417" s="32" t="str">
        <f>VLOOKUP($A417,'Raw Data 2'!$A$2:'Raw Data 2'!$J$742,O$5)</f>
        <v>Contract</v>
      </c>
      <c r="I417" s="32">
        <f>VLOOKUP($A417,'Raw Data 2'!$A$2:'Raw Data 2'!$J$742,P$5)</f>
        <v>71190</v>
      </c>
      <c r="J417" s="32" t="str">
        <f>VLOOKUP($A417,'Raw Data 2'!$A$2:'Raw Data 2'!$J$742,Q$5)</f>
        <v>Taft</v>
      </c>
    </row>
    <row r="418" spans="1:10" x14ac:dyDescent="0.3">
      <c r="A418" s="33" t="s">
        <v>455</v>
      </c>
      <c r="B418" s="32">
        <f>VLOOKUP(A418,'Raw Data 2'!A415:'Raw Data 2'!J1155,6)</f>
        <v>6</v>
      </c>
      <c r="C418" s="32" t="str">
        <f>VLOOKUP($A418,'Raw Data 2'!$A$2 :'Raw Data 2'!$J$742,3)</f>
        <v>Quality Control</v>
      </c>
      <c r="D418" s="32">
        <f>VLOOKUP($A418,'Raw Data 2'!$A$2 :'Raw Data 2'!$J$742,5)</f>
        <v>40389</v>
      </c>
      <c r="E418" s="32">
        <f>VLOOKUP(A418,'Raw Data 2'!$A$2:'Raw Data 2'!$J$742,9)</f>
        <v>5</v>
      </c>
      <c r="F418" s="32" t="str">
        <f>VLOOKUP($A418,'Raw Data 2'!$A$2:'Raw Data 2'!$J$742,M$5)</f>
        <v>DMR</v>
      </c>
      <c r="G418" s="32">
        <f>VLOOKUP($A418,'Raw Data 2'!$A$2:'Raw Data 2'!$J$742,N$5)</f>
        <v>58370</v>
      </c>
      <c r="H418" s="32" t="str">
        <f>VLOOKUP($A418,'Raw Data 2'!$A$2:'Raw Data 2'!$J$742,O$5)</f>
        <v>Full Time</v>
      </c>
      <c r="I418" s="32">
        <f>VLOOKUP($A418,'Raw Data 2'!$A$2:'Raw Data 2'!$J$742,P$5)</f>
        <v>58370</v>
      </c>
      <c r="J418" s="32" t="str">
        <f>VLOOKUP($A418,'Raw Data 2'!$A$2:'Raw Data 2'!$J$742,Q$5)</f>
        <v>North</v>
      </c>
    </row>
    <row r="419" spans="1:10" x14ac:dyDescent="0.3">
      <c r="A419" s="33" t="s">
        <v>456</v>
      </c>
      <c r="B419" s="32">
        <f>VLOOKUP(A419,'Raw Data 2'!A416:'Raw Data 2'!J1156,6)</f>
        <v>10</v>
      </c>
      <c r="C419" s="32" t="str">
        <f>VLOOKUP($A419,'Raw Data 2'!$A$2 :'Raw Data 2'!$J$742,3)</f>
        <v>Major Mfg Projects</v>
      </c>
      <c r="D419" s="32">
        <f>VLOOKUP($A419,'Raw Data 2'!$A$2 :'Raw Data 2'!$J$742,5)</f>
        <v>40263</v>
      </c>
      <c r="E419" s="32">
        <f>VLOOKUP(A419,'Raw Data 2'!$A$2:'Raw Data 2'!$J$742,9)</f>
        <v>4</v>
      </c>
      <c r="F419" s="32" t="str">
        <f>VLOOKUP($A419,'Raw Data 2'!$A$2:'Raw Data 2'!$J$742,M$5)</f>
        <v>M</v>
      </c>
      <c r="G419" s="32">
        <f>VLOOKUP($A419,'Raw Data 2'!$A$2:'Raw Data 2'!$J$742,N$5)</f>
        <v>71190</v>
      </c>
      <c r="H419" s="32" t="str">
        <f>VLOOKUP($A419,'Raw Data 2'!$A$2:'Raw Data 2'!$J$742,O$5)</f>
        <v>Contract</v>
      </c>
      <c r="I419" s="32">
        <f>VLOOKUP($A419,'Raw Data 2'!$A$2:'Raw Data 2'!$J$742,P$5)</f>
        <v>71190</v>
      </c>
      <c r="J419" s="32" t="str">
        <f>VLOOKUP($A419,'Raw Data 2'!$A$2:'Raw Data 2'!$J$742,Q$5)</f>
        <v>Taft</v>
      </c>
    </row>
    <row r="420" spans="1:10" x14ac:dyDescent="0.3">
      <c r="A420" s="33" t="s">
        <v>457</v>
      </c>
      <c r="B420" s="32">
        <f>VLOOKUP(A420,'Raw Data 2'!A417:'Raw Data 2'!J1157,6)</f>
        <v>6</v>
      </c>
      <c r="C420" s="32" t="str">
        <f>VLOOKUP($A420,'Raw Data 2'!$A$2 :'Raw Data 2'!$J$742,3)</f>
        <v>Quality Control</v>
      </c>
      <c r="D420" s="32">
        <f>VLOOKUP($A420,'Raw Data 2'!$A$2 :'Raw Data 2'!$J$742,5)</f>
        <v>40389</v>
      </c>
      <c r="E420" s="32">
        <f>VLOOKUP(A420,'Raw Data 2'!$A$2:'Raw Data 2'!$J$742,9)</f>
        <v>5</v>
      </c>
      <c r="F420" s="32" t="str">
        <f>VLOOKUP($A420,'Raw Data 2'!$A$2:'Raw Data 2'!$J$742,M$5)</f>
        <v>DMR</v>
      </c>
      <c r="G420" s="32">
        <f>VLOOKUP($A420,'Raw Data 2'!$A$2:'Raw Data 2'!$J$742,N$5)</f>
        <v>58370</v>
      </c>
      <c r="H420" s="32" t="str">
        <f>VLOOKUP($A420,'Raw Data 2'!$A$2:'Raw Data 2'!$J$742,O$5)</f>
        <v>Full Time</v>
      </c>
      <c r="I420" s="32">
        <f>VLOOKUP($A420,'Raw Data 2'!$A$2:'Raw Data 2'!$J$742,P$5)</f>
        <v>58370</v>
      </c>
      <c r="J420" s="32" t="str">
        <f>VLOOKUP($A420,'Raw Data 2'!$A$2:'Raw Data 2'!$J$742,Q$5)</f>
        <v>North</v>
      </c>
    </row>
    <row r="421" spans="1:10" x14ac:dyDescent="0.3">
      <c r="A421" s="33" t="s">
        <v>458</v>
      </c>
      <c r="B421" s="32">
        <f>VLOOKUP(A421,'Raw Data 2'!A418:'Raw Data 2'!J1158,6)</f>
        <v>10</v>
      </c>
      <c r="C421" s="32" t="str">
        <f>VLOOKUP($A421,'Raw Data 2'!$A$2 :'Raw Data 2'!$J$742,3)</f>
        <v>Product Development</v>
      </c>
      <c r="D421" s="32">
        <f>VLOOKUP($A421,'Raw Data 2'!$A$2 :'Raw Data 2'!$J$742,5)</f>
        <v>37641</v>
      </c>
      <c r="E421" s="32">
        <f>VLOOKUP(A421,'Raw Data 2'!$A$2:'Raw Data 2'!$J$742,9)</f>
        <v>5</v>
      </c>
      <c r="F421" s="32">
        <f>VLOOKUP($A421,'Raw Data 2'!$A$2:'Raw Data 2'!$J$742,M$5)</f>
        <v>0</v>
      </c>
      <c r="G421" s="32">
        <f>VLOOKUP($A421,'Raw Data 2'!$A$2:'Raw Data 2'!$J$742,N$5)</f>
        <v>31970</v>
      </c>
      <c r="H421" s="32" t="str">
        <f>VLOOKUP($A421,'Raw Data 2'!$A$2:'Raw Data 2'!$J$742,O$5)</f>
        <v>Contract</v>
      </c>
      <c r="I421" s="32">
        <f>VLOOKUP($A421,'Raw Data 2'!$A$2:'Raw Data 2'!$J$742,P$5)</f>
        <v>31970</v>
      </c>
      <c r="J421" s="32" t="str">
        <f>VLOOKUP($A421,'Raw Data 2'!$A$2:'Raw Data 2'!$J$742,Q$5)</f>
        <v>North</v>
      </c>
    </row>
    <row r="422" spans="1:10" x14ac:dyDescent="0.3">
      <c r="A422" s="33" t="s">
        <v>460</v>
      </c>
      <c r="B422" s="32">
        <f>VLOOKUP(A422,'Raw Data 2'!A419:'Raw Data 2'!J1159,6)</f>
        <v>10</v>
      </c>
      <c r="C422" s="32" t="e">
        <f>VLOOKUP($A422,'Raw Data 2'!$A$2 :'Raw Data 2'!$J$742,3)</f>
        <v>#N/A</v>
      </c>
      <c r="D422" s="32" t="e">
        <f>VLOOKUP($A422,'Raw Data 2'!$A$2 :'Raw Data 2'!$J$742,5)</f>
        <v>#N/A</v>
      </c>
      <c r="E422" s="32" t="e">
        <f>VLOOKUP(A422,'Raw Data 2'!$A$2:'Raw Data 2'!$J$742,9)</f>
        <v>#N/A</v>
      </c>
      <c r="F422" s="32" t="e">
        <f>VLOOKUP($A422,'Raw Data 2'!$A$2:'Raw Data 2'!$J$742,M$5)</f>
        <v>#N/A</v>
      </c>
      <c r="G422" s="32" t="e">
        <f>VLOOKUP($A422,'Raw Data 2'!$A$2:'Raw Data 2'!$J$742,N$5)</f>
        <v>#N/A</v>
      </c>
      <c r="H422" s="32" t="e">
        <f>VLOOKUP($A422,'Raw Data 2'!$A$2:'Raw Data 2'!$J$742,O$5)</f>
        <v>#N/A</v>
      </c>
      <c r="I422" s="32" t="e">
        <f>VLOOKUP($A422,'Raw Data 2'!$A$2:'Raw Data 2'!$J$742,P$5)</f>
        <v>#N/A</v>
      </c>
      <c r="J422" s="32" t="e">
        <f>VLOOKUP($A422,'Raw Data 2'!$A$2:'Raw Data 2'!$J$742,Q$5)</f>
        <v>#N/A</v>
      </c>
    </row>
    <row r="423" spans="1:10" x14ac:dyDescent="0.3">
      <c r="A423" s="33" t="s">
        <v>461</v>
      </c>
      <c r="B423" s="32">
        <f>VLOOKUP(A423,'Raw Data 2'!A420:'Raw Data 2'!J1160,6)</f>
        <v>10</v>
      </c>
      <c r="C423" s="32" t="str">
        <f>VLOOKUP($A423,'Raw Data 2'!$A$2 :'Raw Data 2'!$J$742,3)</f>
        <v>Manufacturing</v>
      </c>
      <c r="D423" s="32">
        <f>VLOOKUP($A423,'Raw Data 2'!$A$2 :'Raw Data 2'!$J$742,5)</f>
        <v>36704</v>
      </c>
      <c r="E423" s="32">
        <f>VLOOKUP(A423,'Raw Data 2'!$A$2:'Raw Data 2'!$J$742,9)</f>
        <v>3</v>
      </c>
      <c r="F423" s="32">
        <f>VLOOKUP($A423,'Raw Data 2'!$A$2:'Raw Data 2'!$J$742,M$5)</f>
        <v>0</v>
      </c>
      <c r="G423" s="32">
        <f>VLOOKUP($A423,'Raw Data 2'!$A$2:'Raw Data 2'!$J$742,N$5)</f>
        <v>57760</v>
      </c>
      <c r="H423" s="32" t="str">
        <f>VLOOKUP($A423,'Raw Data 2'!$A$2:'Raw Data 2'!$J$742,O$5)</f>
        <v>Contract</v>
      </c>
      <c r="I423" s="32">
        <f>VLOOKUP($A423,'Raw Data 2'!$A$2:'Raw Data 2'!$J$742,P$5)</f>
        <v>57760</v>
      </c>
      <c r="J423" s="32" t="str">
        <f>VLOOKUP($A423,'Raw Data 2'!$A$2:'Raw Data 2'!$J$742,Q$5)</f>
        <v>South</v>
      </c>
    </row>
    <row r="424" spans="1:10" x14ac:dyDescent="0.3">
      <c r="A424" s="33" t="s">
        <v>462</v>
      </c>
      <c r="B424" s="32">
        <f>VLOOKUP(A424,'Raw Data 2'!A421:'Raw Data 2'!J1161,6)</f>
        <v>9</v>
      </c>
      <c r="C424" s="32" t="str">
        <f>VLOOKUP($A424,'Raw Data 2'!$A$2 :'Raw Data 2'!$J$742,3)</f>
        <v>Quality Control</v>
      </c>
      <c r="D424" s="32">
        <f>VLOOKUP($A424,'Raw Data 2'!$A$2 :'Raw Data 2'!$J$742,5)</f>
        <v>40389</v>
      </c>
      <c r="E424" s="32">
        <f>VLOOKUP(A424,'Raw Data 2'!$A$2:'Raw Data 2'!$J$742,9)</f>
        <v>5</v>
      </c>
      <c r="F424" s="32" t="str">
        <f>VLOOKUP($A424,'Raw Data 2'!$A$2:'Raw Data 2'!$J$742,M$5)</f>
        <v>DMR</v>
      </c>
      <c r="G424" s="32">
        <f>VLOOKUP($A424,'Raw Data 2'!$A$2:'Raw Data 2'!$J$742,N$5)</f>
        <v>58370</v>
      </c>
      <c r="H424" s="32" t="str">
        <f>VLOOKUP($A424,'Raw Data 2'!$A$2:'Raw Data 2'!$J$742,O$5)</f>
        <v>Full Time</v>
      </c>
      <c r="I424" s="32">
        <f>VLOOKUP($A424,'Raw Data 2'!$A$2:'Raw Data 2'!$J$742,P$5)</f>
        <v>58370</v>
      </c>
      <c r="J424" s="32" t="str">
        <f>VLOOKUP($A424,'Raw Data 2'!$A$2:'Raw Data 2'!$J$742,Q$5)</f>
        <v>North</v>
      </c>
    </row>
    <row r="425" spans="1:10" x14ac:dyDescent="0.3">
      <c r="A425" s="33" t="s">
        <v>463</v>
      </c>
      <c r="B425" s="32">
        <f>VLOOKUP(A425,'Raw Data 2'!A422:'Raw Data 2'!J1162,6)</f>
        <v>6</v>
      </c>
      <c r="C425" s="32" t="str">
        <f>VLOOKUP($A425,'Raw Data 2'!$A$2 :'Raw Data 2'!$J$742,3)</f>
        <v>Major Mfg Projects</v>
      </c>
      <c r="D425" s="32">
        <f>VLOOKUP($A425,'Raw Data 2'!$A$2 :'Raw Data 2'!$J$742,5)</f>
        <v>40263</v>
      </c>
      <c r="E425" s="32">
        <f>VLOOKUP(A425,'Raw Data 2'!$A$2:'Raw Data 2'!$J$742,9)</f>
        <v>4</v>
      </c>
      <c r="F425" s="32" t="str">
        <f>VLOOKUP($A425,'Raw Data 2'!$A$2:'Raw Data 2'!$J$742,M$5)</f>
        <v>M</v>
      </c>
      <c r="G425" s="32">
        <f>VLOOKUP($A425,'Raw Data 2'!$A$2:'Raw Data 2'!$J$742,N$5)</f>
        <v>71190</v>
      </c>
      <c r="H425" s="32" t="str">
        <f>VLOOKUP($A425,'Raw Data 2'!$A$2:'Raw Data 2'!$J$742,O$5)</f>
        <v>Contract</v>
      </c>
      <c r="I425" s="32">
        <f>VLOOKUP($A425,'Raw Data 2'!$A$2:'Raw Data 2'!$J$742,P$5)</f>
        <v>71190</v>
      </c>
      <c r="J425" s="32" t="str">
        <f>VLOOKUP($A425,'Raw Data 2'!$A$2:'Raw Data 2'!$J$742,Q$5)</f>
        <v>Taft</v>
      </c>
    </row>
    <row r="426" spans="1:10" x14ac:dyDescent="0.3">
      <c r="A426" s="33" t="s">
        <v>464</v>
      </c>
      <c r="B426" s="32">
        <f>VLOOKUP(A426,'Raw Data 2'!A423:'Raw Data 2'!J1163,6)</f>
        <v>9</v>
      </c>
      <c r="C426" s="32" t="str">
        <f>VLOOKUP($A426,'Raw Data 2'!$A$2 :'Raw Data 2'!$J$742,3)</f>
        <v>Major Mfg Projects</v>
      </c>
      <c r="D426" s="32">
        <f>VLOOKUP($A426,'Raw Data 2'!$A$2 :'Raw Data 2'!$J$742,5)</f>
        <v>40263</v>
      </c>
      <c r="E426" s="32">
        <f>VLOOKUP(A426,'Raw Data 2'!$A$2:'Raw Data 2'!$J$742,9)</f>
        <v>4</v>
      </c>
      <c r="F426" s="32" t="str">
        <f>VLOOKUP($A426,'Raw Data 2'!$A$2:'Raw Data 2'!$J$742,M$5)</f>
        <v>M</v>
      </c>
      <c r="G426" s="32">
        <f>VLOOKUP($A426,'Raw Data 2'!$A$2:'Raw Data 2'!$J$742,N$5)</f>
        <v>71190</v>
      </c>
      <c r="H426" s="32" t="str">
        <f>VLOOKUP($A426,'Raw Data 2'!$A$2:'Raw Data 2'!$J$742,O$5)</f>
        <v>Contract</v>
      </c>
      <c r="I426" s="32">
        <f>VLOOKUP($A426,'Raw Data 2'!$A$2:'Raw Data 2'!$J$742,P$5)</f>
        <v>71190</v>
      </c>
      <c r="J426" s="32" t="str">
        <f>VLOOKUP($A426,'Raw Data 2'!$A$2:'Raw Data 2'!$J$742,Q$5)</f>
        <v>Taft</v>
      </c>
    </row>
    <row r="427" spans="1:10" x14ac:dyDescent="0.3">
      <c r="A427" s="33" t="s">
        <v>465</v>
      </c>
      <c r="B427" s="32">
        <f>VLOOKUP(A427,'Raw Data 2'!A424:'Raw Data 2'!J1164,6)</f>
        <v>6</v>
      </c>
      <c r="C427" s="32" t="str">
        <f>VLOOKUP($A427,'Raw Data 2'!$A$2 :'Raw Data 2'!$J$742,3)</f>
        <v>Quality Control</v>
      </c>
      <c r="D427" s="32">
        <f>VLOOKUP($A427,'Raw Data 2'!$A$2 :'Raw Data 2'!$J$742,5)</f>
        <v>40389</v>
      </c>
      <c r="E427" s="32">
        <f>VLOOKUP(A427,'Raw Data 2'!$A$2:'Raw Data 2'!$J$742,9)</f>
        <v>5</v>
      </c>
      <c r="F427" s="32" t="str">
        <f>VLOOKUP($A427,'Raw Data 2'!$A$2:'Raw Data 2'!$J$742,M$5)</f>
        <v>DMR</v>
      </c>
      <c r="G427" s="32">
        <f>VLOOKUP($A427,'Raw Data 2'!$A$2:'Raw Data 2'!$J$742,N$5)</f>
        <v>58370</v>
      </c>
      <c r="H427" s="32" t="str">
        <f>VLOOKUP($A427,'Raw Data 2'!$A$2:'Raw Data 2'!$J$742,O$5)</f>
        <v>Full Time</v>
      </c>
      <c r="I427" s="32">
        <f>VLOOKUP($A427,'Raw Data 2'!$A$2:'Raw Data 2'!$J$742,P$5)</f>
        <v>58370</v>
      </c>
      <c r="J427" s="32" t="str">
        <f>VLOOKUP($A427,'Raw Data 2'!$A$2:'Raw Data 2'!$J$742,Q$5)</f>
        <v>North</v>
      </c>
    </row>
    <row r="428" spans="1:10" x14ac:dyDescent="0.3">
      <c r="A428" s="33" t="s">
        <v>466</v>
      </c>
      <c r="B428" s="32">
        <f>VLOOKUP(A428,'Raw Data 2'!A425:'Raw Data 2'!J1165,6)</f>
        <v>6</v>
      </c>
      <c r="C428" s="32" t="e">
        <f>VLOOKUP($A428,'Raw Data 2'!$A$2 :'Raw Data 2'!$J$742,3)</f>
        <v>#N/A</v>
      </c>
      <c r="D428" s="32" t="e">
        <f>VLOOKUP($A428,'Raw Data 2'!$A$2 :'Raw Data 2'!$J$742,5)</f>
        <v>#N/A</v>
      </c>
      <c r="E428" s="32" t="e">
        <f>VLOOKUP(A428,'Raw Data 2'!$A$2:'Raw Data 2'!$J$742,9)</f>
        <v>#N/A</v>
      </c>
      <c r="F428" s="32" t="e">
        <f>VLOOKUP($A428,'Raw Data 2'!$A$2:'Raw Data 2'!$J$742,M$5)</f>
        <v>#N/A</v>
      </c>
      <c r="G428" s="32" t="e">
        <f>VLOOKUP($A428,'Raw Data 2'!$A$2:'Raw Data 2'!$J$742,N$5)</f>
        <v>#N/A</v>
      </c>
      <c r="H428" s="32" t="e">
        <f>VLOOKUP($A428,'Raw Data 2'!$A$2:'Raw Data 2'!$J$742,O$5)</f>
        <v>#N/A</v>
      </c>
      <c r="I428" s="32" t="e">
        <f>VLOOKUP($A428,'Raw Data 2'!$A$2:'Raw Data 2'!$J$742,P$5)</f>
        <v>#N/A</v>
      </c>
      <c r="J428" s="32" t="e">
        <f>VLOOKUP($A428,'Raw Data 2'!$A$2:'Raw Data 2'!$J$742,Q$5)</f>
        <v>#N/A</v>
      </c>
    </row>
    <row r="429" spans="1:10" x14ac:dyDescent="0.3">
      <c r="A429" s="33" t="s">
        <v>467</v>
      </c>
      <c r="B429" s="32">
        <f>VLOOKUP(A429,'Raw Data 2'!A426:'Raw Data 2'!J1166,6)</f>
        <v>9</v>
      </c>
      <c r="C429" s="32" t="str">
        <f>VLOOKUP($A429,'Raw Data 2'!$A$2 :'Raw Data 2'!$J$742,3)</f>
        <v>Major Mfg Projects</v>
      </c>
      <c r="D429" s="32">
        <f>VLOOKUP($A429,'Raw Data 2'!$A$2 :'Raw Data 2'!$J$742,5)</f>
        <v>40263</v>
      </c>
      <c r="E429" s="32">
        <f>VLOOKUP(A429,'Raw Data 2'!$A$2:'Raw Data 2'!$J$742,9)</f>
        <v>4</v>
      </c>
      <c r="F429" s="32" t="str">
        <f>VLOOKUP($A429,'Raw Data 2'!$A$2:'Raw Data 2'!$J$742,M$5)</f>
        <v>M</v>
      </c>
      <c r="G429" s="32">
        <f>VLOOKUP($A429,'Raw Data 2'!$A$2:'Raw Data 2'!$J$742,N$5)</f>
        <v>71190</v>
      </c>
      <c r="H429" s="32" t="str">
        <f>VLOOKUP($A429,'Raw Data 2'!$A$2:'Raw Data 2'!$J$742,O$5)</f>
        <v>Contract</v>
      </c>
      <c r="I429" s="32">
        <f>VLOOKUP($A429,'Raw Data 2'!$A$2:'Raw Data 2'!$J$742,P$5)</f>
        <v>71190</v>
      </c>
      <c r="J429" s="32" t="str">
        <f>VLOOKUP($A429,'Raw Data 2'!$A$2:'Raw Data 2'!$J$742,Q$5)</f>
        <v>Taft</v>
      </c>
    </row>
    <row r="430" spans="1:10" x14ac:dyDescent="0.3">
      <c r="A430" s="33" t="s">
        <v>468</v>
      </c>
      <c r="B430" s="32">
        <f>VLOOKUP(A430,'Raw Data 2'!A427:'Raw Data 2'!J1167,6)</f>
        <v>6</v>
      </c>
      <c r="C430" s="32" t="str">
        <f>VLOOKUP($A430,'Raw Data 2'!$A$2 :'Raw Data 2'!$J$742,3)</f>
        <v>Major Mfg Projects</v>
      </c>
      <c r="D430" s="32">
        <f>VLOOKUP($A430,'Raw Data 2'!$A$2 :'Raw Data 2'!$J$742,5)</f>
        <v>40263</v>
      </c>
      <c r="E430" s="32">
        <f>VLOOKUP(A430,'Raw Data 2'!$A$2:'Raw Data 2'!$J$742,9)</f>
        <v>4</v>
      </c>
      <c r="F430" s="32" t="str">
        <f>VLOOKUP($A430,'Raw Data 2'!$A$2:'Raw Data 2'!$J$742,M$5)</f>
        <v>M</v>
      </c>
      <c r="G430" s="32">
        <f>VLOOKUP($A430,'Raw Data 2'!$A$2:'Raw Data 2'!$J$742,N$5)</f>
        <v>71190</v>
      </c>
      <c r="H430" s="32" t="str">
        <f>VLOOKUP($A430,'Raw Data 2'!$A$2:'Raw Data 2'!$J$742,O$5)</f>
        <v>Contract</v>
      </c>
      <c r="I430" s="32">
        <f>VLOOKUP($A430,'Raw Data 2'!$A$2:'Raw Data 2'!$J$742,P$5)</f>
        <v>71190</v>
      </c>
      <c r="J430" s="32" t="str">
        <f>VLOOKUP($A430,'Raw Data 2'!$A$2:'Raw Data 2'!$J$742,Q$5)</f>
        <v>Taft</v>
      </c>
    </row>
    <row r="431" spans="1:10" x14ac:dyDescent="0.3">
      <c r="A431" s="33" t="s">
        <v>469</v>
      </c>
      <c r="B431" s="32">
        <f>VLOOKUP(A431,'Raw Data 2'!A428:'Raw Data 2'!J1168,6)</f>
        <v>14</v>
      </c>
      <c r="C431" s="32" t="str">
        <f>VLOOKUP($A431,'Raw Data 2'!$A$2 :'Raw Data 2'!$J$742,3)</f>
        <v>Major Mfg Projects</v>
      </c>
      <c r="D431" s="32">
        <f>VLOOKUP($A431,'Raw Data 2'!$A$2 :'Raw Data 2'!$J$742,5)</f>
        <v>40263</v>
      </c>
      <c r="E431" s="32">
        <f>VLOOKUP(A431,'Raw Data 2'!$A$2:'Raw Data 2'!$J$742,9)</f>
        <v>4</v>
      </c>
      <c r="F431" s="32" t="str">
        <f>VLOOKUP($A431,'Raw Data 2'!$A$2:'Raw Data 2'!$J$742,M$5)</f>
        <v>M</v>
      </c>
      <c r="G431" s="32">
        <f>VLOOKUP($A431,'Raw Data 2'!$A$2:'Raw Data 2'!$J$742,N$5)</f>
        <v>71190</v>
      </c>
      <c r="H431" s="32" t="str">
        <f>VLOOKUP($A431,'Raw Data 2'!$A$2:'Raw Data 2'!$J$742,O$5)</f>
        <v>Contract</v>
      </c>
      <c r="I431" s="32">
        <f>VLOOKUP($A431,'Raw Data 2'!$A$2:'Raw Data 2'!$J$742,P$5)</f>
        <v>71190</v>
      </c>
      <c r="J431" s="32" t="str">
        <f>VLOOKUP($A431,'Raw Data 2'!$A$2:'Raw Data 2'!$J$742,Q$5)</f>
        <v>Taft</v>
      </c>
    </row>
    <row r="432" spans="1:10" x14ac:dyDescent="0.3">
      <c r="A432" s="33" t="s">
        <v>470</v>
      </c>
      <c r="B432" s="32">
        <f>VLOOKUP(A432,'Raw Data 2'!A429:'Raw Data 2'!J1169,6)</f>
        <v>9</v>
      </c>
      <c r="C432" s="32" t="str">
        <f>VLOOKUP($A432,'Raw Data 2'!$A$2 :'Raw Data 2'!$J$742,3)</f>
        <v>Major Mfg Projects</v>
      </c>
      <c r="D432" s="32">
        <f>VLOOKUP($A432,'Raw Data 2'!$A$2 :'Raw Data 2'!$J$742,5)</f>
        <v>36519</v>
      </c>
      <c r="E432" s="32">
        <f>VLOOKUP(A432,'Raw Data 2'!$A$2:'Raw Data 2'!$J$742,9)</f>
        <v>5</v>
      </c>
      <c r="F432" s="32" t="str">
        <f>VLOOKUP($A432,'Raw Data 2'!$A$2:'Raw Data 2'!$J$742,M$5)</f>
        <v>R</v>
      </c>
      <c r="G432" s="32">
        <f>VLOOKUP($A432,'Raw Data 2'!$A$2:'Raw Data 2'!$J$742,N$5)</f>
        <v>61860</v>
      </c>
      <c r="H432" s="32" t="str">
        <f>VLOOKUP($A432,'Raw Data 2'!$A$2:'Raw Data 2'!$J$742,O$5)</f>
        <v>Hourly</v>
      </c>
      <c r="I432" s="32">
        <f>VLOOKUP($A432,'Raw Data 2'!$A$2:'Raw Data 2'!$J$742,P$5)</f>
        <v>61860</v>
      </c>
      <c r="J432" s="32" t="str">
        <f>VLOOKUP($A432,'Raw Data 2'!$A$2:'Raw Data 2'!$J$742,Q$5)</f>
        <v>Main</v>
      </c>
    </row>
    <row r="433" spans="1:10" x14ac:dyDescent="0.3">
      <c r="A433" s="33" t="s">
        <v>471</v>
      </c>
      <c r="B433" s="32">
        <f>VLOOKUP(A433,'Raw Data 2'!A430:'Raw Data 2'!J1170,6)</f>
        <v>13</v>
      </c>
      <c r="C433" s="32" t="str">
        <f>VLOOKUP($A433,'Raw Data 2'!$A$2 :'Raw Data 2'!$J$742,3)</f>
        <v>Quality Control</v>
      </c>
      <c r="D433" s="32">
        <f>VLOOKUP($A433,'Raw Data 2'!$A$2 :'Raw Data 2'!$J$742,5)</f>
        <v>40389</v>
      </c>
      <c r="E433" s="32">
        <f>VLOOKUP(A433,'Raw Data 2'!$A$2:'Raw Data 2'!$J$742,9)</f>
        <v>5</v>
      </c>
      <c r="F433" s="32" t="str">
        <f>VLOOKUP($A433,'Raw Data 2'!$A$2:'Raw Data 2'!$J$742,M$5)</f>
        <v>DMR</v>
      </c>
      <c r="G433" s="32">
        <f>VLOOKUP($A433,'Raw Data 2'!$A$2:'Raw Data 2'!$J$742,N$5)</f>
        <v>58370</v>
      </c>
      <c r="H433" s="32" t="str">
        <f>VLOOKUP($A433,'Raw Data 2'!$A$2:'Raw Data 2'!$J$742,O$5)</f>
        <v>Full Time</v>
      </c>
      <c r="I433" s="32">
        <f>VLOOKUP($A433,'Raw Data 2'!$A$2:'Raw Data 2'!$J$742,P$5)</f>
        <v>58370</v>
      </c>
      <c r="J433" s="32" t="str">
        <f>VLOOKUP($A433,'Raw Data 2'!$A$2:'Raw Data 2'!$J$742,Q$5)</f>
        <v>North</v>
      </c>
    </row>
    <row r="434" spans="1:10" x14ac:dyDescent="0.3">
      <c r="A434" s="33" t="s">
        <v>472</v>
      </c>
      <c r="B434" s="32">
        <f>VLOOKUP(A434,'Raw Data 2'!A431:'Raw Data 2'!J1171,6)</f>
        <v>7</v>
      </c>
      <c r="C434" s="32" t="str">
        <f>VLOOKUP($A434,'Raw Data 2'!$A$2 :'Raw Data 2'!$J$742,3)</f>
        <v>Product Development</v>
      </c>
      <c r="D434" s="32">
        <f>VLOOKUP($A434,'Raw Data 2'!$A$2 :'Raw Data 2'!$J$742,5)</f>
        <v>37641</v>
      </c>
      <c r="E434" s="32">
        <f>VLOOKUP(A434,'Raw Data 2'!$A$2:'Raw Data 2'!$J$742,9)</f>
        <v>5</v>
      </c>
      <c r="F434" s="32">
        <f>VLOOKUP($A434,'Raw Data 2'!$A$2:'Raw Data 2'!$J$742,M$5)</f>
        <v>0</v>
      </c>
      <c r="G434" s="32">
        <f>VLOOKUP($A434,'Raw Data 2'!$A$2:'Raw Data 2'!$J$742,N$5)</f>
        <v>31970</v>
      </c>
      <c r="H434" s="32" t="str">
        <f>VLOOKUP($A434,'Raw Data 2'!$A$2:'Raw Data 2'!$J$742,O$5)</f>
        <v>Contract</v>
      </c>
      <c r="I434" s="32">
        <f>VLOOKUP($A434,'Raw Data 2'!$A$2:'Raw Data 2'!$J$742,P$5)</f>
        <v>31970</v>
      </c>
      <c r="J434" s="32" t="str">
        <f>VLOOKUP($A434,'Raw Data 2'!$A$2:'Raw Data 2'!$J$742,Q$5)</f>
        <v>North</v>
      </c>
    </row>
    <row r="435" spans="1:10" x14ac:dyDescent="0.3">
      <c r="A435" s="33" t="s">
        <v>473</v>
      </c>
      <c r="B435" s="32">
        <f>VLOOKUP(A435,'Raw Data 2'!A432:'Raw Data 2'!J1172,6)</f>
        <v>19</v>
      </c>
      <c r="C435" s="32" t="str">
        <f>VLOOKUP($A435,'Raw Data 2'!$A$2 :'Raw Data 2'!$J$742,3)</f>
        <v>Major Mfg Projects</v>
      </c>
      <c r="D435" s="32">
        <f>VLOOKUP($A435,'Raw Data 2'!$A$2 :'Raw Data 2'!$J$742,5)</f>
        <v>40263</v>
      </c>
      <c r="E435" s="32">
        <f>VLOOKUP(A435,'Raw Data 2'!$A$2:'Raw Data 2'!$J$742,9)</f>
        <v>4</v>
      </c>
      <c r="F435" s="32" t="str">
        <f>VLOOKUP($A435,'Raw Data 2'!$A$2:'Raw Data 2'!$J$742,M$5)</f>
        <v>M</v>
      </c>
      <c r="G435" s="32">
        <f>VLOOKUP($A435,'Raw Data 2'!$A$2:'Raw Data 2'!$J$742,N$5)</f>
        <v>71190</v>
      </c>
      <c r="H435" s="32" t="str">
        <f>VLOOKUP($A435,'Raw Data 2'!$A$2:'Raw Data 2'!$J$742,O$5)</f>
        <v>Contract</v>
      </c>
      <c r="I435" s="32">
        <f>VLOOKUP($A435,'Raw Data 2'!$A$2:'Raw Data 2'!$J$742,P$5)</f>
        <v>71190</v>
      </c>
      <c r="J435" s="32" t="str">
        <f>VLOOKUP($A435,'Raw Data 2'!$A$2:'Raw Data 2'!$J$742,Q$5)</f>
        <v>Taft</v>
      </c>
    </row>
    <row r="436" spans="1:10" x14ac:dyDescent="0.3">
      <c r="A436" s="33" t="s">
        <v>474</v>
      </c>
      <c r="B436" s="32">
        <f>VLOOKUP(A436,'Raw Data 2'!A433:'Raw Data 2'!J1173,6)</f>
        <v>6</v>
      </c>
      <c r="C436" s="32" t="str">
        <f>VLOOKUP($A436,'Raw Data 2'!$A$2 :'Raw Data 2'!$J$742,3)</f>
        <v>Quality Control</v>
      </c>
      <c r="D436" s="32">
        <f>VLOOKUP($A436,'Raw Data 2'!$A$2 :'Raw Data 2'!$J$742,5)</f>
        <v>40389</v>
      </c>
      <c r="E436" s="32">
        <f>VLOOKUP(A436,'Raw Data 2'!$A$2:'Raw Data 2'!$J$742,9)</f>
        <v>5</v>
      </c>
      <c r="F436" s="32" t="str">
        <f>VLOOKUP($A436,'Raw Data 2'!$A$2:'Raw Data 2'!$J$742,M$5)</f>
        <v>DMR</v>
      </c>
      <c r="G436" s="32">
        <f>VLOOKUP($A436,'Raw Data 2'!$A$2:'Raw Data 2'!$J$742,N$5)</f>
        <v>58370</v>
      </c>
      <c r="H436" s="32" t="str">
        <f>VLOOKUP($A436,'Raw Data 2'!$A$2:'Raw Data 2'!$J$742,O$5)</f>
        <v>Full Time</v>
      </c>
      <c r="I436" s="32">
        <f>VLOOKUP($A436,'Raw Data 2'!$A$2:'Raw Data 2'!$J$742,P$5)</f>
        <v>58370</v>
      </c>
      <c r="J436" s="32" t="str">
        <f>VLOOKUP($A436,'Raw Data 2'!$A$2:'Raw Data 2'!$J$742,Q$5)</f>
        <v>North</v>
      </c>
    </row>
    <row r="437" spans="1:10" x14ac:dyDescent="0.3">
      <c r="A437" s="33" t="s">
        <v>475</v>
      </c>
      <c r="B437" s="32">
        <f>VLOOKUP(A437,'Raw Data 2'!A434:'Raw Data 2'!J1174,6)</f>
        <v>7</v>
      </c>
      <c r="C437" s="32" t="e">
        <f>VLOOKUP($A437,'Raw Data 2'!$A$2 :'Raw Data 2'!$J$742,3)</f>
        <v>#N/A</v>
      </c>
      <c r="D437" s="32" t="e">
        <f>VLOOKUP($A437,'Raw Data 2'!$A$2 :'Raw Data 2'!$J$742,5)</f>
        <v>#N/A</v>
      </c>
      <c r="E437" s="32" t="e">
        <f>VLOOKUP(A437,'Raw Data 2'!$A$2:'Raw Data 2'!$J$742,9)</f>
        <v>#N/A</v>
      </c>
      <c r="F437" s="32" t="e">
        <f>VLOOKUP($A437,'Raw Data 2'!$A$2:'Raw Data 2'!$J$742,M$5)</f>
        <v>#N/A</v>
      </c>
      <c r="G437" s="32" t="e">
        <f>VLOOKUP($A437,'Raw Data 2'!$A$2:'Raw Data 2'!$J$742,N$5)</f>
        <v>#N/A</v>
      </c>
      <c r="H437" s="32" t="e">
        <f>VLOOKUP($A437,'Raw Data 2'!$A$2:'Raw Data 2'!$J$742,O$5)</f>
        <v>#N/A</v>
      </c>
      <c r="I437" s="32" t="e">
        <f>VLOOKUP($A437,'Raw Data 2'!$A$2:'Raw Data 2'!$J$742,P$5)</f>
        <v>#N/A</v>
      </c>
      <c r="J437" s="32" t="e">
        <f>VLOOKUP($A437,'Raw Data 2'!$A$2:'Raw Data 2'!$J$742,Q$5)</f>
        <v>#N/A</v>
      </c>
    </row>
    <row r="438" spans="1:10" x14ac:dyDescent="0.3">
      <c r="A438" s="33" t="s">
        <v>476</v>
      </c>
      <c r="B438" s="32">
        <f>VLOOKUP(A438,'Raw Data 2'!A435:'Raw Data 2'!J1175,6)</f>
        <v>19</v>
      </c>
      <c r="C438" s="32" t="str">
        <f>VLOOKUP($A438,'Raw Data 2'!$A$2 :'Raw Data 2'!$J$742,3)</f>
        <v>Major Mfg Projects</v>
      </c>
      <c r="D438" s="32">
        <f>VLOOKUP($A438,'Raw Data 2'!$A$2 :'Raw Data 2'!$J$742,5)</f>
        <v>36519</v>
      </c>
      <c r="E438" s="32">
        <f>VLOOKUP(A438,'Raw Data 2'!$A$2:'Raw Data 2'!$J$742,9)</f>
        <v>5</v>
      </c>
      <c r="F438" s="32" t="str">
        <f>VLOOKUP($A438,'Raw Data 2'!$A$2:'Raw Data 2'!$J$742,M$5)</f>
        <v>R</v>
      </c>
      <c r="G438" s="32">
        <f>VLOOKUP($A438,'Raw Data 2'!$A$2:'Raw Data 2'!$J$742,N$5)</f>
        <v>61860</v>
      </c>
      <c r="H438" s="32" t="str">
        <f>VLOOKUP($A438,'Raw Data 2'!$A$2:'Raw Data 2'!$J$742,O$5)</f>
        <v>Hourly</v>
      </c>
      <c r="I438" s="32">
        <f>VLOOKUP($A438,'Raw Data 2'!$A$2:'Raw Data 2'!$J$742,P$5)</f>
        <v>61860</v>
      </c>
      <c r="J438" s="32" t="str">
        <f>VLOOKUP($A438,'Raw Data 2'!$A$2:'Raw Data 2'!$J$742,Q$5)</f>
        <v>Main</v>
      </c>
    </row>
    <row r="439" spans="1:10" x14ac:dyDescent="0.3">
      <c r="A439" s="33" t="s">
        <v>477</v>
      </c>
      <c r="B439" s="32">
        <f>VLOOKUP(A439,'Raw Data 2'!A436:'Raw Data 2'!J1176,6)</f>
        <v>6</v>
      </c>
      <c r="C439" s="32" t="str">
        <f>VLOOKUP($A439,'Raw Data 2'!$A$2 :'Raw Data 2'!$J$742,3)</f>
        <v>Manufacturing</v>
      </c>
      <c r="D439" s="32">
        <f>VLOOKUP($A439,'Raw Data 2'!$A$2 :'Raw Data 2'!$J$742,5)</f>
        <v>36704</v>
      </c>
      <c r="E439" s="32">
        <f>VLOOKUP(A439,'Raw Data 2'!$A$2:'Raw Data 2'!$J$742,9)</f>
        <v>3</v>
      </c>
      <c r="F439" s="32">
        <f>VLOOKUP($A439,'Raw Data 2'!$A$2:'Raw Data 2'!$J$742,M$5)</f>
        <v>0</v>
      </c>
      <c r="G439" s="32">
        <f>VLOOKUP($A439,'Raw Data 2'!$A$2:'Raw Data 2'!$J$742,N$5)</f>
        <v>57760</v>
      </c>
      <c r="H439" s="32" t="str">
        <f>VLOOKUP($A439,'Raw Data 2'!$A$2:'Raw Data 2'!$J$742,O$5)</f>
        <v>Contract</v>
      </c>
      <c r="I439" s="32">
        <f>VLOOKUP($A439,'Raw Data 2'!$A$2:'Raw Data 2'!$J$742,P$5)</f>
        <v>57760</v>
      </c>
      <c r="J439" s="32" t="str">
        <f>VLOOKUP($A439,'Raw Data 2'!$A$2:'Raw Data 2'!$J$742,Q$5)</f>
        <v>South</v>
      </c>
    </row>
    <row r="440" spans="1:10" x14ac:dyDescent="0.3">
      <c r="A440" s="33" t="s">
        <v>478</v>
      </c>
      <c r="B440" s="32">
        <f>VLOOKUP(A440,'Raw Data 2'!A437:'Raw Data 2'!J1177,6)</f>
        <v>6</v>
      </c>
      <c r="C440" s="32" t="str">
        <f>VLOOKUP($A440,'Raw Data 2'!$A$2 :'Raw Data 2'!$J$742,3)</f>
        <v>Quality Control</v>
      </c>
      <c r="D440" s="32">
        <f>VLOOKUP($A440,'Raw Data 2'!$A$2 :'Raw Data 2'!$J$742,5)</f>
        <v>40389</v>
      </c>
      <c r="E440" s="32">
        <f>VLOOKUP(A440,'Raw Data 2'!$A$2:'Raw Data 2'!$J$742,9)</f>
        <v>5</v>
      </c>
      <c r="F440" s="32" t="str">
        <f>VLOOKUP($A440,'Raw Data 2'!$A$2:'Raw Data 2'!$J$742,M$5)</f>
        <v>DMR</v>
      </c>
      <c r="G440" s="32">
        <f>VLOOKUP($A440,'Raw Data 2'!$A$2:'Raw Data 2'!$J$742,N$5)</f>
        <v>58370</v>
      </c>
      <c r="H440" s="32" t="str">
        <f>VLOOKUP($A440,'Raw Data 2'!$A$2:'Raw Data 2'!$J$742,O$5)</f>
        <v>Full Time</v>
      </c>
      <c r="I440" s="32">
        <f>VLOOKUP($A440,'Raw Data 2'!$A$2:'Raw Data 2'!$J$742,P$5)</f>
        <v>58370</v>
      </c>
      <c r="J440" s="32" t="str">
        <f>VLOOKUP($A440,'Raw Data 2'!$A$2:'Raw Data 2'!$J$742,Q$5)</f>
        <v>North</v>
      </c>
    </row>
    <row r="441" spans="1:10" x14ac:dyDescent="0.3">
      <c r="A441" s="33" t="s">
        <v>479</v>
      </c>
      <c r="B441" s="32">
        <f>VLOOKUP(A441,'Raw Data 2'!A438:'Raw Data 2'!J1178,6)</f>
        <v>9</v>
      </c>
      <c r="C441" s="32" t="str">
        <f>VLOOKUP($A441,'Raw Data 2'!$A$2 :'Raw Data 2'!$J$742,3)</f>
        <v>Major Mfg Projects</v>
      </c>
      <c r="D441" s="32">
        <f>VLOOKUP($A441,'Raw Data 2'!$A$2 :'Raw Data 2'!$J$742,5)</f>
        <v>36519</v>
      </c>
      <c r="E441" s="32">
        <f>VLOOKUP(A441,'Raw Data 2'!$A$2:'Raw Data 2'!$J$742,9)</f>
        <v>5</v>
      </c>
      <c r="F441" s="32" t="str">
        <f>VLOOKUP($A441,'Raw Data 2'!$A$2:'Raw Data 2'!$J$742,M$5)</f>
        <v>R</v>
      </c>
      <c r="G441" s="32">
        <f>VLOOKUP($A441,'Raw Data 2'!$A$2:'Raw Data 2'!$J$742,N$5)</f>
        <v>61860</v>
      </c>
      <c r="H441" s="32" t="str">
        <f>VLOOKUP($A441,'Raw Data 2'!$A$2:'Raw Data 2'!$J$742,O$5)</f>
        <v>Hourly</v>
      </c>
      <c r="I441" s="32">
        <f>VLOOKUP($A441,'Raw Data 2'!$A$2:'Raw Data 2'!$J$742,P$5)</f>
        <v>61860</v>
      </c>
      <c r="J441" s="32" t="str">
        <f>VLOOKUP($A441,'Raw Data 2'!$A$2:'Raw Data 2'!$J$742,Q$5)</f>
        <v>Main</v>
      </c>
    </row>
    <row r="442" spans="1:10" x14ac:dyDescent="0.3">
      <c r="A442" s="33" t="s">
        <v>480</v>
      </c>
      <c r="B442" s="32">
        <f>VLOOKUP(A442,'Raw Data 2'!A439:'Raw Data 2'!J1179,6)</f>
        <v>9</v>
      </c>
      <c r="C442" s="32" t="str">
        <f>VLOOKUP($A442,'Raw Data 2'!$A$2 :'Raw Data 2'!$J$742,3)</f>
        <v>Major Mfg Projects</v>
      </c>
      <c r="D442" s="32">
        <f>VLOOKUP($A442,'Raw Data 2'!$A$2 :'Raw Data 2'!$J$742,5)</f>
        <v>40263</v>
      </c>
      <c r="E442" s="32">
        <f>VLOOKUP(A442,'Raw Data 2'!$A$2:'Raw Data 2'!$J$742,9)</f>
        <v>4</v>
      </c>
      <c r="F442" s="32" t="str">
        <f>VLOOKUP($A442,'Raw Data 2'!$A$2:'Raw Data 2'!$J$742,M$5)</f>
        <v>M</v>
      </c>
      <c r="G442" s="32">
        <f>VLOOKUP($A442,'Raw Data 2'!$A$2:'Raw Data 2'!$J$742,N$5)</f>
        <v>71190</v>
      </c>
      <c r="H442" s="32" t="str">
        <f>VLOOKUP($A442,'Raw Data 2'!$A$2:'Raw Data 2'!$J$742,O$5)</f>
        <v>Contract</v>
      </c>
      <c r="I442" s="32">
        <f>VLOOKUP($A442,'Raw Data 2'!$A$2:'Raw Data 2'!$J$742,P$5)</f>
        <v>71190</v>
      </c>
      <c r="J442" s="32" t="str">
        <f>VLOOKUP($A442,'Raw Data 2'!$A$2:'Raw Data 2'!$J$742,Q$5)</f>
        <v>Taft</v>
      </c>
    </row>
    <row r="443" spans="1:10" x14ac:dyDescent="0.3">
      <c r="A443" s="33" t="s">
        <v>481</v>
      </c>
      <c r="B443" s="32">
        <f>VLOOKUP(A443,'Raw Data 2'!A440:'Raw Data 2'!J1180,6)</f>
        <v>14</v>
      </c>
      <c r="C443" s="32" t="str">
        <f>VLOOKUP($A443,'Raw Data 2'!$A$2 :'Raw Data 2'!$J$742,3)</f>
        <v>Major Mfg Projects</v>
      </c>
      <c r="D443" s="32">
        <f>VLOOKUP($A443,'Raw Data 2'!$A$2 :'Raw Data 2'!$J$742,5)</f>
        <v>40263</v>
      </c>
      <c r="E443" s="32">
        <f>VLOOKUP(A443,'Raw Data 2'!$A$2:'Raw Data 2'!$J$742,9)</f>
        <v>4</v>
      </c>
      <c r="F443" s="32" t="str">
        <f>VLOOKUP($A443,'Raw Data 2'!$A$2:'Raw Data 2'!$J$742,M$5)</f>
        <v>M</v>
      </c>
      <c r="G443" s="32">
        <f>VLOOKUP($A443,'Raw Data 2'!$A$2:'Raw Data 2'!$J$742,N$5)</f>
        <v>71190</v>
      </c>
      <c r="H443" s="32" t="str">
        <f>VLOOKUP($A443,'Raw Data 2'!$A$2:'Raw Data 2'!$J$742,O$5)</f>
        <v>Contract</v>
      </c>
      <c r="I443" s="32">
        <f>VLOOKUP($A443,'Raw Data 2'!$A$2:'Raw Data 2'!$J$742,P$5)</f>
        <v>71190</v>
      </c>
      <c r="J443" s="32" t="str">
        <f>VLOOKUP($A443,'Raw Data 2'!$A$2:'Raw Data 2'!$J$742,Q$5)</f>
        <v>Taft</v>
      </c>
    </row>
    <row r="444" spans="1:10" x14ac:dyDescent="0.3">
      <c r="A444" s="33" t="s">
        <v>482</v>
      </c>
      <c r="B444" s="32">
        <f>VLOOKUP(A444,'Raw Data 2'!A441:'Raw Data 2'!J1181,6)</f>
        <v>7</v>
      </c>
      <c r="C444" s="32" t="e">
        <f>VLOOKUP($A444,'Raw Data 2'!$A$2 :'Raw Data 2'!$J$742,3)</f>
        <v>#N/A</v>
      </c>
      <c r="D444" s="32" t="e">
        <f>VLOOKUP($A444,'Raw Data 2'!$A$2 :'Raw Data 2'!$J$742,5)</f>
        <v>#N/A</v>
      </c>
      <c r="E444" s="32" t="e">
        <f>VLOOKUP(A444,'Raw Data 2'!$A$2:'Raw Data 2'!$J$742,9)</f>
        <v>#N/A</v>
      </c>
      <c r="F444" s="32" t="e">
        <f>VLOOKUP($A444,'Raw Data 2'!$A$2:'Raw Data 2'!$J$742,M$5)</f>
        <v>#N/A</v>
      </c>
      <c r="G444" s="32" t="e">
        <f>VLOOKUP($A444,'Raw Data 2'!$A$2:'Raw Data 2'!$J$742,N$5)</f>
        <v>#N/A</v>
      </c>
      <c r="H444" s="32" t="e">
        <f>VLOOKUP($A444,'Raw Data 2'!$A$2:'Raw Data 2'!$J$742,O$5)</f>
        <v>#N/A</v>
      </c>
      <c r="I444" s="32" t="e">
        <f>VLOOKUP($A444,'Raw Data 2'!$A$2:'Raw Data 2'!$J$742,P$5)</f>
        <v>#N/A</v>
      </c>
      <c r="J444" s="32" t="e">
        <f>VLOOKUP($A444,'Raw Data 2'!$A$2:'Raw Data 2'!$J$742,Q$5)</f>
        <v>#N/A</v>
      </c>
    </row>
    <row r="445" spans="1:10" x14ac:dyDescent="0.3">
      <c r="A445" s="33" t="s">
        <v>483</v>
      </c>
      <c r="B445" s="32">
        <f>VLOOKUP(A445,'Raw Data 2'!A442:'Raw Data 2'!J1182,6)</f>
        <v>10</v>
      </c>
      <c r="C445" s="32" t="str">
        <f>VLOOKUP($A445,'Raw Data 2'!$A$2 :'Raw Data 2'!$J$742,3)</f>
        <v>Major Mfg Projects</v>
      </c>
      <c r="D445" s="32">
        <f>VLOOKUP($A445,'Raw Data 2'!$A$2 :'Raw Data 2'!$J$742,5)</f>
        <v>40263</v>
      </c>
      <c r="E445" s="32">
        <f>VLOOKUP(A445,'Raw Data 2'!$A$2:'Raw Data 2'!$J$742,9)</f>
        <v>4</v>
      </c>
      <c r="F445" s="32" t="str">
        <f>VLOOKUP($A445,'Raw Data 2'!$A$2:'Raw Data 2'!$J$742,M$5)</f>
        <v>M</v>
      </c>
      <c r="G445" s="32">
        <f>VLOOKUP($A445,'Raw Data 2'!$A$2:'Raw Data 2'!$J$742,N$5)</f>
        <v>71190</v>
      </c>
      <c r="H445" s="32" t="str">
        <f>VLOOKUP($A445,'Raw Data 2'!$A$2:'Raw Data 2'!$J$742,O$5)</f>
        <v>Contract</v>
      </c>
      <c r="I445" s="32">
        <f>VLOOKUP($A445,'Raw Data 2'!$A$2:'Raw Data 2'!$J$742,P$5)</f>
        <v>71190</v>
      </c>
      <c r="J445" s="32" t="str">
        <f>VLOOKUP($A445,'Raw Data 2'!$A$2:'Raw Data 2'!$J$742,Q$5)</f>
        <v>Taft</v>
      </c>
    </row>
    <row r="446" spans="1:10" x14ac:dyDescent="0.3">
      <c r="A446" s="33" t="s">
        <v>484</v>
      </c>
      <c r="B446" s="32">
        <f>VLOOKUP(A446,'Raw Data 2'!A443:'Raw Data 2'!J1183,6)</f>
        <v>7</v>
      </c>
      <c r="C446" s="32" t="e">
        <f>VLOOKUP($A446,'Raw Data 2'!$A$2 :'Raw Data 2'!$J$742,3)</f>
        <v>#N/A</v>
      </c>
      <c r="D446" s="32" t="e">
        <f>VLOOKUP($A446,'Raw Data 2'!$A$2 :'Raw Data 2'!$J$742,5)</f>
        <v>#N/A</v>
      </c>
      <c r="E446" s="32" t="e">
        <f>VLOOKUP(A446,'Raw Data 2'!$A$2:'Raw Data 2'!$J$742,9)</f>
        <v>#N/A</v>
      </c>
      <c r="F446" s="32" t="e">
        <f>VLOOKUP($A446,'Raw Data 2'!$A$2:'Raw Data 2'!$J$742,M$5)</f>
        <v>#N/A</v>
      </c>
      <c r="G446" s="32" t="e">
        <f>VLOOKUP($A446,'Raw Data 2'!$A$2:'Raw Data 2'!$J$742,N$5)</f>
        <v>#N/A</v>
      </c>
      <c r="H446" s="32" t="e">
        <f>VLOOKUP($A446,'Raw Data 2'!$A$2:'Raw Data 2'!$J$742,O$5)</f>
        <v>#N/A</v>
      </c>
      <c r="I446" s="32" t="e">
        <f>VLOOKUP($A446,'Raw Data 2'!$A$2:'Raw Data 2'!$J$742,P$5)</f>
        <v>#N/A</v>
      </c>
      <c r="J446" s="32" t="e">
        <f>VLOOKUP($A446,'Raw Data 2'!$A$2:'Raw Data 2'!$J$742,Q$5)</f>
        <v>#N/A</v>
      </c>
    </row>
    <row r="447" spans="1:10" x14ac:dyDescent="0.3">
      <c r="A447" s="33" t="s">
        <v>485</v>
      </c>
      <c r="B447" s="32">
        <f>VLOOKUP(A447,'Raw Data 2'!A444:'Raw Data 2'!J1184,6)</f>
        <v>13</v>
      </c>
      <c r="C447" s="32" t="e">
        <f>VLOOKUP($A447,'Raw Data 2'!$A$2 :'Raw Data 2'!$J$742,3)</f>
        <v>#N/A</v>
      </c>
      <c r="D447" s="32" t="e">
        <f>VLOOKUP($A447,'Raw Data 2'!$A$2 :'Raw Data 2'!$J$742,5)</f>
        <v>#N/A</v>
      </c>
      <c r="E447" s="32" t="e">
        <f>VLOOKUP(A447,'Raw Data 2'!$A$2:'Raw Data 2'!$J$742,9)</f>
        <v>#N/A</v>
      </c>
      <c r="F447" s="32" t="e">
        <f>VLOOKUP($A447,'Raw Data 2'!$A$2:'Raw Data 2'!$J$742,M$5)</f>
        <v>#N/A</v>
      </c>
      <c r="G447" s="32" t="e">
        <f>VLOOKUP($A447,'Raw Data 2'!$A$2:'Raw Data 2'!$J$742,N$5)</f>
        <v>#N/A</v>
      </c>
      <c r="H447" s="32" t="e">
        <f>VLOOKUP($A447,'Raw Data 2'!$A$2:'Raw Data 2'!$J$742,O$5)</f>
        <v>#N/A</v>
      </c>
      <c r="I447" s="32" t="e">
        <f>VLOOKUP($A447,'Raw Data 2'!$A$2:'Raw Data 2'!$J$742,P$5)</f>
        <v>#N/A</v>
      </c>
      <c r="J447" s="32" t="e">
        <f>VLOOKUP($A447,'Raw Data 2'!$A$2:'Raw Data 2'!$J$742,Q$5)</f>
        <v>#N/A</v>
      </c>
    </row>
    <row r="448" spans="1:10" x14ac:dyDescent="0.3">
      <c r="A448" s="33" t="s">
        <v>486</v>
      </c>
      <c r="B448" s="32">
        <f>VLOOKUP(A448,'Raw Data 2'!A445:'Raw Data 2'!J1185,6)</f>
        <v>6</v>
      </c>
      <c r="C448" s="32" t="str">
        <f>VLOOKUP($A448,'Raw Data 2'!$A$2 :'Raw Data 2'!$J$742,3)</f>
        <v>Major Mfg Projects</v>
      </c>
      <c r="D448" s="32">
        <f>VLOOKUP($A448,'Raw Data 2'!$A$2 :'Raw Data 2'!$J$742,5)</f>
        <v>40263</v>
      </c>
      <c r="E448" s="32">
        <f>VLOOKUP(A448,'Raw Data 2'!$A$2:'Raw Data 2'!$J$742,9)</f>
        <v>4</v>
      </c>
      <c r="F448" s="32" t="str">
        <f>VLOOKUP($A448,'Raw Data 2'!$A$2:'Raw Data 2'!$J$742,M$5)</f>
        <v>M</v>
      </c>
      <c r="G448" s="32">
        <f>VLOOKUP($A448,'Raw Data 2'!$A$2:'Raw Data 2'!$J$742,N$5)</f>
        <v>71190</v>
      </c>
      <c r="H448" s="32" t="str">
        <f>VLOOKUP($A448,'Raw Data 2'!$A$2:'Raw Data 2'!$J$742,O$5)</f>
        <v>Contract</v>
      </c>
      <c r="I448" s="32">
        <f>VLOOKUP($A448,'Raw Data 2'!$A$2:'Raw Data 2'!$J$742,P$5)</f>
        <v>71190</v>
      </c>
      <c r="J448" s="32" t="str">
        <f>VLOOKUP($A448,'Raw Data 2'!$A$2:'Raw Data 2'!$J$742,Q$5)</f>
        <v>Taft</v>
      </c>
    </row>
    <row r="449" spans="1:10" x14ac:dyDescent="0.3">
      <c r="A449" s="33" t="s">
        <v>487</v>
      </c>
      <c r="B449" s="32">
        <f>VLOOKUP(A449,'Raw Data 2'!A446:'Raw Data 2'!J1186,6)</f>
        <v>18</v>
      </c>
      <c r="C449" s="32" t="str">
        <f>VLOOKUP($A449,'Raw Data 2'!$A$2 :'Raw Data 2'!$J$742,3)</f>
        <v>Major Mfg Projects</v>
      </c>
      <c r="D449" s="32">
        <f>VLOOKUP($A449,'Raw Data 2'!$A$2 :'Raw Data 2'!$J$742,5)</f>
        <v>36519</v>
      </c>
      <c r="E449" s="32">
        <f>VLOOKUP(A449,'Raw Data 2'!$A$2:'Raw Data 2'!$J$742,9)</f>
        <v>5</v>
      </c>
      <c r="F449" s="32" t="str">
        <f>VLOOKUP($A449,'Raw Data 2'!$A$2:'Raw Data 2'!$J$742,M$5)</f>
        <v>R</v>
      </c>
      <c r="G449" s="32">
        <f>VLOOKUP($A449,'Raw Data 2'!$A$2:'Raw Data 2'!$J$742,N$5)</f>
        <v>61860</v>
      </c>
      <c r="H449" s="32" t="str">
        <f>VLOOKUP($A449,'Raw Data 2'!$A$2:'Raw Data 2'!$J$742,O$5)</f>
        <v>Hourly</v>
      </c>
      <c r="I449" s="32">
        <f>VLOOKUP($A449,'Raw Data 2'!$A$2:'Raw Data 2'!$J$742,P$5)</f>
        <v>61860</v>
      </c>
      <c r="J449" s="32" t="str">
        <f>VLOOKUP($A449,'Raw Data 2'!$A$2:'Raw Data 2'!$J$742,Q$5)</f>
        <v>Main</v>
      </c>
    </row>
    <row r="450" spans="1:10" x14ac:dyDescent="0.3">
      <c r="A450" s="33" t="s">
        <v>488</v>
      </c>
      <c r="B450" s="32">
        <f>VLOOKUP(A450,'Raw Data 2'!A447:'Raw Data 2'!J1187,6)</f>
        <v>7</v>
      </c>
      <c r="C450" s="32" t="e">
        <f>VLOOKUP($A450,'Raw Data 2'!$A$2 :'Raw Data 2'!$J$742,3)</f>
        <v>#N/A</v>
      </c>
      <c r="D450" s="32" t="e">
        <f>VLOOKUP($A450,'Raw Data 2'!$A$2 :'Raw Data 2'!$J$742,5)</f>
        <v>#N/A</v>
      </c>
      <c r="E450" s="32" t="e">
        <f>VLOOKUP(A450,'Raw Data 2'!$A$2:'Raw Data 2'!$J$742,9)</f>
        <v>#N/A</v>
      </c>
      <c r="F450" s="32" t="e">
        <f>VLOOKUP($A450,'Raw Data 2'!$A$2:'Raw Data 2'!$J$742,M$5)</f>
        <v>#N/A</v>
      </c>
      <c r="G450" s="32" t="e">
        <f>VLOOKUP($A450,'Raw Data 2'!$A$2:'Raw Data 2'!$J$742,N$5)</f>
        <v>#N/A</v>
      </c>
      <c r="H450" s="32" t="e">
        <f>VLOOKUP($A450,'Raw Data 2'!$A$2:'Raw Data 2'!$J$742,O$5)</f>
        <v>#N/A</v>
      </c>
      <c r="I450" s="32" t="e">
        <f>VLOOKUP($A450,'Raw Data 2'!$A$2:'Raw Data 2'!$J$742,P$5)</f>
        <v>#N/A</v>
      </c>
      <c r="J450" s="32" t="e">
        <f>VLOOKUP($A450,'Raw Data 2'!$A$2:'Raw Data 2'!$J$742,Q$5)</f>
        <v>#N/A</v>
      </c>
    </row>
    <row r="451" spans="1:10" x14ac:dyDescent="0.3">
      <c r="A451" s="33" t="s">
        <v>489</v>
      </c>
      <c r="B451" s="32">
        <f>VLOOKUP(A451,'Raw Data 2'!A448:'Raw Data 2'!J1188,6)</f>
        <v>6</v>
      </c>
      <c r="C451" s="32" t="str">
        <f>VLOOKUP($A451,'Raw Data 2'!$A$2 :'Raw Data 2'!$J$742,3)</f>
        <v>Quality Control</v>
      </c>
      <c r="D451" s="32">
        <f>VLOOKUP($A451,'Raw Data 2'!$A$2 :'Raw Data 2'!$J$742,5)</f>
        <v>40389</v>
      </c>
      <c r="E451" s="32">
        <f>VLOOKUP(A451,'Raw Data 2'!$A$2:'Raw Data 2'!$J$742,9)</f>
        <v>5</v>
      </c>
      <c r="F451" s="32" t="str">
        <f>VLOOKUP($A451,'Raw Data 2'!$A$2:'Raw Data 2'!$J$742,M$5)</f>
        <v>DMR</v>
      </c>
      <c r="G451" s="32">
        <f>VLOOKUP($A451,'Raw Data 2'!$A$2:'Raw Data 2'!$J$742,N$5)</f>
        <v>58370</v>
      </c>
      <c r="H451" s="32" t="str">
        <f>VLOOKUP($A451,'Raw Data 2'!$A$2:'Raw Data 2'!$J$742,O$5)</f>
        <v>Full Time</v>
      </c>
      <c r="I451" s="32">
        <f>VLOOKUP($A451,'Raw Data 2'!$A$2:'Raw Data 2'!$J$742,P$5)</f>
        <v>58370</v>
      </c>
      <c r="J451" s="32" t="str">
        <f>VLOOKUP($A451,'Raw Data 2'!$A$2:'Raw Data 2'!$J$742,Q$5)</f>
        <v>North</v>
      </c>
    </row>
    <row r="452" spans="1:10" x14ac:dyDescent="0.3">
      <c r="A452" s="33" t="s">
        <v>490</v>
      </c>
      <c r="B452" s="32">
        <f>VLOOKUP(A452,'Raw Data 2'!A449:'Raw Data 2'!J1189,6)</f>
        <v>6</v>
      </c>
      <c r="C452" s="32" t="e">
        <f>VLOOKUP($A452,'Raw Data 2'!$A$2 :'Raw Data 2'!$J$742,3)</f>
        <v>#N/A</v>
      </c>
      <c r="D452" s="32" t="e">
        <f>VLOOKUP($A452,'Raw Data 2'!$A$2 :'Raw Data 2'!$J$742,5)</f>
        <v>#N/A</v>
      </c>
      <c r="E452" s="32" t="e">
        <f>VLOOKUP(A452,'Raw Data 2'!$A$2:'Raw Data 2'!$J$742,9)</f>
        <v>#N/A</v>
      </c>
      <c r="F452" s="32" t="e">
        <f>VLOOKUP($A452,'Raw Data 2'!$A$2:'Raw Data 2'!$J$742,M$5)</f>
        <v>#N/A</v>
      </c>
      <c r="G452" s="32" t="e">
        <f>VLOOKUP($A452,'Raw Data 2'!$A$2:'Raw Data 2'!$J$742,N$5)</f>
        <v>#N/A</v>
      </c>
      <c r="H452" s="32" t="e">
        <f>VLOOKUP($A452,'Raw Data 2'!$A$2:'Raw Data 2'!$J$742,O$5)</f>
        <v>#N/A</v>
      </c>
      <c r="I452" s="32" t="e">
        <f>VLOOKUP($A452,'Raw Data 2'!$A$2:'Raw Data 2'!$J$742,P$5)</f>
        <v>#N/A</v>
      </c>
      <c r="J452" s="32" t="e">
        <f>VLOOKUP($A452,'Raw Data 2'!$A$2:'Raw Data 2'!$J$742,Q$5)</f>
        <v>#N/A</v>
      </c>
    </row>
    <row r="453" spans="1:10" x14ac:dyDescent="0.3">
      <c r="A453" s="33" t="s">
        <v>491</v>
      </c>
      <c r="B453" s="32">
        <f>VLOOKUP(A453,'Raw Data 2'!A450:'Raw Data 2'!J1190,6)</f>
        <v>9</v>
      </c>
      <c r="C453" s="32" t="str">
        <f>VLOOKUP($A453,'Raw Data 2'!$A$2 :'Raw Data 2'!$J$742,3)</f>
        <v>Major Mfg Projects</v>
      </c>
      <c r="D453" s="32">
        <f>VLOOKUP($A453,'Raw Data 2'!$A$2 :'Raw Data 2'!$J$742,5)</f>
        <v>36519</v>
      </c>
      <c r="E453" s="32">
        <f>VLOOKUP(A453,'Raw Data 2'!$A$2:'Raw Data 2'!$J$742,9)</f>
        <v>5</v>
      </c>
      <c r="F453" s="32" t="str">
        <f>VLOOKUP($A453,'Raw Data 2'!$A$2:'Raw Data 2'!$J$742,M$5)</f>
        <v>R</v>
      </c>
      <c r="G453" s="32">
        <f>VLOOKUP($A453,'Raw Data 2'!$A$2:'Raw Data 2'!$J$742,N$5)</f>
        <v>61860</v>
      </c>
      <c r="H453" s="32" t="str">
        <f>VLOOKUP($A453,'Raw Data 2'!$A$2:'Raw Data 2'!$J$742,O$5)</f>
        <v>Hourly</v>
      </c>
      <c r="I453" s="32">
        <f>VLOOKUP($A453,'Raw Data 2'!$A$2:'Raw Data 2'!$J$742,P$5)</f>
        <v>61860</v>
      </c>
      <c r="J453" s="32" t="str">
        <f>VLOOKUP($A453,'Raw Data 2'!$A$2:'Raw Data 2'!$J$742,Q$5)</f>
        <v>Main</v>
      </c>
    </row>
    <row r="454" spans="1:10" x14ac:dyDescent="0.3">
      <c r="A454" s="33" t="s">
        <v>492</v>
      </c>
      <c r="B454" s="32">
        <f>VLOOKUP(A454,'Raw Data 2'!A451:'Raw Data 2'!J1191,6)</f>
        <v>6</v>
      </c>
      <c r="C454" s="32" t="str">
        <f>VLOOKUP($A454,'Raw Data 2'!$A$2 :'Raw Data 2'!$J$742,3)</f>
        <v>Major Mfg Projects</v>
      </c>
      <c r="D454" s="32">
        <f>VLOOKUP($A454,'Raw Data 2'!$A$2 :'Raw Data 2'!$J$742,5)</f>
        <v>36519</v>
      </c>
      <c r="E454" s="32">
        <f>VLOOKUP(A454,'Raw Data 2'!$A$2:'Raw Data 2'!$J$742,9)</f>
        <v>5</v>
      </c>
      <c r="F454" s="32" t="str">
        <f>VLOOKUP($A454,'Raw Data 2'!$A$2:'Raw Data 2'!$J$742,M$5)</f>
        <v>R</v>
      </c>
      <c r="G454" s="32">
        <f>VLOOKUP($A454,'Raw Data 2'!$A$2:'Raw Data 2'!$J$742,N$5)</f>
        <v>61860</v>
      </c>
      <c r="H454" s="32" t="str">
        <f>VLOOKUP($A454,'Raw Data 2'!$A$2:'Raw Data 2'!$J$742,O$5)</f>
        <v>Hourly</v>
      </c>
      <c r="I454" s="32">
        <f>VLOOKUP($A454,'Raw Data 2'!$A$2:'Raw Data 2'!$J$742,P$5)</f>
        <v>61860</v>
      </c>
      <c r="J454" s="32" t="str">
        <f>VLOOKUP($A454,'Raw Data 2'!$A$2:'Raw Data 2'!$J$742,Q$5)</f>
        <v>Main</v>
      </c>
    </row>
    <row r="455" spans="1:10" x14ac:dyDescent="0.3">
      <c r="A455" s="33" t="s">
        <v>493</v>
      </c>
      <c r="B455" s="32">
        <f>VLOOKUP(A455,'Raw Data 2'!A452:'Raw Data 2'!J1192,6)</f>
        <v>9</v>
      </c>
      <c r="C455" s="32" t="str">
        <f>VLOOKUP($A455,'Raw Data 2'!$A$2 :'Raw Data 2'!$J$742,3)</f>
        <v>Major Mfg Projects</v>
      </c>
      <c r="D455" s="32">
        <f>VLOOKUP($A455,'Raw Data 2'!$A$2 :'Raw Data 2'!$J$742,5)</f>
        <v>36519</v>
      </c>
      <c r="E455" s="32">
        <f>VLOOKUP(A455,'Raw Data 2'!$A$2:'Raw Data 2'!$J$742,9)</f>
        <v>5</v>
      </c>
      <c r="F455" s="32" t="str">
        <f>VLOOKUP($A455,'Raw Data 2'!$A$2:'Raw Data 2'!$J$742,M$5)</f>
        <v>R</v>
      </c>
      <c r="G455" s="32">
        <f>VLOOKUP($A455,'Raw Data 2'!$A$2:'Raw Data 2'!$J$742,N$5)</f>
        <v>61860</v>
      </c>
      <c r="H455" s="32" t="str">
        <f>VLOOKUP($A455,'Raw Data 2'!$A$2:'Raw Data 2'!$J$742,O$5)</f>
        <v>Hourly</v>
      </c>
      <c r="I455" s="32">
        <f>VLOOKUP($A455,'Raw Data 2'!$A$2:'Raw Data 2'!$J$742,P$5)</f>
        <v>61860</v>
      </c>
      <c r="J455" s="32" t="str">
        <f>VLOOKUP($A455,'Raw Data 2'!$A$2:'Raw Data 2'!$J$742,Q$5)</f>
        <v>Main</v>
      </c>
    </row>
    <row r="456" spans="1:10" x14ac:dyDescent="0.3">
      <c r="A456" s="33" t="s">
        <v>494</v>
      </c>
      <c r="B456" s="32">
        <f>VLOOKUP(A456,'Raw Data 2'!A453:'Raw Data 2'!J1193,6)</f>
        <v>10</v>
      </c>
      <c r="C456" s="32" t="str">
        <f>VLOOKUP($A456,'Raw Data 2'!$A$2 :'Raw Data 2'!$J$742,3)</f>
        <v>Product Development</v>
      </c>
      <c r="D456" s="32">
        <f>VLOOKUP($A456,'Raw Data 2'!$A$2 :'Raw Data 2'!$J$742,5)</f>
        <v>37641</v>
      </c>
      <c r="E456" s="32">
        <f>VLOOKUP(A456,'Raw Data 2'!$A$2:'Raw Data 2'!$J$742,9)</f>
        <v>5</v>
      </c>
      <c r="F456" s="32">
        <f>VLOOKUP($A456,'Raw Data 2'!$A$2:'Raw Data 2'!$J$742,M$5)</f>
        <v>0</v>
      </c>
      <c r="G456" s="32">
        <f>VLOOKUP($A456,'Raw Data 2'!$A$2:'Raw Data 2'!$J$742,N$5)</f>
        <v>31970</v>
      </c>
      <c r="H456" s="32" t="str">
        <f>VLOOKUP($A456,'Raw Data 2'!$A$2:'Raw Data 2'!$J$742,O$5)</f>
        <v>Contract</v>
      </c>
      <c r="I456" s="32">
        <f>VLOOKUP($A456,'Raw Data 2'!$A$2:'Raw Data 2'!$J$742,P$5)</f>
        <v>31970</v>
      </c>
      <c r="J456" s="32" t="str">
        <f>VLOOKUP($A456,'Raw Data 2'!$A$2:'Raw Data 2'!$J$742,Q$5)</f>
        <v>North</v>
      </c>
    </row>
    <row r="457" spans="1:10" x14ac:dyDescent="0.3">
      <c r="A457" s="33" t="s">
        <v>495</v>
      </c>
      <c r="B457" s="32">
        <f>VLOOKUP(A457,'Raw Data 2'!A454:'Raw Data 2'!J1194,6)</f>
        <v>6</v>
      </c>
      <c r="C457" s="32" t="str">
        <f>VLOOKUP($A457,'Raw Data 2'!$A$2 :'Raw Data 2'!$J$742,3)</f>
        <v>Major Mfg Projects</v>
      </c>
      <c r="D457" s="32">
        <f>VLOOKUP($A457,'Raw Data 2'!$A$2 :'Raw Data 2'!$J$742,5)</f>
        <v>40263</v>
      </c>
      <c r="E457" s="32">
        <f>VLOOKUP(A457,'Raw Data 2'!$A$2:'Raw Data 2'!$J$742,9)</f>
        <v>4</v>
      </c>
      <c r="F457" s="32" t="str">
        <f>VLOOKUP($A457,'Raw Data 2'!$A$2:'Raw Data 2'!$J$742,M$5)</f>
        <v>M</v>
      </c>
      <c r="G457" s="32">
        <f>VLOOKUP($A457,'Raw Data 2'!$A$2:'Raw Data 2'!$J$742,N$5)</f>
        <v>71190</v>
      </c>
      <c r="H457" s="32" t="str">
        <f>VLOOKUP($A457,'Raw Data 2'!$A$2:'Raw Data 2'!$J$742,O$5)</f>
        <v>Contract</v>
      </c>
      <c r="I457" s="32">
        <f>VLOOKUP($A457,'Raw Data 2'!$A$2:'Raw Data 2'!$J$742,P$5)</f>
        <v>71190</v>
      </c>
      <c r="J457" s="32" t="str">
        <f>VLOOKUP($A457,'Raw Data 2'!$A$2:'Raw Data 2'!$J$742,Q$5)</f>
        <v>Taft</v>
      </c>
    </row>
    <row r="458" spans="1:10" x14ac:dyDescent="0.3">
      <c r="A458" s="33" t="s">
        <v>496</v>
      </c>
      <c r="B458" s="32">
        <f>VLOOKUP(A458,'Raw Data 2'!A455:'Raw Data 2'!J1195,6)</f>
        <v>7</v>
      </c>
      <c r="C458" s="32" t="str">
        <f>VLOOKUP($A458,'Raw Data 2'!$A$2 :'Raw Data 2'!$J$742,3)</f>
        <v>Quality Control</v>
      </c>
      <c r="D458" s="32">
        <f>VLOOKUP($A458,'Raw Data 2'!$A$2 :'Raw Data 2'!$J$742,5)</f>
        <v>40389</v>
      </c>
      <c r="E458" s="32">
        <f>VLOOKUP(A458,'Raw Data 2'!$A$2:'Raw Data 2'!$J$742,9)</f>
        <v>5</v>
      </c>
      <c r="F458" s="32" t="str">
        <f>VLOOKUP($A458,'Raw Data 2'!$A$2:'Raw Data 2'!$J$742,M$5)</f>
        <v>DMR</v>
      </c>
      <c r="G458" s="32">
        <f>VLOOKUP($A458,'Raw Data 2'!$A$2:'Raw Data 2'!$J$742,N$5)</f>
        <v>58370</v>
      </c>
      <c r="H458" s="32" t="str">
        <f>VLOOKUP($A458,'Raw Data 2'!$A$2:'Raw Data 2'!$J$742,O$5)</f>
        <v>Full Time</v>
      </c>
      <c r="I458" s="32">
        <f>VLOOKUP($A458,'Raw Data 2'!$A$2:'Raw Data 2'!$J$742,P$5)</f>
        <v>58370</v>
      </c>
      <c r="J458" s="32" t="str">
        <f>VLOOKUP($A458,'Raw Data 2'!$A$2:'Raw Data 2'!$J$742,Q$5)</f>
        <v>North</v>
      </c>
    </row>
    <row r="459" spans="1:10" x14ac:dyDescent="0.3">
      <c r="A459" s="33" t="s">
        <v>497</v>
      </c>
      <c r="B459" s="32">
        <f>VLOOKUP(A459,'Raw Data 2'!A456:'Raw Data 2'!J1196,6)</f>
        <v>6</v>
      </c>
      <c r="C459" s="32" t="str">
        <f>VLOOKUP($A459,'Raw Data 2'!$A$2 :'Raw Data 2'!$J$742,3)</f>
        <v>Quality Control</v>
      </c>
      <c r="D459" s="32">
        <f>VLOOKUP($A459,'Raw Data 2'!$A$2 :'Raw Data 2'!$J$742,5)</f>
        <v>40389</v>
      </c>
      <c r="E459" s="32">
        <f>VLOOKUP(A459,'Raw Data 2'!$A$2:'Raw Data 2'!$J$742,9)</f>
        <v>5</v>
      </c>
      <c r="F459" s="32" t="str">
        <f>VLOOKUP($A459,'Raw Data 2'!$A$2:'Raw Data 2'!$J$742,M$5)</f>
        <v>DMR</v>
      </c>
      <c r="G459" s="32">
        <f>VLOOKUP($A459,'Raw Data 2'!$A$2:'Raw Data 2'!$J$742,N$5)</f>
        <v>58370</v>
      </c>
      <c r="H459" s="32" t="str">
        <f>VLOOKUP($A459,'Raw Data 2'!$A$2:'Raw Data 2'!$J$742,O$5)</f>
        <v>Full Time</v>
      </c>
      <c r="I459" s="32">
        <f>VLOOKUP($A459,'Raw Data 2'!$A$2:'Raw Data 2'!$J$742,P$5)</f>
        <v>58370</v>
      </c>
      <c r="J459" s="32" t="str">
        <f>VLOOKUP($A459,'Raw Data 2'!$A$2:'Raw Data 2'!$J$742,Q$5)</f>
        <v>North</v>
      </c>
    </row>
    <row r="460" spans="1:10" x14ac:dyDescent="0.3">
      <c r="A460" s="33" t="s">
        <v>498</v>
      </c>
      <c r="B460" s="32">
        <f>VLOOKUP(A460,'Raw Data 2'!A457:'Raw Data 2'!J1197,6)</f>
        <v>6</v>
      </c>
      <c r="C460" s="32" t="str">
        <f>VLOOKUP($A460,'Raw Data 2'!$A$2 :'Raw Data 2'!$J$742,3)</f>
        <v>Research/Development</v>
      </c>
      <c r="D460" s="32">
        <f>VLOOKUP($A460,'Raw Data 2'!$A$2 :'Raw Data 2'!$J$742,5)</f>
        <v>40543</v>
      </c>
      <c r="E460" s="32">
        <f>VLOOKUP(A460,'Raw Data 2'!$A$2:'Raw Data 2'!$J$742,9)</f>
        <v>1</v>
      </c>
      <c r="F460" s="32">
        <f>VLOOKUP($A460,'Raw Data 2'!$A$2:'Raw Data 2'!$J$742,M$5)</f>
        <v>0</v>
      </c>
      <c r="G460" s="32">
        <f>VLOOKUP($A460,'Raw Data 2'!$A$2:'Raw Data 2'!$J$742,N$5)</f>
        <v>19044</v>
      </c>
      <c r="H460" s="32" t="str">
        <f>VLOOKUP($A460,'Raw Data 2'!$A$2:'Raw Data 2'!$J$742,O$5)</f>
        <v>Hourly</v>
      </c>
      <c r="I460" s="32">
        <f>VLOOKUP($A460,'Raw Data 2'!$A$2:'Raw Data 2'!$J$742,P$5)</f>
        <v>19044</v>
      </c>
      <c r="J460" s="32" t="str">
        <f>VLOOKUP($A460,'Raw Data 2'!$A$2:'Raw Data 2'!$J$742,Q$5)</f>
        <v>Watson</v>
      </c>
    </row>
    <row r="461" spans="1:10" x14ac:dyDescent="0.3">
      <c r="A461" s="33" t="s">
        <v>499</v>
      </c>
      <c r="B461" s="32">
        <f>VLOOKUP(A461,'Raw Data 2'!A458:'Raw Data 2'!J1198,6)</f>
        <v>9</v>
      </c>
      <c r="C461" s="32" t="str">
        <f>VLOOKUP($A461,'Raw Data 2'!$A$2 :'Raw Data 2'!$J$742,3)</f>
        <v>Major Mfg Projects</v>
      </c>
      <c r="D461" s="32">
        <f>VLOOKUP($A461,'Raw Data 2'!$A$2 :'Raw Data 2'!$J$742,5)</f>
        <v>40263</v>
      </c>
      <c r="E461" s="32">
        <f>VLOOKUP(A461,'Raw Data 2'!$A$2:'Raw Data 2'!$J$742,9)</f>
        <v>4</v>
      </c>
      <c r="F461" s="32" t="str">
        <f>VLOOKUP($A461,'Raw Data 2'!$A$2:'Raw Data 2'!$J$742,M$5)</f>
        <v>M</v>
      </c>
      <c r="G461" s="32">
        <f>VLOOKUP($A461,'Raw Data 2'!$A$2:'Raw Data 2'!$J$742,N$5)</f>
        <v>71190</v>
      </c>
      <c r="H461" s="32" t="str">
        <f>VLOOKUP($A461,'Raw Data 2'!$A$2:'Raw Data 2'!$J$742,O$5)</f>
        <v>Contract</v>
      </c>
      <c r="I461" s="32">
        <f>VLOOKUP($A461,'Raw Data 2'!$A$2:'Raw Data 2'!$J$742,P$5)</f>
        <v>71190</v>
      </c>
      <c r="J461" s="32" t="str">
        <f>VLOOKUP($A461,'Raw Data 2'!$A$2:'Raw Data 2'!$J$742,Q$5)</f>
        <v>Taft</v>
      </c>
    </row>
    <row r="462" spans="1:10" x14ac:dyDescent="0.3">
      <c r="A462" s="33" t="s">
        <v>500</v>
      </c>
      <c r="B462" s="32">
        <f>VLOOKUP(A462,'Raw Data 2'!A459:'Raw Data 2'!J1199,6)</f>
        <v>6</v>
      </c>
      <c r="C462" s="32" t="str">
        <f>VLOOKUP($A462,'Raw Data 2'!$A$2 :'Raw Data 2'!$J$742,3)</f>
        <v>Research/Development</v>
      </c>
      <c r="D462" s="32">
        <f>VLOOKUP($A462,'Raw Data 2'!$A$2 :'Raw Data 2'!$J$742,5)</f>
        <v>40543</v>
      </c>
      <c r="E462" s="32">
        <f>VLOOKUP(A462,'Raw Data 2'!$A$2:'Raw Data 2'!$J$742,9)</f>
        <v>1</v>
      </c>
      <c r="F462" s="32">
        <f>VLOOKUP($A462,'Raw Data 2'!$A$2:'Raw Data 2'!$J$742,M$5)</f>
        <v>0</v>
      </c>
      <c r="G462" s="32">
        <f>VLOOKUP($A462,'Raw Data 2'!$A$2:'Raw Data 2'!$J$742,N$5)</f>
        <v>19044</v>
      </c>
      <c r="H462" s="32" t="str">
        <f>VLOOKUP($A462,'Raw Data 2'!$A$2:'Raw Data 2'!$J$742,O$5)</f>
        <v>Hourly</v>
      </c>
      <c r="I462" s="32">
        <f>VLOOKUP($A462,'Raw Data 2'!$A$2:'Raw Data 2'!$J$742,P$5)</f>
        <v>19044</v>
      </c>
      <c r="J462" s="32" t="str">
        <f>VLOOKUP($A462,'Raw Data 2'!$A$2:'Raw Data 2'!$J$742,Q$5)</f>
        <v>Watson</v>
      </c>
    </row>
    <row r="463" spans="1:10" x14ac:dyDescent="0.3">
      <c r="A463" s="33" t="s">
        <v>501</v>
      </c>
      <c r="B463" s="32">
        <f>VLOOKUP(A463,'Raw Data 2'!A460:'Raw Data 2'!J1200,6)</f>
        <v>6</v>
      </c>
      <c r="C463" s="32" t="str">
        <f>VLOOKUP($A463,'Raw Data 2'!$A$2 :'Raw Data 2'!$J$742,3)</f>
        <v>Major Mfg Projects</v>
      </c>
      <c r="D463" s="32">
        <f>VLOOKUP($A463,'Raw Data 2'!$A$2 :'Raw Data 2'!$J$742,5)</f>
        <v>40263</v>
      </c>
      <c r="E463" s="32">
        <f>VLOOKUP(A463,'Raw Data 2'!$A$2:'Raw Data 2'!$J$742,9)</f>
        <v>4</v>
      </c>
      <c r="F463" s="32" t="str">
        <f>VLOOKUP($A463,'Raw Data 2'!$A$2:'Raw Data 2'!$J$742,M$5)</f>
        <v>M</v>
      </c>
      <c r="G463" s="32">
        <f>VLOOKUP($A463,'Raw Data 2'!$A$2:'Raw Data 2'!$J$742,N$5)</f>
        <v>71190</v>
      </c>
      <c r="H463" s="32" t="str">
        <f>VLOOKUP($A463,'Raw Data 2'!$A$2:'Raw Data 2'!$J$742,O$5)</f>
        <v>Contract</v>
      </c>
      <c r="I463" s="32">
        <f>VLOOKUP($A463,'Raw Data 2'!$A$2:'Raw Data 2'!$J$742,P$5)</f>
        <v>71190</v>
      </c>
      <c r="J463" s="32" t="str">
        <f>VLOOKUP($A463,'Raw Data 2'!$A$2:'Raw Data 2'!$J$742,Q$5)</f>
        <v>Taft</v>
      </c>
    </row>
    <row r="464" spans="1:10" x14ac:dyDescent="0.3">
      <c r="A464" s="33" t="s">
        <v>502</v>
      </c>
      <c r="B464" s="32">
        <f>VLOOKUP(A464,'Raw Data 2'!A461:'Raw Data 2'!J1201,6)</f>
        <v>17</v>
      </c>
      <c r="C464" s="32" t="str">
        <f>VLOOKUP($A464,'Raw Data 2'!$A$2 :'Raw Data 2'!$J$742,3)</f>
        <v>Major Mfg Projects</v>
      </c>
      <c r="D464" s="32">
        <f>VLOOKUP($A464,'Raw Data 2'!$A$2 :'Raw Data 2'!$J$742,5)</f>
        <v>40263</v>
      </c>
      <c r="E464" s="32">
        <f>VLOOKUP(A464,'Raw Data 2'!$A$2:'Raw Data 2'!$J$742,9)</f>
        <v>4</v>
      </c>
      <c r="F464" s="32" t="str">
        <f>VLOOKUP($A464,'Raw Data 2'!$A$2:'Raw Data 2'!$J$742,M$5)</f>
        <v>M</v>
      </c>
      <c r="G464" s="32">
        <f>VLOOKUP($A464,'Raw Data 2'!$A$2:'Raw Data 2'!$J$742,N$5)</f>
        <v>71190</v>
      </c>
      <c r="H464" s="32" t="str">
        <f>VLOOKUP($A464,'Raw Data 2'!$A$2:'Raw Data 2'!$J$742,O$5)</f>
        <v>Contract</v>
      </c>
      <c r="I464" s="32">
        <f>VLOOKUP($A464,'Raw Data 2'!$A$2:'Raw Data 2'!$J$742,P$5)</f>
        <v>71190</v>
      </c>
      <c r="J464" s="32" t="str">
        <f>VLOOKUP($A464,'Raw Data 2'!$A$2:'Raw Data 2'!$J$742,Q$5)</f>
        <v>Taft</v>
      </c>
    </row>
    <row r="465" spans="1:10" x14ac:dyDescent="0.3">
      <c r="A465" s="33" t="s">
        <v>503</v>
      </c>
      <c r="B465" s="32">
        <f>VLOOKUP(A465,'Raw Data 2'!A462:'Raw Data 2'!J1202,6)</f>
        <v>6</v>
      </c>
      <c r="C465" s="32" t="e">
        <f>VLOOKUP($A465,'Raw Data 2'!$A$2 :'Raw Data 2'!$J$742,3)</f>
        <v>#N/A</v>
      </c>
      <c r="D465" s="32" t="e">
        <f>VLOOKUP($A465,'Raw Data 2'!$A$2 :'Raw Data 2'!$J$742,5)</f>
        <v>#N/A</v>
      </c>
      <c r="E465" s="32" t="e">
        <f>VLOOKUP(A465,'Raw Data 2'!$A$2:'Raw Data 2'!$J$742,9)</f>
        <v>#N/A</v>
      </c>
      <c r="F465" s="32" t="e">
        <f>VLOOKUP($A465,'Raw Data 2'!$A$2:'Raw Data 2'!$J$742,M$5)</f>
        <v>#N/A</v>
      </c>
      <c r="G465" s="32" t="e">
        <f>VLOOKUP($A465,'Raw Data 2'!$A$2:'Raw Data 2'!$J$742,N$5)</f>
        <v>#N/A</v>
      </c>
      <c r="H465" s="32" t="e">
        <f>VLOOKUP($A465,'Raw Data 2'!$A$2:'Raw Data 2'!$J$742,O$5)</f>
        <v>#N/A</v>
      </c>
      <c r="I465" s="32" t="e">
        <f>VLOOKUP($A465,'Raw Data 2'!$A$2:'Raw Data 2'!$J$742,P$5)</f>
        <v>#N/A</v>
      </c>
      <c r="J465" s="32" t="e">
        <f>VLOOKUP($A465,'Raw Data 2'!$A$2:'Raw Data 2'!$J$742,Q$5)</f>
        <v>#N/A</v>
      </c>
    </row>
    <row r="466" spans="1:10" x14ac:dyDescent="0.3">
      <c r="A466" s="33" t="s">
        <v>505</v>
      </c>
      <c r="B466" s="32">
        <f>VLOOKUP(A466,'Raw Data 2'!A463:'Raw Data 2'!J1203,6)</f>
        <v>14</v>
      </c>
      <c r="C466" s="32" t="str">
        <f>VLOOKUP($A466,'Raw Data 2'!$A$2 :'Raw Data 2'!$J$742,3)</f>
        <v>Major Mfg Projects</v>
      </c>
      <c r="D466" s="32">
        <f>VLOOKUP($A466,'Raw Data 2'!$A$2 :'Raw Data 2'!$J$742,5)</f>
        <v>40263</v>
      </c>
      <c r="E466" s="32">
        <f>VLOOKUP(A466,'Raw Data 2'!$A$2:'Raw Data 2'!$J$742,9)</f>
        <v>4</v>
      </c>
      <c r="F466" s="32" t="str">
        <f>VLOOKUP($A466,'Raw Data 2'!$A$2:'Raw Data 2'!$J$742,M$5)</f>
        <v>M</v>
      </c>
      <c r="G466" s="32">
        <f>VLOOKUP($A466,'Raw Data 2'!$A$2:'Raw Data 2'!$J$742,N$5)</f>
        <v>71190</v>
      </c>
      <c r="H466" s="32" t="str">
        <f>VLOOKUP($A466,'Raw Data 2'!$A$2:'Raw Data 2'!$J$742,O$5)</f>
        <v>Contract</v>
      </c>
      <c r="I466" s="32">
        <f>VLOOKUP($A466,'Raw Data 2'!$A$2:'Raw Data 2'!$J$742,P$5)</f>
        <v>71190</v>
      </c>
      <c r="J466" s="32" t="str">
        <f>VLOOKUP($A466,'Raw Data 2'!$A$2:'Raw Data 2'!$J$742,Q$5)</f>
        <v>Taft</v>
      </c>
    </row>
    <row r="467" spans="1:10" x14ac:dyDescent="0.3">
      <c r="A467" s="33" t="s">
        <v>506</v>
      </c>
      <c r="B467" s="32">
        <f>VLOOKUP(A467,'Raw Data 2'!A464:'Raw Data 2'!J1204,6)</f>
        <v>6</v>
      </c>
      <c r="C467" s="32" t="str">
        <f>VLOOKUP($A467,'Raw Data 2'!$A$2 :'Raw Data 2'!$J$742,3)</f>
        <v>Research/Development</v>
      </c>
      <c r="D467" s="32">
        <f>VLOOKUP($A467,'Raw Data 2'!$A$2 :'Raw Data 2'!$J$742,5)</f>
        <v>40543</v>
      </c>
      <c r="E467" s="32">
        <f>VLOOKUP(A467,'Raw Data 2'!$A$2:'Raw Data 2'!$J$742,9)</f>
        <v>1</v>
      </c>
      <c r="F467" s="32">
        <f>VLOOKUP($A467,'Raw Data 2'!$A$2:'Raw Data 2'!$J$742,M$5)</f>
        <v>0</v>
      </c>
      <c r="G467" s="32">
        <f>VLOOKUP($A467,'Raw Data 2'!$A$2:'Raw Data 2'!$J$742,N$5)</f>
        <v>19044</v>
      </c>
      <c r="H467" s="32" t="str">
        <f>VLOOKUP($A467,'Raw Data 2'!$A$2:'Raw Data 2'!$J$742,O$5)</f>
        <v>Hourly</v>
      </c>
      <c r="I467" s="32">
        <f>VLOOKUP($A467,'Raw Data 2'!$A$2:'Raw Data 2'!$J$742,P$5)</f>
        <v>19044</v>
      </c>
      <c r="J467" s="32" t="str">
        <f>VLOOKUP($A467,'Raw Data 2'!$A$2:'Raw Data 2'!$J$742,Q$5)</f>
        <v>Watson</v>
      </c>
    </row>
    <row r="468" spans="1:10" x14ac:dyDescent="0.3">
      <c r="A468" s="33" t="s">
        <v>507</v>
      </c>
      <c r="B468" s="32">
        <f>VLOOKUP(A468,'Raw Data 2'!A465:'Raw Data 2'!J1205,6)</f>
        <v>11</v>
      </c>
      <c r="C468" s="32" t="str">
        <f>VLOOKUP($A468,'Raw Data 2'!$A$2 :'Raw Data 2'!$J$742,3)</f>
        <v>Major Mfg Projects</v>
      </c>
      <c r="D468" s="32">
        <f>VLOOKUP($A468,'Raw Data 2'!$A$2 :'Raw Data 2'!$J$742,5)</f>
        <v>40263</v>
      </c>
      <c r="E468" s="32">
        <f>VLOOKUP(A468,'Raw Data 2'!$A$2:'Raw Data 2'!$J$742,9)</f>
        <v>4</v>
      </c>
      <c r="F468" s="32" t="str">
        <f>VLOOKUP($A468,'Raw Data 2'!$A$2:'Raw Data 2'!$J$742,M$5)</f>
        <v>M</v>
      </c>
      <c r="G468" s="32">
        <f>VLOOKUP($A468,'Raw Data 2'!$A$2:'Raw Data 2'!$J$742,N$5)</f>
        <v>71190</v>
      </c>
      <c r="H468" s="32" t="str">
        <f>VLOOKUP($A468,'Raw Data 2'!$A$2:'Raw Data 2'!$J$742,O$5)</f>
        <v>Contract</v>
      </c>
      <c r="I468" s="32">
        <f>VLOOKUP($A468,'Raw Data 2'!$A$2:'Raw Data 2'!$J$742,P$5)</f>
        <v>71190</v>
      </c>
      <c r="J468" s="32" t="str">
        <f>VLOOKUP($A468,'Raw Data 2'!$A$2:'Raw Data 2'!$J$742,Q$5)</f>
        <v>Taft</v>
      </c>
    </row>
    <row r="469" spans="1:10" x14ac:dyDescent="0.3">
      <c r="A469" s="33" t="s">
        <v>508</v>
      </c>
      <c r="B469" s="32">
        <f>VLOOKUP(A469,'Raw Data 2'!A466:'Raw Data 2'!J1206,6)</f>
        <v>7</v>
      </c>
      <c r="C469" s="32" t="str">
        <f>VLOOKUP($A469,'Raw Data 2'!$A$2 :'Raw Data 2'!$J$742,3)</f>
        <v>Major Mfg Projects</v>
      </c>
      <c r="D469" s="32">
        <f>VLOOKUP($A469,'Raw Data 2'!$A$2 :'Raw Data 2'!$J$742,5)</f>
        <v>36519</v>
      </c>
      <c r="E469" s="32">
        <f>VLOOKUP(A469,'Raw Data 2'!$A$2:'Raw Data 2'!$J$742,9)</f>
        <v>5</v>
      </c>
      <c r="F469" s="32" t="str">
        <f>VLOOKUP($A469,'Raw Data 2'!$A$2:'Raw Data 2'!$J$742,M$5)</f>
        <v>R</v>
      </c>
      <c r="G469" s="32">
        <f>VLOOKUP($A469,'Raw Data 2'!$A$2:'Raw Data 2'!$J$742,N$5)</f>
        <v>61860</v>
      </c>
      <c r="H469" s="32" t="str">
        <f>VLOOKUP($A469,'Raw Data 2'!$A$2:'Raw Data 2'!$J$742,O$5)</f>
        <v>Hourly</v>
      </c>
      <c r="I469" s="32">
        <f>VLOOKUP($A469,'Raw Data 2'!$A$2:'Raw Data 2'!$J$742,P$5)</f>
        <v>61860</v>
      </c>
      <c r="J469" s="32" t="str">
        <f>VLOOKUP($A469,'Raw Data 2'!$A$2:'Raw Data 2'!$J$742,Q$5)</f>
        <v>Main</v>
      </c>
    </row>
    <row r="470" spans="1:10" x14ac:dyDescent="0.3">
      <c r="A470" s="33" t="s">
        <v>509</v>
      </c>
      <c r="B470" s="32">
        <f>VLOOKUP(A470,'Raw Data 2'!A467:'Raw Data 2'!J1207,6)</f>
        <v>18</v>
      </c>
      <c r="C470" s="32" t="str">
        <f>VLOOKUP($A470,'Raw Data 2'!$A$2 :'Raw Data 2'!$J$742,3)</f>
        <v>Product Development</v>
      </c>
      <c r="D470" s="32">
        <f>VLOOKUP($A470,'Raw Data 2'!$A$2 :'Raw Data 2'!$J$742,5)</f>
        <v>37641</v>
      </c>
      <c r="E470" s="32">
        <f>VLOOKUP(A470,'Raw Data 2'!$A$2:'Raw Data 2'!$J$742,9)</f>
        <v>5</v>
      </c>
      <c r="F470" s="32">
        <f>VLOOKUP($A470,'Raw Data 2'!$A$2:'Raw Data 2'!$J$742,M$5)</f>
        <v>0</v>
      </c>
      <c r="G470" s="32">
        <f>VLOOKUP($A470,'Raw Data 2'!$A$2:'Raw Data 2'!$J$742,N$5)</f>
        <v>31970</v>
      </c>
      <c r="H470" s="32" t="str">
        <f>VLOOKUP($A470,'Raw Data 2'!$A$2:'Raw Data 2'!$J$742,O$5)</f>
        <v>Contract</v>
      </c>
      <c r="I470" s="32">
        <f>VLOOKUP($A470,'Raw Data 2'!$A$2:'Raw Data 2'!$J$742,P$5)</f>
        <v>31970</v>
      </c>
      <c r="J470" s="32" t="str">
        <f>VLOOKUP($A470,'Raw Data 2'!$A$2:'Raw Data 2'!$J$742,Q$5)</f>
        <v>North</v>
      </c>
    </row>
    <row r="471" spans="1:10" x14ac:dyDescent="0.3">
      <c r="A471" s="33" t="s">
        <v>849</v>
      </c>
      <c r="B471" s="32">
        <f>VLOOKUP(A471,'Raw Data 2'!A468:'Raw Data 2'!J1208,6)</f>
        <v>19</v>
      </c>
      <c r="C471" s="32" t="str">
        <f>VLOOKUP($A471,'Raw Data 2'!$A$2 :'Raw Data 2'!$J$742,3)</f>
        <v>Product Development</v>
      </c>
      <c r="D471" s="32">
        <f>VLOOKUP($A471,'Raw Data 2'!$A$2 :'Raw Data 2'!$J$742,5)</f>
        <v>37641</v>
      </c>
      <c r="E471" s="32">
        <f>VLOOKUP(A471,'Raw Data 2'!$A$2:'Raw Data 2'!$J$742,9)</f>
        <v>5</v>
      </c>
      <c r="F471" s="32">
        <f>VLOOKUP($A471,'Raw Data 2'!$A$2:'Raw Data 2'!$J$742,M$5)</f>
        <v>0</v>
      </c>
      <c r="G471" s="32">
        <f>VLOOKUP($A471,'Raw Data 2'!$A$2:'Raw Data 2'!$J$742,N$5)</f>
        <v>31970</v>
      </c>
      <c r="H471" s="32" t="str">
        <f>VLOOKUP($A471,'Raw Data 2'!$A$2:'Raw Data 2'!$J$742,O$5)</f>
        <v>Contract</v>
      </c>
      <c r="I471" s="32">
        <f>VLOOKUP($A471,'Raw Data 2'!$A$2:'Raw Data 2'!$J$742,P$5)</f>
        <v>31970</v>
      </c>
      <c r="J471" s="32" t="str">
        <f>VLOOKUP($A471,'Raw Data 2'!$A$2:'Raw Data 2'!$J$742,Q$5)</f>
        <v>North</v>
      </c>
    </row>
    <row r="472" spans="1:10" x14ac:dyDescent="0.3">
      <c r="A472" s="33" t="s">
        <v>511</v>
      </c>
      <c r="B472" s="32">
        <f>VLOOKUP(A472,'Raw Data 2'!A469:'Raw Data 2'!J1209,6)</f>
        <v>9</v>
      </c>
      <c r="C472" s="32" t="str">
        <f>VLOOKUP($A472,'Raw Data 2'!$A$2 :'Raw Data 2'!$J$742,3)</f>
        <v>Quality Control</v>
      </c>
      <c r="D472" s="32">
        <f>VLOOKUP($A472,'Raw Data 2'!$A$2 :'Raw Data 2'!$J$742,5)</f>
        <v>40389</v>
      </c>
      <c r="E472" s="32">
        <f>VLOOKUP(A472,'Raw Data 2'!$A$2:'Raw Data 2'!$J$742,9)</f>
        <v>5</v>
      </c>
      <c r="F472" s="32" t="str">
        <f>VLOOKUP($A472,'Raw Data 2'!$A$2:'Raw Data 2'!$J$742,M$5)</f>
        <v>DMR</v>
      </c>
      <c r="G472" s="32">
        <f>VLOOKUP($A472,'Raw Data 2'!$A$2:'Raw Data 2'!$J$742,N$5)</f>
        <v>58370</v>
      </c>
      <c r="H472" s="32" t="str">
        <f>VLOOKUP($A472,'Raw Data 2'!$A$2:'Raw Data 2'!$J$742,O$5)</f>
        <v>Full Time</v>
      </c>
      <c r="I472" s="32">
        <f>VLOOKUP($A472,'Raw Data 2'!$A$2:'Raw Data 2'!$J$742,P$5)</f>
        <v>58370</v>
      </c>
      <c r="J472" s="32" t="str">
        <f>VLOOKUP($A472,'Raw Data 2'!$A$2:'Raw Data 2'!$J$742,Q$5)</f>
        <v>North</v>
      </c>
    </row>
    <row r="473" spans="1:10" x14ac:dyDescent="0.3">
      <c r="A473" s="33" t="s">
        <v>512</v>
      </c>
      <c r="B473" s="32">
        <f>VLOOKUP(A473,'Raw Data 2'!A470:'Raw Data 2'!J1210,6)</f>
        <v>7</v>
      </c>
      <c r="C473" s="32" t="str">
        <f>VLOOKUP($A473,'Raw Data 2'!$A$2 :'Raw Data 2'!$J$742,3)</f>
        <v>Quality Control</v>
      </c>
      <c r="D473" s="32">
        <f>VLOOKUP($A473,'Raw Data 2'!$A$2 :'Raw Data 2'!$J$742,5)</f>
        <v>39283</v>
      </c>
      <c r="E473" s="32">
        <f>VLOOKUP(A473,'Raw Data 2'!$A$2:'Raw Data 2'!$J$742,9)</f>
        <v>3</v>
      </c>
      <c r="F473" s="32" t="str">
        <f>VLOOKUP($A473,'Raw Data 2'!$A$2:'Raw Data 2'!$J$742,M$5)</f>
        <v>DMR</v>
      </c>
      <c r="G473" s="32">
        <f>VLOOKUP($A473,'Raw Data 2'!$A$2:'Raw Data 2'!$J$742,N$5)</f>
        <v>24980</v>
      </c>
      <c r="H473" s="32" t="str">
        <f>VLOOKUP($A473,'Raw Data 2'!$A$2:'Raw Data 2'!$J$742,O$5)</f>
        <v>Full Time</v>
      </c>
      <c r="I473" s="32">
        <f>VLOOKUP($A473,'Raw Data 2'!$A$2:'Raw Data 2'!$J$742,P$5)</f>
        <v>24980</v>
      </c>
      <c r="J473" s="32" t="str">
        <f>VLOOKUP($A473,'Raw Data 2'!$A$2:'Raw Data 2'!$J$742,Q$5)</f>
        <v>North</v>
      </c>
    </row>
    <row r="474" spans="1:10" x14ac:dyDescent="0.3">
      <c r="A474" s="33" t="s">
        <v>513</v>
      </c>
      <c r="B474" s="32">
        <f>VLOOKUP(A474,'Raw Data 2'!A471:'Raw Data 2'!J1211,6)</f>
        <v>9</v>
      </c>
      <c r="C474" s="32" t="str">
        <f>VLOOKUP($A474,'Raw Data 2'!$A$2 :'Raw Data 2'!$J$742,3)</f>
        <v>Product Development</v>
      </c>
      <c r="D474" s="32">
        <f>VLOOKUP($A474,'Raw Data 2'!$A$2 :'Raw Data 2'!$J$742,5)</f>
        <v>37641</v>
      </c>
      <c r="E474" s="32">
        <f>VLOOKUP(A474,'Raw Data 2'!$A$2:'Raw Data 2'!$J$742,9)</f>
        <v>5</v>
      </c>
      <c r="F474" s="32">
        <f>VLOOKUP($A474,'Raw Data 2'!$A$2:'Raw Data 2'!$J$742,M$5)</f>
        <v>0</v>
      </c>
      <c r="G474" s="32">
        <f>VLOOKUP($A474,'Raw Data 2'!$A$2:'Raw Data 2'!$J$742,N$5)</f>
        <v>31970</v>
      </c>
      <c r="H474" s="32" t="str">
        <f>VLOOKUP($A474,'Raw Data 2'!$A$2:'Raw Data 2'!$J$742,O$5)</f>
        <v>Contract</v>
      </c>
      <c r="I474" s="32">
        <f>VLOOKUP($A474,'Raw Data 2'!$A$2:'Raw Data 2'!$J$742,P$5)</f>
        <v>31970</v>
      </c>
      <c r="J474" s="32" t="str">
        <f>VLOOKUP($A474,'Raw Data 2'!$A$2:'Raw Data 2'!$J$742,Q$5)</f>
        <v>North</v>
      </c>
    </row>
    <row r="475" spans="1:10" x14ac:dyDescent="0.3">
      <c r="A475" s="33" t="s">
        <v>514</v>
      </c>
      <c r="B475" s="32">
        <f>VLOOKUP(A475,'Raw Data 2'!A472:'Raw Data 2'!J1212,6)</f>
        <v>6</v>
      </c>
      <c r="C475" s="32" t="str">
        <f>VLOOKUP($A475,'Raw Data 2'!$A$2 :'Raw Data 2'!$J$742,3)</f>
        <v>Quality Control</v>
      </c>
      <c r="D475" s="32">
        <f>VLOOKUP($A475,'Raw Data 2'!$A$2 :'Raw Data 2'!$J$742,5)</f>
        <v>39283</v>
      </c>
      <c r="E475" s="32">
        <f>VLOOKUP(A475,'Raw Data 2'!$A$2:'Raw Data 2'!$J$742,9)</f>
        <v>3</v>
      </c>
      <c r="F475" s="32" t="str">
        <f>VLOOKUP($A475,'Raw Data 2'!$A$2:'Raw Data 2'!$J$742,M$5)</f>
        <v>DMR</v>
      </c>
      <c r="G475" s="32">
        <f>VLOOKUP($A475,'Raw Data 2'!$A$2:'Raw Data 2'!$J$742,N$5)</f>
        <v>24980</v>
      </c>
      <c r="H475" s="32" t="str">
        <f>VLOOKUP($A475,'Raw Data 2'!$A$2:'Raw Data 2'!$J$742,O$5)</f>
        <v>Full Time</v>
      </c>
      <c r="I475" s="32">
        <f>VLOOKUP($A475,'Raw Data 2'!$A$2:'Raw Data 2'!$J$742,P$5)</f>
        <v>24980</v>
      </c>
      <c r="J475" s="32" t="str">
        <f>VLOOKUP($A475,'Raw Data 2'!$A$2:'Raw Data 2'!$J$742,Q$5)</f>
        <v>North</v>
      </c>
    </row>
    <row r="476" spans="1:10" x14ac:dyDescent="0.3">
      <c r="A476" s="33" t="s">
        <v>515</v>
      </c>
      <c r="B476" s="32">
        <f>VLOOKUP(A476,'Raw Data 2'!A473:'Raw Data 2'!J1213,6)</f>
        <v>6</v>
      </c>
      <c r="C476" s="32" t="e">
        <f>VLOOKUP($A476,'Raw Data 2'!$A$2 :'Raw Data 2'!$J$742,3)</f>
        <v>#N/A</v>
      </c>
      <c r="D476" s="32" t="e">
        <f>VLOOKUP($A476,'Raw Data 2'!$A$2 :'Raw Data 2'!$J$742,5)</f>
        <v>#N/A</v>
      </c>
      <c r="E476" s="32" t="e">
        <f>VLOOKUP(A476,'Raw Data 2'!$A$2:'Raw Data 2'!$J$742,9)</f>
        <v>#N/A</v>
      </c>
      <c r="F476" s="32" t="e">
        <f>VLOOKUP($A476,'Raw Data 2'!$A$2:'Raw Data 2'!$J$742,M$5)</f>
        <v>#N/A</v>
      </c>
      <c r="G476" s="32" t="e">
        <f>VLOOKUP($A476,'Raw Data 2'!$A$2:'Raw Data 2'!$J$742,N$5)</f>
        <v>#N/A</v>
      </c>
      <c r="H476" s="32" t="e">
        <f>VLOOKUP($A476,'Raw Data 2'!$A$2:'Raw Data 2'!$J$742,O$5)</f>
        <v>#N/A</v>
      </c>
      <c r="I476" s="32" t="e">
        <f>VLOOKUP($A476,'Raw Data 2'!$A$2:'Raw Data 2'!$J$742,P$5)</f>
        <v>#N/A</v>
      </c>
      <c r="J476" s="32" t="e">
        <f>VLOOKUP($A476,'Raw Data 2'!$A$2:'Raw Data 2'!$J$742,Q$5)</f>
        <v>#N/A</v>
      </c>
    </row>
    <row r="477" spans="1:10" x14ac:dyDescent="0.3">
      <c r="A477" s="33" t="s">
        <v>516</v>
      </c>
      <c r="B477" s="32">
        <f>VLOOKUP(A477,'Raw Data 2'!A474:'Raw Data 2'!J1214,6)</f>
        <v>7</v>
      </c>
      <c r="C477" s="32" t="str">
        <f>VLOOKUP($A477,'Raw Data 2'!$A$2 :'Raw Data 2'!$J$742,3)</f>
        <v>Major Mfg Projects</v>
      </c>
      <c r="D477" s="32">
        <f>VLOOKUP($A477,'Raw Data 2'!$A$2 :'Raw Data 2'!$J$742,5)</f>
        <v>40263</v>
      </c>
      <c r="E477" s="32">
        <f>VLOOKUP(A477,'Raw Data 2'!$A$2:'Raw Data 2'!$J$742,9)</f>
        <v>4</v>
      </c>
      <c r="F477" s="32" t="str">
        <f>VLOOKUP($A477,'Raw Data 2'!$A$2:'Raw Data 2'!$J$742,M$5)</f>
        <v>M</v>
      </c>
      <c r="G477" s="32">
        <f>VLOOKUP($A477,'Raw Data 2'!$A$2:'Raw Data 2'!$J$742,N$5)</f>
        <v>71190</v>
      </c>
      <c r="H477" s="32" t="str">
        <f>VLOOKUP($A477,'Raw Data 2'!$A$2:'Raw Data 2'!$J$742,O$5)</f>
        <v>Contract</v>
      </c>
      <c r="I477" s="32">
        <f>VLOOKUP($A477,'Raw Data 2'!$A$2:'Raw Data 2'!$J$742,P$5)</f>
        <v>71190</v>
      </c>
      <c r="J477" s="32" t="str">
        <f>VLOOKUP($A477,'Raw Data 2'!$A$2:'Raw Data 2'!$J$742,Q$5)</f>
        <v>Taft</v>
      </c>
    </row>
    <row r="478" spans="1:10" x14ac:dyDescent="0.3">
      <c r="A478" s="33" t="s">
        <v>517</v>
      </c>
      <c r="B478" s="32">
        <f>VLOOKUP(A478,'Raw Data 2'!A475:'Raw Data 2'!J1215,6)</f>
        <v>9</v>
      </c>
      <c r="C478" s="32" t="str">
        <f>VLOOKUP($A478,'Raw Data 2'!$A$2 :'Raw Data 2'!$J$742,3)</f>
        <v>Major Mfg Projects</v>
      </c>
      <c r="D478" s="32">
        <f>VLOOKUP($A478,'Raw Data 2'!$A$2 :'Raw Data 2'!$J$742,5)</f>
        <v>40263</v>
      </c>
      <c r="E478" s="32">
        <f>VLOOKUP(A478,'Raw Data 2'!$A$2:'Raw Data 2'!$J$742,9)</f>
        <v>4</v>
      </c>
      <c r="F478" s="32" t="str">
        <f>VLOOKUP($A478,'Raw Data 2'!$A$2:'Raw Data 2'!$J$742,M$5)</f>
        <v>M</v>
      </c>
      <c r="G478" s="32">
        <f>VLOOKUP($A478,'Raw Data 2'!$A$2:'Raw Data 2'!$J$742,N$5)</f>
        <v>71190</v>
      </c>
      <c r="H478" s="32" t="str">
        <f>VLOOKUP($A478,'Raw Data 2'!$A$2:'Raw Data 2'!$J$742,O$5)</f>
        <v>Contract</v>
      </c>
      <c r="I478" s="32">
        <f>VLOOKUP($A478,'Raw Data 2'!$A$2:'Raw Data 2'!$J$742,P$5)</f>
        <v>71190</v>
      </c>
      <c r="J478" s="32" t="str">
        <f>VLOOKUP($A478,'Raw Data 2'!$A$2:'Raw Data 2'!$J$742,Q$5)</f>
        <v>Taft</v>
      </c>
    </row>
    <row r="479" spans="1:10" x14ac:dyDescent="0.3">
      <c r="A479" s="33" t="s">
        <v>518</v>
      </c>
      <c r="B479" s="32">
        <f>VLOOKUP(A479,'Raw Data 2'!A476:'Raw Data 2'!J1216,6)</f>
        <v>19</v>
      </c>
      <c r="C479" s="32" t="str">
        <f>VLOOKUP($A479,'Raw Data 2'!$A$2 :'Raw Data 2'!$J$742,3)</f>
        <v>Product Development</v>
      </c>
      <c r="D479" s="32">
        <f>VLOOKUP($A479,'Raw Data 2'!$A$2 :'Raw Data 2'!$J$742,5)</f>
        <v>37641</v>
      </c>
      <c r="E479" s="32">
        <f>VLOOKUP(A479,'Raw Data 2'!$A$2:'Raw Data 2'!$J$742,9)</f>
        <v>5</v>
      </c>
      <c r="F479" s="32">
        <f>VLOOKUP($A479,'Raw Data 2'!$A$2:'Raw Data 2'!$J$742,M$5)</f>
        <v>0</v>
      </c>
      <c r="G479" s="32">
        <f>VLOOKUP($A479,'Raw Data 2'!$A$2:'Raw Data 2'!$J$742,N$5)</f>
        <v>31970</v>
      </c>
      <c r="H479" s="32" t="str">
        <f>VLOOKUP($A479,'Raw Data 2'!$A$2:'Raw Data 2'!$J$742,O$5)</f>
        <v>Contract</v>
      </c>
      <c r="I479" s="32">
        <f>VLOOKUP($A479,'Raw Data 2'!$A$2:'Raw Data 2'!$J$742,P$5)</f>
        <v>31970</v>
      </c>
      <c r="J479" s="32" t="str">
        <f>VLOOKUP($A479,'Raw Data 2'!$A$2:'Raw Data 2'!$J$742,Q$5)</f>
        <v>North</v>
      </c>
    </row>
    <row r="480" spans="1:10" x14ac:dyDescent="0.3">
      <c r="A480" s="33" t="s">
        <v>519</v>
      </c>
      <c r="B480" s="32">
        <f>VLOOKUP(A480,'Raw Data 2'!A477:'Raw Data 2'!J1217,6)</f>
        <v>19</v>
      </c>
      <c r="C480" s="32" t="str">
        <f>VLOOKUP($A480,'Raw Data 2'!$A$2 :'Raw Data 2'!$J$742,3)</f>
        <v>Major Mfg Projects</v>
      </c>
      <c r="D480" s="32">
        <f>VLOOKUP($A480,'Raw Data 2'!$A$2 :'Raw Data 2'!$J$742,5)</f>
        <v>40263</v>
      </c>
      <c r="E480" s="32">
        <f>VLOOKUP(A480,'Raw Data 2'!$A$2:'Raw Data 2'!$J$742,9)</f>
        <v>4</v>
      </c>
      <c r="F480" s="32" t="str">
        <f>VLOOKUP($A480,'Raw Data 2'!$A$2:'Raw Data 2'!$J$742,M$5)</f>
        <v>M</v>
      </c>
      <c r="G480" s="32">
        <f>VLOOKUP($A480,'Raw Data 2'!$A$2:'Raw Data 2'!$J$742,N$5)</f>
        <v>71190</v>
      </c>
      <c r="H480" s="32" t="str">
        <f>VLOOKUP($A480,'Raw Data 2'!$A$2:'Raw Data 2'!$J$742,O$5)</f>
        <v>Contract</v>
      </c>
      <c r="I480" s="32">
        <f>VLOOKUP($A480,'Raw Data 2'!$A$2:'Raw Data 2'!$J$742,P$5)</f>
        <v>71190</v>
      </c>
      <c r="J480" s="32" t="str">
        <f>VLOOKUP($A480,'Raw Data 2'!$A$2:'Raw Data 2'!$J$742,Q$5)</f>
        <v>Taft</v>
      </c>
    </row>
    <row r="481" spans="1:10" x14ac:dyDescent="0.3">
      <c r="A481" s="33" t="s">
        <v>520</v>
      </c>
      <c r="B481" s="32">
        <f>VLOOKUP(A481,'Raw Data 2'!A478:'Raw Data 2'!J1218,6)</f>
        <v>17</v>
      </c>
      <c r="C481" s="32" t="str">
        <f>VLOOKUP($A481,'Raw Data 2'!$A$2 :'Raw Data 2'!$J$742,3)</f>
        <v>Major Mfg Projects</v>
      </c>
      <c r="D481" s="32">
        <f>VLOOKUP($A481,'Raw Data 2'!$A$2 :'Raw Data 2'!$J$742,5)</f>
        <v>40263</v>
      </c>
      <c r="E481" s="32">
        <f>VLOOKUP(A481,'Raw Data 2'!$A$2:'Raw Data 2'!$J$742,9)</f>
        <v>4</v>
      </c>
      <c r="F481" s="32" t="str">
        <f>VLOOKUP($A481,'Raw Data 2'!$A$2:'Raw Data 2'!$J$742,M$5)</f>
        <v>M</v>
      </c>
      <c r="G481" s="32">
        <f>VLOOKUP($A481,'Raw Data 2'!$A$2:'Raw Data 2'!$J$742,N$5)</f>
        <v>71190</v>
      </c>
      <c r="H481" s="32" t="str">
        <f>VLOOKUP($A481,'Raw Data 2'!$A$2:'Raw Data 2'!$J$742,O$5)</f>
        <v>Contract</v>
      </c>
      <c r="I481" s="32">
        <f>VLOOKUP($A481,'Raw Data 2'!$A$2:'Raw Data 2'!$J$742,P$5)</f>
        <v>71190</v>
      </c>
      <c r="J481" s="32" t="str">
        <f>VLOOKUP($A481,'Raw Data 2'!$A$2:'Raw Data 2'!$J$742,Q$5)</f>
        <v>Taft</v>
      </c>
    </row>
    <row r="482" spans="1:10" x14ac:dyDescent="0.3">
      <c r="A482" s="33" t="s">
        <v>522</v>
      </c>
      <c r="B482" s="32">
        <f>VLOOKUP(A482,'Raw Data 2'!A479:'Raw Data 2'!J1219,6)</f>
        <v>6</v>
      </c>
      <c r="C482" s="32" t="str">
        <f>VLOOKUP($A482,'Raw Data 2'!$A$2 :'Raw Data 2'!$J$742,3)</f>
        <v>Quality Control</v>
      </c>
      <c r="D482" s="32">
        <f>VLOOKUP($A482,'Raw Data 2'!$A$2 :'Raw Data 2'!$J$742,5)</f>
        <v>39283</v>
      </c>
      <c r="E482" s="32">
        <f>VLOOKUP(A482,'Raw Data 2'!$A$2:'Raw Data 2'!$J$742,9)</f>
        <v>3</v>
      </c>
      <c r="F482" s="32" t="str">
        <f>VLOOKUP($A482,'Raw Data 2'!$A$2:'Raw Data 2'!$J$742,M$5)</f>
        <v>DMR</v>
      </c>
      <c r="G482" s="32">
        <f>VLOOKUP($A482,'Raw Data 2'!$A$2:'Raw Data 2'!$J$742,N$5)</f>
        <v>24980</v>
      </c>
      <c r="H482" s="32" t="str">
        <f>VLOOKUP($A482,'Raw Data 2'!$A$2:'Raw Data 2'!$J$742,O$5)</f>
        <v>Full Time</v>
      </c>
      <c r="I482" s="32">
        <f>VLOOKUP($A482,'Raw Data 2'!$A$2:'Raw Data 2'!$J$742,P$5)</f>
        <v>24980</v>
      </c>
      <c r="J482" s="32" t="str">
        <f>VLOOKUP($A482,'Raw Data 2'!$A$2:'Raw Data 2'!$J$742,Q$5)</f>
        <v>North</v>
      </c>
    </row>
    <row r="483" spans="1:10" x14ac:dyDescent="0.3">
      <c r="A483" s="33" t="s">
        <v>523</v>
      </c>
      <c r="B483" s="32">
        <f>VLOOKUP(A483,'Raw Data 2'!A480:'Raw Data 2'!J1220,6)</f>
        <v>14</v>
      </c>
      <c r="C483" s="32" t="str">
        <f>VLOOKUP($A483,'Raw Data 2'!$A$2 :'Raw Data 2'!$J$742,3)</f>
        <v>Major Mfg Projects</v>
      </c>
      <c r="D483" s="32">
        <f>VLOOKUP($A483,'Raw Data 2'!$A$2 :'Raw Data 2'!$J$742,5)</f>
        <v>40263</v>
      </c>
      <c r="E483" s="32">
        <f>VLOOKUP(A483,'Raw Data 2'!$A$2:'Raw Data 2'!$J$742,9)</f>
        <v>4</v>
      </c>
      <c r="F483" s="32" t="str">
        <f>VLOOKUP($A483,'Raw Data 2'!$A$2:'Raw Data 2'!$J$742,M$5)</f>
        <v>M</v>
      </c>
      <c r="G483" s="32">
        <f>VLOOKUP($A483,'Raw Data 2'!$A$2:'Raw Data 2'!$J$742,N$5)</f>
        <v>71190</v>
      </c>
      <c r="H483" s="32" t="str">
        <f>VLOOKUP($A483,'Raw Data 2'!$A$2:'Raw Data 2'!$J$742,O$5)</f>
        <v>Contract</v>
      </c>
      <c r="I483" s="32">
        <f>VLOOKUP($A483,'Raw Data 2'!$A$2:'Raw Data 2'!$J$742,P$5)</f>
        <v>71190</v>
      </c>
      <c r="J483" s="32" t="str">
        <f>VLOOKUP($A483,'Raw Data 2'!$A$2:'Raw Data 2'!$J$742,Q$5)</f>
        <v>Taft</v>
      </c>
    </row>
    <row r="484" spans="1:10" x14ac:dyDescent="0.3">
      <c r="A484" s="33" t="s">
        <v>524</v>
      </c>
      <c r="B484" s="32">
        <f>VLOOKUP(A484,'Raw Data 2'!A481:'Raw Data 2'!J1221,6)</f>
        <v>6</v>
      </c>
      <c r="C484" s="32" t="str">
        <f>VLOOKUP($A484,'Raw Data 2'!$A$2 :'Raw Data 2'!$J$742,3)</f>
        <v>Major Mfg Projects</v>
      </c>
      <c r="D484" s="32">
        <f>VLOOKUP($A484,'Raw Data 2'!$A$2 :'Raw Data 2'!$J$742,5)</f>
        <v>40263</v>
      </c>
      <c r="E484" s="32">
        <f>VLOOKUP(A484,'Raw Data 2'!$A$2:'Raw Data 2'!$J$742,9)</f>
        <v>4</v>
      </c>
      <c r="F484" s="32" t="str">
        <f>VLOOKUP($A484,'Raw Data 2'!$A$2:'Raw Data 2'!$J$742,M$5)</f>
        <v>M</v>
      </c>
      <c r="G484" s="32">
        <f>VLOOKUP($A484,'Raw Data 2'!$A$2:'Raw Data 2'!$J$742,N$5)</f>
        <v>71190</v>
      </c>
      <c r="H484" s="32" t="str">
        <f>VLOOKUP($A484,'Raw Data 2'!$A$2:'Raw Data 2'!$J$742,O$5)</f>
        <v>Contract</v>
      </c>
      <c r="I484" s="32">
        <f>VLOOKUP($A484,'Raw Data 2'!$A$2:'Raw Data 2'!$J$742,P$5)</f>
        <v>71190</v>
      </c>
      <c r="J484" s="32" t="str">
        <f>VLOOKUP($A484,'Raw Data 2'!$A$2:'Raw Data 2'!$J$742,Q$5)</f>
        <v>Taft</v>
      </c>
    </row>
    <row r="485" spans="1:10" x14ac:dyDescent="0.3">
      <c r="A485" s="33" t="s">
        <v>525</v>
      </c>
      <c r="B485" s="32">
        <f>VLOOKUP(A485,'Raw Data 2'!A482:'Raw Data 2'!J1222,6)</f>
        <v>17</v>
      </c>
      <c r="C485" s="32" t="str">
        <f>VLOOKUP($A485,'Raw Data 2'!$A$2 :'Raw Data 2'!$J$742,3)</f>
        <v>Major Mfg Projects</v>
      </c>
      <c r="D485" s="32">
        <f>VLOOKUP($A485,'Raw Data 2'!$A$2 :'Raw Data 2'!$J$742,5)</f>
        <v>40263</v>
      </c>
      <c r="E485" s="32">
        <f>VLOOKUP(A485,'Raw Data 2'!$A$2:'Raw Data 2'!$J$742,9)</f>
        <v>4</v>
      </c>
      <c r="F485" s="32" t="str">
        <f>VLOOKUP($A485,'Raw Data 2'!$A$2:'Raw Data 2'!$J$742,M$5)</f>
        <v>M</v>
      </c>
      <c r="G485" s="32">
        <f>VLOOKUP($A485,'Raw Data 2'!$A$2:'Raw Data 2'!$J$742,N$5)</f>
        <v>71190</v>
      </c>
      <c r="H485" s="32" t="str">
        <f>VLOOKUP($A485,'Raw Data 2'!$A$2:'Raw Data 2'!$J$742,O$5)</f>
        <v>Contract</v>
      </c>
      <c r="I485" s="32">
        <f>VLOOKUP($A485,'Raw Data 2'!$A$2:'Raw Data 2'!$J$742,P$5)</f>
        <v>71190</v>
      </c>
      <c r="J485" s="32" t="str">
        <f>VLOOKUP($A485,'Raw Data 2'!$A$2:'Raw Data 2'!$J$742,Q$5)</f>
        <v>Taft</v>
      </c>
    </row>
    <row r="486" spans="1:10" x14ac:dyDescent="0.3">
      <c r="A486" s="33" t="s">
        <v>526</v>
      </c>
      <c r="B486" s="32">
        <f>VLOOKUP(A486,'Raw Data 2'!A483:'Raw Data 2'!J1223,6)</f>
        <v>7</v>
      </c>
      <c r="C486" s="32" t="str">
        <f>VLOOKUP($A486,'Raw Data 2'!$A$2 :'Raw Data 2'!$J$742,3)</f>
        <v>Major Mfg Projects</v>
      </c>
      <c r="D486" s="32">
        <f>VLOOKUP($A486,'Raw Data 2'!$A$2 :'Raw Data 2'!$J$742,5)</f>
        <v>40263</v>
      </c>
      <c r="E486" s="32">
        <f>VLOOKUP(A486,'Raw Data 2'!$A$2:'Raw Data 2'!$J$742,9)</f>
        <v>4</v>
      </c>
      <c r="F486" s="32" t="str">
        <f>VLOOKUP($A486,'Raw Data 2'!$A$2:'Raw Data 2'!$J$742,M$5)</f>
        <v>M</v>
      </c>
      <c r="G486" s="32">
        <f>VLOOKUP($A486,'Raw Data 2'!$A$2:'Raw Data 2'!$J$742,N$5)</f>
        <v>71190</v>
      </c>
      <c r="H486" s="32" t="str">
        <f>VLOOKUP($A486,'Raw Data 2'!$A$2:'Raw Data 2'!$J$742,O$5)</f>
        <v>Contract</v>
      </c>
      <c r="I486" s="32">
        <f>VLOOKUP($A486,'Raw Data 2'!$A$2:'Raw Data 2'!$J$742,P$5)</f>
        <v>71190</v>
      </c>
      <c r="J486" s="32" t="str">
        <f>VLOOKUP($A486,'Raw Data 2'!$A$2:'Raw Data 2'!$J$742,Q$5)</f>
        <v>Taft</v>
      </c>
    </row>
    <row r="487" spans="1:10" x14ac:dyDescent="0.3">
      <c r="A487" s="33" t="s">
        <v>527</v>
      </c>
      <c r="B487" s="32">
        <f>VLOOKUP(A487,'Raw Data 2'!A484:'Raw Data 2'!J1224,6)</f>
        <v>18</v>
      </c>
      <c r="C487" s="32" t="str">
        <f>VLOOKUP($A487,'Raw Data 2'!$A$2 :'Raw Data 2'!$J$742,3)</f>
        <v>Major Mfg Projects</v>
      </c>
      <c r="D487" s="32">
        <f>VLOOKUP($A487,'Raw Data 2'!$A$2 :'Raw Data 2'!$J$742,5)</f>
        <v>40263</v>
      </c>
      <c r="E487" s="32">
        <f>VLOOKUP(A487,'Raw Data 2'!$A$2:'Raw Data 2'!$J$742,9)</f>
        <v>4</v>
      </c>
      <c r="F487" s="32" t="str">
        <f>VLOOKUP($A487,'Raw Data 2'!$A$2:'Raw Data 2'!$J$742,M$5)</f>
        <v>M</v>
      </c>
      <c r="G487" s="32">
        <f>VLOOKUP($A487,'Raw Data 2'!$A$2:'Raw Data 2'!$J$742,N$5)</f>
        <v>71190</v>
      </c>
      <c r="H487" s="32" t="str">
        <f>VLOOKUP($A487,'Raw Data 2'!$A$2:'Raw Data 2'!$J$742,O$5)</f>
        <v>Contract</v>
      </c>
      <c r="I487" s="32">
        <f>VLOOKUP($A487,'Raw Data 2'!$A$2:'Raw Data 2'!$J$742,P$5)</f>
        <v>71190</v>
      </c>
      <c r="J487" s="32" t="str">
        <f>VLOOKUP($A487,'Raw Data 2'!$A$2:'Raw Data 2'!$J$742,Q$5)</f>
        <v>Taft</v>
      </c>
    </row>
    <row r="488" spans="1:10" x14ac:dyDescent="0.3">
      <c r="A488" s="33" t="s">
        <v>528</v>
      </c>
      <c r="B488" s="32">
        <f>VLOOKUP(A488,'Raw Data 2'!A485:'Raw Data 2'!J1225,6)</f>
        <v>19</v>
      </c>
      <c r="C488" s="32" t="str">
        <f>VLOOKUP($A488,'Raw Data 2'!$A$2 :'Raw Data 2'!$J$742,3)</f>
        <v>Major Mfg Projects</v>
      </c>
      <c r="D488" s="32">
        <f>VLOOKUP($A488,'Raw Data 2'!$A$2 :'Raw Data 2'!$J$742,5)</f>
        <v>40263</v>
      </c>
      <c r="E488" s="32">
        <f>VLOOKUP(A488,'Raw Data 2'!$A$2:'Raw Data 2'!$J$742,9)</f>
        <v>4</v>
      </c>
      <c r="F488" s="32" t="str">
        <f>VLOOKUP($A488,'Raw Data 2'!$A$2:'Raw Data 2'!$J$742,M$5)</f>
        <v>M</v>
      </c>
      <c r="G488" s="32">
        <f>VLOOKUP($A488,'Raw Data 2'!$A$2:'Raw Data 2'!$J$742,N$5)</f>
        <v>71190</v>
      </c>
      <c r="H488" s="32" t="str">
        <f>VLOOKUP($A488,'Raw Data 2'!$A$2:'Raw Data 2'!$J$742,O$5)</f>
        <v>Contract</v>
      </c>
      <c r="I488" s="32">
        <f>VLOOKUP($A488,'Raw Data 2'!$A$2:'Raw Data 2'!$J$742,P$5)</f>
        <v>71190</v>
      </c>
      <c r="J488" s="32" t="str">
        <f>VLOOKUP($A488,'Raw Data 2'!$A$2:'Raw Data 2'!$J$742,Q$5)</f>
        <v>Taft</v>
      </c>
    </row>
    <row r="489" spans="1:10" x14ac:dyDescent="0.3">
      <c r="A489" s="33" t="s">
        <v>529</v>
      </c>
      <c r="B489" s="32">
        <f>VLOOKUP(A489,'Raw Data 2'!A486:'Raw Data 2'!J1226,6)</f>
        <v>17</v>
      </c>
      <c r="C489" s="32" t="e">
        <f>VLOOKUP($A489,'Raw Data 2'!$A$2 :'Raw Data 2'!$J$742,3)</f>
        <v>#N/A</v>
      </c>
      <c r="D489" s="32" t="e">
        <f>VLOOKUP($A489,'Raw Data 2'!$A$2 :'Raw Data 2'!$J$742,5)</f>
        <v>#N/A</v>
      </c>
      <c r="E489" s="32" t="e">
        <f>VLOOKUP(A489,'Raw Data 2'!$A$2:'Raw Data 2'!$J$742,9)</f>
        <v>#N/A</v>
      </c>
      <c r="F489" s="32" t="e">
        <f>VLOOKUP($A489,'Raw Data 2'!$A$2:'Raw Data 2'!$J$742,M$5)</f>
        <v>#N/A</v>
      </c>
      <c r="G489" s="32" t="e">
        <f>VLOOKUP($A489,'Raw Data 2'!$A$2:'Raw Data 2'!$J$742,N$5)</f>
        <v>#N/A</v>
      </c>
      <c r="H489" s="32" t="e">
        <f>VLOOKUP($A489,'Raw Data 2'!$A$2:'Raw Data 2'!$J$742,O$5)</f>
        <v>#N/A</v>
      </c>
      <c r="I489" s="32" t="e">
        <f>VLOOKUP($A489,'Raw Data 2'!$A$2:'Raw Data 2'!$J$742,P$5)</f>
        <v>#N/A</v>
      </c>
      <c r="J489" s="32" t="e">
        <f>VLOOKUP($A489,'Raw Data 2'!$A$2:'Raw Data 2'!$J$742,Q$5)</f>
        <v>#N/A</v>
      </c>
    </row>
    <row r="490" spans="1:10" x14ac:dyDescent="0.3">
      <c r="A490" s="33" t="s">
        <v>530</v>
      </c>
      <c r="B490" s="32">
        <f>VLOOKUP(A490,'Raw Data 2'!A487:'Raw Data 2'!J1227,6)</f>
        <v>17</v>
      </c>
      <c r="C490" s="32" t="str">
        <f>VLOOKUP($A490,'Raw Data 2'!$A$2 :'Raw Data 2'!$J$742,3)</f>
        <v>Major Mfg Projects</v>
      </c>
      <c r="D490" s="32">
        <f>VLOOKUP($A490,'Raw Data 2'!$A$2 :'Raw Data 2'!$J$742,5)</f>
        <v>40263</v>
      </c>
      <c r="E490" s="32">
        <f>VLOOKUP(A490,'Raw Data 2'!$A$2:'Raw Data 2'!$J$742,9)</f>
        <v>4</v>
      </c>
      <c r="F490" s="32" t="str">
        <f>VLOOKUP($A490,'Raw Data 2'!$A$2:'Raw Data 2'!$J$742,M$5)</f>
        <v>M</v>
      </c>
      <c r="G490" s="32">
        <f>VLOOKUP($A490,'Raw Data 2'!$A$2:'Raw Data 2'!$J$742,N$5)</f>
        <v>71190</v>
      </c>
      <c r="H490" s="32" t="str">
        <f>VLOOKUP($A490,'Raw Data 2'!$A$2:'Raw Data 2'!$J$742,O$5)</f>
        <v>Contract</v>
      </c>
      <c r="I490" s="32">
        <f>VLOOKUP($A490,'Raw Data 2'!$A$2:'Raw Data 2'!$J$742,P$5)</f>
        <v>71190</v>
      </c>
      <c r="J490" s="32" t="str">
        <f>VLOOKUP($A490,'Raw Data 2'!$A$2:'Raw Data 2'!$J$742,Q$5)</f>
        <v>Taft</v>
      </c>
    </row>
    <row r="491" spans="1:10" x14ac:dyDescent="0.3">
      <c r="A491" s="33" t="s">
        <v>531</v>
      </c>
      <c r="B491" s="32">
        <f>VLOOKUP(A491,'Raw Data 2'!A488:'Raw Data 2'!J1228,6)</f>
        <v>11</v>
      </c>
      <c r="C491" s="32" t="str">
        <f>VLOOKUP($A491,'Raw Data 2'!$A$2 :'Raw Data 2'!$J$742,3)</f>
        <v>Major Mfg Projects</v>
      </c>
      <c r="D491" s="32">
        <f>VLOOKUP($A491,'Raw Data 2'!$A$2 :'Raw Data 2'!$J$742,5)</f>
        <v>40263</v>
      </c>
      <c r="E491" s="32">
        <f>VLOOKUP(A491,'Raw Data 2'!$A$2:'Raw Data 2'!$J$742,9)</f>
        <v>4</v>
      </c>
      <c r="F491" s="32" t="str">
        <f>VLOOKUP($A491,'Raw Data 2'!$A$2:'Raw Data 2'!$J$742,M$5)</f>
        <v>M</v>
      </c>
      <c r="G491" s="32">
        <f>VLOOKUP($A491,'Raw Data 2'!$A$2:'Raw Data 2'!$J$742,N$5)</f>
        <v>71190</v>
      </c>
      <c r="H491" s="32" t="str">
        <f>VLOOKUP($A491,'Raw Data 2'!$A$2:'Raw Data 2'!$J$742,O$5)</f>
        <v>Contract</v>
      </c>
      <c r="I491" s="32">
        <f>VLOOKUP($A491,'Raw Data 2'!$A$2:'Raw Data 2'!$J$742,P$5)</f>
        <v>71190</v>
      </c>
      <c r="J491" s="32" t="str">
        <f>VLOOKUP($A491,'Raw Data 2'!$A$2:'Raw Data 2'!$J$742,Q$5)</f>
        <v>Taft</v>
      </c>
    </row>
    <row r="492" spans="1:10" x14ac:dyDescent="0.3">
      <c r="A492" s="33" t="s">
        <v>532</v>
      </c>
      <c r="B492" s="32">
        <f>VLOOKUP(A492,'Raw Data 2'!A489:'Raw Data 2'!J1229,6)</f>
        <v>6</v>
      </c>
      <c r="C492" s="32" t="str">
        <f>VLOOKUP($A492,'Raw Data 2'!$A$2 :'Raw Data 2'!$J$742,3)</f>
        <v>Major Mfg Projects</v>
      </c>
      <c r="D492" s="32">
        <f>VLOOKUP($A492,'Raw Data 2'!$A$2 :'Raw Data 2'!$J$742,5)</f>
        <v>40263</v>
      </c>
      <c r="E492" s="32">
        <f>VLOOKUP(A492,'Raw Data 2'!$A$2:'Raw Data 2'!$J$742,9)</f>
        <v>4</v>
      </c>
      <c r="F492" s="32" t="str">
        <f>VLOOKUP($A492,'Raw Data 2'!$A$2:'Raw Data 2'!$J$742,M$5)</f>
        <v>M</v>
      </c>
      <c r="G492" s="32">
        <f>VLOOKUP($A492,'Raw Data 2'!$A$2:'Raw Data 2'!$J$742,N$5)</f>
        <v>71190</v>
      </c>
      <c r="H492" s="32" t="str">
        <f>VLOOKUP($A492,'Raw Data 2'!$A$2:'Raw Data 2'!$J$742,O$5)</f>
        <v>Contract</v>
      </c>
      <c r="I492" s="32">
        <f>VLOOKUP($A492,'Raw Data 2'!$A$2:'Raw Data 2'!$J$742,P$5)</f>
        <v>71190</v>
      </c>
      <c r="J492" s="32" t="str">
        <f>VLOOKUP($A492,'Raw Data 2'!$A$2:'Raw Data 2'!$J$742,Q$5)</f>
        <v>Taft</v>
      </c>
    </row>
    <row r="493" spans="1:10" x14ac:dyDescent="0.3">
      <c r="A493" s="33" t="s">
        <v>533</v>
      </c>
      <c r="B493" s="32">
        <f>VLOOKUP(A493,'Raw Data 2'!A490:'Raw Data 2'!J1230,6)</f>
        <v>10</v>
      </c>
      <c r="C493" s="32" t="str">
        <f>VLOOKUP($A493,'Raw Data 2'!$A$2 :'Raw Data 2'!$J$742,3)</f>
        <v>Product Development</v>
      </c>
      <c r="D493" s="32">
        <f>VLOOKUP($A493,'Raw Data 2'!$A$2 :'Raw Data 2'!$J$742,5)</f>
        <v>37641</v>
      </c>
      <c r="E493" s="32">
        <f>VLOOKUP(A493,'Raw Data 2'!$A$2:'Raw Data 2'!$J$742,9)</f>
        <v>5</v>
      </c>
      <c r="F493" s="32">
        <f>VLOOKUP($A493,'Raw Data 2'!$A$2:'Raw Data 2'!$J$742,M$5)</f>
        <v>0</v>
      </c>
      <c r="G493" s="32">
        <f>VLOOKUP($A493,'Raw Data 2'!$A$2:'Raw Data 2'!$J$742,N$5)</f>
        <v>31970</v>
      </c>
      <c r="H493" s="32" t="str">
        <f>VLOOKUP($A493,'Raw Data 2'!$A$2:'Raw Data 2'!$J$742,O$5)</f>
        <v>Contract</v>
      </c>
      <c r="I493" s="32">
        <f>VLOOKUP($A493,'Raw Data 2'!$A$2:'Raw Data 2'!$J$742,P$5)</f>
        <v>31970</v>
      </c>
      <c r="J493" s="32" t="str">
        <f>VLOOKUP($A493,'Raw Data 2'!$A$2:'Raw Data 2'!$J$742,Q$5)</f>
        <v>North</v>
      </c>
    </row>
    <row r="494" spans="1:10" x14ac:dyDescent="0.3">
      <c r="A494" s="33" t="s">
        <v>534</v>
      </c>
      <c r="B494" s="32">
        <f>VLOOKUP(A494,'Raw Data 2'!A491:'Raw Data 2'!J1231,6)</f>
        <v>10</v>
      </c>
      <c r="C494" s="32" t="e">
        <f>VLOOKUP($A494,'Raw Data 2'!$A$2 :'Raw Data 2'!$J$742,3)</f>
        <v>#N/A</v>
      </c>
      <c r="D494" s="32" t="e">
        <f>VLOOKUP($A494,'Raw Data 2'!$A$2 :'Raw Data 2'!$J$742,5)</f>
        <v>#N/A</v>
      </c>
      <c r="E494" s="32" t="e">
        <f>VLOOKUP(A494,'Raw Data 2'!$A$2:'Raw Data 2'!$J$742,9)</f>
        <v>#N/A</v>
      </c>
      <c r="F494" s="32" t="e">
        <f>VLOOKUP($A494,'Raw Data 2'!$A$2:'Raw Data 2'!$J$742,M$5)</f>
        <v>#N/A</v>
      </c>
      <c r="G494" s="32" t="e">
        <f>VLOOKUP($A494,'Raw Data 2'!$A$2:'Raw Data 2'!$J$742,N$5)</f>
        <v>#N/A</v>
      </c>
      <c r="H494" s="32" t="e">
        <f>VLOOKUP($A494,'Raw Data 2'!$A$2:'Raw Data 2'!$J$742,O$5)</f>
        <v>#N/A</v>
      </c>
      <c r="I494" s="32" t="e">
        <f>VLOOKUP($A494,'Raw Data 2'!$A$2:'Raw Data 2'!$J$742,P$5)</f>
        <v>#N/A</v>
      </c>
      <c r="J494" s="32" t="e">
        <f>VLOOKUP($A494,'Raw Data 2'!$A$2:'Raw Data 2'!$J$742,Q$5)</f>
        <v>#N/A</v>
      </c>
    </row>
    <row r="495" spans="1:10" x14ac:dyDescent="0.3">
      <c r="A495" s="33" t="s">
        <v>535</v>
      </c>
      <c r="B495" s="32">
        <f>VLOOKUP(A495,'Raw Data 2'!A492:'Raw Data 2'!J1232,6)</f>
        <v>14</v>
      </c>
      <c r="C495" s="32" t="e">
        <f>VLOOKUP($A495,'Raw Data 2'!$A$2 :'Raw Data 2'!$J$742,3)</f>
        <v>#N/A</v>
      </c>
      <c r="D495" s="32" t="e">
        <f>VLOOKUP($A495,'Raw Data 2'!$A$2 :'Raw Data 2'!$J$742,5)</f>
        <v>#N/A</v>
      </c>
      <c r="E495" s="32" t="e">
        <f>VLOOKUP(A495,'Raw Data 2'!$A$2:'Raw Data 2'!$J$742,9)</f>
        <v>#N/A</v>
      </c>
      <c r="F495" s="32" t="e">
        <f>VLOOKUP($A495,'Raw Data 2'!$A$2:'Raw Data 2'!$J$742,M$5)</f>
        <v>#N/A</v>
      </c>
      <c r="G495" s="32" t="e">
        <f>VLOOKUP($A495,'Raw Data 2'!$A$2:'Raw Data 2'!$J$742,N$5)</f>
        <v>#N/A</v>
      </c>
      <c r="H495" s="32" t="e">
        <f>VLOOKUP($A495,'Raw Data 2'!$A$2:'Raw Data 2'!$J$742,O$5)</f>
        <v>#N/A</v>
      </c>
      <c r="I495" s="32" t="e">
        <f>VLOOKUP($A495,'Raw Data 2'!$A$2:'Raw Data 2'!$J$742,P$5)</f>
        <v>#N/A</v>
      </c>
      <c r="J495" s="32" t="e">
        <f>VLOOKUP($A495,'Raw Data 2'!$A$2:'Raw Data 2'!$J$742,Q$5)</f>
        <v>#N/A</v>
      </c>
    </row>
    <row r="496" spans="1:10" x14ac:dyDescent="0.3">
      <c r="A496" s="33" t="s">
        <v>536</v>
      </c>
      <c r="B496" s="32">
        <f>VLOOKUP(A496,'Raw Data 2'!A493:'Raw Data 2'!J1233,6)</f>
        <v>6</v>
      </c>
      <c r="C496" s="32" t="str">
        <f>VLOOKUP($A496,'Raw Data 2'!$A$2 :'Raw Data 2'!$J$742,3)</f>
        <v>Quality Control</v>
      </c>
      <c r="D496" s="32">
        <f>VLOOKUP($A496,'Raw Data 2'!$A$2 :'Raw Data 2'!$J$742,5)</f>
        <v>39283</v>
      </c>
      <c r="E496" s="32">
        <f>VLOOKUP(A496,'Raw Data 2'!$A$2:'Raw Data 2'!$J$742,9)</f>
        <v>3</v>
      </c>
      <c r="F496" s="32" t="str">
        <f>VLOOKUP($A496,'Raw Data 2'!$A$2:'Raw Data 2'!$J$742,M$5)</f>
        <v>DMR</v>
      </c>
      <c r="G496" s="32">
        <f>VLOOKUP($A496,'Raw Data 2'!$A$2:'Raw Data 2'!$J$742,N$5)</f>
        <v>24980</v>
      </c>
      <c r="H496" s="32" t="str">
        <f>VLOOKUP($A496,'Raw Data 2'!$A$2:'Raw Data 2'!$J$742,O$5)</f>
        <v>Full Time</v>
      </c>
      <c r="I496" s="32">
        <f>VLOOKUP($A496,'Raw Data 2'!$A$2:'Raw Data 2'!$J$742,P$5)</f>
        <v>24980</v>
      </c>
      <c r="J496" s="32" t="str">
        <f>VLOOKUP($A496,'Raw Data 2'!$A$2:'Raw Data 2'!$J$742,Q$5)</f>
        <v>North</v>
      </c>
    </row>
    <row r="497" spans="1:10" x14ac:dyDescent="0.3">
      <c r="A497" s="33" t="s">
        <v>537</v>
      </c>
      <c r="B497" s="32">
        <f>VLOOKUP(A497,'Raw Data 2'!A494:'Raw Data 2'!J1234,6)</f>
        <v>6</v>
      </c>
      <c r="C497" s="32" t="str">
        <f>VLOOKUP($A497,'Raw Data 2'!$A$2 :'Raw Data 2'!$J$742,3)</f>
        <v>Major Mfg Projects</v>
      </c>
      <c r="D497" s="32">
        <f>VLOOKUP($A497,'Raw Data 2'!$A$2 :'Raw Data 2'!$J$742,5)</f>
        <v>40263</v>
      </c>
      <c r="E497" s="32">
        <f>VLOOKUP(A497,'Raw Data 2'!$A$2:'Raw Data 2'!$J$742,9)</f>
        <v>4</v>
      </c>
      <c r="F497" s="32" t="str">
        <f>VLOOKUP($A497,'Raw Data 2'!$A$2:'Raw Data 2'!$J$742,M$5)</f>
        <v>M</v>
      </c>
      <c r="G497" s="32">
        <f>VLOOKUP($A497,'Raw Data 2'!$A$2:'Raw Data 2'!$J$742,N$5)</f>
        <v>71190</v>
      </c>
      <c r="H497" s="32" t="str">
        <f>VLOOKUP($A497,'Raw Data 2'!$A$2:'Raw Data 2'!$J$742,O$5)</f>
        <v>Contract</v>
      </c>
      <c r="I497" s="32">
        <f>VLOOKUP($A497,'Raw Data 2'!$A$2:'Raw Data 2'!$J$742,P$5)</f>
        <v>71190</v>
      </c>
      <c r="J497" s="32" t="str">
        <f>VLOOKUP($A497,'Raw Data 2'!$A$2:'Raw Data 2'!$J$742,Q$5)</f>
        <v>Taft</v>
      </c>
    </row>
    <row r="498" spans="1:10" x14ac:dyDescent="0.3">
      <c r="A498" s="33" t="s">
        <v>538</v>
      </c>
      <c r="B498" s="32">
        <f>VLOOKUP(A498,'Raw Data 2'!A495:'Raw Data 2'!J1235,6)</f>
        <v>8</v>
      </c>
      <c r="C498" s="32" t="e">
        <f>VLOOKUP($A498,'Raw Data 2'!$A$2 :'Raw Data 2'!$J$742,3)</f>
        <v>#N/A</v>
      </c>
      <c r="D498" s="32" t="e">
        <f>VLOOKUP($A498,'Raw Data 2'!$A$2 :'Raw Data 2'!$J$742,5)</f>
        <v>#N/A</v>
      </c>
      <c r="E498" s="32" t="e">
        <f>VLOOKUP(A498,'Raw Data 2'!$A$2:'Raw Data 2'!$J$742,9)</f>
        <v>#N/A</v>
      </c>
      <c r="F498" s="32" t="e">
        <f>VLOOKUP($A498,'Raw Data 2'!$A$2:'Raw Data 2'!$J$742,M$5)</f>
        <v>#N/A</v>
      </c>
      <c r="G498" s="32" t="e">
        <f>VLOOKUP($A498,'Raw Data 2'!$A$2:'Raw Data 2'!$J$742,N$5)</f>
        <v>#N/A</v>
      </c>
      <c r="H498" s="32" t="e">
        <f>VLOOKUP($A498,'Raw Data 2'!$A$2:'Raw Data 2'!$J$742,O$5)</f>
        <v>#N/A</v>
      </c>
      <c r="I498" s="32" t="e">
        <f>VLOOKUP($A498,'Raw Data 2'!$A$2:'Raw Data 2'!$J$742,P$5)</f>
        <v>#N/A</v>
      </c>
      <c r="J498" s="32" t="e">
        <f>VLOOKUP($A498,'Raw Data 2'!$A$2:'Raw Data 2'!$J$742,Q$5)</f>
        <v>#N/A</v>
      </c>
    </row>
    <row r="499" spans="1:10" x14ac:dyDescent="0.3">
      <c r="A499" s="33" t="s">
        <v>539</v>
      </c>
      <c r="B499" s="32">
        <f>VLOOKUP(A499,'Raw Data 2'!A496:'Raw Data 2'!J1236,6)</f>
        <v>9</v>
      </c>
      <c r="C499" s="32" t="str">
        <f>VLOOKUP($A499,'Raw Data 2'!$A$2 :'Raw Data 2'!$J$742,3)</f>
        <v>Quality Control</v>
      </c>
      <c r="D499" s="32">
        <f>VLOOKUP($A499,'Raw Data 2'!$A$2 :'Raw Data 2'!$J$742,5)</f>
        <v>40389</v>
      </c>
      <c r="E499" s="32">
        <f>VLOOKUP(A499,'Raw Data 2'!$A$2:'Raw Data 2'!$J$742,9)</f>
        <v>5</v>
      </c>
      <c r="F499" s="32" t="str">
        <f>VLOOKUP($A499,'Raw Data 2'!$A$2:'Raw Data 2'!$J$742,M$5)</f>
        <v>DMR</v>
      </c>
      <c r="G499" s="32">
        <f>VLOOKUP($A499,'Raw Data 2'!$A$2:'Raw Data 2'!$J$742,N$5)</f>
        <v>58370</v>
      </c>
      <c r="H499" s="32" t="str">
        <f>VLOOKUP($A499,'Raw Data 2'!$A$2:'Raw Data 2'!$J$742,O$5)</f>
        <v>Full Time</v>
      </c>
      <c r="I499" s="32">
        <f>VLOOKUP($A499,'Raw Data 2'!$A$2:'Raw Data 2'!$J$742,P$5)</f>
        <v>58370</v>
      </c>
      <c r="J499" s="32" t="str">
        <f>VLOOKUP($A499,'Raw Data 2'!$A$2:'Raw Data 2'!$J$742,Q$5)</f>
        <v>North</v>
      </c>
    </row>
    <row r="500" spans="1:10" x14ac:dyDescent="0.3">
      <c r="A500" s="33" t="s">
        <v>540</v>
      </c>
      <c r="B500" s="32">
        <f>VLOOKUP(A500,'Raw Data 2'!A497:'Raw Data 2'!J1237,6)</f>
        <v>19</v>
      </c>
      <c r="C500" s="32" t="e">
        <f>VLOOKUP($A500,'Raw Data 2'!$A$2 :'Raw Data 2'!$J$742,3)</f>
        <v>#N/A</v>
      </c>
      <c r="D500" s="32" t="e">
        <f>VLOOKUP($A500,'Raw Data 2'!$A$2 :'Raw Data 2'!$J$742,5)</f>
        <v>#N/A</v>
      </c>
      <c r="E500" s="32" t="e">
        <f>VLOOKUP(A500,'Raw Data 2'!$A$2:'Raw Data 2'!$J$742,9)</f>
        <v>#N/A</v>
      </c>
      <c r="F500" s="32" t="e">
        <f>VLOOKUP($A500,'Raw Data 2'!$A$2:'Raw Data 2'!$J$742,M$5)</f>
        <v>#N/A</v>
      </c>
      <c r="G500" s="32" t="e">
        <f>VLOOKUP($A500,'Raw Data 2'!$A$2:'Raw Data 2'!$J$742,N$5)</f>
        <v>#N/A</v>
      </c>
      <c r="H500" s="32" t="e">
        <f>VLOOKUP($A500,'Raw Data 2'!$A$2:'Raw Data 2'!$J$742,O$5)</f>
        <v>#N/A</v>
      </c>
      <c r="I500" s="32" t="e">
        <f>VLOOKUP($A500,'Raw Data 2'!$A$2:'Raw Data 2'!$J$742,P$5)</f>
        <v>#N/A</v>
      </c>
      <c r="J500" s="32" t="e">
        <f>VLOOKUP($A500,'Raw Data 2'!$A$2:'Raw Data 2'!$J$742,Q$5)</f>
        <v>#N/A</v>
      </c>
    </row>
    <row r="501" spans="1:10" x14ac:dyDescent="0.3">
      <c r="A501" s="33" t="s">
        <v>541</v>
      </c>
      <c r="B501" s="32">
        <f>VLOOKUP(A501,'Raw Data 2'!A498:'Raw Data 2'!J1238,6)</f>
        <v>10</v>
      </c>
      <c r="C501" s="32" t="e">
        <f>VLOOKUP($A501,'Raw Data 2'!$A$2 :'Raw Data 2'!$J$742,3)</f>
        <v>#N/A</v>
      </c>
      <c r="D501" s="32" t="e">
        <f>VLOOKUP($A501,'Raw Data 2'!$A$2 :'Raw Data 2'!$J$742,5)</f>
        <v>#N/A</v>
      </c>
      <c r="E501" s="32" t="e">
        <f>VLOOKUP(A501,'Raw Data 2'!$A$2:'Raw Data 2'!$J$742,9)</f>
        <v>#N/A</v>
      </c>
      <c r="F501" s="32" t="e">
        <f>VLOOKUP($A501,'Raw Data 2'!$A$2:'Raw Data 2'!$J$742,M$5)</f>
        <v>#N/A</v>
      </c>
      <c r="G501" s="32" t="e">
        <f>VLOOKUP($A501,'Raw Data 2'!$A$2:'Raw Data 2'!$J$742,N$5)</f>
        <v>#N/A</v>
      </c>
      <c r="H501" s="32" t="e">
        <f>VLOOKUP($A501,'Raw Data 2'!$A$2:'Raw Data 2'!$J$742,O$5)</f>
        <v>#N/A</v>
      </c>
      <c r="I501" s="32" t="e">
        <f>VLOOKUP($A501,'Raw Data 2'!$A$2:'Raw Data 2'!$J$742,P$5)</f>
        <v>#N/A</v>
      </c>
      <c r="J501" s="32" t="e">
        <f>VLOOKUP($A501,'Raw Data 2'!$A$2:'Raw Data 2'!$J$742,Q$5)</f>
        <v>#N/A</v>
      </c>
    </row>
    <row r="502" spans="1:10" x14ac:dyDescent="0.3">
      <c r="A502" s="33" t="s">
        <v>542</v>
      </c>
      <c r="B502" s="32">
        <f>VLOOKUP(A502,'Raw Data 2'!A499:'Raw Data 2'!J1239,6)</f>
        <v>6</v>
      </c>
      <c r="C502" s="32" t="str">
        <f>VLOOKUP($A502,'Raw Data 2'!$A$2 :'Raw Data 2'!$J$742,3)</f>
        <v>Manufacturing</v>
      </c>
      <c r="D502" s="32">
        <f>VLOOKUP($A502,'Raw Data 2'!$A$2 :'Raw Data 2'!$J$742,5)</f>
        <v>36704</v>
      </c>
      <c r="E502" s="32">
        <f>VLOOKUP(A502,'Raw Data 2'!$A$2:'Raw Data 2'!$J$742,9)</f>
        <v>3</v>
      </c>
      <c r="F502" s="32">
        <f>VLOOKUP($A502,'Raw Data 2'!$A$2:'Raw Data 2'!$J$742,M$5)</f>
        <v>0</v>
      </c>
      <c r="G502" s="32">
        <f>VLOOKUP($A502,'Raw Data 2'!$A$2:'Raw Data 2'!$J$742,N$5)</f>
        <v>57760</v>
      </c>
      <c r="H502" s="32" t="str">
        <f>VLOOKUP($A502,'Raw Data 2'!$A$2:'Raw Data 2'!$J$742,O$5)</f>
        <v>Contract</v>
      </c>
      <c r="I502" s="32">
        <f>VLOOKUP($A502,'Raw Data 2'!$A$2:'Raw Data 2'!$J$742,P$5)</f>
        <v>57760</v>
      </c>
      <c r="J502" s="32" t="str">
        <f>VLOOKUP($A502,'Raw Data 2'!$A$2:'Raw Data 2'!$J$742,Q$5)</f>
        <v>South</v>
      </c>
    </row>
    <row r="503" spans="1:10" x14ac:dyDescent="0.3">
      <c r="A503" s="33" t="s">
        <v>543</v>
      </c>
      <c r="B503" s="32">
        <f>VLOOKUP(A503,'Raw Data 2'!A500:'Raw Data 2'!J1240,6)</f>
        <v>6</v>
      </c>
      <c r="C503" s="32" t="str">
        <f>VLOOKUP($A503,'Raw Data 2'!$A$2 :'Raw Data 2'!$J$742,3)</f>
        <v>Major Mfg Projects</v>
      </c>
      <c r="D503" s="32">
        <f>VLOOKUP($A503,'Raw Data 2'!$A$2 :'Raw Data 2'!$J$742,5)</f>
        <v>36519</v>
      </c>
      <c r="E503" s="32">
        <f>VLOOKUP(A503,'Raw Data 2'!$A$2:'Raw Data 2'!$J$742,9)</f>
        <v>5</v>
      </c>
      <c r="F503" s="32" t="str">
        <f>VLOOKUP($A503,'Raw Data 2'!$A$2:'Raw Data 2'!$J$742,M$5)</f>
        <v>R</v>
      </c>
      <c r="G503" s="32">
        <f>VLOOKUP($A503,'Raw Data 2'!$A$2:'Raw Data 2'!$J$742,N$5)</f>
        <v>61860</v>
      </c>
      <c r="H503" s="32" t="str">
        <f>VLOOKUP($A503,'Raw Data 2'!$A$2:'Raw Data 2'!$J$742,O$5)</f>
        <v>Hourly</v>
      </c>
      <c r="I503" s="32">
        <f>VLOOKUP($A503,'Raw Data 2'!$A$2:'Raw Data 2'!$J$742,P$5)</f>
        <v>61860</v>
      </c>
      <c r="J503" s="32" t="str">
        <f>VLOOKUP($A503,'Raw Data 2'!$A$2:'Raw Data 2'!$J$742,Q$5)</f>
        <v>Main</v>
      </c>
    </row>
    <row r="504" spans="1:10" x14ac:dyDescent="0.3">
      <c r="A504" s="33" t="s">
        <v>544</v>
      </c>
      <c r="B504" s="32">
        <f>VLOOKUP(A504,'Raw Data 2'!A501:'Raw Data 2'!J1241,6)</f>
        <v>11</v>
      </c>
      <c r="C504" s="32" t="str">
        <f>VLOOKUP($A504,'Raw Data 2'!$A$2 :'Raw Data 2'!$J$742,3)</f>
        <v>Major Mfg Projects</v>
      </c>
      <c r="D504" s="32">
        <f>VLOOKUP($A504,'Raw Data 2'!$A$2 :'Raw Data 2'!$J$742,5)</f>
        <v>40263</v>
      </c>
      <c r="E504" s="32">
        <f>VLOOKUP(A504,'Raw Data 2'!$A$2:'Raw Data 2'!$J$742,9)</f>
        <v>4</v>
      </c>
      <c r="F504" s="32" t="str">
        <f>VLOOKUP($A504,'Raw Data 2'!$A$2:'Raw Data 2'!$J$742,M$5)</f>
        <v>M</v>
      </c>
      <c r="G504" s="32">
        <f>VLOOKUP($A504,'Raw Data 2'!$A$2:'Raw Data 2'!$J$742,N$5)</f>
        <v>71190</v>
      </c>
      <c r="H504" s="32" t="str">
        <f>VLOOKUP($A504,'Raw Data 2'!$A$2:'Raw Data 2'!$J$742,O$5)</f>
        <v>Contract</v>
      </c>
      <c r="I504" s="32">
        <f>VLOOKUP($A504,'Raw Data 2'!$A$2:'Raw Data 2'!$J$742,P$5)</f>
        <v>71190</v>
      </c>
      <c r="J504" s="32" t="str">
        <f>VLOOKUP($A504,'Raw Data 2'!$A$2:'Raw Data 2'!$J$742,Q$5)</f>
        <v>Taft</v>
      </c>
    </row>
    <row r="505" spans="1:10" x14ac:dyDescent="0.3">
      <c r="A505" s="33" t="s">
        <v>545</v>
      </c>
      <c r="B505" s="32">
        <f>VLOOKUP(A505,'Raw Data 2'!A502:'Raw Data 2'!J1242,6)</f>
        <v>19</v>
      </c>
      <c r="C505" s="32" t="str">
        <f>VLOOKUP($A505,'Raw Data 2'!$A$2 :'Raw Data 2'!$J$742,3)</f>
        <v>Major Mfg Projects</v>
      </c>
      <c r="D505" s="32">
        <f>VLOOKUP($A505,'Raw Data 2'!$A$2 :'Raw Data 2'!$J$742,5)</f>
        <v>40263</v>
      </c>
      <c r="E505" s="32">
        <f>VLOOKUP(A505,'Raw Data 2'!$A$2:'Raw Data 2'!$J$742,9)</f>
        <v>4</v>
      </c>
      <c r="F505" s="32" t="str">
        <f>VLOOKUP($A505,'Raw Data 2'!$A$2:'Raw Data 2'!$J$742,M$5)</f>
        <v>M</v>
      </c>
      <c r="G505" s="32">
        <f>VLOOKUP($A505,'Raw Data 2'!$A$2:'Raw Data 2'!$J$742,N$5)</f>
        <v>71190</v>
      </c>
      <c r="H505" s="32" t="str">
        <f>VLOOKUP($A505,'Raw Data 2'!$A$2:'Raw Data 2'!$J$742,O$5)</f>
        <v>Contract</v>
      </c>
      <c r="I505" s="32">
        <f>VLOOKUP($A505,'Raw Data 2'!$A$2:'Raw Data 2'!$J$742,P$5)</f>
        <v>71190</v>
      </c>
      <c r="J505" s="32" t="str">
        <f>VLOOKUP($A505,'Raw Data 2'!$A$2:'Raw Data 2'!$J$742,Q$5)</f>
        <v>Taft</v>
      </c>
    </row>
    <row r="506" spans="1:10" x14ac:dyDescent="0.3">
      <c r="A506" s="33" t="s">
        <v>546</v>
      </c>
      <c r="B506" s="32">
        <f>VLOOKUP(A506,'Raw Data 2'!A503:'Raw Data 2'!J1243,6)</f>
        <v>6</v>
      </c>
      <c r="C506" s="32" t="str">
        <f>VLOOKUP($A506,'Raw Data 2'!$A$2 :'Raw Data 2'!$J$742,3)</f>
        <v>Product Development</v>
      </c>
      <c r="D506" s="32">
        <f>VLOOKUP($A506,'Raw Data 2'!$A$2 :'Raw Data 2'!$J$742,5)</f>
        <v>37641</v>
      </c>
      <c r="E506" s="32">
        <f>VLOOKUP(A506,'Raw Data 2'!$A$2:'Raw Data 2'!$J$742,9)</f>
        <v>5</v>
      </c>
      <c r="F506" s="32">
        <f>VLOOKUP($A506,'Raw Data 2'!$A$2:'Raw Data 2'!$J$742,M$5)</f>
        <v>0</v>
      </c>
      <c r="G506" s="32">
        <f>VLOOKUP($A506,'Raw Data 2'!$A$2:'Raw Data 2'!$J$742,N$5)</f>
        <v>31970</v>
      </c>
      <c r="H506" s="32" t="str">
        <f>VLOOKUP($A506,'Raw Data 2'!$A$2:'Raw Data 2'!$J$742,O$5)</f>
        <v>Contract</v>
      </c>
      <c r="I506" s="32">
        <f>VLOOKUP($A506,'Raw Data 2'!$A$2:'Raw Data 2'!$J$742,P$5)</f>
        <v>31970</v>
      </c>
      <c r="J506" s="32" t="str">
        <f>VLOOKUP($A506,'Raw Data 2'!$A$2:'Raw Data 2'!$J$742,Q$5)</f>
        <v>North</v>
      </c>
    </row>
    <row r="507" spans="1:10" x14ac:dyDescent="0.3">
      <c r="A507" s="33" t="s">
        <v>547</v>
      </c>
      <c r="B507" s="32">
        <f>VLOOKUP(A507,'Raw Data 2'!A504:'Raw Data 2'!J1244,6)</f>
        <v>16</v>
      </c>
      <c r="C507" s="32" t="str">
        <f>VLOOKUP($A507,'Raw Data 2'!$A$2 :'Raw Data 2'!$J$742,3)</f>
        <v>Major Mfg Projects</v>
      </c>
      <c r="D507" s="32">
        <f>VLOOKUP($A507,'Raw Data 2'!$A$2 :'Raw Data 2'!$J$742,5)</f>
        <v>40263</v>
      </c>
      <c r="E507" s="32">
        <f>VLOOKUP(A507,'Raw Data 2'!$A$2:'Raw Data 2'!$J$742,9)</f>
        <v>4</v>
      </c>
      <c r="F507" s="32" t="str">
        <f>VLOOKUP($A507,'Raw Data 2'!$A$2:'Raw Data 2'!$J$742,M$5)</f>
        <v>M</v>
      </c>
      <c r="G507" s="32">
        <f>VLOOKUP($A507,'Raw Data 2'!$A$2:'Raw Data 2'!$J$742,N$5)</f>
        <v>71190</v>
      </c>
      <c r="H507" s="32" t="str">
        <f>VLOOKUP($A507,'Raw Data 2'!$A$2:'Raw Data 2'!$J$742,O$5)</f>
        <v>Contract</v>
      </c>
      <c r="I507" s="32">
        <f>VLOOKUP($A507,'Raw Data 2'!$A$2:'Raw Data 2'!$J$742,P$5)</f>
        <v>71190</v>
      </c>
      <c r="J507" s="32" t="str">
        <f>VLOOKUP($A507,'Raw Data 2'!$A$2:'Raw Data 2'!$J$742,Q$5)</f>
        <v>Taft</v>
      </c>
    </row>
    <row r="508" spans="1:10" x14ac:dyDescent="0.3">
      <c r="A508" s="33" t="s">
        <v>548</v>
      </c>
      <c r="B508" s="32">
        <f>VLOOKUP(A508,'Raw Data 2'!A505:'Raw Data 2'!J1245,6)</f>
        <v>6</v>
      </c>
      <c r="C508" s="32" t="str">
        <f>VLOOKUP($A508,'Raw Data 2'!$A$2 :'Raw Data 2'!$J$742,3)</f>
        <v>Quality Control</v>
      </c>
      <c r="D508" s="32">
        <f>VLOOKUP($A508,'Raw Data 2'!$A$2 :'Raw Data 2'!$J$742,5)</f>
        <v>40389</v>
      </c>
      <c r="E508" s="32">
        <f>VLOOKUP(A508,'Raw Data 2'!$A$2:'Raw Data 2'!$J$742,9)</f>
        <v>5</v>
      </c>
      <c r="F508" s="32" t="str">
        <f>VLOOKUP($A508,'Raw Data 2'!$A$2:'Raw Data 2'!$J$742,M$5)</f>
        <v>DMR</v>
      </c>
      <c r="G508" s="32">
        <f>VLOOKUP($A508,'Raw Data 2'!$A$2:'Raw Data 2'!$J$742,N$5)</f>
        <v>58370</v>
      </c>
      <c r="H508" s="32" t="str">
        <f>VLOOKUP($A508,'Raw Data 2'!$A$2:'Raw Data 2'!$J$742,O$5)</f>
        <v>Full Time</v>
      </c>
      <c r="I508" s="32">
        <f>VLOOKUP($A508,'Raw Data 2'!$A$2:'Raw Data 2'!$J$742,P$5)</f>
        <v>58370</v>
      </c>
      <c r="J508" s="32" t="str">
        <f>VLOOKUP($A508,'Raw Data 2'!$A$2:'Raw Data 2'!$J$742,Q$5)</f>
        <v>North</v>
      </c>
    </row>
    <row r="509" spans="1:10" x14ac:dyDescent="0.3">
      <c r="A509" s="33" t="s">
        <v>549</v>
      </c>
      <c r="B509" s="32">
        <f>VLOOKUP(A509,'Raw Data 2'!A506:'Raw Data 2'!J1246,6)</f>
        <v>7</v>
      </c>
      <c r="C509" s="32" t="str">
        <f>VLOOKUP($A509,'Raw Data 2'!$A$2 :'Raw Data 2'!$J$742,3)</f>
        <v>Major Mfg Projects</v>
      </c>
      <c r="D509" s="32">
        <f>VLOOKUP($A509,'Raw Data 2'!$A$2 :'Raw Data 2'!$J$742,5)</f>
        <v>40263</v>
      </c>
      <c r="E509" s="32">
        <f>VLOOKUP(A509,'Raw Data 2'!$A$2:'Raw Data 2'!$J$742,9)</f>
        <v>4</v>
      </c>
      <c r="F509" s="32" t="str">
        <f>VLOOKUP($A509,'Raw Data 2'!$A$2:'Raw Data 2'!$J$742,M$5)</f>
        <v>M</v>
      </c>
      <c r="G509" s="32">
        <f>VLOOKUP($A509,'Raw Data 2'!$A$2:'Raw Data 2'!$J$742,N$5)</f>
        <v>71190</v>
      </c>
      <c r="H509" s="32" t="str">
        <f>VLOOKUP($A509,'Raw Data 2'!$A$2:'Raw Data 2'!$J$742,O$5)</f>
        <v>Contract</v>
      </c>
      <c r="I509" s="32">
        <f>VLOOKUP($A509,'Raw Data 2'!$A$2:'Raw Data 2'!$J$742,P$5)</f>
        <v>71190</v>
      </c>
      <c r="J509" s="32" t="str">
        <f>VLOOKUP($A509,'Raw Data 2'!$A$2:'Raw Data 2'!$J$742,Q$5)</f>
        <v>Taft</v>
      </c>
    </row>
    <row r="510" spans="1:10" x14ac:dyDescent="0.3">
      <c r="A510" s="33" t="s">
        <v>550</v>
      </c>
      <c r="B510" s="32">
        <f>VLOOKUP(A510,'Raw Data 2'!A507:'Raw Data 2'!J1247,6)</f>
        <v>7</v>
      </c>
      <c r="C510" s="32" t="e">
        <f>VLOOKUP($A510,'Raw Data 2'!$A$2 :'Raw Data 2'!$J$742,3)</f>
        <v>#N/A</v>
      </c>
      <c r="D510" s="32" t="e">
        <f>VLOOKUP($A510,'Raw Data 2'!$A$2 :'Raw Data 2'!$J$742,5)</f>
        <v>#N/A</v>
      </c>
      <c r="E510" s="32" t="e">
        <f>VLOOKUP(A510,'Raw Data 2'!$A$2:'Raw Data 2'!$J$742,9)</f>
        <v>#N/A</v>
      </c>
      <c r="F510" s="32" t="e">
        <f>VLOOKUP($A510,'Raw Data 2'!$A$2:'Raw Data 2'!$J$742,M$5)</f>
        <v>#N/A</v>
      </c>
      <c r="G510" s="32" t="e">
        <f>VLOOKUP($A510,'Raw Data 2'!$A$2:'Raw Data 2'!$J$742,N$5)</f>
        <v>#N/A</v>
      </c>
      <c r="H510" s="32" t="e">
        <f>VLOOKUP($A510,'Raw Data 2'!$A$2:'Raw Data 2'!$J$742,O$5)</f>
        <v>#N/A</v>
      </c>
      <c r="I510" s="32" t="e">
        <f>VLOOKUP($A510,'Raw Data 2'!$A$2:'Raw Data 2'!$J$742,P$5)</f>
        <v>#N/A</v>
      </c>
      <c r="J510" s="32" t="e">
        <f>VLOOKUP($A510,'Raw Data 2'!$A$2:'Raw Data 2'!$J$742,Q$5)</f>
        <v>#N/A</v>
      </c>
    </row>
    <row r="511" spans="1:10" x14ac:dyDescent="0.3">
      <c r="A511" s="33" t="s">
        <v>551</v>
      </c>
      <c r="B511" s="32">
        <f>VLOOKUP(A511,'Raw Data 2'!A508:'Raw Data 2'!J1248,6)</f>
        <v>6</v>
      </c>
      <c r="C511" s="32" t="str">
        <f>VLOOKUP($A511,'Raw Data 2'!$A$2 :'Raw Data 2'!$J$742,3)</f>
        <v>Quality Control</v>
      </c>
      <c r="D511" s="32">
        <f>VLOOKUP($A511,'Raw Data 2'!$A$2 :'Raw Data 2'!$J$742,5)</f>
        <v>40389</v>
      </c>
      <c r="E511" s="32">
        <f>VLOOKUP(A511,'Raw Data 2'!$A$2:'Raw Data 2'!$J$742,9)</f>
        <v>5</v>
      </c>
      <c r="F511" s="32" t="str">
        <f>VLOOKUP($A511,'Raw Data 2'!$A$2:'Raw Data 2'!$J$742,M$5)</f>
        <v>DMR</v>
      </c>
      <c r="G511" s="32">
        <f>VLOOKUP($A511,'Raw Data 2'!$A$2:'Raw Data 2'!$J$742,N$5)</f>
        <v>58370</v>
      </c>
      <c r="H511" s="32" t="str">
        <f>VLOOKUP($A511,'Raw Data 2'!$A$2:'Raw Data 2'!$J$742,O$5)</f>
        <v>Full Time</v>
      </c>
      <c r="I511" s="32">
        <f>VLOOKUP($A511,'Raw Data 2'!$A$2:'Raw Data 2'!$J$742,P$5)</f>
        <v>58370</v>
      </c>
      <c r="J511" s="32" t="str">
        <f>VLOOKUP($A511,'Raw Data 2'!$A$2:'Raw Data 2'!$J$742,Q$5)</f>
        <v>North</v>
      </c>
    </row>
    <row r="512" spans="1:10" x14ac:dyDescent="0.3">
      <c r="A512" s="33" t="s">
        <v>552</v>
      </c>
      <c r="B512" s="32">
        <f>VLOOKUP(A512,'Raw Data 2'!A509:'Raw Data 2'!J1249,6)</f>
        <v>6</v>
      </c>
      <c r="C512" s="32" t="str">
        <f>VLOOKUP($A512,'Raw Data 2'!$A$2 :'Raw Data 2'!$J$742,3)</f>
        <v>Quality Control</v>
      </c>
      <c r="D512" s="32">
        <f>VLOOKUP($A512,'Raw Data 2'!$A$2 :'Raw Data 2'!$J$742,5)</f>
        <v>40389</v>
      </c>
      <c r="E512" s="32">
        <f>VLOOKUP(A512,'Raw Data 2'!$A$2:'Raw Data 2'!$J$742,9)</f>
        <v>5</v>
      </c>
      <c r="F512" s="32" t="str">
        <f>VLOOKUP($A512,'Raw Data 2'!$A$2:'Raw Data 2'!$J$742,M$5)</f>
        <v>DMR</v>
      </c>
      <c r="G512" s="32">
        <f>VLOOKUP($A512,'Raw Data 2'!$A$2:'Raw Data 2'!$J$742,N$5)</f>
        <v>58370</v>
      </c>
      <c r="H512" s="32" t="str">
        <f>VLOOKUP($A512,'Raw Data 2'!$A$2:'Raw Data 2'!$J$742,O$5)</f>
        <v>Full Time</v>
      </c>
      <c r="I512" s="32">
        <f>VLOOKUP($A512,'Raw Data 2'!$A$2:'Raw Data 2'!$J$742,P$5)</f>
        <v>58370</v>
      </c>
      <c r="J512" s="32" t="str">
        <f>VLOOKUP($A512,'Raw Data 2'!$A$2:'Raw Data 2'!$J$742,Q$5)</f>
        <v>North</v>
      </c>
    </row>
    <row r="513" spans="1:10" x14ac:dyDescent="0.3">
      <c r="A513" s="33" t="s">
        <v>553</v>
      </c>
      <c r="B513" s="32">
        <f>VLOOKUP(A513,'Raw Data 2'!A510:'Raw Data 2'!J1250,6)</f>
        <v>6</v>
      </c>
      <c r="C513" s="32" t="str">
        <f>VLOOKUP($A513,'Raw Data 2'!$A$2 :'Raw Data 2'!$J$742,3)</f>
        <v>Quality Control</v>
      </c>
      <c r="D513" s="32">
        <f>VLOOKUP($A513,'Raw Data 2'!$A$2 :'Raw Data 2'!$J$742,5)</f>
        <v>40389</v>
      </c>
      <c r="E513" s="32">
        <f>VLOOKUP(A513,'Raw Data 2'!$A$2:'Raw Data 2'!$J$742,9)</f>
        <v>5</v>
      </c>
      <c r="F513" s="32" t="str">
        <f>VLOOKUP($A513,'Raw Data 2'!$A$2:'Raw Data 2'!$J$742,M$5)</f>
        <v>DMR</v>
      </c>
      <c r="G513" s="32">
        <f>VLOOKUP($A513,'Raw Data 2'!$A$2:'Raw Data 2'!$J$742,N$5)</f>
        <v>58370</v>
      </c>
      <c r="H513" s="32" t="str">
        <f>VLOOKUP($A513,'Raw Data 2'!$A$2:'Raw Data 2'!$J$742,O$5)</f>
        <v>Full Time</v>
      </c>
      <c r="I513" s="32">
        <f>VLOOKUP($A513,'Raw Data 2'!$A$2:'Raw Data 2'!$J$742,P$5)</f>
        <v>58370</v>
      </c>
      <c r="J513" s="32" t="str">
        <f>VLOOKUP($A513,'Raw Data 2'!$A$2:'Raw Data 2'!$J$742,Q$5)</f>
        <v>North</v>
      </c>
    </row>
    <row r="514" spans="1:10" x14ac:dyDescent="0.3">
      <c r="A514" s="33" t="s">
        <v>554</v>
      </c>
      <c r="B514" s="32">
        <f>VLOOKUP(A514,'Raw Data 2'!A511:'Raw Data 2'!J1251,6)</f>
        <v>6</v>
      </c>
      <c r="C514" s="32" t="str">
        <f>VLOOKUP($A514,'Raw Data 2'!$A$2 :'Raw Data 2'!$J$742,3)</f>
        <v>Quality Control</v>
      </c>
      <c r="D514" s="32">
        <f>VLOOKUP($A514,'Raw Data 2'!$A$2 :'Raw Data 2'!$J$742,5)</f>
        <v>40389</v>
      </c>
      <c r="E514" s="32">
        <f>VLOOKUP(A514,'Raw Data 2'!$A$2:'Raw Data 2'!$J$742,9)</f>
        <v>5</v>
      </c>
      <c r="F514" s="32" t="str">
        <f>VLOOKUP($A514,'Raw Data 2'!$A$2:'Raw Data 2'!$J$742,M$5)</f>
        <v>DMR</v>
      </c>
      <c r="G514" s="32">
        <f>VLOOKUP($A514,'Raw Data 2'!$A$2:'Raw Data 2'!$J$742,N$5)</f>
        <v>58370</v>
      </c>
      <c r="H514" s="32" t="str">
        <f>VLOOKUP($A514,'Raw Data 2'!$A$2:'Raw Data 2'!$J$742,O$5)</f>
        <v>Full Time</v>
      </c>
      <c r="I514" s="32">
        <f>VLOOKUP($A514,'Raw Data 2'!$A$2:'Raw Data 2'!$J$742,P$5)</f>
        <v>58370</v>
      </c>
      <c r="J514" s="32" t="str">
        <f>VLOOKUP($A514,'Raw Data 2'!$A$2:'Raw Data 2'!$J$742,Q$5)</f>
        <v>North</v>
      </c>
    </row>
    <row r="515" spans="1:10" x14ac:dyDescent="0.3">
      <c r="A515" s="33" t="s">
        <v>555</v>
      </c>
      <c r="B515" s="32">
        <f>VLOOKUP(A515,'Raw Data 2'!A512:'Raw Data 2'!J1252,6)</f>
        <v>5</v>
      </c>
      <c r="C515" s="32" t="str">
        <f>VLOOKUP($A515,'Raw Data 2'!$A$2 :'Raw Data 2'!$J$742,3)</f>
        <v>Quality Control</v>
      </c>
      <c r="D515" s="32">
        <f>VLOOKUP($A515,'Raw Data 2'!$A$2 :'Raw Data 2'!$J$742,5)</f>
        <v>40389</v>
      </c>
      <c r="E515" s="32">
        <f>VLOOKUP(A515,'Raw Data 2'!$A$2:'Raw Data 2'!$J$742,9)</f>
        <v>5</v>
      </c>
      <c r="F515" s="32" t="str">
        <f>VLOOKUP($A515,'Raw Data 2'!$A$2:'Raw Data 2'!$J$742,M$5)</f>
        <v>DMR</v>
      </c>
      <c r="G515" s="32">
        <f>VLOOKUP($A515,'Raw Data 2'!$A$2:'Raw Data 2'!$J$742,N$5)</f>
        <v>58370</v>
      </c>
      <c r="H515" s="32" t="str">
        <f>VLOOKUP($A515,'Raw Data 2'!$A$2:'Raw Data 2'!$J$742,O$5)</f>
        <v>Full Time</v>
      </c>
      <c r="I515" s="32">
        <f>VLOOKUP($A515,'Raw Data 2'!$A$2:'Raw Data 2'!$J$742,P$5)</f>
        <v>58370</v>
      </c>
      <c r="J515" s="32" t="str">
        <f>VLOOKUP($A515,'Raw Data 2'!$A$2:'Raw Data 2'!$J$742,Q$5)</f>
        <v>North</v>
      </c>
    </row>
    <row r="516" spans="1:10" x14ac:dyDescent="0.3">
      <c r="A516" s="33" t="s">
        <v>556</v>
      </c>
      <c r="B516" s="32">
        <f>VLOOKUP(A516,'Raw Data 2'!A513:'Raw Data 2'!J1253,6)</f>
        <v>7</v>
      </c>
      <c r="C516" s="32" t="e">
        <f>VLOOKUP($A516,'Raw Data 2'!$A$2 :'Raw Data 2'!$J$742,3)</f>
        <v>#N/A</v>
      </c>
      <c r="D516" s="32" t="e">
        <f>VLOOKUP($A516,'Raw Data 2'!$A$2 :'Raw Data 2'!$J$742,5)</f>
        <v>#N/A</v>
      </c>
      <c r="E516" s="32" t="e">
        <f>VLOOKUP(A516,'Raw Data 2'!$A$2:'Raw Data 2'!$J$742,9)</f>
        <v>#N/A</v>
      </c>
      <c r="F516" s="32" t="e">
        <f>VLOOKUP($A516,'Raw Data 2'!$A$2:'Raw Data 2'!$J$742,M$5)</f>
        <v>#N/A</v>
      </c>
      <c r="G516" s="32" t="e">
        <f>VLOOKUP($A516,'Raw Data 2'!$A$2:'Raw Data 2'!$J$742,N$5)</f>
        <v>#N/A</v>
      </c>
      <c r="H516" s="32" t="e">
        <f>VLOOKUP($A516,'Raw Data 2'!$A$2:'Raw Data 2'!$J$742,O$5)</f>
        <v>#N/A</v>
      </c>
      <c r="I516" s="32" t="e">
        <f>VLOOKUP($A516,'Raw Data 2'!$A$2:'Raw Data 2'!$J$742,P$5)</f>
        <v>#N/A</v>
      </c>
      <c r="J516" s="32" t="e">
        <f>VLOOKUP($A516,'Raw Data 2'!$A$2:'Raw Data 2'!$J$742,Q$5)</f>
        <v>#N/A</v>
      </c>
    </row>
    <row r="517" spans="1:10" x14ac:dyDescent="0.3">
      <c r="A517" s="33" t="s">
        <v>557</v>
      </c>
      <c r="B517" s="32">
        <f>VLOOKUP(A517,'Raw Data 2'!A514:'Raw Data 2'!J1254,6)</f>
        <v>10</v>
      </c>
      <c r="C517" s="32" t="e">
        <f>VLOOKUP($A517,'Raw Data 2'!$A$2 :'Raw Data 2'!$J$742,3)</f>
        <v>#N/A</v>
      </c>
      <c r="D517" s="32" t="e">
        <f>VLOOKUP($A517,'Raw Data 2'!$A$2 :'Raw Data 2'!$J$742,5)</f>
        <v>#N/A</v>
      </c>
      <c r="E517" s="32" t="e">
        <f>VLOOKUP(A517,'Raw Data 2'!$A$2:'Raw Data 2'!$J$742,9)</f>
        <v>#N/A</v>
      </c>
      <c r="F517" s="32" t="e">
        <f>VLOOKUP($A517,'Raw Data 2'!$A$2:'Raw Data 2'!$J$742,M$5)</f>
        <v>#N/A</v>
      </c>
      <c r="G517" s="32" t="e">
        <f>VLOOKUP($A517,'Raw Data 2'!$A$2:'Raw Data 2'!$J$742,N$5)</f>
        <v>#N/A</v>
      </c>
      <c r="H517" s="32" t="e">
        <f>VLOOKUP($A517,'Raw Data 2'!$A$2:'Raw Data 2'!$J$742,O$5)</f>
        <v>#N/A</v>
      </c>
      <c r="I517" s="32" t="e">
        <f>VLOOKUP($A517,'Raw Data 2'!$A$2:'Raw Data 2'!$J$742,P$5)</f>
        <v>#N/A</v>
      </c>
      <c r="J517" s="32" t="e">
        <f>VLOOKUP($A517,'Raw Data 2'!$A$2:'Raw Data 2'!$J$742,Q$5)</f>
        <v>#N/A</v>
      </c>
    </row>
    <row r="518" spans="1:10" x14ac:dyDescent="0.3">
      <c r="A518" s="33" t="s">
        <v>558</v>
      </c>
      <c r="B518" s="32">
        <f>VLOOKUP(A518,'Raw Data 2'!A515:'Raw Data 2'!J1255,6)</f>
        <v>6</v>
      </c>
      <c r="C518" s="32" t="str">
        <f>VLOOKUP($A518,'Raw Data 2'!$A$2 :'Raw Data 2'!$J$742,3)</f>
        <v>Major Mfg Projects</v>
      </c>
      <c r="D518" s="32">
        <f>VLOOKUP($A518,'Raw Data 2'!$A$2 :'Raw Data 2'!$J$742,5)</f>
        <v>40263</v>
      </c>
      <c r="E518" s="32">
        <f>VLOOKUP(A518,'Raw Data 2'!$A$2:'Raw Data 2'!$J$742,9)</f>
        <v>4</v>
      </c>
      <c r="F518" s="32" t="str">
        <f>VLOOKUP($A518,'Raw Data 2'!$A$2:'Raw Data 2'!$J$742,M$5)</f>
        <v>M</v>
      </c>
      <c r="G518" s="32">
        <f>VLOOKUP($A518,'Raw Data 2'!$A$2:'Raw Data 2'!$J$742,N$5)</f>
        <v>71190</v>
      </c>
      <c r="H518" s="32" t="str">
        <f>VLOOKUP($A518,'Raw Data 2'!$A$2:'Raw Data 2'!$J$742,O$5)</f>
        <v>Contract</v>
      </c>
      <c r="I518" s="32">
        <f>VLOOKUP($A518,'Raw Data 2'!$A$2:'Raw Data 2'!$J$742,P$5)</f>
        <v>71190</v>
      </c>
      <c r="J518" s="32" t="str">
        <f>VLOOKUP($A518,'Raw Data 2'!$A$2:'Raw Data 2'!$J$742,Q$5)</f>
        <v>Taft</v>
      </c>
    </row>
    <row r="519" spans="1:10" x14ac:dyDescent="0.3">
      <c r="A519" s="33" t="s">
        <v>559</v>
      </c>
      <c r="B519" s="32">
        <f>VLOOKUP(A519,'Raw Data 2'!A516:'Raw Data 2'!J1256,6)</f>
        <v>9</v>
      </c>
      <c r="C519" s="32" t="str">
        <f>VLOOKUP($A519,'Raw Data 2'!$A$2 :'Raw Data 2'!$J$742,3)</f>
        <v>Major Mfg Projects</v>
      </c>
      <c r="D519" s="32">
        <f>VLOOKUP($A519,'Raw Data 2'!$A$2 :'Raw Data 2'!$J$742,5)</f>
        <v>40263</v>
      </c>
      <c r="E519" s="32">
        <f>VLOOKUP(A519,'Raw Data 2'!$A$2:'Raw Data 2'!$J$742,9)</f>
        <v>4</v>
      </c>
      <c r="F519" s="32" t="str">
        <f>VLOOKUP($A519,'Raw Data 2'!$A$2:'Raw Data 2'!$J$742,M$5)</f>
        <v>M</v>
      </c>
      <c r="G519" s="32">
        <f>VLOOKUP($A519,'Raw Data 2'!$A$2:'Raw Data 2'!$J$742,N$5)</f>
        <v>71190</v>
      </c>
      <c r="H519" s="32" t="str">
        <f>VLOOKUP($A519,'Raw Data 2'!$A$2:'Raw Data 2'!$J$742,O$5)</f>
        <v>Contract</v>
      </c>
      <c r="I519" s="32">
        <f>VLOOKUP($A519,'Raw Data 2'!$A$2:'Raw Data 2'!$J$742,P$5)</f>
        <v>71190</v>
      </c>
      <c r="J519" s="32" t="str">
        <f>VLOOKUP($A519,'Raw Data 2'!$A$2:'Raw Data 2'!$J$742,Q$5)</f>
        <v>Taft</v>
      </c>
    </row>
    <row r="520" spans="1:10" x14ac:dyDescent="0.3">
      <c r="A520" s="33" t="s">
        <v>560</v>
      </c>
      <c r="B520" s="32">
        <f>VLOOKUP(A520,'Raw Data 2'!A517:'Raw Data 2'!J1257,6)</f>
        <v>6</v>
      </c>
      <c r="C520" s="32" t="str">
        <f>VLOOKUP($A520,'Raw Data 2'!$A$2 :'Raw Data 2'!$J$742,3)</f>
        <v>Major Mfg Projects</v>
      </c>
      <c r="D520" s="32">
        <f>VLOOKUP($A520,'Raw Data 2'!$A$2 :'Raw Data 2'!$J$742,5)</f>
        <v>40263</v>
      </c>
      <c r="E520" s="32">
        <f>VLOOKUP(A520,'Raw Data 2'!$A$2:'Raw Data 2'!$J$742,9)</f>
        <v>4</v>
      </c>
      <c r="F520" s="32" t="str">
        <f>VLOOKUP($A520,'Raw Data 2'!$A$2:'Raw Data 2'!$J$742,M$5)</f>
        <v>M</v>
      </c>
      <c r="G520" s="32">
        <f>VLOOKUP($A520,'Raw Data 2'!$A$2:'Raw Data 2'!$J$742,N$5)</f>
        <v>71190</v>
      </c>
      <c r="H520" s="32" t="str">
        <f>VLOOKUP($A520,'Raw Data 2'!$A$2:'Raw Data 2'!$J$742,O$5)</f>
        <v>Contract</v>
      </c>
      <c r="I520" s="32">
        <f>VLOOKUP($A520,'Raw Data 2'!$A$2:'Raw Data 2'!$J$742,P$5)</f>
        <v>71190</v>
      </c>
      <c r="J520" s="32" t="str">
        <f>VLOOKUP($A520,'Raw Data 2'!$A$2:'Raw Data 2'!$J$742,Q$5)</f>
        <v>Taft</v>
      </c>
    </row>
    <row r="521" spans="1:10" x14ac:dyDescent="0.3">
      <c r="A521" s="33" t="s">
        <v>561</v>
      </c>
      <c r="B521" s="32">
        <f>VLOOKUP(A521,'Raw Data 2'!A518:'Raw Data 2'!J1258,6)</f>
        <v>6</v>
      </c>
      <c r="C521" s="32" t="str">
        <f>VLOOKUP($A521,'Raw Data 2'!$A$2 :'Raw Data 2'!$J$742,3)</f>
        <v>Major Mfg Projects</v>
      </c>
      <c r="D521" s="32">
        <f>VLOOKUP($A521,'Raw Data 2'!$A$2 :'Raw Data 2'!$J$742,5)</f>
        <v>40263</v>
      </c>
      <c r="E521" s="32">
        <f>VLOOKUP(A521,'Raw Data 2'!$A$2:'Raw Data 2'!$J$742,9)</f>
        <v>4</v>
      </c>
      <c r="F521" s="32" t="str">
        <f>VLOOKUP($A521,'Raw Data 2'!$A$2:'Raw Data 2'!$J$742,M$5)</f>
        <v>M</v>
      </c>
      <c r="G521" s="32">
        <f>VLOOKUP($A521,'Raw Data 2'!$A$2:'Raw Data 2'!$J$742,N$5)</f>
        <v>71190</v>
      </c>
      <c r="H521" s="32" t="str">
        <f>VLOOKUP($A521,'Raw Data 2'!$A$2:'Raw Data 2'!$J$742,O$5)</f>
        <v>Contract</v>
      </c>
      <c r="I521" s="32">
        <f>VLOOKUP($A521,'Raw Data 2'!$A$2:'Raw Data 2'!$J$742,P$5)</f>
        <v>71190</v>
      </c>
      <c r="J521" s="32" t="str">
        <f>VLOOKUP($A521,'Raw Data 2'!$A$2:'Raw Data 2'!$J$742,Q$5)</f>
        <v>Taft</v>
      </c>
    </row>
    <row r="522" spans="1:10" x14ac:dyDescent="0.3">
      <c r="A522" s="33" t="s">
        <v>562</v>
      </c>
      <c r="B522" s="32">
        <f>VLOOKUP(A522,'Raw Data 2'!A519:'Raw Data 2'!J1259,6)</f>
        <v>10</v>
      </c>
      <c r="C522" s="32" t="str">
        <f>VLOOKUP($A522,'Raw Data 2'!$A$2 :'Raw Data 2'!$J$742,3)</f>
        <v>Manufacturing</v>
      </c>
      <c r="D522" s="32">
        <f>VLOOKUP($A522,'Raw Data 2'!$A$2 :'Raw Data 2'!$J$742,5)</f>
        <v>36704</v>
      </c>
      <c r="E522" s="32">
        <f>VLOOKUP(A522,'Raw Data 2'!$A$2:'Raw Data 2'!$J$742,9)</f>
        <v>3</v>
      </c>
      <c r="F522" s="32">
        <f>VLOOKUP($A522,'Raw Data 2'!$A$2:'Raw Data 2'!$J$742,M$5)</f>
        <v>0</v>
      </c>
      <c r="G522" s="32">
        <f>VLOOKUP($A522,'Raw Data 2'!$A$2:'Raw Data 2'!$J$742,N$5)</f>
        <v>57760</v>
      </c>
      <c r="H522" s="32" t="str">
        <f>VLOOKUP($A522,'Raw Data 2'!$A$2:'Raw Data 2'!$J$742,O$5)</f>
        <v>Contract</v>
      </c>
      <c r="I522" s="32">
        <f>VLOOKUP($A522,'Raw Data 2'!$A$2:'Raw Data 2'!$J$742,P$5)</f>
        <v>57760</v>
      </c>
      <c r="J522" s="32" t="str">
        <f>VLOOKUP($A522,'Raw Data 2'!$A$2:'Raw Data 2'!$J$742,Q$5)</f>
        <v>South</v>
      </c>
    </row>
    <row r="523" spans="1:10" x14ac:dyDescent="0.3">
      <c r="A523" s="33" t="s">
        <v>563</v>
      </c>
      <c r="B523" s="32">
        <f>VLOOKUP(A523,'Raw Data 2'!A520:'Raw Data 2'!J1260,6)</f>
        <v>6</v>
      </c>
      <c r="C523" s="32" t="str">
        <f>VLOOKUP($A523,'Raw Data 2'!$A$2 :'Raw Data 2'!$J$742,3)</f>
        <v>Quality Control</v>
      </c>
      <c r="D523" s="32">
        <f>VLOOKUP($A523,'Raw Data 2'!$A$2 :'Raw Data 2'!$J$742,5)</f>
        <v>40389</v>
      </c>
      <c r="E523" s="32">
        <f>VLOOKUP(A523,'Raw Data 2'!$A$2:'Raw Data 2'!$J$742,9)</f>
        <v>5</v>
      </c>
      <c r="F523" s="32" t="str">
        <f>VLOOKUP($A523,'Raw Data 2'!$A$2:'Raw Data 2'!$J$742,M$5)</f>
        <v>DMR</v>
      </c>
      <c r="G523" s="32">
        <f>VLOOKUP($A523,'Raw Data 2'!$A$2:'Raw Data 2'!$J$742,N$5)</f>
        <v>58370</v>
      </c>
      <c r="H523" s="32" t="str">
        <f>VLOOKUP($A523,'Raw Data 2'!$A$2:'Raw Data 2'!$J$742,O$5)</f>
        <v>Full Time</v>
      </c>
      <c r="I523" s="32">
        <f>VLOOKUP($A523,'Raw Data 2'!$A$2:'Raw Data 2'!$J$742,P$5)</f>
        <v>58370</v>
      </c>
      <c r="J523" s="32" t="str">
        <f>VLOOKUP($A523,'Raw Data 2'!$A$2:'Raw Data 2'!$J$742,Q$5)</f>
        <v>North</v>
      </c>
    </row>
    <row r="524" spans="1:10" x14ac:dyDescent="0.3">
      <c r="A524" s="33" t="s">
        <v>564</v>
      </c>
      <c r="B524" s="32">
        <f>VLOOKUP(A524,'Raw Data 2'!A521:'Raw Data 2'!J1261,6)</f>
        <v>6</v>
      </c>
      <c r="C524" s="32" t="str">
        <f>VLOOKUP($A524,'Raw Data 2'!$A$2 :'Raw Data 2'!$J$742,3)</f>
        <v>Quality Control</v>
      </c>
      <c r="D524" s="32">
        <f>VLOOKUP($A524,'Raw Data 2'!$A$2 :'Raw Data 2'!$J$742,5)</f>
        <v>40389</v>
      </c>
      <c r="E524" s="32">
        <f>VLOOKUP(A524,'Raw Data 2'!$A$2:'Raw Data 2'!$J$742,9)</f>
        <v>5</v>
      </c>
      <c r="F524" s="32" t="str">
        <f>VLOOKUP($A524,'Raw Data 2'!$A$2:'Raw Data 2'!$J$742,M$5)</f>
        <v>DMR</v>
      </c>
      <c r="G524" s="32">
        <f>VLOOKUP($A524,'Raw Data 2'!$A$2:'Raw Data 2'!$J$742,N$5)</f>
        <v>58370</v>
      </c>
      <c r="H524" s="32" t="str">
        <f>VLOOKUP($A524,'Raw Data 2'!$A$2:'Raw Data 2'!$J$742,O$5)</f>
        <v>Full Time</v>
      </c>
      <c r="I524" s="32">
        <f>VLOOKUP($A524,'Raw Data 2'!$A$2:'Raw Data 2'!$J$742,P$5)</f>
        <v>58370</v>
      </c>
      <c r="J524" s="32" t="str">
        <f>VLOOKUP($A524,'Raw Data 2'!$A$2:'Raw Data 2'!$J$742,Q$5)</f>
        <v>North</v>
      </c>
    </row>
    <row r="525" spans="1:10" x14ac:dyDescent="0.3">
      <c r="A525" s="33" t="s">
        <v>565</v>
      </c>
      <c r="B525" s="32">
        <f>VLOOKUP(A525,'Raw Data 2'!A522:'Raw Data 2'!J1262,6)</f>
        <v>6</v>
      </c>
      <c r="C525" s="32" t="str">
        <f>VLOOKUP($A525,'Raw Data 2'!$A$2 :'Raw Data 2'!$J$742,3)</f>
        <v>Research/Development</v>
      </c>
      <c r="D525" s="32">
        <f>VLOOKUP($A525,'Raw Data 2'!$A$2 :'Raw Data 2'!$J$742,5)</f>
        <v>40543</v>
      </c>
      <c r="E525" s="32">
        <f>VLOOKUP(A525,'Raw Data 2'!$A$2:'Raw Data 2'!$J$742,9)</f>
        <v>1</v>
      </c>
      <c r="F525" s="32">
        <f>VLOOKUP($A525,'Raw Data 2'!$A$2:'Raw Data 2'!$J$742,M$5)</f>
        <v>0</v>
      </c>
      <c r="G525" s="32">
        <f>VLOOKUP($A525,'Raw Data 2'!$A$2:'Raw Data 2'!$J$742,N$5)</f>
        <v>19044</v>
      </c>
      <c r="H525" s="32" t="str">
        <f>VLOOKUP($A525,'Raw Data 2'!$A$2:'Raw Data 2'!$J$742,O$5)</f>
        <v>Hourly</v>
      </c>
      <c r="I525" s="32">
        <f>VLOOKUP($A525,'Raw Data 2'!$A$2:'Raw Data 2'!$J$742,P$5)</f>
        <v>19044</v>
      </c>
      <c r="J525" s="32" t="str">
        <f>VLOOKUP($A525,'Raw Data 2'!$A$2:'Raw Data 2'!$J$742,Q$5)</f>
        <v>Watson</v>
      </c>
    </row>
    <row r="526" spans="1:10" x14ac:dyDescent="0.3">
      <c r="A526" s="33" t="s">
        <v>566</v>
      </c>
      <c r="B526" s="32">
        <f>VLOOKUP(A526,'Raw Data 2'!A523:'Raw Data 2'!J1263,6)</f>
        <v>19</v>
      </c>
      <c r="C526" s="32" t="str">
        <f>VLOOKUP($A526,'Raw Data 2'!$A$2 :'Raw Data 2'!$J$742,3)</f>
        <v>Major Mfg Projects</v>
      </c>
      <c r="D526" s="32">
        <f>VLOOKUP($A526,'Raw Data 2'!$A$2 :'Raw Data 2'!$J$742,5)</f>
        <v>40263</v>
      </c>
      <c r="E526" s="32">
        <f>VLOOKUP(A526,'Raw Data 2'!$A$2:'Raw Data 2'!$J$742,9)</f>
        <v>4</v>
      </c>
      <c r="F526" s="32" t="str">
        <f>VLOOKUP($A526,'Raw Data 2'!$A$2:'Raw Data 2'!$J$742,M$5)</f>
        <v>M</v>
      </c>
      <c r="G526" s="32">
        <f>VLOOKUP($A526,'Raw Data 2'!$A$2:'Raw Data 2'!$J$742,N$5)</f>
        <v>71190</v>
      </c>
      <c r="H526" s="32" t="str">
        <f>VLOOKUP($A526,'Raw Data 2'!$A$2:'Raw Data 2'!$J$742,O$5)</f>
        <v>Contract</v>
      </c>
      <c r="I526" s="32">
        <f>VLOOKUP($A526,'Raw Data 2'!$A$2:'Raw Data 2'!$J$742,P$5)</f>
        <v>71190</v>
      </c>
      <c r="J526" s="32" t="str">
        <f>VLOOKUP($A526,'Raw Data 2'!$A$2:'Raw Data 2'!$J$742,Q$5)</f>
        <v>Taft</v>
      </c>
    </row>
    <row r="527" spans="1:10" x14ac:dyDescent="0.3">
      <c r="A527" s="33" t="s">
        <v>567</v>
      </c>
      <c r="B527" s="32">
        <f>VLOOKUP(A527,'Raw Data 2'!A524:'Raw Data 2'!J1264,6)</f>
        <v>6</v>
      </c>
      <c r="C527" s="32" t="str">
        <f>VLOOKUP($A527,'Raw Data 2'!$A$2 :'Raw Data 2'!$J$742,3)</f>
        <v>Manufacturing</v>
      </c>
      <c r="D527" s="32">
        <f>VLOOKUP($A527,'Raw Data 2'!$A$2 :'Raw Data 2'!$J$742,5)</f>
        <v>36704</v>
      </c>
      <c r="E527" s="32">
        <f>VLOOKUP(A527,'Raw Data 2'!$A$2:'Raw Data 2'!$J$742,9)</f>
        <v>3</v>
      </c>
      <c r="F527" s="32">
        <f>VLOOKUP($A527,'Raw Data 2'!$A$2:'Raw Data 2'!$J$742,M$5)</f>
        <v>0</v>
      </c>
      <c r="G527" s="32">
        <f>VLOOKUP($A527,'Raw Data 2'!$A$2:'Raw Data 2'!$J$742,N$5)</f>
        <v>57760</v>
      </c>
      <c r="H527" s="32" t="str">
        <f>VLOOKUP($A527,'Raw Data 2'!$A$2:'Raw Data 2'!$J$742,O$5)</f>
        <v>Contract</v>
      </c>
      <c r="I527" s="32">
        <f>VLOOKUP($A527,'Raw Data 2'!$A$2:'Raw Data 2'!$J$742,P$5)</f>
        <v>57760</v>
      </c>
      <c r="J527" s="32" t="str">
        <f>VLOOKUP($A527,'Raw Data 2'!$A$2:'Raw Data 2'!$J$742,Q$5)</f>
        <v>South</v>
      </c>
    </row>
    <row r="528" spans="1:10" x14ac:dyDescent="0.3">
      <c r="A528" s="33" t="s">
        <v>568</v>
      </c>
      <c r="B528" s="32">
        <f>VLOOKUP(A528,'Raw Data 2'!A525:'Raw Data 2'!J1265,6)</f>
        <v>9</v>
      </c>
      <c r="C528" s="32" t="str">
        <f>VLOOKUP($A528,'Raw Data 2'!$A$2 :'Raw Data 2'!$J$742,3)</f>
        <v>Major Mfg Projects</v>
      </c>
      <c r="D528" s="32">
        <f>VLOOKUP($A528,'Raw Data 2'!$A$2 :'Raw Data 2'!$J$742,5)</f>
        <v>36519</v>
      </c>
      <c r="E528" s="32">
        <f>VLOOKUP(A528,'Raw Data 2'!$A$2:'Raw Data 2'!$J$742,9)</f>
        <v>5</v>
      </c>
      <c r="F528" s="32" t="str">
        <f>VLOOKUP($A528,'Raw Data 2'!$A$2:'Raw Data 2'!$J$742,M$5)</f>
        <v>R</v>
      </c>
      <c r="G528" s="32">
        <f>VLOOKUP($A528,'Raw Data 2'!$A$2:'Raw Data 2'!$J$742,N$5)</f>
        <v>61860</v>
      </c>
      <c r="H528" s="32" t="str">
        <f>VLOOKUP($A528,'Raw Data 2'!$A$2:'Raw Data 2'!$J$742,O$5)</f>
        <v>Hourly</v>
      </c>
      <c r="I528" s="32">
        <f>VLOOKUP($A528,'Raw Data 2'!$A$2:'Raw Data 2'!$J$742,P$5)</f>
        <v>61860</v>
      </c>
      <c r="J528" s="32" t="str">
        <f>VLOOKUP($A528,'Raw Data 2'!$A$2:'Raw Data 2'!$J$742,Q$5)</f>
        <v>Main</v>
      </c>
    </row>
    <row r="529" spans="1:10" x14ac:dyDescent="0.3">
      <c r="A529" s="33" t="s">
        <v>569</v>
      </c>
      <c r="B529" s="32">
        <f>VLOOKUP(A529,'Raw Data 2'!A526:'Raw Data 2'!J1266,6)</f>
        <v>18</v>
      </c>
      <c r="C529" s="32" t="e">
        <f>VLOOKUP($A529,'Raw Data 2'!$A$2 :'Raw Data 2'!$J$742,3)</f>
        <v>#N/A</v>
      </c>
      <c r="D529" s="32" t="e">
        <f>VLOOKUP($A529,'Raw Data 2'!$A$2 :'Raw Data 2'!$J$742,5)</f>
        <v>#N/A</v>
      </c>
      <c r="E529" s="32" t="e">
        <f>VLOOKUP(A529,'Raw Data 2'!$A$2:'Raw Data 2'!$J$742,9)</f>
        <v>#N/A</v>
      </c>
      <c r="F529" s="32" t="e">
        <f>VLOOKUP($A529,'Raw Data 2'!$A$2:'Raw Data 2'!$J$742,M$5)</f>
        <v>#N/A</v>
      </c>
      <c r="G529" s="32" t="e">
        <f>VLOOKUP($A529,'Raw Data 2'!$A$2:'Raw Data 2'!$J$742,N$5)</f>
        <v>#N/A</v>
      </c>
      <c r="H529" s="32" t="e">
        <f>VLOOKUP($A529,'Raw Data 2'!$A$2:'Raw Data 2'!$J$742,O$5)</f>
        <v>#N/A</v>
      </c>
      <c r="I529" s="32" t="e">
        <f>VLOOKUP($A529,'Raw Data 2'!$A$2:'Raw Data 2'!$J$742,P$5)</f>
        <v>#N/A</v>
      </c>
      <c r="J529" s="32" t="e">
        <f>VLOOKUP($A529,'Raw Data 2'!$A$2:'Raw Data 2'!$J$742,Q$5)</f>
        <v>#N/A</v>
      </c>
    </row>
    <row r="530" spans="1:10" x14ac:dyDescent="0.3">
      <c r="A530" s="33" t="s">
        <v>570</v>
      </c>
      <c r="B530" s="32">
        <f>VLOOKUP(A530,'Raw Data 2'!A527:'Raw Data 2'!J1267,6)</f>
        <v>6</v>
      </c>
      <c r="C530" s="32" t="e">
        <f>VLOOKUP($A530,'Raw Data 2'!$A$2 :'Raw Data 2'!$J$742,3)</f>
        <v>#N/A</v>
      </c>
      <c r="D530" s="32" t="e">
        <f>VLOOKUP($A530,'Raw Data 2'!$A$2 :'Raw Data 2'!$J$742,5)</f>
        <v>#N/A</v>
      </c>
      <c r="E530" s="32" t="e">
        <f>VLOOKUP(A530,'Raw Data 2'!$A$2:'Raw Data 2'!$J$742,9)</f>
        <v>#N/A</v>
      </c>
      <c r="F530" s="32" t="e">
        <f>VLOOKUP($A530,'Raw Data 2'!$A$2:'Raw Data 2'!$J$742,M$5)</f>
        <v>#N/A</v>
      </c>
      <c r="G530" s="32" t="e">
        <f>VLOOKUP($A530,'Raw Data 2'!$A$2:'Raw Data 2'!$J$742,N$5)</f>
        <v>#N/A</v>
      </c>
      <c r="H530" s="32" t="e">
        <f>VLOOKUP($A530,'Raw Data 2'!$A$2:'Raw Data 2'!$J$742,O$5)</f>
        <v>#N/A</v>
      </c>
      <c r="I530" s="32" t="e">
        <f>VLOOKUP($A530,'Raw Data 2'!$A$2:'Raw Data 2'!$J$742,P$5)</f>
        <v>#N/A</v>
      </c>
      <c r="J530" s="32" t="e">
        <f>VLOOKUP($A530,'Raw Data 2'!$A$2:'Raw Data 2'!$J$742,Q$5)</f>
        <v>#N/A</v>
      </c>
    </row>
    <row r="531" spans="1:10" x14ac:dyDescent="0.3">
      <c r="A531" s="33" t="s">
        <v>571</v>
      </c>
      <c r="B531" s="32">
        <f>VLOOKUP(A531,'Raw Data 2'!A528:'Raw Data 2'!J1268,6)</f>
        <v>17</v>
      </c>
      <c r="C531" s="32" t="str">
        <f>VLOOKUP($A531,'Raw Data 2'!$A$2 :'Raw Data 2'!$J$742,3)</f>
        <v>Major Mfg Projects</v>
      </c>
      <c r="D531" s="32">
        <f>VLOOKUP($A531,'Raw Data 2'!$A$2 :'Raw Data 2'!$J$742,5)</f>
        <v>40263</v>
      </c>
      <c r="E531" s="32">
        <f>VLOOKUP(A531,'Raw Data 2'!$A$2:'Raw Data 2'!$J$742,9)</f>
        <v>4</v>
      </c>
      <c r="F531" s="32" t="str">
        <f>VLOOKUP($A531,'Raw Data 2'!$A$2:'Raw Data 2'!$J$742,M$5)</f>
        <v>M</v>
      </c>
      <c r="G531" s="32">
        <f>VLOOKUP($A531,'Raw Data 2'!$A$2:'Raw Data 2'!$J$742,N$5)</f>
        <v>71190</v>
      </c>
      <c r="H531" s="32" t="str">
        <f>VLOOKUP($A531,'Raw Data 2'!$A$2:'Raw Data 2'!$J$742,O$5)</f>
        <v>Contract</v>
      </c>
      <c r="I531" s="32">
        <f>VLOOKUP($A531,'Raw Data 2'!$A$2:'Raw Data 2'!$J$742,P$5)</f>
        <v>71190</v>
      </c>
      <c r="J531" s="32" t="str">
        <f>VLOOKUP($A531,'Raw Data 2'!$A$2:'Raw Data 2'!$J$742,Q$5)</f>
        <v>Taft</v>
      </c>
    </row>
    <row r="532" spans="1:10" x14ac:dyDescent="0.3">
      <c r="A532" s="33" t="s">
        <v>572</v>
      </c>
      <c r="B532" s="32">
        <f>VLOOKUP(A532,'Raw Data 2'!A529:'Raw Data 2'!J1269,6)</f>
        <v>6</v>
      </c>
      <c r="C532" s="32" t="str">
        <f>VLOOKUP($A532,'Raw Data 2'!$A$2 :'Raw Data 2'!$J$742,3)</f>
        <v>Quality Control</v>
      </c>
      <c r="D532" s="32">
        <f>VLOOKUP($A532,'Raw Data 2'!$A$2 :'Raw Data 2'!$J$742,5)</f>
        <v>40389</v>
      </c>
      <c r="E532" s="32">
        <f>VLOOKUP(A532,'Raw Data 2'!$A$2:'Raw Data 2'!$J$742,9)</f>
        <v>5</v>
      </c>
      <c r="F532" s="32" t="str">
        <f>VLOOKUP($A532,'Raw Data 2'!$A$2:'Raw Data 2'!$J$742,M$5)</f>
        <v>DMR</v>
      </c>
      <c r="G532" s="32">
        <f>VLOOKUP($A532,'Raw Data 2'!$A$2:'Raw Data 2'!$J$742,N$5)</f>
        <v>58370</v>
      </c>
      <c r="H532" s="32" t="str">
        <f>VLOOKUP($A532,'Raw Data 2'!$A$2:'Raw Data 2'!$J$742,O$5)</f>
        <v>Full Time</v>
      </c>
      <c r="I532" s="32">
        <f>VLOOKUP($A532,'Raw Data 2'!$A$2:'Raw Data 2'!$J$742,P$5)</f>
        <v>58370</v>
      </c>
      <c r="J532" s="32" t="str">
        <f>VLOOKUP($A532,'Raw Data 2'!$A$2:'Raw Data 2'!$J$742,Q$5)</f>
        <v>North</v>
      </c>
    </row>
    <row r="533" spans="1:10" x14ac:dyDescent="0.3">
      <c r="A533" s="33" t="s">
        <v>573</v>
      </c>
      <c r="B533" s="32">
        <f>VLOOKUP(A533,'Raw Data 2'!A530:'Raw Data 2'!J1270,6)</f>
        <v>6</v>
      </c>
      <c r="C533" s="32" t="str">
        <f>VLOOKUP($A533,'Raw Data 2'!$A$2 :'Raw Data 2'!$J$742,3)</f>
        <v>Major Mfg Projects</v>
      </c>
      <c r="D533" s="32">
        <f>VLOOKUP($A533,'Raw Data 2'!$A$2 :'Raw Data 2'!$J$742,5)</f>
        <v>40263</v>
      </c>
      <c r="E533" s="32">
        <f>VLOOKUP(A533,'Raw Data 2'!$A$2:'Raw Data 2'!$J$742,9)</f>
        <v>4</v>
      </c>
      <c r="F533" s="32" t="str">
        <f>VLOOKUP($A533,'Raw Data 2'!$A$2:'Raw Data 2'!$J$742,M$5)</f>
        <v>M</v>
      </c>
      <c r="G533" s="32">
        <f>VLOOKUP($A533,'Raw Data 2'!$A$2:'Raw Data 2'!$J$742,N$5)</f>
        <v>71190</v>
      </c>
      <c r="H533" s="32" t="str">
        <f>VLOOKUP($A533,'Raw Data 2'!$A$2:'Raw Data 2'!$J$742,O$5)</f>
        <v>Contract</v>
      </c>
      <c r="I533" s="32">
        <f>VLOOKUP($A533,'Raw Data 2'!$A$2:'Raw Data 2'!$J$742,P$5)</f>
        <v>71190</v>
      </c>
      <c r="J533" s="32" t="str">
        <f>VLOOKUP($A533,'Raw Data 2'!$A$2:'Raw Data 2'!$J$742,Q$5)</f>
        <v>Taft</v>
      </c>
    </row>
    <row r="534" spans="1:10" x14ac:dyDescent="0.3">
      <c r="A534" s="33" t="s">
        <v>574</v>
      </c>
      <c r="B534" s="32">
        <f>VLOOKUP(A534,'Raw Data 2'!A531:'Raw Data 2'!J1271,6)</f>
        <v>6</v>
      </c>
      <c r="C534" s="32" t="str">
        <f>VLOOKUP($A534,'Raw Data 2'!$A$2 :'Raw Data 2'!$J$742,3)</f>
        <v>Quality Control</v>
      </c>
      <c r="D534" s="32">
        <f>VLOOKUP($A534,'Raw Data 2'!$A$2 :'Raw Data 2'!$J$742,5)</f>
        <v>39283</v>
      </c>
      <c r="E534" s="32">
        <f>VLOOKUP(A534,'Raw Data 2'!$A$2:'Raw Data 2'!$J$742,9)</f>
        <v>3</v>
      </c>
      <c r="F534" s="32" t="str">
        <f>VLOOKUP($A534,'Raw Data 2'!$A$2:'Raw Data 2'!$J$742,M$5)</f>
        <v>DMR</v>
      </c>
      <c r="G534" s="32">
        <f>VLOOKUP($A534,'Raw Data 2'!$A$2:'Raw Data 2'!$J$742,N$5)</f>
        <v>24980</v>
      </c>
      <c r="H534" s="32" t="str">
        <f>VLOOKUP($A534,'Raw Data 2'!$A$2:'Raw Data 2'!$J$742,O$5)</f>
        <v>Full Time</v>
      </c>
      <c r="I534" s="32">
        <f>VLOOKUP($A534,'Raw Data 2'!$A$2:'Raw Data 2'!$J$742,P$5)</f>
        <v>24980</v>
      </c>
      <c r="J534" s="32" t="str">
        <f>VLOOKUP($A534,'Raw Data 2'!$A$2:'Raw Data 2'!$J$742,Q$5)</f>
        <v>North</v>
      </c>
    </row>
    <row r="535" spans="1:10" x14ac:dyDescent="0.3">
      <c r="A535" s="33" t="s">
        <v>575</v>
      </c>
      <c r="B535" s="32">
        <f>VLOOKUP(A535,'Raw Data 2'!A532:'Raw Data 2'!J1272,6)</f>
        <v>18</v>
      </c>
      <c r="C535" s="32" t="e">
        <f>VLOOKUP($A535,'Raw Data 2'!$A$2 :'Raw Data 2'!$J$742,3)</f>
        <v>#N/A</v>
      </c>
      <c r="D535" s="32" t="e">
        <f>VLOOKUP($A535,'Raw Data 2'!$A$2 :'Raw Data 2'!$J$742,5)</f>
        <v>#N/A</v>
      </c>
      <c r="E535" s="32" t="e">
        <f>VLOOKUP(A535,'Raw Data 2'!$A$2:'Raw Data 2'!$J$742,9)</f>
        <v>#N/A</v>
      </c>
      <c r="F535" s="32" t="e">
        <f>VLOOKUP($A535,'Raw Data 2'!$A$2:'Raw Data 2'!$J$742,M$5)</f>
        <v>#N/A</v>
      </c>
      <c r="G535" s="32" t="e">
        <f>VLOOKUP($A535,'Raw Data 2'!$A$2:'Raw Data 2'!$J$742,N$5)</f>
        <v>#N/A</v>
      </c>
      <c r="H535" s="32" t="e">
        <f>VLOOKUP($A535,'Raw Data 2'!$A$2:'Raw Data 2'!$J$742,O$5)</f>
        <v>#N/A</v>
      </c>
      <c r="I535" s="32" t="e">
        <f>VLOOKUP($A535,'Raw Data 2'!$A$2:'Raw Data 2'!$J$742,P$5)</f>
        <v>#N/A</v>
      </c>
      <c r="J535" s="32" t="e">
        <f>VLOOKUP($A535,'Raw Data 2'!$A$2:'Raw Data 2'!$J$742,Q$5)</f>
        <v>#N/A</v>
      </c>
    </row>
    <row r="536" spans="1:10" x14ac:dyDescent="0.3">
      <c r="A536" s="33" t="s">
        <v>576</v>
      </c>
      <c r="B536" s="32">
        <f>VLOOKUP(A536,'Raw Data 2'!A533:'Raw Data 2'!J1273,6)</f>
        <v>6</v>
      </c>
      <c r="C536" s="32" t="str">
        <f>VLOOKUP($A536,'Raw Data 2'!$A$2 :'Raw Data 2'!$J$742,3)</f>
        <v>Quality Control</v>
      </c>
      <c r="D536" s="32">
        <f>VLOOKUP($A536,'Raw Data 2'!$A$2 :'Raw Data 2'!$J$742,5)</f>
        <v>40389</v>
      </c>
      <c r="E536" s="32">
        <f>VLOOKUP(A536,'Raw Data 2'!$A$2:'Raw Data 2'!$J$742,9)</f>
        <v>5</v>
      </c>
      <c r="F536" s="32" t="str">
        <f>VLOOKUP($A536,'Raw Data 2'!$A$2:'Raw Data 2'!$J$742,M$5)</f>
        <v>DMR</v>
      </c>
      <c r="G536" s="32">
        <f>VLOOKUP($A536,'Raw Data 2'!$A$2:'Raw Data 2'!$J$742,N$5)</f>
        <v>58370</v>
      </c>
      <c r="H536" s="32" t="str">
        <f>VLOOKUP($A536,'Raw Data 2'!$A$2:'Raw Data 2'!$J$742,O$5)</f>
        <v>Full Time</v>
      </c>
      <c r="I536" s="32">
        <f>VLOOKUP($A536,'Raw Data 2'!$A$2:'Raw Data 2'!$J$742,P$5)</f>
        <v>58370</v>
      </c>
      <c r="J536" s="32" t="str">
        <f>VLOOKUP($A536,'Raw Data 2'!$A$2:'Raw Data 2'!$J$742,Q$5)</f>
        <v>North</v>
      </c>
    </row>
    <row r="537" spans="1:10" x14ac:dyDescent="0.3">
      <c r="A537" s="33" t="s">
        <v>577</v>
      </c>
      <c r="B537" s="32">
        <f>VLOOKUP(A537,'Raw Data 2'!A534:'Raw Data 2'!J1274,6)</f>
        <v>11</v>
      </c>
      <c r="C537" s="32" t="str">
        <f>VLOOKUP($A537,'Raw Data 2'!$A$2 :'Raw Data 2'!$J$742,3)</f>
        <v>Product Development</v>
      </c>
      <c r="D537" s="32">
        <f>VLOOKUP($A537,'Raw Data 2'!$A$2 :'Raw Data 2'!$J$742,5)</f>
        <v>37641</v>
      </c>
      <c r="E537" s="32">
        <f>VLOOKUP(A537,'Raw Data 2'!$A$2:'Raw Data 2'!$J$742,9)</f>
        <v>5</v>
      </c>
      <c r="F537" s="32">
        <f>VLOOKUP($A537,'Raw Data 2'!$A$2:'Raw Data 2'!$J$742,M$5)</f>
        <v>0</v>
      </c>
      <c r="G537" s="32">
        <f>VLOOKUP($A537,'Raw Data 2'!$A$2:'Raw Data 2'!$J$742,N$5)</f>
        <v>31970</v>
      </c>
      <c r="H537" s="32" t="str">
        <f>VLOOKUP($A537,'Raw Data 2'!$A$2:'Raw Data 2'!$J$742,O$5)</f>
        <v>Contract</v>
      </c>
      <c r="I537" s="32">
        <f>VLOOKUP($A537,'Raw Data 2'!$A$2:'Raw Data 2'!$J$742,P$5)</f>
        <v>31970</v>
      </c>
      <c r="J537" s="32" t="str">
        <f>VLOOKUP($A537,'Raw Data 2'!$A$2:'Raw Data 2'!$J$742,Q$5)</f>
        <v>North</v>
      </c>
    </row>
    <row r="538" spans="1:10" x14ac:dyDescent="0.3">
      <c r="A538" s="33" t="s">
        <v>578</v>
      </c>
      <c r="B538" s="32">
        <f>VLOOKUP(A538,'Raw Data 2'!A535:'Raw Data 2'!J1275,6)</f>
        <v>6</v>
      </c>
      <c r="C538" s="32" t="str">
        <f>VLOOKUP($A538,'Raw Data 2'!$A$2 :'Raw Data 2'!$J$742,3)</f>
        <v>Major Mfg Projects</v>
      </c>
      <c r="D538" s="32">
        <f>VLOOKUP($A538,'Raw Data 2'!$A$2 :'Raw Data 2'!$J$742,5)</f>
        <v>40263</v>
      </c>
      <c r="E538" s="32">
        <f>VLOOKUP(A538,'Raw Data 2'!$A$2:'Raw Data 2'!$J$742,9)</f>
        <v>4</v>
      </c>
      <c r="F538" s="32" t="str">
        <f>VLOOKUP($A538,'Raw Data 2'!$A$2:'Raw Data 2'!$J$742,M$5)</f>
        <v>M</v>
      </c>
      <c r="G538" s="32">
        <f>VLOOKUP($A538,'Raw Data 2'!$A$2:'Raw Data 2'!$J$742,N$5)</f>
        <v>71190</v>
      </c>
      <c r="H538" s="32" t="str">
        <f>VLOOKUP($A538,'Raw Data 2'!$A$2:'Raw Data 2'!$J$742,O$5)</f>
        <v>Contract</v>
      </c>
      <c r="I538" s="32">
        <f>VLOOKUP($A538,'Raw Data 2'!$A$2:'Raw Data 2'!$J$742,P$5)</f>
        <v>71190</v>
      </c>
      <c r="J538" s="32" t="str">
        <f>VLOOKUP($A538,'Raw Data 2'!$A$2:'Raw Data 2'!$J$742,Q$5)</f>
        <v>Taft</v>
      </c>
    </row>
    <row r="539" spans="1:10" x14ac:dyDescent="0.3">
      <c r="A539" s="33" t="s">
        <v>579</v>
      </c>
      <c r="B539" s="32">
        <f>VLOOKUP(A539,'Raw Data 2'!A536:'Raw Data 2'!J1276,6)</f>
        <v>10</v>
      </c>
      <c r="C539" s="32" t="e">
        <f>VLOOKUP($A539,'Raw Data 2'!$A$2 :'Raw Data 2'!$J$742,3)</f>
        <v>#N/A</v>
      </c>
      <c r="D539" s="32" t="e">
        <f>VLOOKUP($A539,'Raw Data 2'!$A$2 :'Raw Data 2'!$J$742,5)</f>
        <v>#N/A</v>
      </c>
      <c r="E539" s="32" t="e">
        <f>VLOOKUP(A539,'Raw Data 2'!$A$2:'Raw Data 2'!$J$742,9)</f>
        <v>#N/A</v>
      </c>
      <c r="F539" s="32" t="e">
        <f>VLOOKUP($A539,'Raw Data 2'!$A$2:'Raw Data 2'!$J$742,M$5)</f>
        <v>#N/A</v>
      </c>
      <c r="G539" s="32" t="e">
        <f>VLOOKUP($A539,'Raw Data 2'!$A$2:'Raw Data 2'!$J$742,N$5)</f>
        <v>#N/A</v>
      </c>
      <c r="H539" s="32" t="e">
        <f>VLOOKUP($A539,'Raw Data 2'!$A$2:'Raw Data 2'!$J$742,O$5)</f>
        <v>#N/A</v>
      </c>
      <c r="I539" s="32" t="e">
        <f>VLOOKUP($A539,'Raw Data 2'!$A$2:'Raw Data 2'!$J$742,P$5)</f>
        <v>#N/A</v>
      </c>
      <c r="J539" s="32" t="e">
        <f>VLOOKUP($A539,'Raw Data 2'!$A$2:'Raw Data 2'!$J$742,Q$5)</f>
        <v>#N/A</v>
      </c>
    </row>
    <row r="540" spans="1:10" x14ac:dyDescent="0.3">
      <c r="A540" s="33" t="s">
        <v>580</v>
      </c>
      <c r="B540" s="32">
        <f>VLOOKUP(A540,'Raw Data 2'!A537:'Raw Data 2'!J1277,6)</f>
        <v>7</v>
      </c>
      <c r="C540" s="32" t="str">
        <f>VLOOKUP($A540,'Raw Data 2'!$A$2 :'Raw Data 2'!$J$742,3)</f>
        <v>Major Mfg Projects</v>
      </c>
      <c r="D540" s="32">
        <f>VLOOKUP($A540,'Raw Data 2'!$A$2 :'Raw Data 2'!$J$742,5)</f>
        <v>40263</v>
      </c>
      <c r="E540" s="32">
        <f>VLOOKUP(A540,'Raw Data 2'!$A$2:'Raw Data 2'!$J$742,9)</f>
        <v>4</v>
      </c>
      <c r="F540" s="32" t="str">
        <f>VLOOKUP($A540,'Raw Data 2'!$A$2:'Raw Data 2'!$J$742,M$5)</f>
        <v>M</v>
      </c>
      <c r="G540" s="32">
        <f>VLOOKUP($A540,'Raw Data 2'!$A$2:'Raw Data 2'!$J$742,N$5)</f>
        <v>71190</v>
      </c>
      <c r="H540" s="32" t="str">
        <f>VLOOKUP($A540,'Raw Data 2'!$A$2:'Raw Data 2'!$J$742,O$5)</f>
        <v>Contract</v>
      </c>
      <c r="I540" s="32">
        <f>VLOOKUP($A540,'Raw Data 2'!$A$2:'Raw Data 2'!$J$742,P$5)</f>
        <v>71190</v>
      </c>
      <c r="J540" s="32" t="str">
        <f>VLOOKUP($A540,'Raw Data 2'!$A$2:'Raw Data 2'!$J$742,Q$5)</f>
        <v>Taft</v>
      </c>
    </row>
    <row r="541" spans="1:10" x14ac:dyDescent="0.3">
      <c r="A541" s="33" t="s">
        <v>581</v>
      </c>
      <c r="B541" s="32">
        <f>VLOOKUP(A541,'Raw Data 2'!A538:'Raw Data 2'!J1278,6)</f>
        <v>19</v>
      </c>
      <c r="C541" s="32" t="e">
        <f>VLOOKUP($A541,'Raw Data 2'!$A$2 :'Raw Data 2'!$J$742,3)</f>
        <v>#N/A</v>
      </c>
      <c r="D541" s="32" t="e">
        <f>VLOOKUP($A541,'Raw Data 2'!$A$2 :'Raw Data 2'!$J$742,5)</f>
        <v>#N/A</v>
      </c>
      <c r="E541" s="32" t="e">
        <f>VLOOKUP(A541,'Raw Data 2'!$A$2:'Raw Data 2'!$J$742,9)</f>
        <v>#N/A</v>
      </c>
      <c r="F541" s="32" t="e">
        <f>VLOOKUP($A541,'Raw Data 2'!$A$2:'Raw Data 2'!$J$742,M$5)</f>
        <v>#N/A</v>
      </c>
      <c r="G541" s="32" t="e">
        <f>VLOOKUP($A541,'Raw Data 2'!$A$2:'Raw Data 2'!$J$742,N$5)</f>
        <v>#N/A</v>
      </c>
      <c r="H541" s="32" t="e">
        <f>VLOOKUP($A541,'Raw Data 2'!$A$2:'Raw Data 2'!$J$742,O$5)</f>
        <v>#N/A</v>
      </c>
      <c r="I541" s="32" t="e">
        <f>VLOOKUP($A541,'Raw Data 2'!$A$2:'Raw Data 2'!$J$742,P$5)</f>
        <v>#N/A</v>
      </c>
      <c r="J541" s="32" t="e">
        <f>VLOOKUP($A541,'Raw Data 2'!$A$2:'Raw Data 2'!$J$742,Q$5)</f>
        <v>#N/A</v>
      </c>
    </row>
    <row r="542" spans="1:10" x14ac:dyDescent="0.3">
      <c r="A542" s="33" t="s">
        <v>582</v>
      </c>
      <c r="B542" s="32">
        <f>VLOOKUP(A542,'Raw Data 2'!A539:'Raw Data 2'!J1279,6)</f>
        <v>17</v>
      </c>
      <c r="C542" s="32" t="e">
        <f>VLOOKUP($A542,'Raw Data 2'!$A$2 :'Raw Data 2'!$J$742,3)</f>
        <v>#N/A</v>
      </c>
      <c r="D542" s="32" t="e">
        <f>VLOOKUP($A542,'Raw Data 2'!$A$2 :'Raw Data 2'!$J$742,5)</f>
        <v>#N/A</v>
      </c>
      <c r="E542" s="32" t="e">
        <f>VLOOKUP(A542,'Raw Data 2'!$A$2:'Raw Data 2'!$J$742,9)</f>
        <v>#N/A</v>
      </c>
      <c r="F542" s="32" t="e">
        <f>VLOOKUP($A542,'Raw Data 2'!$A$2:'Raw Data 2'!$J$742,M$5)</f>
        <v>#N/A</v>
      </c>
      <c r="G542" s="32" t="e">
        <f>VLOOKUP($A542,'Raw Data 2'!$A$2:'Raw Data 2'!$J$742,N$5)</f>
        <v>#N/A</v>
      </c>
      <c r="H542" s="32" t="e">
        <f>VLOOKUP($A542,'Raw Data 2'!$A$2:'Raw Data 2'!$J$742,O$5)</f>
        <v>#N/A</v>
      </c>
      <c r="I542" s="32" t="e">
        <f>VLOOKUP($A542,'Raw Data 2'!$A$2:'Raw Data 2'!$J$742,P$5)</f>
        <v>#N/A</v>
      </c>
      <c r="J542" s="32" t="e">
        <f>VLOOKUP($A542,'Raw Data 2'!$A$2:'Raw Data 2'!$J$742,Q$5)</f>
        <v>#N/A</v>
      </c>
    </row>
    <row r="543" spans="1:10" x14ac:dyDescent="0.3">
      <c r="A543" s="33" t="s">
        <v>583</v>
      </c>
      <c r="B543" s="32">
        <f>VLOOKUP(A543,'Raw Data 2'!A540:'Raw Data 2'!J1280,6)</f>
        <v>6</v>
      </c>
      <c r="C543" s="32" t="str">
        <f>VLOOKUP($A543,'Raw Data 2'!$A$2 :'Raw Data 2'!$J$742,3)</f>
        <v>Research/Development</v>
      </c>
      <c r="D543" s="32">
        <f>VLOOKUP($A543,'Raw Data 2'!$A$2 :'Raw Data 2'!$J$742,5)</f>
        <v>40543</v>
      </c>
      <c r="E543" s="32">
        <f>VLOOKUP(A543,'Raw Data 2'!$A$2:'Raw Data 2'!$J$742,9)</f>
        <v>1</v>
      </c>
      <c r="F543" s="32">
        <f>VLOOKUP($A543,'Raw Data 2'!$A$2:'Raw Data 2'!$J$742,M$5)</f>
        <v>0</v>
      </c>
      <c r="G543" s="32">
        <f>VLOOKUP($A543,'Raw Data 2'!$A$2:'Raw Data 2'!$J$742,N$5)</f>
        <v>19044</v>
      </c>
      <c r="H543" s="32" t="str">
        <f>VLOOKUP($A543,'Raw Data 2'!$A$2:'Raw Data 2'!$J$742,O$5)</f>
        <v>Hourly</v>
      </c>
      <c r="I543" s="32">
        <f>VLOOKUP($A543,'Raw Data 2'!$A$2:'Raw Data 2'!$J$742,P$5)</f>
        <v>19044</v>
      </c>
      <c r="J543" s="32" t="str">
        <f>VLOOKUP($A543,'Raw Data 2'!$A$2:'Raw Data 2'!$J$742,Q$5)</f>
        <v>Watson</v>
      </c>
    </row>
    <row r="544" spans="1:10" x14ac:dyDescent="0.3">
      <c r="A544" s="33" t="s">
        <v>584</v>
      </c>
      <c r="B544" s="32">
        <f>VLOOKUP(A544,'Raw Data 2'!A541:'Raw Data 2'!J1281,6)</f>
        <v>6</v>
      </c>
      <c r="C544" s="32" t="str">
        <f>VLOOKUP($A544,'Raw Data 2'!$A$2 :'Raw Data 2'!$J$742,3)</f>
        <v>Major Mfg Projects</v>
      </c>
      <c r="D544" s="32">
        <f>VLOOKUP($A544,'Raw Data 2'!$A$2 :'Raw Data 2'!$J$742,5)</f>
        <v>36519</v>
      </c>
      <c r="E544" s="32">
        <f>VLOOKUP(A544,'Raw Data 2'!$A$2:'Raw Data 2'!$J$742,9)</f>
        <v>5</v>
      </c>
      <c r="F544" s="32" t="str">
        <f>VLOOKUP($A544,'Raw Data 2'!$A$2:'Raw Data 2'!$J$742,M$5)</f>
        <v>R</v>
      </c>
      <c r="G544" s="32">
        <f>VLOOKUP($A544,'Raw Data 2'!$A$2:'Raw Data 2'!$J$742,N$5)</f>
        <v>61860</v>
      </c>
      <c r="H544" s="32" t="str">
        <f>VLOOKUP($A544,'Raw Data 2'!$A$2:'Raw Data 2'!$J$742,O$5)</f>
        <v>Hourly</v>
      </c>
      <c r="I544" s="32">
        <f>VLOOKUP($A544,'Raw Data 2'!$A$2:'Raw Data 2'!$J$742,P$5)</f>
        <v>61860</v>
      </c>
      <c r="J544" s="32" t="str">
        <f>VLOOKUP($A544,'Raw Data 2'!$A$2:'Raw Data 2'!$J$742,Q$5)</f>
        <v>Main</v>
      </c>
    </row>
    <row r="545" spans="1:10" x14ac:dyDescent="0.3">
      <c r="A545" s="33" t="s">
        <v>585</v>
      </c>
      <c r="B545" s="32">
        <f>VLOOKUP(A545,'Raw Data 2'!A542:'Raw Data 2'!J1282,6)</f>
        <v>17</v>
      </c>
      <c r="C545" s="32" t="str">
        <f>VLOOKUP($A545,'Raw Data 2'!$A$2 :'Raw Data 2'!$J$742,3)</f>
        <v>Product Development</v>
      </c>
      <c r="D545" s="32">
        <f>VLOOKUP($A545,'Raw Data 2'!$A$2 :'Raw Data 2'!$J$742,5)</f>
        <v>37641</v>
      </c>
      <c r="E545" s="32">
        <f>VLOOKUP(A545,'Raw Data 2'!$A$2:'Raw Data 2'!$J$742,9)</f>
        <v>5</v>
      </c>
      <c r="F545" s="32">
        <f>VLOOKUP($A545,'Raw Data 2'!$A$2:'Raw Data 2'!$J$742,M$5)</f>
        <v>0</v>
      </c>
      <c r="G545" s="32">
        <f>VLOOKUP($A545,'Raw Data 2'!$A$2:'Raw Data 2'!$J$742,N$5)</f>
        <v>31970</v>
      </c>
      <c r="H545" s="32" t="str">
        <f>VLOOKUP($A545,'Raw Data 2'!$A$2:'Raw Data 2'!$J$742,O$5)</f>
        <v>Contract</v>
      </c>
      <c r="I545" s="32">
        <f>VLOOKUP($A545,'Raw Data 2'!$A$2:'Raw Data 2'!$J$742,P$5)</f>
        <v>31970</v>
      </c>
      <c r="J545" s="32" t="str">
        <f>VLOOKUP($A545,'Raw Data 2'!$A$2:'Raw Data 2'!$J$742,Q$5)</f>
        <v>North</v>
      </c>
    </row>
    <row r="546" spans="1:10" x14ac:dyDescent="0.3">
      <c r="A546" s="33" t="s">
        <v>586</v>
      </c>
      <c r="B546" s="32">
        <f>VLOOKUP(A546,'Raw Data 2'!A543:'Raw Data 2'!J1283,6)</f>
        <v>6</v>
      </c>
      <c r="C546" s="32" t="str">
        <f>VLOOKUP($A546,'Raw Data 2'!$A$2 :'Raw Data 2'!$J$742,3)</f>
        <v>Quality Control</v>
      </c>
      <c r="D546" s="32">
        <f>VLOOKUP($A546,'Raw Data 2'!$A$2 :'Raw Data 2'!$J$742,5)</f>
        <v>40389</v>
      </c>
      <c r="E546" s="32">
        <f>VLOOKUP(A546,'Raw Data 2'!$A$2:'Raw Data 2'!$J$742,9)</f>
        <v>5</v>
      </c>
      <c r="F546" s="32" t="str">
        <f>VLOOKUP($A546,'Raw Data 2'!$A$2:'Raw Data 2'!$J$742,M$5)</f>
        <v>DMR</v>
      </c>
      <c r="G546" s="32">
        <f>VLOOKUP($A546,'Raw Data 2'!$A$2:'Raw Data 2'!$J$742,N$5)</f>
        <v>58370</v>
      </c>
      <c r="H546" s="32" t="str">
        <f>VLOOKUP($A546,'Raw Data 2'!$A$2:'Raw Data 2'!$J$742,O$5)</f>
        <v>Full Time</v>
      </c>
      <c r="I546" s="32">
        <f>VLOOKUP($A546,'Raw Data 2'!$A$2:'Raw Data 2'!$J$742,P$5)</f>
        <v>58370</v>
      </c>
      <c r="J546" s="32" t="str">
        <f>VLOOKUP($A546,'Raw Data 2'!$A$2:'Raw Data 2'!$J$742,Q$5)</f>
        <v>North</v>
      </c>
    </row>
    <row r="547" spans="1:10" x14ac:dyDescent="0.3">
      <c r="A547" s="33" t="s">
        <v>587</v>
      </c>
      <c r="B547" s="32">
        <f>VLOOKUP(A547,'Raw Data 2'!A544:'Raw Data 2'!J1284,6)</f>
        <v>9</v>
      </c>
      <c r="C547" s="32" t="str">
        <f>VLOOKUP($A547,'Raw Data 2'!$A$2 :'Raw Data 2'!$J$742,3)</f>
        <v>Major Mfg Projects</v>
      </c>
      <c r="D547" s="32">
        <f>VLOOKUP($A547,'Raw Data 2'!$A$2 :'Raw Data 2'!$J$742,5)</f>
        <v>40263</v>
      </c>
      <c r="E547" s="32">
        <f>VLOOKUP(A547,'Raw Data 2'!$A$2:'Raw Data 2'!$J$742,9)</f>
        <v>4</v>
      </c>
      <c r="F547" s="32" t="str">
        <f>VLOOKUP($A547,'Raw Data 2'!$A$2:'Raw Data 2'!$J$742,M$5)</f>
        <v>M</v>
      </c>
      <c r="G547" s="32">
        <f>VLOOKUP($A547,'Raw Data 2'!$A$2:'Raw Data 2'!$J$742,N$5)</f>
        <v>71190</v>
      </c>
      <c r="H547" s="32" t="str">
        <f>VLOOKUP($A547,'Raw Data 2'!$A$2:'Raw Data 2'!$J$742,O$5)</f>
        <v>Contract</v>
      </c>
      <c r="I547" s="32">
        <f>VLOOKUP($A547,'Raw Data 2'!$A$2:'Raw Data 2'!$J$742,P$5)</f>
        <v>71190</v>
      </c>
      <c r="J547" s="32" t="str">
        <f>VLOOKUP($A547,'Raw Data 2'!$A$2:'Raw Data 2'!$J$742,Q$5)</f>
        <v>Taft</v>
      </c>
    </row>
    <row r="548" spans="1:10" x14ac:dyDescent="0.3">
      <c r="A548" s="33" t="s">
        <v>588</v>
      </c>
      <c r="B548" s="32">
        <f>VLOOKUP(A548,'Raw Data 2'!A545:'Raw Data 2'!J1285,6)</f>
        <v>19</v>
      </c>
      <c r="C548" s="32" t="str">
        <f>VLOOKUP($A548,'Raw Data 2'!$A$2 :'Raw Data 2'!$J$742,3)</f>
        <v>Major Mfg Projects</v>
      </c>
      <c r="D548" s="32">
        <f>VLOOKUP($A548,'Raw Data 2'!$A$2 :'Raw Data 2'!$J$742,5)</f>
        <v>40263</v>
      </c>
      <c r="E548" s="32">
        <f>VLOOKUP(A548,'Raw Data 2'!$A$2:'Raw Data 2'!$J$742,9)</f>
        <v>4</v>
      </c>
      <c r="F548" s="32" t="str">
        <f>VLOOKUP($A548,'Raw Data 2'!$A$2:'Raw Data 2'!$J$742,M$5)</f>
        <v>M</v>
      </c>
      <c r="G548" s="32">
        <f>VLOOKUP($A548,'Raw Data 2'!$A$2:'Raw Data 2'!$J$742,N$5)</f>
        <v>71190</v>
      </c>
      <c r="H548" s="32" t="str">
        <f>VLOOKUP($A548,'Raw Data 2'!$A$2:'Raw Data 2'!$J$742,O$5)</f>
        <v>Contract</v>
      </c>
      <c r="I548" s="32">
        <f>VLOOKUP($A548,'Raw Data 2'!$A$2:'Raw Data 2'!$J$742,P$5)</f>
        <v>71190</v>
      </c>
      <c r="J548" s="32" t="str">
        <f>VLOOKUP($A548,'Raw Data 2'!$A$2:'Raw Data 2'!$J$742,Q$5)</f>
        <v>Taft</v>
      </c>
    </row>
    <row r="549" spans="1:10" x14ac:dyDescent="0.3">
      <c r="A549" s="33" t="s">
        <v>589</v>
      </c>
      <c r="B549" s="32">
        <f>VLOOKUP(A549,'Raw Data 2'!A546:'Raw Data 2'!J1286,6)</f>
        <v>6</v>
      </c>
      <c r="C549" s="32" t="str">
        <f>VLOOKUP($A549,'Raw Data 2'!$A$2 :'Raw Data 2'!$J$742,3)</f>
        <v>Major Mfg Projects</v>
      </c>
      <c r="D549" s="32">
        <f>VLOOKUP($A549,'Raw Data 2'!$A$2 :'Raw Data 2'!$J$742,5)</f>
        <v>40263</v>
      </c>
      <c r="E549" s="32">
        <f>VLOOKUP(A549,'Raw Data 2'!$A$2:'Raw Data 2'!$J$742,9)</f>
        <v>4</v>
      </c>
      <c r="F549" s="32" t="str">
        <f>VLOOKUP($A549,'Raw Data 2'!$A$2:'Raw Data 2'!$J$742,M$5)</f>
        <v>M</v>
      </c>
      <c r="G549" s="32">
        <f>VLOOKUP($A549,'Raw Data 2'!$A$2:'Raw Data 2'!$J$742,N$5)</f>
        <v>71190</v>
      </c>
      <c r="H549" s="32" t="str">
        <f>VLOOKUP($A549,'Raw Data 2'!$A$2:'Raw Data 2'!$J$742,O$5)</f>
        <v>Contract</v>
      </c>
      <c r="I549" s="32">
        <f>VLOOKUP($A549,'Raw Data 2'!$A$2:'Raw Data 2'!$J$742,P$5)</f>
        <v>71190</v>
      </c>
      <c r="J549" s="32" t="str">
        <f>VLOOKUP($A549,'Raw Data 2'!$A$2:'Raw Data 2'!$J$742,Q$5)</f>
        <v>Taft</v>
      </c>
    </row>
    <row r="550" spans="1:10" x14ac:dyDescent="0.3">
      <c r="A550" s="33" t="s">
        <v>590</v>
      </c>
      <c r="B550" s="32">
        <f>VLOOKUP(A550,'Raw Data 2'!A547:'Raw Data 2'!J1287,6)</f>
        <v>17</v>
      </c>
      <c r="C550" s="32" t="e">
        <f>VLOOKUP($A550,'Raw Data 2'!$A$2 :'Raw Data 2'!$J$742,3)</f>
        <v>#N/A</v>
      </c>
      <c r="D550" s="32" t="e">
        <f>VLOOKUP($A550,'Raw Data 2'!$A$2 :'Raw Data 2'!$J$742,5)</f>
        <v>#N/A</v>
      </c>
      <c r="E550" s="32" t="e">
        <f>VLOOKUP(A550,'Raw Data 2'!$A$2:'Raw Data 2'!$J$742,9)</f>
        <v>#N/A</v>
      </c>
      <c r="F550" s="32" t="e">
        <f>VLOOKUP($A550,'Raw Data 2'!$A$2:'Raw Data 2'!$J$742,M$5)</f>
        <v>#N/A</v>
      </c>
      <c r="G550" s="32" t="e">
        <f>VLOOKUP($A550,'Raw Data 2'!$A$2:'Raw Data 2'!$J$742,N$5)</f>
        <v>#N/A</v>
      </c>
      <c r="H550" s="32" t="e">
        <f>VLOOKUP($A550,'Raw Data 2'!$A$2:'Raw Data 2'!$J$742,O$5)</f>
        <v>#N/A</v>
      </c>
      <c r="I550" s="32" t="e">
        <f>VLOOKUP($A550,'Raw Data 2'!$A$2:'Raw Data 2'!$J$742,P$5)</f>
        <v>#N/A</v>
      </c>
      <c r="J550" s="32" t="e">
        <f>VLOOKUP($A550,'Raw Data 2'!$A$2:'Raw Data 2'!$J$742,Q$5)</f>
        <v>#N/A</v>
      </c>
    </row>
    <row r="551" spans="1:10" x14ac:dyDescent="0.3">
      <c r="A551" s="33" t="s">
        <v>591</v>
      </c>
      <c r="B551" s="32">
        <f>VLOOKUP(A551,'Raw Data 2'!A548:'Raw Data 2'!J1288,6)</f>
        <v>7</v>
      </c>
      <c r="C551" s="32" t="e">
        <f>VLOOKUP($A551,'Raw Data 2'!$A$2 :'Raw Data 2'!$J$742,3)</f>
        <v>#N/A</v>
      </c>
      <c r="D551" s="32" t="e">
        <f>VLOOKUP($A551,'Raw Data 2'!$A$2 :'Raw Data 2'!$J$742,5)</f>
        <v>#N/A</v>
      </c>
      <c r="E551" s="32" t="e">
        <f>VLOOKUP(A551,'Raw Data 2'!$A$2:'Raw Data 2'!$J$742,9)</f>
        <v>#N/A</v>
      </c>
      <c r="F551" s="32" t="e">
        <f>VLOOKUP($A551,'Raw Data 2'!$A$2:'Raw Data 2'!$J$742,M$5)</f>
        <v>#N/A</v>
      </c>
      <c r="G551" s="32" t="e">
        <f>VLOOKUP($A551,'Raw Data 2'!$A$2:'Raw Data 2'!$J$742,N$5)</f>
        <v>#N/A</v>
      </c>
      <c r="H551" s="32" t="e">
        <f>VLOOKUP($A551,'Raw Data 2'!$A$2:'Raw Data 2'!$J$742,O$5)</f>
        <v>#N/A</v>
      </c>
      <c r="I551" s="32" t="e">
        <f>VLOOKUP($A551,'Raw Data 2'!$A$2:'Raw Data 2'!$J$742,P$5)</f>
        <v>#N/A</v>
      </c>
      <c r="J551" s="32" t="e">
        <f>VLOOKUP($A551,'Raw Data 2'!$A$2:'Raw Data 2'!$J$742,Q$5)</f>
        <v>#N/A</v>
      </c>
    </row>
    <row r="552" spans="1:10" x14ac:dyDescent="0.3">
      <c r="A552" s="33" t="s">
        <v>592</v>
      </c>
      <c r="B552" s="32">
        <f>VLOOKUP(A552,'Raw Data 2'!A549:'Raw Data 2'!J1289,6)</f>
        <v>6</v>
      </c>
      <c r="C552" s="32" t="str">
        <f>VLOOKUP($A552,'Raw Data 2'!$A$2 :'Raw Data 2'!$J$742,3)</f>
        <v>Major Mfg Projects</v>
      </c>
      <c r="D552" s="32">
        <f>VLOOKUP($A552,'Raw Data 2'!$A$2 :'Raw Data 2'!$J$742,5)</f>
        <v>36519</v>
      </c>
      <c r="E552" s="32">
        <f>VLOOKUP(A552,'Raw Data 2'!$A$2:'Raw Data 2'!$J$742,9)</f>
        <v>5</v>
      </c>
      <c r="F552" s="32" t="str">
        <f>VLOOKUP($A552,'Raw Data 2'!$A$2:'Raw Data 2'!$J$742,M$5)</f>
        <v>R</v>
      </c>
      <c r="G552" s="32">
        <f>VLOOKUP($A552,'Raw Data 2'!$A$2:'Raw Data 2'!$J$742,N$5)</f>
        <v>61860</v>
      </c>
      <c r="H552" s="32" t="str">
        <f>VLOOKUP($A552,'Raw Data 2'!$A$2:'Raw Data 2'!$J$742,O$5)</f>
        <v>Hourly</v>
      </c>
      <c r="I552" s="32">
        <f>VLOOKUP($A552,'Raw Data 2'!$A$2:'Raw Data 2'!$J$742,P$5)</f>
        <v>61860</v>
      </c>
      <c r="J552" s="32" t="str">
        <f>VLOOKUP($A552,'Raw Data 2'!$A$2:'Raw Data 2'!$J$742,Q$5)</f>
        <v>Main</v>
      </c>
    </row>
    <row r="553" spans="1:10" x14ac:dyDescent="0.3">
      <c r="A553" s="33" t="s">
        <v>593</v>
      </c>
      <c r="B553" s="32">
        <f>VLOOKUP(A553,'Raw Data 2'!A550:'Raw Data 2'!J1290,6)</f>
        <v>6</v>
      </c>
      <c r="C553" s="32" t="str">
        <f>VLOOKUP($A553,'Raw Data 2'!$A$2 :'Raw Data 2'!$J$742,3)</f>
        <v>Quality Control</v>
      </c>
      <c r="D553" s="32">
        <f>VLOOKUP($A553,'Raw Data 2'!$A$2 :'Raw Data 2'!$J$742,5)</f>
        <v>40389</v>
      </c>
      <c r="E553" s="32">
        <f>VLOOKUP(A553,'Raw Data 2'!$A$2:'Raw Data 2'!$J$742,9)</f>
        <v>5</v>
      </c>
      <c r="F553" s="32" t="str">
        <f>VLOOKUP($A553,'Raw Data 2'!$A$2:'Raw Data 2'!$J$742,M$5)</f>
        <v>DMR</v>
      </c>
      <c r="G553" s="32">
        <f>VLOOKUP($A553,'Raw Data 2'!$A$2:'Raw Data 2'!$J$742,N$5)</f>
        <v>58370</v>
      </c>
      <c r="H553" s="32" t="str">
        <f>VLOOKUP($A553,'Raw Data 2'!$A$2:'Raw Data 2'!$J$742,O$5)</f>
        <v>Full Time</v>
      </c>
      <c r="I553" s="32">
        <f>VLOOKUP($A553,'Raw Data 2'!$A$2:'Raw Data 2'!$J$742,P$5)</f>
        <v>58370</v>
      </c>
      <c r="J553" s="32" t="str">
        <f>VLOOKUP($A553,'Raw Data 2'!$A$2:'Raw Data 2'!$J$742,Q$5)</f>
        <v>North</v>
      </c>
    </row>
    <row r="554" spans="1:10" x14ac:dyDescent="0.3">
      <c r="A554" s="33" t="s">
        <v>594</v>
      </c>
      <c r="B554" s="32">
        <f>VLOOKUP(A554,'Raw Data 2'!A551:'Raw Data 2'!J1291,6)</f>
        <v>6</v>
      </c>
      <c r="C554" s="32" t="str">
        <f>VLOOKUP($A554,'Raw Data 2'!$A$2 :'Raw Data 2'!$J$742,3)</f>
        <v>Quality Control</v>
      </c>
      <c r="D554" s="32">
        <f>VLOOKUP($A554,'Raw Data 2'!$A$2 :'Raw Data 2'!$J$742,5)</f>
        <v>40389</v>
      </c>
      <c r="E554" s="32">
        <f>VLOOKUP(A554,'Raw Data 2'!$A$2:'Raw Data 2'!$J$742,9)</f>
        <v>5</v>
      </c>
      <c r="F554" s="32" t="str">
        <f>VLOOKUP($A554,'Raw Data 2'!$A$2:'Raw Data 2'!$J$742,M$5)</f>
        <v>DMR</v>
      </c>
      <c r="G554" s="32">
        <f>VLOOKUP($A554,'Raw Data 2'!$A$2:'Raw Data 2'!$J$742,N$5)</f>
        <v>58370</v>
      </c>
      <c r="H554" s="32" t="str">
        <f>VLOOKUP($A554,'Raw Data 2'!$A$2:'Raw Data 2'!$J$742,O$5)</f>
        <v>Full Time</v>
      </c>
      <c r="I554" s="32">
        <f>VLOOKUP($A554,'Raw Data 2'!$A$2:'Raw Data 2'!$J$742,P$5)</f>
        <v>58370</v>
      </c>
      <c r="J554" s="32" t="str">
        <f>VLOOKUP($A554,'Raw Data 2'!$A$2:'Raw Data 2'!$J$742,Q$5)</f>
        <v>North</v>
      </c>
    </row>
    <row r="555" spans="1:10" x14ac:dyDescent="0.3">
      <c r="A555" s="33" t="s">
        <v>595</v>
      </c>
      <c r="B555" s="32">
        <f>VLOOKUP(A555,'Raw Data 2'!A552:'Raw Data 2'!J1292,6)</f>
        <v>19</v>
      </c>
      <c r="C555" s="32" t="e">
        <f>VLOOKUP($A555,'Raw Data 2'!$A$2 :'Raw Data 2'!$J$742,3)</f>
        <v>#N/A</v>
      </c>
      <c r="D555" s="32" t="e">
        <f>VLOOKUP($A555,'Raw Data 2'!$A$2 :'Raw Data 2'!$J$742,5)</f>
        <v>#N/A</v>
      </c>
      <c r="E555" s="32" t="e">
        <f>VLOOKUP(A555,'Raw Data 2'!$A$2:'Raw Data 2'!$J$742,9)</f>
        <v>#N/A</v>
      </c>
      <c r="F555" s="32" t="e">
        <f>VLOOKUP($A555,'Raw Data 2'!$A$2:'Raw Data 2'!$J$742,M$5)</f>
        <v>#N/A</v>
      </c>
      <c r="G555" s="32" t="e">
        <f>VLOOKUP($A555,'Raw Data 2'!$A$2:'Raw Data 2'!$J$742,N$5)</f>
        <v>#N/A</v>
      </c>
      <c r="H555" s="32" t="e">
        <f>VLOOKUP($A555,'Raw Data 2'!$A$2:'Raw Data 2'!$J$742,O$5)</f>
        <v>#N/A</v>
      </c>
      <c r="I555" s="32" t="e">
        <f>VLOOKUP($A555,'Raw Data 2'!$A$2:'Raw Data 2'!$J$742,P$5)</f>
        <v>#N/A</v>
      </c>
      <c r="J555" s="32" t="e">
        <f>VLOOKUP($A555,'Raw Data 2'!$A$2:'Raw Data 2'!$J$742,Q$5)</f>
        <v>#N/A</v>
      </c>
    </row>
    <row r="556" spans="1:10" x14ac:dyDescent="0.3">
      <c r="A556" s="33" t="s">
        <v>596</v>
      </c>
      <c r="B556" s="32">
        <f>VLOOKUP(A556,'Raw Data 2'!A553:'Raw Data 2'!J1293,6)</f>
        <v>7</v>
      </c>
      <c r="C556" s="32" t="str">
        <f>VLOOKUP($A556,'Raw Data 2'!$A$2 :'Raw Data 2'!$J$742,3)</f>
        <v>Major Mfg Projects</v>
      </c>
      <c r="D556" s="32">
        <f>VLOOKUP($A556,'Raw Data 2'!$A$2 :'Raw Data 2'!$J$742,5)</f>
        <v>40263</v>
      </c>
      <c r="E556" s="32">
        <f>VLOOKUP(A556,'Raw Data 2'!$A$2:'Raw Data 2'!$J$742,9)</f>
        <v>4</v>
      </c>
      <c r="F556" s="32" t="str">
        <f>VLOOKUP($A556,'Raw Data 2'!$A$2:'Raw Data 2'!$J$742,M$5)</f>
        <v>M</v>
      </c>
      <c r="G556" s="32">
        <f>VLOOKUP($A556,'Raw Data 2'!$A$2:'Raw Data 2'!$J$742,N$5)</f>
        <v>71190</v>
      </c>
      <c r="H556" s="32" t="str">
        <f>VLOOKUP($A556,'Raw Data 2'!$A$2:'Raw Data 2'!$J$742,O$5)</f>
        <v>Contract</v>
      </c>
      <c r="I556" s="32">
        <f>VLOOKUP($A556,'Raw Data 2'!$A$2:'Raw Data 2'!$J$742,P$5)</f>
        <v>71190</v>
      </c>
      <c r="J556" s="32" t="str">
        <f>VLOOKUP($A556,'Raw Data 2'!$A$2:'Raw Data 2'!$J$742,Q$5)</f>
        <v>Taft</v>
      </c>
    </row>
    <row r="557" spans="1:10" x14ac:dyDescent="0.3">
      <c r="A557" s="33" t="s">
        <v>597</v>
      </c>
      <c r="B557" s="32">
        <f>VLOOKUP(A557,'Raw Data 2'!A554:'Raw Data 2'!J1294,6)</f>
        <v>15</v>
      </c>
      <c r="C557" s="32" t="str">
        <f>VLOOKUP($A557,'Raw Data 2'!$A$2 :'Raw Data 2'!$J$742,3)</f>
        <v>Major Mfg Projects</v>
      </c>
      <c r="D557" s="32">
        <f>VLOOKUP($A557,'Raw Data 2'!$A$2 :'Raw Data 2'!$J$742,5)</f>
        <v>40263</v>
      </c>
      <c r="E557" s="32">
        <f>VLOOKUP(A557,'Raw Data 2'!$A$2:'Raw Data 2'!$J$742,9)</f>
        <v>4</v>
      </c>
      <c r="F557" s="32" t="str">
        <f>VLOOKUP($A557,'Raw Data 2'!$A$2:'Raw Data 2'!$J$742,M$5)</f>
        <v>M</v>
      </c>
      <c r="G557" s="32">
        <f>VLOOKUP($A557,'Raw Data 2'!$A$2:'Raw Data 2'!$J$742,N$5)</f>
        <v>71190</v>
      </c>
      <c r="H557" s="32" t="str">
        <f>VLOOKUP($A557,'Raw Data 2'!$A$2:'Raw Data 2'!$J$742,O$5)</f>
        <v>Contract</v>
      </c>
      <c r="I557" s="32">
        <f>VLOOKUP($A557,'Raw Data 2'!$A$2:'Raw Data 2'!$J$742,P$5)</f>
        <v>71190</v>
      </c>
      <c r="J557" s="32" t="str">
        <f>VLOOKUP($A557,'Raw Data 2'!$A$2:'Raw Data 2'!$J$742,Q$5)</f>
        <v>Taft</v>
      </c>
    </row>
    <row r="558" spans="1:10" x14ac:dyDescent="0.3">
      <c r="A558" s="33" t="s">
        <v>598</v>
      </c>
      <c r="B558" s="32">
        <f>VLOOKUP(A558,'Raw Data 2'!A555:'Raw Data 2'!J1295,6)</f>
        <v>9</v>
      </c>
      <c r="C558" s="32" t="str">
        <f>VLOOKUP($A558,'Raw Data 2'!$A$2 :'Raw Data 2'!$J$742,3)</f>
        <v>Manufacturing</v>
      </c>
      <c r="D558" s="32">
        <f>VLOOKUP($A558,'Raw Data 2'!$A$2 :'Raw Data 2'!$J$742,5)</f>
        <v>36704</v>
      </c>
      <c r="E558" s="32">
        <f>VLOOKUP(A558,'Raw Data 2'!$A$2:'Raw Data 2'!$J$742,9)</f>
        <v>3</v>
      </c>
      <c r="F558" s="32">
        <f>VLOOKUP($A558,'Raw Data 2'!$A$2:'Raw Data 2'!$J$742,M$5)</f>
        <v>0</v>
      </c>
      <c r="G558" s="32">
        <f>VLOOKUP($A558,'Raw Data 2'!$A$2:'Raw Data 2'!$J$742,N$5)</f>
        <v>57760</v>
      </c>
      <c r="H558" s="32" t="str">
        <f>VLOOKUP($A558,'Raw Data 2'!$A$2:'Raw Data 2'!$J$742,O$5)</f>
        <v>Contract</v>
      </c>
      <c r="I558" s="32">
        <f>VLOOKUP($A558,'Raw Data 2'!$A$2:'Raw Data 2'!$J$742,P$5)</f>
        <v>57760</v>
      </c>
      <c r="J558" s="32" t="str">
        <f>VLOOKUP($A558,'Raw Data 2'!$A$2:'Raw Data 2'!$J$742,Q$5)</f>
        <v>South</v>
      </c>
    </row>
    <row r="559" spans="1:10" x14ac:dyDescent="0.3">
      <c r="A559" s="33" t="s">
        <v>599</v>
      </c>
      <c r="B559" s="32">
        <f>VLOOKUP(A559,'Raw Data 2'!A556:'Raw Data 2'!J1296,6)</f>
        <v>6</v>
      </c>
      <c r="C559" s="32" t="str">
        <f>VLOOKUP($A559,'Raw Data 2'!$A$2 :'Raw Data 2'!$J$742,3)</f>
        <v>Major Mfg Projects</v>
      </c>
      <c r="D559" s="32">
        <f>VLOOKUP($A559,'Raw Data 2'!$A$2 :'Raw Data 2'!$J$742,5)</f>
        <v>40263</v>
      </c>
      <c r="E559" s="32">
        <f>VLOOKUP(A559,'Raw Data 2'!$A$2:'Raw Data 2'!$J$742,9)</f>
        <v>4</v>
      </c>
      <c r="F559" s="32" t="str">
        <f>VLOOKUP($A559,'Raw Data 2'!$A$2:'Raw Data 2'!$J$742,M$5)</f>
        <v>M</v>
      </c>
      <c r="G559" s="32">
        <f>VLOOKUP($A559,'Raw Data 2'!$A$2:'Raw Data 2'!$J$742,N$5)</f>
        <v>71190</v>
      </c>
      <c r="H559" s="32" t="str">
        <f>VLOOKUP($A559,'Raw Data 2'!$A$2:'Raw Data 2'!$J$742,O$5)</f>
        <v>Contract</v>
      </c>
      <c r="I559" s="32">
        <f>VLOOKUP($A559,'Raw Data 2'!$A$2:'Raw Data 2'!$J$742,P$5)</f>
        <v>71190</v>
      </c>
      <c r="J559" s="32" t="str">
        <f>VLOOKUP($A559,'Raw Data 2'!$A$2:'Raw Data 2'!$J$742,Q$5)</f>
        <v>Taft</v>
      </c>
    </row>
    <row r="560" spans="1:10" x14ac:dyDescent="0.3">
      <c r="A560" s="33" t="s">
        <v>600</v>
      </c>
      <c r="B560" s="32">
        <f>VLOOKUP(A560,'Raw Data 2'!A557:'Raw Data 2'!J1297,6)</f>
        <v>11</v>
      </c>
      <c r="C560" s="32" t="str">
        <f>VLOOKUP($A560,'Raw Data 2'!$A$2 :'Raw Data 2'!$J$742,3)</f>
        <v>Major Mfg Projects</v>
      </c>
      <c r="D560" s="32">
        <f>VLOOKUP($A560,'Raw Data 2'!$A$2 :'Raw Data 2'!$J$742,5)</f>
        <v>40263</v>
      </c>
      <c r="E560" s="32">
        <f>VLOOKUP(A560,'Raw Data 2'!$A$2:'Raw Data 2'!$J$742,9)</f>
        <v>4</v>
      </c>
      <c r="F560" s="32" t="str">
        <f>VLOOKUP($A560,'Raw Data 2'!$A$2:'Raw Data 2'!$J$742,M$5)</f>
        <v>M</v>
      </c>
      <c r="G560" s="32">
        <f>VLOOKUP($A560,'Raw Data 2'!$A$2:'Raw Data 2'!$J$742,N$5)</f>
        <v>71190</v>
      </c>
      <c r="H560" s="32" t="str">
        <f>VLOOKUP($A560,'Raw Data 2'!$A$2:'Raw Data 2'!$J$742,O$5)</f>
        <v>Contract</v>
      </c>
      <c r="I560" s="32">
        <f>VLOOKUP($A560,'Raw Data 2'!$A$2:'Raw Data 2'!$J$742,P$5)</f>
        <v>71190</v>
      </c>
      <c r="J560" s="32" t="str">
        <f>VLOOKUP($A560,'Raw Data 2'!$A$2:'Raw Data 2'!$J$742,Q$5)</f>
        <v>Taft</v>
      </c>
    </row>
    <row r="561" spans="1:10" x14ac:dyDescent="0.3">
      <c r="A561" s="33" t="s">
        <v>601</v>
      </c>
      <c r="B561" s="32">
        <f>VLOOKUP(A561,'Raw Data 2'!A558:'Raw Data 2'!J1298,6)</f>
        <v>6</v>
      </c>
      <c r="C561" s="32" t="str">
        <f>VLOOKUP($A561,'Raw Data 2'!$A$2 :'Raw Data 2'!$J$742,3)</f>
        <v>Research/Development</v>
      </c>
      <c r="D561" s="32">
        <f>VLOOKUP($A561,'Raw Data 2'!$A$2 :'Raw Data 2'!$J$742,5)</f>
        <v>40543</v>
      </c>
      <c r="E561" s="32">
        <f>VLOOKUP(A561,'Raw Data 2'!$A$2:'Raw Data 2'!$J$742,9)</f>
        <v>1</v>
      </c>
      <c r="F561" s="32">
        <f>VLOOKUP($A561,'Raw Data 2'!$A$2:'Raw Data 2'!$J$742,M$5)</f>
        <v>0</v>
      </c>
      <c r="G561" s="32">
        <f>VLOOKUP($A561,'Raw Data 2'!$A$2:'Raw Data 2'!$J$742,N$5)</f>
        <v>19044</v>
      </c>
      <c r="H561" s="32" t="str">
        <f>VLOOKUP($A561,'Raw Data 2'!$A$2:'Raw Data 2'!$J$742,O$5)</f>
        <v>Hourly</v>
      </c>
      <c r="I561" s="32">
        <f>VLOOKUP($A561,'Raw Data 2'!$A$2:'Raw Data 2'!$J$742,P$5)</f>
        <v>19044</v>
      </c>
      <c r="J561" s="32" t="str">
        <f>VLOOKUP($A561,'Raw Data 2'!$A$2:'Raw Data 2'!$J$742,Q$5)</f>
        <v>Watson</v>
      </c>
    </row>
    <row r="562" spans="1:10" x14ac:dyDescent="0.3">
      <c r="A562" s="33" t="s">
        <v>602</v>
      </c>
      <c r="B562" s="32">
        <f>VLOOKUP(A562,'Raw Data 2'!A559:'Raw Data 2'!J1299,6)</f>
        <v>10</v>
      </c>
      <c r="C562" s="32" t="str">
        <f>VLOOKUP($A562,'Raw Data 2'!$A$2 :'Raw Data 2'!$J$742,3)</f>
        <v>Major Mfg Projects</v>
      </c>
      <c r="D562" s="32">
        <f>VLOOKUP($A562,'Raw Data 2'!$A$2 :'Raw Data 2'!$J$742,5)</f>
        <v>40263</v>
      </c>
      <c r="E562" s="32">
        <f>VLOOKUP(A562,'Raw Data 2'!$A$2:'Raw Data 2'!$J$742,9)</f>
        <v>4</v>
      </c>
      <c r="F562" s="32" t="str">
        <f>VLOOKUP($A562,'Raw Data 2'!$A$2:'Raw Data 2'!$J$742,M$5)</f>
        <v>M</v>
      </c>
      <c r="G562" s="32">
        <f>VLOOKUP($A562,'Raw Data 2'!$A$2:'Raw Data 2'!$J$742,N$5)</f>
        <v>71190</v>
      </c>
      <c r="H562" s="32" t="str">
        <f>VLOOKUP($A562,'Raw Data 2'!$A$2:'Raw Data 2'!$J$742,O$5)</f>
        <v>Contract</v>
      </c>
      <c r="I562" s="32">
        <f>VLOOKUP($A562,'Raw Data 2'!$A$2:'Raw Data 2'!$J$742,P$5)</f>
        <v>71190</v>
      </c>
      <c r="J562" s="32" t="str">
        <f>VLOOKUP($A562,'Raw Data 2'!$A$2:'Raw Data 2'!$J$742,Q$5)</f>
        <v>Taft</v>
      </c>
    </row>
    <row r="563" spans="1:10" x14ac:dyDescent="0.3">
      <c r="A563" s="33" t="s">
        <v>603</v>
      </c>
      <c r="B563" s="32">
        <f>VLOOKUP(A563,'Raw Data 2'!A560:'Raw Data 2'!J1300,6)</f>
        <v>9</v>
      </c>
      <c r="C563" s="32" t="str">
        <f>VLOOKUP($A563,'Raw Data 2'!$A$2 :'Raw Data 2'!$J$742,3)</f>
        <v>Quality Control</v>
      </c>
      <c r="D563" s="32">
        <f>VLOOKUP($A563,'Raw Data 2'!$A$2 :'Raw Data 2'!$J$742,5)</f>
        <v>40389</v>
      </c>
      <c r="E563" s="32">
        <f>VLOOKUP(A563,'Raw Data 2'!$A$2:'Raw Data 2'!$J$742,9)</f>
        <v>5</v>
      </c>
      <c r="F563" s="32" t="str">
        <f>VLOOKUP($A563,'Raw Data 2'!$A$2:'Raw Data 2'!$J$742,M$5)</f>
        <v>DMR</v>
      </c>
      <c r="G563" s="32">
        <f>VLOOKUP($A563,'Raw Data 2'!$A$2:'Raw Data 2'!$J$742,N$5)</f>
        <v>58370</v>
      </c>
      <c r="H563" s="32" t="str">
        <f>VLOOKUP($A563,'Raw Data 2'!$A$2:'Raw Data 2'!$J$742,O$5)</f>
        <v>Full Time</v>
      </c>
      <c r="I563" s="32">
        <f>VLOOKUP($A563,'Raw Data 2'!$A$2:'Raw Data 2'!$J$742,P$5)</f>
        <v>58370</v>
      </c>
      <c r="J563" s="32" t="str">
        <f>VLOOKUP($A563,'Raw Data 2'!$A$2:'Raw Data 2'!$J$742,Q$5)</f>
        <v>North</v>
      </c>
    </row>
    <row r="564" spans="1:10" x14ac:dyDescent="0.3">
      <c r="A564" s="33" t="s">
        <v>604</v>
      </c>
      <c r="B564" s="32">
        <f>VLOOKUP(A564,'Raw Data 2'!A561:'Raw Data 2'!J1301,6)</f>
        <v>6</v>
      </c>
      <c r="C564" s="32" t="str">
        <f>VLOOKUP($A564,'Raw Data 2'!$A$2 :'Raw Data 2'!$J$742,3)</f>
        <v>Quality Control</v>
      </c>
      <c r="D564" s="32">
        <f>VLOOKUP($A564,'Raw Data 2'!$A$2 :'Raw Data 2'!$J$742,5)</f>
        <v>40389</v>
      </c>
      <c r="E564" s="32">
        <f>VLOOKUP(A564,'Raw Data 2'!$A$2:'Raw Data 2'!$J$742,9)</f>
        <v>5</v>
      </c>
      <c r="F564" s="32" t="str">
        <f>VLOOKUP($A564,'Raw Data 2'!$A$2:'Raw Data 2'!$J$742,M$5)</f>
        <v>DMR</v>
      </c>
      <c r="G564" s="32">
        <f>VLOOKUP($A564,'Raw Data 2'!$A$2:'Raw Data 2'!$J$742,N$5)</f>
        <v>58370</v>
      </c>
      <c r="H564" s="32" t="str">
        <f>VLOOKUP($A564,'Raw Data 2'!$A$2:'Raw Data 2'!$J$742,O$5)</f>
        <v>Full Time</v>
      </c>
      <c r="I564" s="32">
        <f>VLOOKUP($A564,'Raw Data 2'!$A$2:'Raw Data 2'!$J$742,P$5)</f>
        <v>58370</v>
      </c>
      <c r="J564" s="32" t="str">
        <f>VLOOKUP($A564,'Raw Data 2'!$A$2:'Raw Data 2'!$J$742,Q$5)</f>
        <v>North</v>
      </c>
    </row>
    <row r="565" spans="1:10" x14ac:dyDescent="0.3">
      <c r="A565" s="33" t="s">
        <v>605</v>
      </c>
      <c r="B565" s="32">
        <f>VLOOKUP(A565,'Raw Data 2'!A562:'Raw Data 2'!J1302,6)</f>
        <v>10</v>
      </c>
      <c r="C565" s="32" t="str">
        <f>VLOOKUP($A565,'Raw Data 2'!$A$2 :'Raw Data 2'!$J$742,3)</f>
        <v>Product Development</v>
      </c>
      <c r="D565" s="32">
        <f>VLOOKUP($A565,'Raw Data 2'!$A$2 :'Raw Data 2'!$J$742,5)</f>
        <v>37641</v>
      </c>
      <c r="E565" s="32">
        <f>VLOOKUP(A565,'Raw Data 2'!$A$2:'Raw Data 2'!$J$742,9)</f>
        <v>5</v>
      </c>
      <c r="F565" s="32">
        <f>VLOOKUP($A565,'Raw Data 2'!$A$2:'Raw Data 2'!$J$742,M$5)</f>
        <v>0</v>
      </c>
      <c r="G565" s="32">
        <f>VLOOKUP($A565,'Raw Data 2'!$A$2:'Raw Data 2'!$J$742,N$5)</f>
        <v>31970</v>
      </c>
      <c r="H565" s="32" t="str">
        <f>VLOOKUP($A565,'Raw Data 2'!$A$2:'Raw Data 2'!$J$742,O$5)</f>
        <v>Contract</v>
      </c>
      <c r="I565" s="32">
        <f>VLOOKUP($A565,'Raw Data 2'!$A$2:'Raw Data 2'!$J$742,P$5)</f>
        <v>31970</v>
      </c>
      <c r="J565" s="32" t="str">
        <f>VLOOKUP($A565,'Raw Data 2'!$A$2:'Raw Data 2'!$J$742,Q$5)</f>
        <v>North</v>
      </c>
    </row>
    <row r="566" spans="1:10" x14ac:dyDescent="0.3">
      <c r="A566" s="33" t="s">
        <v>606</v>
      </c>
      <c r="B566" s="32">
        <f>VLOOKUP(A566,'Raw Data 2'!A563:'Raw Data 2'!J1303,6)</f>
        <v>11</v>
      </c>
      <c r="C566" s="32" t="str">
        <f>VLOOKUP($A566,'Raw Data 2'!$A$2 :'Raw Data 2'!$J$742,3)</f>
        <v>Product Development</v>
      </c>
      <c r="D566" s="32">
        <f>VLOOKUP($A566,'Raw Data 2'!$A$2 :'Raw Data 2'!$J$742,5)</f>
        <v>37641</v>
      </c>
      <c r="E566" s="32">
        <f>VLOOKUP(A566,'Raw Data 2'!$A$2:'Raw Data 2'!$J$742,9)</f>
        <v>5</v>
      </c>
      <c r="F566" s="32">
        <f>VLOOKUP($A566,'Raw Data 2'!$A$2:'Raw Data 2'!$J$742,M$5)</f>
        <v>0</v>
      </c>
      <c r="G566" s="32">
        <f>VLOOKUP($A566,'Raw Data 2'!$A$2:'Raw Data 2'!$J$742,N$5)</f>
        <v>31970</v>
      </c>
      <c r="H566" s="32" t="str">
        <f>VLOOKUP($A566,'Raw Data 2'!$A$2:'Raw Data 2'!$J$742,O$5)</f>
        <v>Contract</v>
      </c>
      <c r="I566" s="32">
        <f>VLOOKUP($A566,'Raw Data 2'!$A$2:'Raw Data 2'!$J$742,P$5)</f>
        <v>31970</v>
      </c>
      <c r="J566" s="32" t="str">
        <f>VLOOKUP($A566,'Raw Data 2'!$A$2:'Raw Data 2'!$J$742,Q$5)</f>
        <v>North</v>
      </c>
    </row>
    <row r="567" spans="1:10" x14ac:dyDescent="0.3">
      <c r="A567" s="33" t="s">
        <v>607</v>
      </c>
      <c r="B567" s="32">
        <f>VLOOKUP(A567,'Raw Data 2'!A564:'Raw Data 2'!J1304,6)</f>
        <v>6</v>
      </c>
      <c r="C567" s="32" t="str">
        <f>VLOOKUP($A567,'Raw Data 2'!$A$2 :'Raw Data 2'!$J$742,3)</f>
        <v>Quality Control</v>
      </c>
      <c r="D567" s="32">
        <f>VLOOKUP($A567,'Raw Data 2'!$A$2 :'Raw Data 2'!$J$742,5)</f>
        <v>39283</v>
      </c>
      <c r="E567" s="32">
        <f>VLOOKUP(A567,'Raw Data 2'!$A$2:'Raw Data 2'!$J$742,9)</f>
        <v>3</v>
      </c>
      <c r="F567" s="32" t="str">
        <f>VLOOKUP($A567,'Raw Data 2'!$A$2:'Raw Data 2'!$J$742,M$5)</f>
        <v>DMR</v>
      </c>
      <c r="G567" s="32">
        <f>VLOOKUP($A567,'Raw Data 2'!$A$2:'Raw Data 2'!$J$742,N$5)</f>
        <v>24980</v>
      </c>
      <c r="H567" s="32" t="str">
        <f>VLOOKUP($A567,'Raw Data 2'!$A$2:'Raw Data 2'!$J$742,O$5)</f>
        <v>Full Time</v>
      </c>
      <c r="I567" s="32">
        <f>VLOOKUP($A567,'Raw Data 2'!$A$2:'Raw Data 2'!$J$742,P$5)</f>
        <v>24980</v>
      </c>
      <c r="J567" s="32" t="str">
        <f>VLOOKUP($A567,'Raw Data 2'!$A$2:'Raw Data 2'!$J$742,Q$5)</f>
        <v>North</v>
      </c>
    </row>
    <row r="568" spans="1:10" x14ac:dyDescent="0.3">
      <c r="A568" s="33" t="s">
        <v>608</v>
      </c>
      <c r="B568" s="32">
        <f>VLOOKUP(A568,'Raw Data 2'!A565:'Raw Data 2'!J1305,6)</f>
        <v>8</v>
      </c>
      <c r="C568" s="32" t="e">
        <f>VLOOKUP($A568,'Raw Data 2'!$A$2 :'Raw Data 2'!$J$742,3)</f>
        <v>#N/A</v>
      </c>
      <c r="D568" s="32" t="e">
        <f>VLOOKUP($A568,'Raw Data 2'!$A$2 :'Raw Data 2'!$J$742,5)</f>
        <v>#N/A</v>
      </c>
      <c r="E568" s="32" t="e">
        <f>VLOOKUP(A568,'Raw Data 2'!$A$2:'Raw Data 2'!$J$742,9)</f>
        <v>#N/A</v>
      </c>
      <c r="F568" s="32" t="e">
        <f>VLOOKUP($A568,'Raw Data 2'!$A$2:'Raw Data 2'!$J$742,M$5)</f>
        <v>#N/A</v>
      </c>
      <c r="G568" s="32" t="e">
        <f>VLOOKUP($A568,'Raw Data 2'!$A$2:'Raw Data 2'!$J$742,N$5)</f>
        <v>#N/A</v>
      </c>
      <c r="H568" s="32" t="e">
        <f>VLOOKUP($A568,'Raw Data 2'!$A$2:'Raw Data 2'!$J$742,O$5)</f>
        <v>#N/A</v>
      </c>
      <c r="I568" s="32" t="e">
        <f>VLOOKUP($A568,'Raw Data 2'!$A$2:'Raw Data 2'!$J$742,P$5)</f>
        <v>#N/A</v>
      </c>
      <c r="J568" s="32" t="e">
        <f>VLOOKUP($A568,'Raw Data 2'!$A$2:'Raw Data 2'!$J$742,Q$5)</f>
        <v>#N/A</v>
      </c>
    </row>
    <row r="569" spans="1:10" x14ac:dyDescent="0.3">
      <c r="A569" s="33" t="s">
        <v>609</v>
      </c>
      <c r="B569" s="32">
        <f>VLOOKUP(A569,'Raw Data 2'!A566:'Raw Data 2'!J1306,6)</f>
        <v>11</v>
      </c>
      <c r="C569" s="32" t="str">
        <f>VLOOKUP($A569,'Raw Data 2'!$A$2 :'Raw Data 2'!$J$742,3)</f>
        <v>Major Mfg Projects</v>
      </c>
      <c r="D569" s="32">
        <f>VLOOKUP($A569,'Raw Data 2'!$A$2 :'Raw Data 2'!$J$742,5)</f>
        <v>40263</v>
      </c>
      <c r="E569" s="32">
        <f>VLOOKUP(A569,'Raw Data 2'!$A$2:'Raw Data 2'!$J$742,9)</f>
        <v>4</v>
      </c>
      <c r="F569" s="32" t="str">
        <f>VLOOKUP($A569,'Raw Data 2'!$A$2:'Raw Data 2'!$J$742,M$5)</f>
        <v>M</v>
      </c>
      <c r="G569" s="32">
        <f>VLOOKUP($A569,'Raw Data 2'!$A$2:'Raw Data 2'!$J$742,N$5)</f>
        <v>71190</v>
      </c>
      <c r="H569" s="32" t="str">
        <f>VLOOKUP($A569,'Raw Data 2'!$A$2:'Raw Data 2'!$J$742,O$5)</f>
        <v>Contract</v>
      </c>
      <c r="I569" s="32">
        <f>VLOOKUP($A569,'Raw Data 2'!$A$2:'Raw Data 2'!$J$742,P$5)</f>
        <v>71190</v>
      </c>
      <c r="J569" s="32" t="str">
        <f>VLOOKUP($A569,'Raw Data 2'!$A$2:'Raw Data 2'!$J$742,Q$5)</f>
        <v>Taft</v>
      </c>
    </row>
    <row r="570" spans="1:10" x14ac:dyDescent="0.3">
      <c r="A570" s="33" t="s">
        <v>611</v>
      </c>
      <c r="B570" s="32">
        <f>VLOOKUP(A570,'Raw Data 2'!A567:'Raw Data 2'!J1307,6)</f>
        <v>6</v>
      </c>
      <c r="C570" s="32" t="e">
        <f>VLOOKUP($A570,'Raw Data 2'!$A$2 :'Raw Data 2'!$J$742,3)</f>
        <v>#N/A</v>
      </c>
      <c r="D570" s="32" t="e">
        <f>VLOOKUP($A570,'Raw Data 2'!$A$2 :'Raw Data 2'!$J$742,5)</f>
        <v>#N/A</v>
      </c>
      <c r="E570" s="32" t="e">
        <f>VLOOKUP(A570,'Raw Data 2'!$A$2:'Raw Data 2'!$J$742,9)</f>
        <v>#N/A</v>
      </c>
      <c r="F570" s="32" t="e">
        <f>VLOOKUP($A570,'Raw Data 2'!$A$2:'Raw Data 2'!$J$742,M$5)</f>
        <v>#N/A</v>
      </c>
      <c r="G570" s="32" t="e">
        <f>VLOOKUP($A570,'Raw Data 2'!$A$2:'Raw Data 2'!$J$742,N$5)</f>
        <v>#N/A</v>
      </c>
      <c r="H570" s="32" t="e">
        <f>VLOOKUP($A570,'Raw Data 2'!$A$2:'Raw Data 2'!$J$742,O$5)</f>
        <v>#N/A</v>
      </c>
      <c r="I570" s="32" t="e">
        <f>VLOOKUP($A570,'Raw Data 2'!$A$2:'Raw Data 2'!$J$742,P$5)</f>
        <v>#N/A</v>
      </c>
      <c r="J570" s="32" t="e">
        <f>VLOOKUP($A570,'Raw Data 2'!$A$2:'Raw Data 2'!$J$742,Q$5)</f>
        <v>#N/A</v>
      </c>
    </row>
    <row r="571" spans="1:10" x14ac:dyDescent="0.3">
      <c r="A571" s="33" t="s">
        <v>612</v>
      </c>
      <c r="B571" s="32">
        <f>VLOOKUP(A571,'Raw Data 2'!A568:'Raw Data 2'!J1308,6)</f>
        <v>19</v>
      </c>
      <c r="C571" s="32" t="str">
        <f>VLOOKUP($A571,'Raw Data 2'!$A$2 :'Raw Data 2'!$J$742,3)</f>
        <v>Major Mfg Projects</v>
      </c>
      <c r="D571" s="32">
        <f>VLOOKUP($A571,'Raw Data 2'!$A$2 :'Raw Data 2'!$J$742,5)</f>
        <v>40263</v>
      </c>
      <c r="E571" s="32">
        <f>VLOOKUP(A571,'Raw Data 2'!$A$2:'Raw Data 2'!$J$742,9)</f>
        <v>4</v>
      </c>
      <c r="F571" s="32" t="str">
        <f>VLOOKUP($A571,'Raw Data 2'!$A$2:'Raw Data 2'!$J$742,M$5)</f>
        <v>M</v>
      </c>
      <c r="G571" s="32">
        <f>VLOOKUP($A571,'Raw Data 2'!$A$2:'Raw Data 2'!$J$742,N$5)</f>
        <v>71190</v>
      </c>
      <c r="H571" s="32" t="str">
        <f>VLOOKUP($A571,'Raw Data 2'!$A$2:'Raw Data 2'!$J$742,O$5)</f>
        <v>Contract</v>
      </c>
      <c r="I571" s="32">
        <f>VLOOKUP($A571,'Raw Data 2'!$A$2:'Raw Data 2'!$J$742,P$5)</f>
        <v>71190</v>
      </c>
      <c r="J571" s="32" t="str">
        <f>VLOOKUP($A571,'Raw Data 2'!$A$2:'Raw Data 2'!$J$742,Q$5)</f>
        <v>Taft</v>
      </c>
    </row>
    <row r="572" spans="1:10" x14ac:dyDescent="0.3">
      <c r="A572" s="33" t="s">
        <v>613</v>
      </c>
      <c r="B572" s="32">
        <f>VLOOKUP(A572,'Raw Data 2'!A569:'Raw Data 2'!J1309,6)</f>
        <v>19</v>
      </c>
      <c r="C572" s="32" t="str">
        <f>VLOOKUP($A572,'Raw Data 2'!$A$2 :'Raw Data 2'!$J$742,3)</f>
        <v>Major Mfg Projects</v>
      </c>
      <c r="D572" s="32">
        <f>VLOOKUP($A572,'Raw Data 2'!$A$2 :'Raw Data 2'!$J$742,5)</f>
        <v>40263</v>
      </c>
      <c r="E572" s="32">
        <f>VLOOKUP(A572,'Raw Data 2'!$A$2:'Raw Data 2'!$J$742,9)</f>
        <v>4</v>
      </c>
      <c r="F572" s="32" t="str">
        <f>VLOOKUP($A572,'Raw Data 2'!$A$2:'Raw Data 2'!$J$742,M$5)</f>
        <v>M</v>
      </c>
      <c r="G572" s="32">
        <f>VLOOKUP($A572,'Raw Data 2'!$A$2:'Raw Data 2'!$J$742,N$5)</f>
        <v>71190</v>
      </c>
      <c r="H572" s="32" t="str">
        <f>VLOOKUP($A572,'Raw Data 2'!$A$2:'Raw Data 2'!$J$742,O$5)</f>
        <v>Contract</v>
      </c>
      <c r="I572" s="32">
        <f>VLOOKUP($A572,'Raw Data 2'!$A$2:'Raw Data 2'!$J$742,P$5)</f>
        <v>71190</v>
      </c>
      <c r="J572" s="32" t="str">
        <f>VLOOKUP($A572,'Raw Data 2'!$A$2:'Raw Data 2'!$J$742,Q$5)</f>
        <v>Taft</v>
      </c>
    </row>
    <row r="573" spans="1:10" x14ac:dyDescent="0.3">
      <c r="A573" s="33" t="s">
        <v>614</v>
      </c>
      <c r="B573" s="32">
        <f>VLOOKUP(A573,'Raw Data 2'!A570:'Raw Data 2'!J1310,6)</f>
        <v>6</v>
      </c>
      <c r="C573" s="32" t="str">
        <f>VLOOKUP($A573,'Raw Data 2'!$A$2 :'Raw Data 2'!$J$742,3)</f>
        <v>Quality Control</v>
      </c>
      <c r="D573" s="32">
        <f>VLOOKUP($A573,'Raw Data 2'!$A$2 :'Raw Data 2'!$J$742,5)</f>
        <v>40389</v>
      </c>
      <c r="E573" s="32">
        <f>VLOOKUP(A573,'Raw Data 2'!$A$2:'Raw Data 2'!$J$742,9)</f>
        <v>5</v>
      </c>
      <c r="F573" s="32" t="str">
        <f>VLOOKUP($A573,'Raw Data 2'!$A$2:'Raw Data 2'!$J$742,M$5)</f>
        <v>DMR</v>
      </c>
      <c r="G573" s="32">
        <f>VLOOKUP($A573,'Raw Data 2'!$A$2:'Raw Data 2'!$J$742,N$5)</f>
        <v>58370</v>
      </c>
      <c r="H573" s="32" t="str">
        <f>VLOOKUP($A573,'Raw Data 2'!$A$2:'Raw Data 2'!$J$742,O$5)</f>
        <v>Full Time</v>
      </c>
      <c r="I573" s="32">
        <f>VLOOKUP($A573,'Raw Data 2'!$A$2:'Raw Data 2'!$J$742,P$5)</f>
        <v>58370</v>
      </c>
      <c r="J573" s="32" t="str">
        <f>VLOOKUP($A573,'Raw Data 2'!$A$2:'Raw Data 2'!$J$742,Q$5)</f>
        <v>North</v>
      </c>
    </row>
    <row r="574" spans="1:10" x14ac:dyDescent="0.3">
      <c r="A574" s="33" t="s">
        <v>615</v>
      </c>
      <c r="B574" s="32">
        <f>VLOOKUP(A574,'Raw Data 2'!A571:'Raw Data 2'!J1311,6)</f>
        <v>10</v>
      </c>
      <c r="C574" s="32" t="str">
        <f>VLOOKUP($A574,'Raw Data 2'!$A$2 :'Raw Data 2'!$J$742,3)</f>
        <v>Quality Control</v>
      </c>
      <c r="D574" s="32">
        <f>VLOOKUP($A574,'Raw Data 2'!$A$2 :'Raw Data 2'!$J$742,5)</f>
        <v>39283</v>
      </c>
      <c r="E574" s="32">
        <f>VLOOKUP(A574,'Raw Data 2'!$A$2:'Raw Data 2'!$J$742,9)</f>
        <v>3</v>
      </c>
      <c r="F574" s="32" t="str">
        <f>VLOOKUP($A574,'Raw Data 2'!$A$2:'Raw Data 2'!$J$742,M$5)</f>
        <v>DMR</v>
      </c>
      <c r="G574" s="32">
        <f>VLOOKUP($A574,'Raw Data 2'!$A$2:'Raw Data 2'!$J$742,N$5)</f>
        <v>24980</v>
      </c>
      <c r="H574" s="32" t="str">
        <f>VLOOKUP($A574,'Raw Data 2'!$A$2:'Raw Data 2'!$J$742,O$5)</f>
        <v>Full Time</v>
      </c>
      <c r="I574" s="32">
        <f>VLOOKUP($A574,'Raw Data 2'!$A$2:'Raw Data 2'!$J$742,P$5)</f>
        <v>24980</v>
      </c>
      <c r="J574" s="32" t="str">
        <f>VLOOKUP($A574,'Raw Data 2'!$A$2:'Raw Data 2'!$J$742,Q$5)</f>
        <v>North</v>
      </c>
    </row>
    <row r="575" spans="1:10" x14ac:dyDescent="0.3">
      <c r="A575" s="33" t="s">
        <v>616</v>
      </c>
      <c r="B575" s="32">
        <f>VLOOKUP(A575,'Raw Data 2'!A572:'Raw Data 2'!J1312,6)</f>
        <v>17</v>
      </c>
      <c r="C575" s="32" t="e">
        <f>VLOOKUP($A575,'Raw Data 2'!$A$2 :'Raw Data 2'!$J$742,3)</f>
        <v>#N/A</v>
      </c>
      <c r="D575" s="32" t="e">
        <f>VLOOKUP($A575,'Raw Data 2'!$A$2 :'Raw Data 2'!$J$742,5)</f>
        <v>#N/A</v>
      </c>
      <c r="E575" s="32" t="e">
        <f>VLOOKUP(A575,'Raw Data 2'!$A$2:'Raw Data 2'!$J$742,9)</f>
        <v>#N/A</v>
      </c>
      <c r="F575" s="32" t="e">
        <f>VLOOKUP($A575,'Raw Data 2'!$A$2:'Raw Data 2'!$J$742,M$5)</f>
        <v>#N/A</v>
      </c>
      <c r="G575" s="32" t="e">
        <f>VLOOKUP($A575,'Raw Data 2'!$A$2:'Raw Data 2'!$J$742,N$5)</f>
        <v>#N/A</v>
      </c>
      <c r="H575" s="32" t="e">
        <f>VLOOKUP($A575,'Raw Data 2'!$A$2:'Raw Data 2'!$J$742,O$5)</f>
        <v>#N/A</v>
      </c>
      <c r="I575" s="32" t="e">
        <f>VLOOKUP($A575,'Raw Data 2'!$A$2:'Raw Data 2'!$J$742,P$5)</f>
        <v>#N/A</v>
      </c>
      <c r="J575" s="32" t="e">
        <f>VLOOKUP($A575,'Raw Data 2'!$A$2:'Raw Data 2'!$J$742,Q$5)</f>
        <v>#N/A</v>
      </c>
    </row>
    <row r="576" spans="1:10" x14ac:dyDescent="0.3">
      <c r="A576" s="33" t="s">
        <v>617</v>
      </c>
      <c r="B576" s="32">
        <f>VLOOKUP(A576,'Raw Data 2'!A573:'Raw Data 2'!J1313,6)</f>
        <v>6</v>
      </c>
      <c r="C576" s="32" t="str">
        <f>VLOOKUP($A576,'Raw Data 2'!$A$2 :'Raw Data 2'!$J$742,3)</f>
        <v>Major Mfg Projects</v>
      </c>
      <c r="D576" s="32">
        <f>VLOOKUP($A576,'Raw Data 2'!$A$2 :'Raw Data 2'!$J$742,5)</f>
        <v>40263</v>
      </c>
      <c r="E576" s="32">
        <f>VLOOKUP(A576,'Raw Data 2'!$A$2:'Raw Data 2'!$J$742,9)</f>
        <v>4</v>
      </c>
      <c r="F576" s="32" t="str">
        <f>VLOOKUP($A576,'Raw Data 2'!$A$2:'Raw Data 2'!$J$742,M$5)</f>
        <v>M</v>
      </c>
      <c r="G576" s="32">
        <f>VLOOKUP($A576,'Raw Data 2'!$A$2:'Raw Data 2'!$J$742,N$5)</f>
        <v>71190</v>
      </c>
      <c r="H576" s="32" t="str">
        <f>VLOOKUP($A576,'Raw Data 2'!$A$2:'Raw Data 2'!$J$742,O$5)</f>
        <v>Contract</v>
      </c>
      <c r="I576" s="32">
        <f>VLOOKUP($A576,'Raw Data 2'!$A$2:'Raw Data 2'!$J$742,P$5)</f>
        <v>71190</v>
      </c>
      <c r="J576" s="32" t="str">
        <f>VLOOKUP($A576,'Raw Data 2'!$A$2:'Raw Data 2'!$J$742,Q$5)</f>
        <v>Taft</v>
      </c>
    </row>
    <row r="577" spans="1:10" x14ac:dyDescent="0.3">
      <c r="A577" s="33" t="s">
        <v>618</v>
      </c>
      <c r="B577" s="32">
        <f>VLOOKUP(A577,'Raw Data 2'!A574:'Raw Data 2'!J1314,6)</f>
        <v>14</v>
      </c>
      <c r="C577" s="32" t="e">
        <f>VLOOKUP($A577,'Raw Data 2'!$A$2 :'Raw Data 2'!$J$742,3)</f>
        <v>#N/A</v>
      </c>
      <c r="D577" s="32" t="e">
        <f>VLOOKUP($A577,'Raw Data 2'!$A$2 :'Raw Data 2'!$J$742,5)</f>
        <v>#N/A</v>
      </c>
      <c r="E577" s="32" t="e">
        <f>VLOOKUP(A577,'Raw Data 2'!$A$2:'Raw Data 2'!$J$742,9)</f>
        <v>#N/A</v>
      </c>
      <c r="F577" s="32" t="e">
        <f>VLOOKUP($A577,'Raw Data 2'!$A$2:'Raw Data 2'!$J$742,M$5)</f>
        <v>#N/A</v>
      </c>
      <c r="G577" s="32" t="e">
        <f>VLOOKUP($A577,'Raw Data 2'!$A$2:'Raw Data 2'!$J$742,N$5)</f>
        <v>#N/A</v>
      </c>
      <c r="H577" s="32" t="e">
        <f>VLOOKUP($A577,'Raw Data 2'!$A$2:'Raw Data 2'!$J$742,O$5)</f>
        <v>#N/A</v>
      </c>
      <c r="I577" s="32" t="e">
        <f>VLOOKUP($A577,'Raw Data 2'!$A$2:'Raw Data 2'!$J$742,P$5)</f>
        <v>#N/A</v>
      </c>
      <c r="J577" s="32" t="e">
        <f>VLOOKUP($A577,'Raw Data 2'!$A$2:'Raw Data 2'!$J$742,Q$5)</f>
        <v>#N/A</v>
      </c>
    </row>
    <row r="578" spans="1:10" x14ac:dyDescent="0.3">
      <c r="A578" s="33" t="s">
        <v>619</v>
      </c>
      <c r="B578" s="32">
        <f>VLOOKUP(A578,'Raw Data 2'!A575:'Raw Data 2'!J1315,6)</f>
        <v>10</v>
      </c>
      <c r="C578" s="32" t="str">
        <f>VLOOKUP($A578,'Raw Data 2'!$A$2 :'Raw Data 2'!$J$742,3)</f>
        <v>Major Mfg Projects</v>
      </c>
      <c r="D578" s="32">
        <f>VLOOKUP($A578,'Raw Data 2'!$A$2 :'Raw Data 2'!$J$742,5)</f>
        <v>40263</v>
      </c>
      <c r="E578" s="32">
        <f>VLOOKUP(A578,'Raw Data 2'!$A$2:'Raw Data 2'!$J$742,9)</f>
        <v>4</v>
      </c>
      <c r="F578" s="32" t="str">
        <f>VLOOKUP($A578,'Raw Data 2'!$A$2:'Raw Data 2'!$J$742,M$5)</f>
        <v>M</v>
      </c>
      <c r="G578" s="32">
        <f>VLOOKUP($A578,'Raw Data 2'!$A$2:'Raw Data 2'!$J$742,N$5)</f>
        <v>71190</v>
      </c>
      <c r="H578" s="32" t="str">
        <f>VLOOKUP($A578,'Raw Data 2'!$A$2:'Raw Data 2'!$J$742,O$5)</f>
        <v>Contract</v>
      </c>
      <c r="I578" s="32">
        <f>VLOOKUP($A578,'Raw Data 2'!$A$2:'Raw Data 2'!$J$742,P$5)</f>
        <v>71190</v>
      </c>
      <c r="J578" s="32" t="str">
        <f>VLOOKUP($A578,'Raw Data 2'!$A$2:'Raw Data 2'!$J$742,Q$5)</f>
        <v>Taft</v>
      </c>
    </row>
    <row r="579" spans="1:10" x14ac:dyDescent="0.3">
      <c r="A579" s="33" t="s">
        <v>620</v>
      </c>
      <c r="B579" s="32">
        <f>VLOOKUP(A579,'Raw Data 2'!A576:'Raw Data 2'!J1316,6)</f>
        <v>6</v>
      </c>
      <c r="C579" s="32" t="str">
        <f>VLOOKUP($A579,'Raw Data 2'!$A$2 :'Raw Data 2'!$J$742,3)</f>
        <v>Major Mfg Projects</v>
      </c>
      <c r="D579" s="32">
        <f>VLOOKUP($A579,'Raw Data 2'!$A$2 :'Raw Data 2'!$J$742,5)</f>
        <v>36519</v>
      </c>
      <c r="E579" s="32">
        <f>VLOOKUP(A579,'Raw Data 2'!$A$2:'Raw Data 2'!$J$742,9)</f>
        <v>5</v>
      </c>
      <c r="F579" s="32" t="str">
        <f>VLOOKUP($A579,'Raw Data 2'!$A$2:'Raw Data 2'!$J$742,M$5)</f>
        <v>R</v>
      </c>
      <c r="G579" s="32">
        <f>VLOOKUP($A579,'Raw Data 2'!$A$2:'Raw Data 2'!$J$742,N$5)</f>
        <v>61860</v>
      </c>
      <c r="H579" s="32" t="str">
        <f>VLOOKUP($A579,'Raw Data 2'!$A$2:'Raw Data 2'!$J$742,O$5)</f>
        <v>Hourly</v>
      </c>
      <c r="I579" s="32">
        <f>VLOOKUP($A579,'Raw Data 2'!$A$2:'Raw Data 2'!$J$742,P$5)</f>
        <v>61860</v>
      </c>
      <c r="J579" s="32" t="str">
        <f>VLOOKUP($A579,'Raw Data 2'!$A$2:'Raw Data 2'!$J$742,Q$5)</f>
        <v>Main</v>
      </c>
    </row>
    <row r="580" spans="1:10" x14ac:dyDescent="0.3">
      <c r="A580" s="33" t="s">
        <v>621</v>
      </c>
      <c r="B580" s="32">
        <f>VLOOKUP(A580,'Raw Data 2'!A577:'Raw Data 2'!J1317,6)</f>
        <v>10</v>
      </c>
      <c r="C580" s="32" t="e">
        <f>VLOOKUP($A580,'Raw Data 2'!$A$2 :'Raw Data 2'!$J$742,3)</f>
        <v>#N/A</v>
      </c>
      <c r="D580" s="32" t="e">
        <f>VLOOKUP($A580,'Raw Data 2'!$A$2 :'Raw Data 2'!$J$742,5)</f>
        <v>#N/A</v>
      </c>
      <c r="E580" s="32" t="e">
        <f>VLOOKUP(A580,'Raw Data 2'!$A$2:'Raw Data 2'!$J$742,9)</f>
        <v>#N/A</v>
      </c>
      <c r="F580" s="32" t="e">
        <f>VLOOKUP($A580,'Raw Data 2'!$A$2:'Raw Data 2'!$J$742,M$5)</f>
        <v>#N/A</v>
      </c>
      <c r="G580" s="32" t="e">
        <f>VLOOKUP($A580,'Raw Data 2'!$A$2:'Raw Data 2'!$J$742,N$5)</f>
        <v>#N/A</v>
      </c>
      <c r="H580" s="32" t="e">
        <f>VLOOKUP($A580,'Raw Data 2'!$A$2:'Raw Data 2'!$J$742,O$5)</f>
        <v>#N/A</v>
      </c>
      <c r="I580" s="32" t="e">
        <f>VLOOKUP($A580,'Raw Data 2'!$A$2:'Raw Data 2'!$J$742,P$5)</f>
        <v>#N/A</v>
      </c>
      <c r="J580" s="32" t="e">
        <f>VLOOKUP($A580,'Raw Data 2'!$A$2:'Raw Data 2'!$J$742,Q$5)</f>
        <v>#N/A</v>
      </c>
    </row>
    <row r="581" spans="1:10" x14ac:dyDescent="0.3">
      <c r="A581" s="33" t="s">
        <v>622</v>
      </c>
      <c r="B581" s="32">
        <f>VLOOKUP(A581,'Raw Data 2'!A578:'Raw Data 2'!J1318,6)</f>
        <v>6</v>
      </c>
      <c r="C581" s="32" t="str">
        <f>VLOOKUP($A581,'Raw Data 2'!$A$2 :'Raw Data 2'!$J$742,3)</f>
        <v>Quality Control</v>
      </c>
      <c r="D581" s="32">
        <f>VLOOKUP($A581,'Raw Data 2'!$A$2 :'Raw Data 2'!$J$742,5)</f>
        <v>40389</v>
      </c>
      <c r="E581" s="32">
        <f>VLOOKUP(A581,'Raw Data 2'!$A$2:'Raw Data 2'!$J$742,9)</f>
        <v>5</v>
      </c>
      <c r="F581" s="32" t="str">
        <f>VLOOKUP($A581,'Raw Data 2'!$A$2:'Raw Data 2'!$J$742,M$5)</f>
        <v>DMR</v>
      </c>
      <c r="G581" s="32">
        <f>VLOOKUP($A581,'Raw Data 2'!$A$2:'Raw Data 2'!$J$742,N$5)</f>
        <v>58370</v>
      </c>
      <c r="H581" s="32" t="str">
        <f>VLOOKUP($A581,'Raw Data 2'!$A$2:'Raw Data 2'!$J$742,O$5)</f>
        <v>Full Time</v>
      </c>
      <c r="I581" s="32">
        <f>VLOOKUP($A581,'Raw Data 2'!$A$2:'Raw Data 2'!$J$742,P$5)</f>
        <v>58370</v>
      </c>
      <c r="J581" s="32" t="str">
        <f>VLOOKUP($A581,'Raw Data 2'!$A$2:'Raw Data 2'!$J$742,Q$5)</f>
        <v>North</v>
      </c>
    </row>
    <row r="582" spans="1:10" x14ac:dyDescent="0.3">
      <c r="A582" s="33" t="s">
        <v>623</v>
      </c>
      <c r="B582" s="32">
        <f>VLOOKUP(A582,'Raw Data 2'!A579:'Raw Data 2'!J1319,6)</f>
        <v>17</v>
      </c>
      <c r="C582" s="32" t="e">
        <f>VLOOKUP($A582,'Raw Data 2'!$A$2 :'Raw Data 2'!$J$742,3)</f>
        <v>#N/A</v>
      </c>
      <c r="D582" s="32" t="e">
        <f>VLOOKUP($A582,'Raw Data 2'!$A$2 :'Raw Data 2'!$J$742,5)</f>
        <v>#N/A</v>
      </c>
      <c r="E582" s="32" t="e">
        <f>VLOOKUP(A582,'Raw Data 2'!$A$2:'Raw Data 2'!$J$742,9)</f>
        <v>#N/A</v>
      </c>
      <c r="F582" s="32" t="e">
        <f>VLOOKUP($A582,'Raw Data 2'!$A$2:'Raw Data 2'!$J$742,M$5)</f>
        <v>#N/A</v>
      </c>
      <c r="G582" s="32" t="e">
        <f>VLOOKUP($A582,'Raw Data 2'!$A$2:'Raw Data 2'!$J$742,N$5)</f>
        <v>#N/A</v>
      </c>
      <c r="H582" s="32" t="e">
        <f>VLOOKUP($A582,'Raw Data 2'!$A$2:'Raw Data 2'!$J$742,O$5)</f>
        <v>#N/A</v>
      </c>
      <c r="I582" s="32" t="e">
        <f>VLOOKUP($A582,'Raw Data 2'!$A$2:'Raw Data 2'!$J$742,P$5)</f>
        <v>#N/A</v>
      </c>
      <c r="J582" s="32" t="e">
        <f>VLOOKUP($A582,'Raw Data 2'!$A$2:'Raw Data 2'!$J$742,Q$5)</f>
        <v>#N/A</v>
      </c>
    </row>
    <row r="583" spans="1:10" x14ac:dyDescent="0.3">
      <c r="A583" s="33" t="s">
        <v>624</v>
      </c>
      <c r="B583" s="32">
        <f>VLOOKUP(A583,'Raw Data 2'!A580:'Raw Data 2'!J1320,6)</f>
        <v>11</v>
      </c>
      <c r="C583" s="32" t="str">
        <f>VLOOKUP($A583,'Raw Data 2'!$A$2 :'Raw Data 2'!$J$742,3)</f>
        <v>Major Mfg Projects</v>
      </c>
      <c r="D583" s="32">
        <f>VLOOKUP($A583,'Raw Data 2'!$A$2 :'Raw Data 2'!$J$742,5)</f>
        <v>40263</v>
      </c>
      <c r="E583" s="32">
        <f>VLOOKUP(A583,'Raw Data 2'!$A$2:'Raw Data 2'!$J$742,9)</f>
        <v>4</v>
      </c>
      <c r="F583" s="32" t="str">
        <f>VLOOKUP($A583,'Raw Data 2'!$A$2:'Raw Data 2'!$J$742,M$5)</f>
        <v>M</v>
      </c>
      <c r="G583" s="32">
        <f>VLOOKUP($A583,'Raw Data 2'!$A$2:'Raw Data 2'!$J$742,N$5)</f>
        <v>71190</v>
      </c>
      <c r="H583" s="32" t="str">
        <f>VLOOKUP($A583,'Raw Data 2'!$A$2:'Raw Data 2'!$J$742,O$5)</f>
        <v>Contract</v>
      </c>
      <c r="I583" s="32">
        <f>VLOOKUP($A583,'Raw Data 2'!$A$2:'Raw Data 2'!$J$742,P$5)</f>
        <v>71190</v>
      </c>
      <c r="J583" s="32" t="str">
        <f>VLOOKUP($A583,'Raw Data 2'!$A$2:'Raw Data 2'!$J$742,Q$5)</f>
        <v>Taft</v>
      </c>
    </row>
    <row r="584" spans="1:10" x14ac:dyDescent="0.3">
      <c r="A584" s="33" t="s">
        <v>625</v>
      </c>
      <c r="B584" s="32">
        <f>VLOOKUP(A584,'Raw Data 2'!A581:'Raw Data 2'!J1321,6)</f>
        <v>10</v>
      </c>
      <c r="C584" s="32" t="e">
        <f>VLOOKUP($A584,'Raw Data 2'!$A$2 :'Raw Data 2'!$J$742,3)</f>
        <v>#N/A</v>
      </c>
      <c r="D584" s="32" t="e">
        <f>VLOOKUP($A584,'Raw Data 2'!$A$2 :'Raw Data 2'!$J$742,5)</f>
        <v>#N/A</v>
      </c>
      <c r="E584" s="32" t="e">
        <f>VLOOKUP(A584,'Raw Data 2'!$A$2:'Raw Data 2'!$J$742,9)</f>
        <v>#N/A</v>
      </c>
      <c r="F584" s="32" t="e">
        <f>VLOOKUP($A584,'Raw Data 2'!$A$2:'Raw Data 2'!$J$742,M$5)</f>
        <v>#N/A</v>
      </c>
      <c r="G584" s="32" t="e">
        <f>VLOOKUP($A584,'Raw Data 2'!$A$2:'Raw Data 2'!$J$742,N$5)</f>
        <v>#N/A</v>
      </c>
      <c r="H584" s="32" t="e">
        <f>VLOOKUP($A584,'Raw Data 2'!$A$2:'Raw Data 2'!$J$742,O$5)</f>
        <v>#N/A</v>
      </c>
      <c r="I584" s="32" t="e">
        <f>VLOOKUP($A584,'Raw Data 2'!$A$2:'Raw Data 2'!$J$742,P$5)</f>
        <v>#N/A</v>
      </c>
      <c r="J584" s="32" t="e">
        <f>VLOOKUP($A584,'Raw Data 2'!$A$2:'Raw Data 2'!$J$742,Q$5)</f>
        <v>#N/A</v>
      </c>
    </row>
    <row r="585" spans="1:10" x14ac:dyDescent="0.3">
      <c r="A585" s="33" t="s">
        <v>626</v>
      </c>
      <c r="B585" s="32">
        <f>VLOOKUP(A585,'Raw Data 2'!A582:'Raw Data 2'!J1322,6)</f>
        <v>6</v>
      </c>
      <c r="C585" s="32" t="str">
        <f>VLOOKUP($A585,'Raw Data 2'!$A$2 :'Raw Data 2'!$J$742,3)</f>
        <v>Manufacturing</v>
      </c>
      <c r="D585" s="32">
        <f>VLOOKUP($A585,'Raw Data 2'!$A$2 :'Raw Data 2'!$J$742,5)</f>
        <v>36704</v>
      </c>
      <c r="E585" s="32">
        <f>VLOOKUP(A585,'Raw Data 2'!$A$2:'Raw Data 2'!$J$742,9)</f>
        <v>3</v>
      </c>
      <c r="F585" s="32">
        <f>VLOOKUP($A585,'Raw Data 2'!$A$2:'Raw Data 2'!$J$742,M$5)</f>
        <v>0</v>
      </c>
      <c r="G585" s="32">
        <f>VLOOKUP($A585,'Raw Data 2'!$A$2:'Raw Data 2'!$J$742,N$5)</f>
        <v>57760</v>
      </c>
      <c r="H585" s="32" t="str">
        <f>VLOOKUP($A585,'Raw Data 2'!$A$2:'Raw Data 2'!$J$742,O$5)</f>
        <v>Contract</v>
      </c>
      <c r="I585" s="32">
        <f>VLOOKUP($A585,'Raw Data 2'!$A$2:'Raw Data 2'!$J$742,P$5)</f>
        <v>57760</v>
      </c>
      <c r="J585" s="32" t="str">
        <f>VLOOKUP($A585,'Raw Data 2'!$A$2:'Raw Data 2'!$J$742,Q$5)</f>
        <v>South</v>
      </c>
    </row>
    <row r="586" spans="1:10" x14ac:dyDescent="0.3">
      <c r="A586" s="33" t="s">
        <v>627</v>
      </c>
      <c r="B586" s="32">
        <f>VLOOKUP(A586,'Raw Data 2'!A583:'Raw Data 2'!J1323,6)</f>
        <v>9</v>
      </c>
      <c r="C586" s="32" t="str">
        <f>VLOOKUP($A586,'Raw Data 2'!$A$2 :'Raw Data 2'!$J$742,3)</f>
        <v>Major Mfg Projects</v>
      </c>
      <c r="D586" s="32">
        <f>VLOOKUP($A586,'Raw Data 2'!$A$2 :'Raw Data 2'!$J$742,5)</f>
        <v>40263</v>
      </c>
      <c r="E586" s="32">
        <f>VLOOKUP(A586,'Raw Data 2'!$A$2:'Raw Data 2'!$J$742,9)</f>
        <v>4</v>
      </c>
      <c r="F586" s="32" t="str">
        <f>VLOOKUP($A586,'Raw Data 2'!$A$2:'Raw Data 2'!$J$742,M$5)</f>
        <v>M</v>
      </c>
      <c r="G586" s="32">
        <f>VLOOKUP($A586,'Raw Data 2'!$A$2:'Raw Data 2'!$J$742,N$5)</f>
        <v>71190</v>
      </c>
      <c r="H586" s="32" t="str">
        <f>VLOOKUP($A586,'Raw Data 2'!$A$2:'Raw Data 2'!$J$742,O$5)</f>
        <v>Contract</v>
      </c>
      <c r="I586" s="32">
        <f>VLOOKUP($A586,'Raw Data 2'!$A$2:'Raw Data 2'!$J$742,P$5)</f>
        <v>71190</v>
      </c>
      <c r="J586" s="32" t="str">
        <f>VLOOKUP($A586,'Raw Data 2'!$A$2:'Raw Data 2'!$J$742,Q$5)</f>
        <v>Taft</v>
      </c>
    </row>
    <row r="587" spans="1:10" x14ac:dyDescent="0.3">
      <c r="A587" s="33" t="s">
        <v>628</v>
      </c>
      <c r="B587" s="32">
        <f>VLOOKUP(A587,'Raw Data 2'!A584:'Raw Data 2'!J1324,6)</f>
        <v>7</v>
      </c>
      <c r="C587" s="32" t="str">
        <f>VLOOKUP($A587,'Raw Data 2'!$A$2 :'Raw Data 2'!$J$742,3)</f>
        <v>Major Mfg Projects</v>
      </c>
      <c r="D587" s="32">
        <f>VLOOKUP($A587,'Raw Data 2'!$A$2 :'Raw Data 2'!$J$742,5)</f>
        <v>40263</v>
      </c>
      <c r="E587" s="32">
        <f>VLOOKUP(A587,'Raw Data 2'!$A$2:'Raw Data 2'!$J$742,9)</f>
        <v>4</v>
      </c>
      <c r="F587" s="32" t="str">
        <f>VLOOKUP($A587,'Raw Data 2'!$A$2:'Raw Data 2'!$J$742,M$5)</f>
        <v>M</v>
      </c>
      <c r="G587" s="32">
        <f>VLOOKUP($A587,'Raw Data 2'!$A$2:'Raw Data 2'!$J$742,N$5)</f>
        <v>71190</v>
      </c>
      <c r="H587" s="32" t="str">
        <f>VLOOKUP($A587,'Raw Data 2'!$A$2:'Raw Data 2'!$J$742,O$5)</f>
        <v>Contract</v>
      </c>
      <c r="I587" s="32">
        <f>VLOOKUP($A587,'Raw Data 2'!$A$2:'Raw Data 2'!$J$742,P$5)</f>
        <v>71190</v>
      </c>
      <c r="J587" s="32" t="str">
        <f>VLOOKUP($A587,'Raw Data 2'!$A$2:'Raw Data 2'!$J$742,Q$5)</f>
        <v>Taft</v>
      </c>
    </row>
    <row r="588" spans="1:10" x14ac:dyDescent="0.3">
      <c r="A588" s="33" t="s">
        <v>629</v>
      </c>
      <c r="B588" s="32">
        <f>VLOOKUP(A588,'Raw Data 2'!A585:'Raw Data 2'!J1325,6)</f>
        <v>10</v>
      </c>
      <c r="C588" s="32" t="e">
        <f>VLOOKUP($A588,'Raw Data 2'!$A$2 :'Raw Data 2'!$J$742,3)</f>
        <v>#N/A</v>
      </c>
      <c r="D588" s="32" t="e">
        <f>VLOOKUP($A588,'Raw Data 2'!$A$2 :'Raw Data 2'!$J$742,5)</f>
        <v>#N/A</v>
      </c>
      <c r="E588" s="32" t="e">
        <f>VLOOKUP(A588,'Raw Data 2'!$A$2:'Raw Data 2'!$J$742,9)</f>
        <v>#N/A</v>
      </c>
      <c r="F588" s="32" t="e">
        <f>VLOOKUP($A588,'Raw Data 2'!$A$2:'Raw Data 2'!$J$742,M$5)</f>
        <v>#N/A</v>
      </c>
      <c r="G588" s="32" t="e">
        <f>VLOOKUP($A588,'Raw Data 2'!$A$2:'Raw Data 2'!$J$742,N$5)</f>
        <v>#N/A</v>
      </c>
      <c r="H588" s="32" t="e">
        <f>VLOOKUP($A588,'Raw Data 2'!$A$2:'Raw Data 2'!$J$742,O$5)</f>
        <v>#N/A</v>
      </c>
      <c r="I588" s="32" t="e">
        <f>VLOOKUP($A588,'Raw Data 2'!$A$2:'Raw Data 2'!$J$742,P$5)</f>
        <v>#N/A</v>
      </c>
      <c r="J588" s="32" t="e">
        <f>VLOOKUP($A588,'Raw Data 2'!$A$2:'Raw Data 2'!$J$742,Q$5)</f>
        <v>#N/A</v>
      </c>
    </row>
    <row r="589" spans="1:10" x14ac:dyDescent="0.3">
      <c r="A589" s="33" t="s">
        <v>630</v>
      </c>
      <c r="B589" s="32">
        <f>VLOOKUP(A589,'Raw Data 2'!A586:'Raw Data 2'!J1326,6)</f>
        <v>5</v>
      </c>
      <c r="C589" s="32" t="str">
        <f>VLOOKUP($A589,'Raw Data 2'!$A$2 :'Raw Data 2'!$J$742,3)</f>
        <v>Quality Control</v>
      </c>
      <c r="D589" s="32">
        <f>VLOOKUP($A589,'Raw Data 2'!$A$2 :'Raw Data 2'!$J$742,5)</f>
        <v>40389</v>
      </c>
      <c r="E589" s="32">
        <f>VLOOKUP(A589,'Raw Data 2'!$A$2:'Raw Data 2'!$J$742,9)</f>
        <v>5</v>
      </c>
      <c r="F589" s="32" t="str">
        <f>VLOOKUP($A589,'Raw Data 2'!$A$2:'Raw Data 2'!$J$742,M$5)</f>
        <v>DMR</v>
      </c>
      <c r="G589" s="32">
        <f>VLOOKUP($A589,'Raw Data 2'!$A$2:'Raw Data 2'!$J$742,N$5)</f>
        <v>58370</v>
      </c>
      <c r="H589" s="32" t="str">
        <f>VLOOKUP($A589,'Raw Data 2'!$A$2:'Raw Data 2'!$J$742,O$5)</f>
        <v>Full Time</v>
      </c>
      <c r="I589" s="32">
        <f>VLOOKUP($A589,'Raw Data 2'!$A$2:'Raw Data 2'!$J$742,P$5)</f>
        <v>58370</v>
      </c>
      <c r="J589" s="32" t="str">
        <f>VLOOKUP($A589,'Raw Data 2'!$A$2:'Raw Data 2'!$J$742,Q$5)</f>
        <v>North</v>
      </c>
    </row>
    <row r="590" spans="1:10" x14ac:dyDescent="0.3">
      <c r="A590" s="33" t="s">
        <v>631</v>
      </c>
      <c r="B590" s="32">
        <f>VLOOKUP(A590,'Raw Data 2'!A587:'Raw Data 2'!J1327,6)</f>
        <v>6</v>
      </c>
      <c r="C590" s="32" t="str">
        <f>VLOOKUP($A590,'Raw Data 2'!$A$2 :'Raw Data 2'!$J$742,3)</f>
        <v>Major Mfg Projects</v>
      </c>
      <c r="D590" s="32">
        <f>VLOOKUP($A590,'Raw Data 2'!$A$2 :'Raw Data 2'!$J$742,5)</f>
        <v>40263</v>
      </c>
      <c r="E590" s="32">
        <f>VLOOKUP(A590,'Raw Data 2'!$A$2:'Raw Data 2'!$J$742,9)</f>
        <v>4</v>
      </c>
      <c r="F590" s="32" t="str">
        <f>VLOOKUP($A590,'Raw Data 2'!$A$2:'Raw Data 2'!$J$742,M$5)</f>
        <v>M</v>
      </c>
      <c r="G590" s="32">
        <f>VLOOKUP($A590,'Raw Data 2'!$A$2:'Raw Data 2'!$J$742,N$5)</f>
        <v>71190</v>
      </c>
      <c r="H590" s="32" t="str">
        <f>VLOOKUP($A590,'Raw Data 2'!$A$2:'Raw Data 2'!$J$742,O$5)</f>
        <v>Contract</v>
      </c>
      <c r="I590" s="32">
        <f>VLOOKUP($A590,'Raw Data 2'!$A$2:'Raw Data 2'!$J$742,P$5)</f>
        <v>71190</v>
      </c>
      <c r="J590" s="32" t="str">
        <f>VLOOKUP($A590,'Raw Data 2'!$A$2:'Raw Data 2'!$J$742,Q$5)</f>
        <v>Taft</v>
      </c>
    </row>
    <row r="591" spans="1:10" x14ac:dyDescent="0.3">
      <c r="A591" s="33" t="s">
        <v>632</v>
      </c>
      <c r="B591" s="32">
        <f>VLOOKUP(A591,'Raw Data 2'!A588:'Raw Data 2'!J1328,6)</f>
        <v>17</v>
      </c>
      <c r="C591" s="32" t="str">
        <f>VLOOKUP($A591,'Raw Data 2'!$A$2 :'Raw Data 2'!$J$742,3)</f>
        <v>Product Development</v>
      </c>
      <c r="D591" s="32">
        <f>VLOOKUP($A591,'Raw Data 2'!$A$2 :'Raw Data 2'!$J$742,5)</f>
        <v>37641</v>
      </c>
      <c r="E591" s="32">
        <f>VLOOKUP(A591,'Raw Data 2'!$A$2:'Raw Data 2'!$J$742,9)</f>
        <v>5</v>
      </c>
      <c r="F591" s="32">
        <f>VLOOKUP($A591,'Raw Data 2'!$A$2:'Raw Data 2'!$J$742,M$5)</f>
        <v>0</v>
      </c>
      <c r="G591" s="32">
        <f>VLOOKUP($A591,'Raw Data 2'!$A$2:'Raw Data 2'!$J$742,N$5)</f>
        <v>31970</v>
      </c>
      <c r="H591" s="32" t="str">
        <f>VLOOKUP($A591,'Raw Data 2'!$A$2:'Raw Data 2'!$J$742,O$5)</f>
        <v>Contract</v>
      </c>
      <c r="I591" s="32">
        <f>VLOOKUP($A591,'Raw Data 2'!$A$2:'Raw Data 2'!$J$742,P$5)</f>
        <v>31970</v>
      </c>
      <c r="J591" s="32" t="str">
        <f>VLOOKUP($A591,'Raw Data 2'!$A$2:'Raw Data 2'!$J$742,Q$5)</f>
        <v>North</v>
      </c>
    </row>
    <row r="592" spans="1:10" x14ac:dyDescent="0.3">
      <c r="A592" s="33" t="s">
        <v>633</v>
      </c>
      <c r="B592" s="32">
        <f>VLOOKUP(A592,'Raw Data 2'!A589:'Raw Data 2'!J1329,6)</f>
        <v>19</v>
      </c>
      <c r="C592" s="32" t="e">
        <f>VLOOKUP($A592,'Raw Data 2'!$A$2 :'Raw Data 2'!$J$742,3)</f>
        <v>#N/A</v>
      </c>
      <c r="D592" s="32" t="e">
        <f>VLOOKUP($A592,'Raw Data 2'!$A$2 :'Raw Data 2'!$J$742,5)</f>
        <v>#N/A</v>
      </c>
      <c r="E592" s="32" t="e">
        <f>VLOOKUP(A592,'Raw Data 2'!$A$2:'Raw Data 2'!$J$742,9)</f>
        <v>#N/A</v>
      </c>
      <c r="F592" s="32" t="e">
        <f>VLOOKUP($A592,'Raw Data 2'!$A$2:'Raw Data 2'!$J$742,M$5)</f>
        <v>#N/A</v>
      </c>
      <c r="G592" s="32" t="e">
        <f>VLOOKUP($A592,'Raw Data 2'!$A$2:'Raw Data 2'!$J$742,N$5)</f>
        <v>#N/A</v>
      </c>
      <c r="H592" s="32" t="e">
        <f>VLOOKUP($A592,'Raw Data 2'!$A$2:'Raw Data 2'!$J$742,O$5)</f>
        <v>#N/A</v>
      </c>
      <c r="I592" s="32" t="e">
        <f>VLOOKUP($A592,'Raw Data 2'!$A$2:'Raw Data 2'!$J$742,P$5)</f>
        <v>#N/A</v>
      </c>
      <c r="J592" s="32" t="e">
        <f>VLOOKUP($A592,'Raw Data 2'!$A$2:'Raw Data 2'!$J$742,Q$5)</f>
        <v>#N/A</v>
      </c>
    </row>
    <row r="593" spans="1:10" x14ac:dyDescent="0.3">
      <c r="A593" s="33" t="s">
        <v>634</v>
      </c>
      <c r="B593" s="32">
        <f>VLOOKUP(A593,'Raw Data 2'!A590:'Raw Data 2'!J1330,6)</f>
        <v>18</v>
      </c>
      <c r="C593" s="32" t="e">
        <f>VLOOKUP($A593,'Raw Data 2'!$A$2 :'Raw Data 2'!$J$742,3)</f>
        <v>#N/A</v>
      </c>
      <c r="D593" s="32" t="e">
        <f>VLOOKUP($A593,'Raw Data 2'!$A$2 :'Raw Data 2'!$J$742,5)</f>
        <v>#N/A</v>
      </c>
      <c r="E593" s="32" t="e">
        <f>VLOOKUP(A593,'Raw Data 2'!$A$2:'Raw Data 2'!$J$742,9)</f>
        <v>#N/A</v>
      </c>
      <c r="F593" s="32" t="e">
        <f>VLOOKUP($A593,'Raw Data 2'!$A$2:'Raw Data 2'!$J$742,M$5)</f>
        <v>#N/A</v>
      </c>
      <c r="G593" s="32" t="e">
        <f>VLOOKUP($A593,'Raw Data 2'!$A$2:'Raw Data 2'!$J$742,N$5)</f>
        <v>#N/A</v>
      </c>
      <c r="H593" s="32" t="e">
        <f>VLOOKUP($A593,'Raw Data 2'!$A$2:'Raw Data 2'!$J$742,O$5)</f>
        <v>#N/A</v>
      </c>
      <c r="I593" s="32" t="e">
        <f>VLOOKUP($A593,'Raw Data 2'!$A$2:'Raw Data 2'!$J$742,P$5)</f>
        <v>#N/A</v>
      </c>
      <c r="J593" s="32" t="e">
        <f>VLOOKUP($A593,'Raw Data 2'!$A$2:'Raw Data 2'!$J$742,Q$5)</f>
        <v>#N/A</v>
      </c>
    </row>
    <row r="594" spans="1:10" x14ac:dyDescent="0.3">
      <c r="A594" s="33" t="s">
        <v>635</v>
      </c>
      <c r="B594" s="32">
        <f>VLOOKUP(A594,'Raw Data 2'!A591:'Raw Data 2'!J1331,6)</f>
        <v>6</v>
      </c>
      <c r="C594" s="32" t="str">
        <f>VLOOKUP($A594,'Raw Data 2'!$A$2 :'Raw Data 2'!$J$742,3)</f>
        <v>Quality Control</v>
      </c>
      <c r="D594" s="32">
        <f>VLOOKUP($A594,'Raw Data 2'!$A$2 :'Raw Data 2'!$J$742,5)</f>
        <v>40389</v>
      </c>
      <c r="E594" s="32">
        <f>VLOOKUP(A594,'Raw Data 2'!$A$2:'Raw Data 2'!$J$742,9)</f>
        <v>5</v>
      </c>
      <c r="F594" s="32" t="str">
        <f>VLOOKUP($A594,'Raw Data 2'!$A$2:'Raw Data 2'!$J$742,M$5)</f>
        <v>DMR</v>
      </c>
      <c r="G594" s="32">
        <f>VLOOKUP($A594,'Raw Data 2'!$A$2:'Raw Data 2'!$J$742,N$5)</f>
        <v>58370</v>
      </c>
      <c r="H594" s="32" t="str">
        <f>VLOOKUP($A594,'Raw Data 2'!$A$2:'Raw Data 2'!$J$742,O$5)</f>
        <v>Full Time</v>
      </c>
      <c r="I594" s="32">
        <f>VLOOKUP($A594,'Raw Data 2'!$A$2:'Raw Data 2'!$J$742,P$5)</f>
        <v>58370</v>
      </c>
      <c r="J594" s="32" t="str">
        <f>VLOOKUP($A594,'Raw Data 2'!$A$2:'Raw Data 2'!$J$742,Q$5)</f>
        <v>North</v>
      </c>
    </row>
    <row r="595" spans="1:10" x14ac:dyDescent="0.3">
      <c r="A595" s="33" t="s">
        <v>636</v>
      </c>
      <c r="B595" s="32">
        <f>VLOOKUP(A595,'Raw Data 2'!A592:'Raw Data 2'!J1332,6)</f>
        <v>6</v>
      </c>
      <c r="C595" s="32" t="str">
        <f>VLOOKUP($A595,'Raw Data 2'!$A$2 :'Raw Data 2'!$J$742,3)</f>
        <v>Quality Control</v>
      </c>
      <c r="D595" s="32">
        <f>VLOOKUP($A595,'Raw Data 2'!$A$2 :'Raw Data 2'!$J$742,5)</f>
        <v>40389</v>
      </c>
      <c r="E595" s="32">
        <f>VLOOKUP(A595,'Raw Data 2'!$A$2:'Raw Data 2'!$J$742,9)</f>
        <v>5</v>
      </c>
      <c r="F595" s="32" t="str">
        <f>VLOOKUP($A595,'Raw Data 2'!$A$2:'Raw Data 2'!$J$742,M$5)</f>
        <v>DMR</v>
      </c>
      <c r="G595" s="32">
        <f>VLOOKUP($A595,'Raw Data 2'!$A$2:'Raw Data 2'!$J$742,N$5)</f>
        <v>58370</v>
      </c>
      <c r="H595" s="32" t="str">
        <f>VLOOKUP($A595,'Raw Data 2'!$A$2:'Raw Data 2'!$J$742,O$5)</f>
        <v>Full Time</v>
      </c>
      <c r="I595" s="32">
        <f>VLOOKUP($A595,'Raw Data 2'!$A$2:'Raw Data 2'!$J$742,P$5)</f>
        <v>58370</v>
      </c>
      <c r="J595" s="32" t="str">
        <f>VLOOKUP($A595,'Raw Data 2'!$A$2:'Raw Data 2'!$J$742,Q$5)</f>
        <v>North</v>
      </c>
    </row>
    <row r="596" spans="1:10" x14ac:dyDescent="0.3">
      <c r="A596" s="33" t="s">
        <v>637</v>
      </c>
      <c r="B596" s="32">
        <f>VLOOKUP(A596,'Raw Data 2'!A593:'Raw Data 2'!J1333,6)</f>
        <v>17</v>
      </c>
      <c r="C596" s="32" t="e">
        <f>VLOOKUP($A596,'Raw Data 2'!$A$2 :'Raw Data 2'!$J$742,3)</f>
        <v>#N/A</v>
      </c>
      <c r="D596" s="32" t="e">
        <f>VLOOKUP($A596,'Raw Data 2'!$A$2 :'Raw Data 2'!$J$742,5)</f>
        <v>#N/A</v>
      </c>
      <c r="E596" s="32" t="e">
        <f>VLOOKUP(A596,'Raw Data 2'!$A$2:'Raw Data 2'!$J$742,9)</f>
        <v>#N/A</v>
      </c>
      <c r="F596" s="32" t="e">
        <f>VLOOKUP($A596,'Raw Data 2'!$A$2:'Raw Data 2'!$J$742,M$5)</f>
        <v>#N/A</v>
      </c>
      <c r="G596" s="32" t="e">
        <f>VLOOKUP($A596,'Raw Data 2'!$A$2:'Raw Data 2'!$J$742,N$5)</f>
        <v>#N/A</v>
      </c>
      <c r="H596" s="32" t="e">
        <f>VLOOKUP($A596,'Raw Data 2'!$A$2:'Raw Data 2'!$J$742,O$5)</f>
        <v>#N/A</v>
      </c>
      <c r="I596" s="32" t="e">
        <f>VLOOKUP($A596,'Raw Data 2'!$A$2:'Raw Data 2'!$J$742,P$5)</f>
        <v>#N/A</v>
      </c>
      <c r="J596" s="32" t="e">
        <f>VLOOKUP($A596,'Raw Data 2'!$A$2:'Raw Data 2'!$J$742,Q$5)</f>
        <v>#N/A</v>
      </c>
    </row>
    <row r="597" spans="1:10" x14ac:dyDescent="0.3">
      <c r="A597" s="33" t="s">
        <v>638</v>
      </c>
      <c r="B597" s="32">
        <f>VLOOKUP(A597,'Raw Data 2'!A594:'Raw Data 2'!J1334,6)</f>
        <v>6</v>
      </c>
      <c r="C597" s="32" t="str">
        <f>VLOOKUP($A597,'Raw Data 2'!$A$2 :'Raw Data 2'!$J$742,3)</f>
        <v>Quality Control</v>
      </c>
      <c r="D597" s="32">
        <f>VLOOKUP($A597,'Raw Data 2'!$A$2 :'Raw Data 2'!$J$742,5)</f>
        <v>40389</v>
      </c>
      <c r="E597" s="32">
        <f>VLOOKUP(A597,'Raw Data 2'!$A$2:'Raw Data 2'!$J$742,9)</f>
        <v>5</v>
      </c>
      <c r="F597" s="32" t="str">
        <f>VLOOKUP($A597,'Raw Data 2'!$A$2:'Raw Data 2'!$J$742,M$5)</f>
        <v>DMR</v>
      </c>
      <c r="G597" s="32">
        <f>VLOOKUP($A597,'Raw Data 2'!$A$2:'Raw Data 2'!$J$742,N$5)</f>
        <v>58370</v>
      </c>
      <c r="H597" s="32" t="str">
        <f>VLOOKUP($A597,'Raw Data 2'!$A$2:'Raw Data 2'!$J$742,O$5)</f>
        <v>Full Time</v>
      </c>
      <c r="I597" s="32">
        <f>VLOOKUP($A597,'Raw Data 2'!$A$2:'Raw Data 2'!$J$742,P$5)</f>
        <v>58370</v>
      </c>
      <c r="J597" s="32" t="str">
        <f>VLOOKUP($A597,'Raw Data 2'!$A$2:'Raw Data 2'!$J$742,Q$5)</f>
        <v>North</v>
      </c>
    </row>
    <row r="598" spans="1:10" x14ac:dyDescent="0.3">
      <c r="A598" s="33" t="s">
        <v>639</v>
      </c>
      <c r="B598" s="32">
        <f>VLOOKUP(A598,'Raw Data 2'!A595:'Raw Data 2'!J1335,6)</f>
        <v>9</v>
      </c>
      <c r="C598" s="32" t="str">
        <f>VLOOKUP($A598,'Raw Data 2'!$A$2 :'Raw Data 2'!$J$742,3)</f>
        <v>Major Mfg Projects</v>
      </c>
      <c r="D598" s="32">
        <f>VLOOKUP($A598,'Raw Data 2'!$A$2 :'Raw Data 2'!$J$742,5)</f>
        <v>36519</v>
      </c>
      <c r="E598" s="32">
        <f>VLOOKUP(A598,'Raw Data 2'!$A$2:'Raw Data 2'!$J$742,9)</f>
        <v>5</v>
      </c>
      <c r="F598" s="32" t="str">
        <f>VLOOKUP($A598,'Raw Data 2'!$A$2:'Raw Data 2'!$J$742,M$5)</f>
        <v>R</v>
      </c>
      <c r="G598" s="32">
        <f>VLOOKUP($A598,'Raw Data 2'!$A$2:'Raw Data 2'!$J$742,N$5)</f>
        <v>61860</v>
      </c>
      <c r="H598" s="32" t="str">
        <f>VLOOKUP($A598,'Raw Data 2'!$A$2:'Raw Data 2'!$J$742,O$5)</f>
        <v>Hourly</v>
      </c>
      <c r="I598" s="32">
        <f>VLOOKUP($A598,'Raw Data 2'!$A$2:'Raw Data 2'!$J$742,P$5)</f>
        <v>61860</v>
      </c>
      <c r="J598" s="32" t="str">
        <f>VLOOKUP($A598,'Raw Data 2'!$A$2:'Raw Data 2'!$J$742,Q$5)</f>
        <v>Main</v>
      </c>
    </row>
    <row r="599" spans="1:10" x14ac:dyDescent="0.3">
      <c r="A599" s="33" t="s">
        <v>640</v>
      </c>
      <c r="B599" s="32">
        <f>VLOOKUP(A599,'Raw Data 2'!A596:'Raw Data 2'!J1336,6)</f>
        <v>6</v>
      </c>
      <c r="C599" s="32" t="str">
        <f>VLOOKUP($A599,'Raw Data 2'!$A$2 :'Raw Data 2'!$J$742,3)</f>
        <v>Quality Control</v>
      </c>
      <c r="D599" s="32">
        <f>VLOOKUP($A599,'Raw Data 2'!$A$2 :'Raw Data 2'!$J$742,5)</f>
        <v>40389</v>
      </c>
      <c r="E599" s="32">
        <f>VLOOKUP(A599,'Raw Data 2'!$A$2:'Raw Data 2'!$J$742,9)</f>
        <v>5</v>
      </c>
      <c r="F599" s="32" t="str">
        <f>VLOOKUP($A599,'Raw Data 2'!$A$2:'Raw Data 2'!$J$742,M$5)</f>
        <v>DMR</v>
      </c>
      <c r="G599" s="32">
        <f>VLOOKUP($A599,'Raw Data 2'!$A$2:'Raw Data 2'!$J$742,N$5)</f>
        <v>58370</v>
      </c>
      <c r="H599" s="32" t="str">
        <f>VLOOKUP($A599,'Raw Data 2'!$A$2:'Raw Data 2'!$J$742,O$5)</f>
        <v>Full Time</v>
      </c>
      <c r="I599" s="32">
        <f>VLOOKUP($A599,'Raw Data 2'!$A$2:'Raw Data 2'!$J$742,P$5)</f>
        <v>58370</v>
      </c>
      <c r="J599" s="32" t="str">
        <f>VLOOKUP($A599,'Raw Data 2'!$A$2:'Raw Data 2'!$J$742,Q$5)</f>
        <v>North</v>
      </c>
    </row>
    <row r="600" spans="1:10" x14ac:dyDescent="0.3">
      <c r="A600" s="33" t="s">
        <v>641</v>
      </c>
      <c r="B600" s="32">
        <f>VLOOKUP(A600,'Raw Data 2'!A597:'Raw Data 2'!J1337,6)</f>
        <v>19</v>
      </c>
      <c r="C600" s="32" t="str">
        <f>VLOOKUP($A600,'Raw Data 2'!$A$2 :'Raw Data 2'!$J$742,3)</f>
        <v>Major Mfg Projects</v>
      </c>
      <c r="D600" s="32">
        <f>VLOOKUP($A600,'Raw Data 2'!$A$2 :'Raw Data 2'!$J$742,5)</f>
        <v>40263</v>
      </c>
      <c r="E600" s="32">
        <f>VLOOKUP(A600,'Raw Data 2'!$A$2:'Raw Data 2'!$J$742,9)</f>
        <v>4</v>
      </c>
      <c r="F600" s="32" t="str">
        <f>VLOOKUP($A600,'Raw Data 2'!$A$2:'Raw Data 2'!$J$742,M$5)</f>
        <v>M</v>
      </c>
      <c r="G600" s="32">
        <f>VLOOKUP($A600,'Raw Data 2'!$A$2:'Raw Data 2'!$J$742,N$5)</f>
        <v>71190</v>
      </c>
      <c r="H600" s="32" t="str">
        <f>VLOOKUP($A600,'Raw Data 2'!$A$2:'Raw Data 2'!$J$742,O$5)</f>
        <v>Contract</v>
      </c>
      <c r="I600" s="32">
        <f>VLOOKUP($A600,'Raw Data 2'!$A$2:'Raw Data 2'!$J$742,P$5)</f>
        <v>71190</v>
      </c>
      <c r="J600" s="32" t="str">
        <f>VLOOKUP($A600,'Raw Data 2'!$A$2:'Raw Data 2'!$J$742,Q$5)</f>
        <v>Taft</v>
      </c>
    </row>
    <row r="601" spans="1:10" x14ac:dyDescent="0.3">
      <c r="A601" s="33" t="s">
        <v>642</v>
      </c>
      <c r="B601" s="32">
        <f>VLOOKUP(A601,'Raw Data 2'!A598:'Raw Data 2'!J1338,6)</f>
        <v>17</v>
      </c>
      <c r="C601" s="32" t="str">
        <f>VLOOKUP($A601,'Raw Data 2'!$A$2 :'Raw Data 2'!$J$742,3)</f>
        <v>Major Mfg Projects</v>
      </c>
      <c r="D601" s="32">
        <f>VLOOKUP($A601,'Raw Data 2'!$A$2 :'Raw Data 2'!$J$742,5)</f>
        <v>40263</v>
      </c>
      <c r="E601" s="32">
        <f>VLOOKUP(A601,'Raw Data 2'!$A$2:'Raw Data 2'!$J$742,9)</f>
        <v>4</v>
      </c>
      <c r="F601" s="32" t="str">
        <f>VLOOKUP($A601,'Raw Data 2'!$A$2:'Raw Data 2'!$J$742,M$5)</f>
        <v>M</v>
      </c>
      <c r="G601" s="32">
        <f>VLOOKUP($A601,'Raw Data 2'!$A$2:'Raw Data 2'!$J$742,N$5)</f>
        <v>71190</v>
      </c>
      <c r="H601" s="32" t="str">
        <f>VLOOKUP($A601,'Raw Data 2'!$A$2:'Raw Data 2'!$J$742,O$5)</f>
        <v>Contract</v>
      </c>
      <c r="I601" s="32">
        <f>VLOOKUP($A601,'Raw Data 2'!$A$2:'Raw Data 2'!$J$742,P$5)</f>
        <v>71190</v>
      </c>
      <c r="J601" s="32" t="str">
        <f>VLOOKUP($A601,'Raw Data 2'!$A$2:'Raw Data 2'!$J$742,Q$5)</f>
        <v>Taft</v>
      </c>
    </row>
    <row r="602" spans="1:10" x14ac:dyDescent="0.3">
      <c r="A602" s="33" t="s">
        <v>643</v>
      </c>
      <c r="B602" s="32">
        <f>VLOOKUP(A602,'Raw Data 2'!A599:'Raw Data 2'!J1339,6)</f>
        <v>7</v>
      </c>
      <c r="C602" s="32" t="str">
        <f>VLOOKUP($A602,'Raw Data 2'!$A$2 :'Raw Data 2'!$J$742,3)</f>
        <v>Major Mfg Projects</v>
      </c>
      <c r="D602" s="32">
        <f>VLOOKUP($A602,'Raw Data 2'!$A$2 :'Raw Data 2'!$J$742,5)</f>
        <v>40263</v>
      </c>
      <c r="E602" s="32">
        <f>VLOOKUP(A602,'Raw Data 2'!$A$2:'Raw Data 2'!$J$742,9)</f>
        <v>4</v>
      </c>
      <c r="F602" s="32" t="str">
        <f>VLOOKUP($A602,'Raw Data 2'!$A$2:'Raw Data 2'!$J$742,M$5)</f>
        <v>M</v>
      </c>
      <c r="G602" s="32">
        <f>VLOOKUP($A602,'Raw Data 2'!$A$2:'Raw Data 2'!$J$742,N$5)</f>
        <v>71190</v>
      </c>
      <c r="H602" s="32" t="str">
        <f>VLOOKUP($A602,'Raw Data 2'!$A$2:'Raw Data 2'!$J$742,O$5)</f>
        <v>Contract</v>
      </c>
      <c r="I602" s="32">
        <f>VLOOKUP($A602,'Raw Data 2'!$A$2:'Raw Data 2'!$J$742,P$5)</f>
        <v>71190</v>
      </c>
      <c r="J602" s="32" t="str">
        <f>VLOOKUP($A602,'Raw Data 2'!$A$2:'Raw Data 2'!$J$742,Q$5)</f>
        <v>Taft</v>
      </c>
    </row>
    <row r="603" spans="1:10" x14ac:dyDescent="0.3">
      <c r="A603" s="33" t="s">
        <v>644</v>
      </c>
      <c r="B603" s="32">
        <f>VLOOKUP(A603,'Raw Data 2'!A600:'Raw Data 2'!J1340,6)</f>
        <v>18</v>
      </c>
      <c r="C603" s="32" t="e">
        <f>VLOOKUP($A603,'Raw Data 2'!$A$2 :'Raw Data 2'!$J$742,3)</f>
        <v>#N/A</v>
      </c>
      <c r="D603" s="32" t="e">
        <f>VLOOKUP($A603,'Raw Data 2'!$A$2 :'Raw Data 2'!$J$742,5)</f>
        <v>#N/A</v>
      </c>
      <c r="E603" s="32" t="e">
        <f>VLOOKUP(A603,'Raw Data 2'!$A$2:'Raw Data 2'!$J$742,9)</f>
        <v>#N/A</v>
      </c>
      <c r="F603" s="32" t="e">
        <f>VLOOKUP($A603,'Raw Data 2'!$A$2:'Raw Data 2'!$J$742,M$5)</f>
        <v>#N/A</v>
      </c>
      <c r="G603" s="32" t="e">
        <f>VLOOKUP($A603,'Raw Data 2'!$A$2:'Raw Data 2'!$J$742,N$5)</f>
        <v>#N/A</v>
      </c>
      <c r="H603" s="32" t="e">
        <f>VLOOKUP($A603,'Raw Data 2'!$A$2:'Raw Data 2'!$J$742,O$5)</f>
        <v>#N/A</v>
      </c>
      <c r="I603" s="32" t="e">
        <f>VLOOKUP($A603,'Raw Data 2'!$A$2:'Raw Data 2'!$J$742,P$5)</f>
        <v>#N/A</v>
      </c>
      <c r="J603" s="32" t="e">
        <f>VLOOKUP($A603,'Raw Data 2'!$A$2:'Raw Data 2'!$J$742,Q$5)</f>
        <v>#N/A</v>
      </c>
    </row>
    <row r="604" spans="1:10" x14ac:dyDescent="0.3">
      <c r="A604" s="33" t="s">
        <v>645</v>
      </c>
      <c r="B604" s="32">
        <f>VLOOKUP(A604,'Raw Data 2'!A601:'Raw Data 2'!J1341,6)</f>
        <v>18</v>
      </c>
      <c r="C604" s="32" t="str">
        <f>VLOOKUP($A604,'Raw Data 2'!$A$2 :'Raw Data 2'!$J$742,3)</f>
        <v>Major Mfg Projects</v>
      </c>
      <c r="D604" s="32">
        <f>VLOOKUP($A604,'Raw Data 2'!$A$2 :'Raw Data 2'!$J$742,5)</f>
        <v>40263</v>
      </c>
      <c r="E604" s="32">
        <f>VLOOKUP(A604,'Raw Data 2'!$A$2:'Raw Data 2'!$J$742,9)</f>
        <v>4</v>
      </c>
      <c r="F604" s="32" t="str">
        <f>VLOOKUP($A604,'Raw Data 2'!$A$2:'Raw Data 2'!$J$742,M$5)</f>
        <v>M</v>
      </c>
      <c r="G604" s="32">
        <f>VLOOKUP($A604,'Raw Data 2'!$A$2:'Raw Data 2'!$J$742,N$5)</f>
        <v>71190</v>
      </c>
      <c r="H604" s="32" t="str">
        <f>VLOOKUP($A604,'Raw Data 2'!$A$2:'Raw Data 2'!$J$742,O$5)</f>
        <v>Contract</v>
      </c>
      <c r="I604" s="32">
        <f>VLOOKUP($A604,'Raw Data 2'!$A$2:'Raw Data 2'!$J$742,P$5)</f>
        <v>71190</v>
      </c>
      <c r="J604" s="32" t="str">
        <f>VLOOKUP($A604,'Raw Data 2'!$A$2:'Raw Data 2'!$J$742,Q$5)</f>
        <v>Taft</v>
      </c>
    </row>
    <row r="605" spans="1:10" x14ac:dyDescent="0.3">
      <c r="A605" s="33" t="s">
        <v>646</v>
      </c>
      <c r="B605" s="32">
        <f>VLOOKUP(A605,'Raw Data 2'!A602:'Raw Data 2'!J1342,6)</f>
        <v>18</v>
      </c>
      <c r="C605" s="32" t="str">
        <f>VLOOKUP($A605,'Raw Data 2'!$A$2 :'Raw Data 2'!$J$742,3)</f>
        <v>Quality Control</v>
      </c>
      <c r="D605" s="32">
        <f>VLOOKUP($A605,'Raw Data 2'!$A$2 :'Raw Data 2'!$J$742,5)</f>
        <v>40389</v>
      </c>
      <c r="E605" s="32">
        <f>VLOOKUP(A605,'Raw Data 2'!$A$2:'Raw Data 2'!$J$742,9)</f>
        <v>5</v>
      </c>
      <c r="F605" s="32" t="str">
        <f>VLOOKUP($A605,'Raw Data 2'!$A$2:'Raw Data 2'!$J$742,M$5)</f>
        <v>DMR</v>
      </c>
      <c r="G605" s="32">
        <f>VLOOKUP($A605,'Raw Data 2'!$A$2:'Raw Data 2'!$J$742,N$5)</f>
        <v>58370</v>
      </c>
      <c r="H605" s="32" t="str">
        <f>VLOOKUP($A605,'Raw Data 2'!$A$2:'Raw Data 2'!$J$742,O$5)</f>
        <v>Full Time</v>
      </c>
      <c r="I605" s="32">
        <f>VLOOKUP($A605,'Raw Data 2'!$A$2:'Raw Data 2'!$J$742,P$5)</f>
        <v>58370</v>
      </c>
      <c r="J605" s="32" t="str">
        <f>VLOOKUP($A605,'Raw Data 2'!$A$2:'Raw Data 2'!$J$742,Q$5)</f>
        <v>North</v>
      </c>
    </row>
    <row r="606" spans="1:10" x14ac:dyDescent="0.3">
      <c r="A606" s="33" t="s">
        <v>647</v>
      </c>
      <c r="B606" s="32">
        <f>VLOOKUP(A606,'Raw Data 2'!A603:'Raw Data 2'!J1343,6)</f>
        <v>6</v>
      </c>
      <c r="C606" s="32" t="str">
        <f>VLOOKUP($A606,'Raw Data 2'!$A$2 :'Raw Data 2'!$J$742,3)</f>
        <v>Major Mfg Projects</v>
      </c>
      <c r="D606" s="32">
        <f>VLOOKUP($A606,'Raw Data 2'!$A$2 :'Raw Data 2'!$J$742,5)</f>
        <v>36519</v>
      </c>
      <c r="E606" s="32">
        <f>VLOOKUP(A606,'Raw Data 2'!$A$2:'Raw Data 2'!$J$742,9)</f>
        <v>5</v>
      </c>
      <c r="F606" s="32" t="str">
        <f>VLOOKUP($A606,'Raw Data 2'!$A$2:'Raw Data 2'!$J$742,M$5)</f>
        <v>R</v>
      </c>
      <c r="G606" s="32">
        <f>VLOOKUP($A606,'Raw Data 2'!$A$2:'Raw Data 2'!$J$742,N$5)</f>
        <v>61860</v>
      </c>
      <c r="H606" s="32" t="str">
        <f>VLOOKUP($A606,'Raw Data 2'!$A$2:'Raw Data 2'!$J$742,O$5)</f>
        <v>Hourly</v>
      </c>
      <c r="I606" s="32">
        <f>VLOOKUP($A606,'Raw Data 2'!$A$2:'Raw Data 2'!$J$742,P$5)</f>
        <v>61860</v>
      </c>
      <c r="J606" s="32" t="str">
        <f>VLOOKUP($A606,'Raw Data 2'!$A$2:'Raw Data 2'!$J$742,Q$5)</f>
        <v>Main</v>
      </c>
    </row>
    <row r="607" spans="1:10" x14ac:dyDescent="0.3">
      <c r="A607" s="33" t="s">
        <v>648</v>
      </c>
      <c r="B607" s="32">
        <f>VLOOKUP(A607,'Raw Data 2'!A604:'Raw Data 2'!J1344,6)</f>
        <v>10</v>
      </c>
      <c r="C607" s="32" t="str">
        <f>VLOOKUP($A607,'Raw Data 2'!$A$2 :'Raw Data 2'!$J$742,3)</f>
        <v>Major Mfg Projects</v>
      </c>
      <c r="D607" s="32">
        <f>VLOOKUP($A607,'Raw Data 2'!$A$2 :'Raw Data 2'!$J$742,5)</f>
        <v>40263</v>
      </c>
      <c r="E607" s="32">
        <f>VLOOKUP(A607,'Raw Data 2'!$A$2:'Raw Data 2'!$J$742,9)</f>
        <v>4</v>
      </c>
      <c r="F607" s="32" t="str">
        <f>VLOOKUP($A607,'Raw Data 2'!$A$2:'Raw Data 2'!$J$742,M$5)</f>
        <v>M</v>
      </c>
      <c r="G607" s="32">
        <f>VLOOKUP($A607,'Raw Data 2'!$A$2:'Raw Data 2'!$J$742,N$5)</f>
        <v>71190</v>
      </c>
      <c r="H607" s="32" t="str">
        <f>VLOOKUP($A607,'Raw Data 2'!$A$2:'Raw Data 2'!$J$742,O$5)</f>
        <v>Contract</v>
      </c>
      <c r="I607" s="32">
        <f>VLOOKUP($A607,'Raw Data 2'!$A$2:'Raw Data 2'!$J$742,P$5)</f>
        <v>71190</v>
      </c>
      <c r="J607" s="32" t="str">
        <f>VLOOKUP($A607,'Raw Data 2'!$A$2:'Raw Data 2'!$J$742,Q$5)</f>
        <v>Taft</v>
      </c>
    </row>
    <row r="608" spans="1:10" x14ac:dyDescent="0.3">
      <c r="A608" s="33" t="s">
        <v>649</v>
      </c>
      <c r="B608" s="32">
        <f>VLOOKUP(A608,'Raw Data 2'!A605:'Raw Data 2'!J1345,6)</f>
        <v>7</v>
      </c>
      <c r="C608" s="32" t="str">
        <f>VLOOKUP($A608,'Raw Data 2'!$A$2 :'Raw Data 2'!$J$742,3)</f>
        <v>Major Mfg Projects</v>
      </c>
      <c r="D608" s="32">
        <f>VLOOKUP($A608,'Raw Data 2'!$A$2 :'Raw Data 2'!$J$742,5)</f>
        <v>40263</v>
      </c>
      <c r="E608" s="32">
        <f>VLOOKUP(A608,'Raw Data 2'!$A$2:'Raw Data 2'!$J$742,9)</f>
        <v>4</v>
      </c>
      <c r="F608" s="32" t="str">
        <f>VLOOKUP($A608,'Raw Data 2'!$A$2:'Raw Data 2'!$J$742,M$5)</f>
        <v>M</v>
      </c>
      <c r="G608" s="32">
        <f>VLOOKUP($A608,'Raw Data 2'!$A$2:'Raw Data 2'!$J$742,N$5)</f>
        <v>71190</v>
      </c>
      <c r="H608" s="32" t="str">
        <f>VLOOKUP($A608,'Raw Data 2'!$A$2:'Raw Data 2'!$J$742,O$5)</f>
        <v>Contract</v>
      </c>
      <c r="I608" s="32">
        <f>VLOOKUP($A608,'Raw Data 2'!$A$2:'Raw Data 2'!$J$742,P$5)</f>
        <v>71190</v>
      </c>
      <c r="J608" s="32" t="str">
        <f>VLOOKUP($A608,'Raw Data 2'!$A$2:'Raw Data 2'!$J$742,Q$5)</f>
        <v>Taft</v>
      </c>
    </row>
    <row r="609" spans="1:10" x14ac:dyDescent="0.3">
      <c r="A609" s="33" t="s">
        <v>650</v>
      </c>
      <c r="B609" s="32">
        <f>VLOOKUP(A609,'Raw Data 2'!A606:'Raw Data 2'!J1346,6)</f>
        <v>18</v>
      </c>
      <c r="C609" s="32" t="str">
        <f>VLOOKUP($A609,'Raw Data 2'!$A$2 :'Raw Data 2'!$J$742,3)</f>
        <v>Product Development</v>
      </c>
      <c r="D609" s="32">
        <f>VLOOKUP($A609,'Raw Data 2'!$A$2 :'Raw Data 2'!$J$742,5)</f>
        <v>37641</v>
      </c>
      <c r="E609" s="32">
        <f>VLOOKUP(A609,'Raw Data 2'!$A$2:'Raw Data 2'!$J$742,9)</f>
        <v>5</v>
      </c>
      <c r="F609" s="32">
        <f>VLOOKUP($A609,'Raw Data 2'!$A$2:'Raw Data 2'!$J$742,M$5)</f>
        <v>0</v>
      </c>
      <c r="G609" s="32">
        <f>VLOOKUP($A609,'Raw Data 2'!$A$2:'Raw Data 2'!$J$742,N$5)</f>
        <v>31970</v>
      </c>
      <c r="H609" s="32" t="str">
        <f>VLOOKUP($A609,'Raw Data 2'!$A$2:'Raw Data 2'!$J$742,O$5)</f>
        <v>Contract</v>
      </c>
      <c r="I609" s="32">
        <f>VLOOKUP($A609,'Raw Data 2'!$A$2:'Raw Data 2'!$J$742,P$5)</f>
        <v>31970</v>
      </c>
      <c r="J609" s="32" t="str">
        <f>VLOOKUP($A609,'Raw Data 2'!$A$2:'Raw Data 2'!$J$742,Q$5)</f>
        <v>North</v>
      </c>
    </row>
    <row r="610" spans="1:10" x14ac:dyDescent="0.3">
      <c r="A610" s="33" t="s">
        <v>651</v>
      </c>
      <c r="B610" s="32">
        <f>VLOOKUP(A610,'Raw Data 2'!A607:'Raw Data 2'!J1347,6)</f>
        <v>10</v>
      </c>
      <c r="C610" s="32" t="e">
        <f>VLOOKUP($A610,'Raw Data 2'!$A$2 :'Raw Data 2'!$J$742,3)</f>
        <v>#N/A</v>
      </c>
      <c r="D610" s="32" t="e">
        <f>VLOOKUP($A610,'Raw Data 2'!$A$2 :'Raw Data 2'!$J$742,5)</f>
        <v>#N/A</v>
      </c>
      <c r="E610" s="32" t="e">
        <f>VLOOKUP(A610,'Raw Data 2'!$A$2:'Raw Data 2'!$J$742,9)</f>
        <v>#N/A</v>
      </c>
      <c r="F610" s="32" t="e">
        <f>VLOOKUP($A610,'Raw Data 2'!$A$2:'Raw Data 2'!$J$742,M$5)</f>
        <v>#N/A</v>
      </c>
      <c r="G610" s="32" t="e">
        <f>VLOOKUP($A610,'Raw Data 2'!$A$2:'Raw Data 2'!$J$742,N$5)</f>
        <v>#N/A</v>
      </c>
      <c r="H610" s="32" t="e">
        <f>VLOOKUP($A610,'Raw Data 2'!$A$2:'Raw Data 2'!$J$742,O$5)</f>
        <v>#N/A</v>
      </c>
      <c r="I610" s="32" t="e">
        <f>VLOOKUP($A610,'Raw Data 2'!$A$2:'Raw Data 2'!$J$742,P$5)</f>
        <v>#N/A</v>
      </c>
      <c r="J610" s="32" t="e">
        <f>VLOOKUP($A610,'Raw Data 2'!$A$2:'Raw Data 2'!$J$742,Q$5)</f>
        <v>#N/A</v>
      </c>
    </row>
    <row r="611" spans="1:10" x14ac:dyDescent="0.3">
      <c r="A611" s="33" t="s">
        <v>652</v>
      </c>
      <c r="B611" s="32">
        <f>VLOOKUP(A611,'Raw Data 2'!A608:'Raw Data 2'!J1348,6)</f>
        <v>9</v>
      </c>
      <c r="C611" s="32" t="str">
        <f>VLOOKUP($A611,'Raw Data 2'!$A$2 :'Raw Data 2'!$J$742,3)</f>
        <v>Quality Control</v>
      </c>
      <c r="D611" s="32">
        <f>VLOOKUP($A611,'Raw Data 2'!$A$2 :'Raw Data 2'!$J$742,5)</f>
        <v>40389</v>
      </c>
      <c r="E611" s="32">
        <f>VLOOKUP(A611,'Raw Data 2'!$A$2:'Raw Data 2'!$J$742,9)</f>
        <v>5</v>
      </c>
      <c r="F611" s="32" t="str">
        <f>VLOOKUP($A611,'Raw Data 2'!$A$2:'Raw Data 2'!$J$742,M$5)</f>
        <v>DMR</v>
      </c>
      <c r="G611" s="32">
        <f>VLOOKUP($A611,'Raw Data 2'!$A$2:'Raw Data 2'!$J$742,N$5)</f>
        <v>58370</v>
      </c>
      <c r="H611" s="32" t="str">
        <f>VLOOKUP($A611,'Raw Data 2'!$A$2:'Raw Data 2'!$J$742,O$5)</f>
        <v>Full Time</v>
      </c>
      <c r="I611" s="32">
        <f>VLOOKUP($A611,'Raw Data 2'!$A$2:'Raw Data 2'!$J$742,P$5)</f>
        <v>58370</v>
      </c>
      <c r="J611" s="32" t="str">
        <f>VLOOKUP($A611,'Raw Data 2'!$A$2:'Raw Data 2'!$J$742,Q$5)</f>
        <v>North</v>
      </c>
    </row>
    <row r="612" spans="1:10" x14ac:dyDescent="0.3">
      <c r="A612" s="33" t="s">
        <v>653</v>
      </c>
      <c r="B612" s="32">
        <f>VLOOKUP(A612,'Raw Data 2'!A609:'Raw Data 2'!J1349,6)</f>
        <v>7</v>
      </c>
      <c r="C612" s="32" t="str">
        <f>VLOOKUP($A612,'Raw Data 2'!$A$2 :'Raw Data 2'!$J$742,3)</f>
        <v>Quality Control</v>
      </c>
      <c r="D612" s="32">
        <f>VLOOKUP($A612,'Raw Data 2'!$A$2 :'Raw Data 2'!$J$742,5)</f>
        <v>39283</v>
      </c>
      <c r="E612" s="32">
        <f>VLOOKUP(A612,'Raw Data 2'!$A$2:'Raw Data 2'!$J$742,9)</f>
        <v>3</v>
      </c>
      <c r="F612" s="32" t="str">
        <f>VLOOKUP($A612,'Raw Data 2'!$A$2:'Raw Data 2'!$J$742,M$5)</f>
        <v>DMR</v>
      </c>
      <c r="G612" s="32">
        <f>VLOOKUP($A612,'Raw Data 2'!$A$2:'Raw Data 2'!$J$742,N$5)</f>
        <v>24980</v>
      </c>
      <c r="H612" s="32" t="str">
        <f>VLOOKUP($A612,'Raw Data 2'!$A$2:'Raw Data 2'!$J$742,O$5)</f>
        <v>Full Time</v>
      </c>
      <c r="I612" s="32">
        <f>VLOOKUP($A612,'Raw Data 2'!$A$2:'Raw Data 2'!$J$742,P$5)</f>
        <v>24980</v>
      </c>
      <c r="J612" s="32" t="str">
        <f>VLOOKUP($A612,'Raw Data 2'!$A$2:'Raw Data 2'!$J$742,Q$5)</f>
        <v>North</v>
      </c>
    </row>
    <row r="613" spans="1:10" x14ac:dyDescent="0.3">
      <c r="A613" s="33" t="s">
        <v>654</v>
      </c>
      <c r="B613" s="32">
        <f>VLOOKUP(A613,'Raw Data 2'!A610:'Raw Data 2'!J1350,6)</f>
        <v>6</v>
      </c>
      <c r="C613" s="32" t="str">
        <f>VLOOKUP($A613,'Raw Data 2'!$A$2 :'Raw Data 2'!$J$742,3)</f>
        <v>Major Mfg Projects</v>
      </c>
      <c r="D613" s="32">
        <f>VLOOKUP($A613,'Raw Data 2'!$A$2 :'Raw Data 2'!$J$742,5)</f>
        <v>40263</v>
      </c>
      <c r="E613" s="32">
        <f>VLOOKUP(A613,'Raw Data 2'!$A$2:'Raw Data 2'!$J$742,9)</f>
        <v>4</v>
      </c>
      <c r="F613" s="32" t="str">
        <f>VLOOKUP($A613,'Raw Data 2'!$A$2:'Raw Data 2'!$J$742,M$5)</f>
        <v>M</v>
      </c>
      <c r="G613" s="32">
        <f>VLOOKUP($A613,'Raw Data 2'!$A$2:'Raw Data 2'!$J$742,N$5)</f>
        <v>71190</v>
      </c>
      <c r="H613" s="32" t="str">
        <f>VLOOKUP($A613,'Raw Data 2'!$A$2:'Raw Data 2'!$J$742,O$5)</f>
        <v>Contract</v>
      </c>
      <c r="I613" s="32">
        <f>VLOOKUP($A613,'Raw Data 2'!$A$2:'Raw Data 2'!$J$742,P$5)</f>
        <v>71190</v>
      </c>
      <c r="J613" s="32" t="str">
        <f>VLOOKUP($A613,'Raw Data 2'!$A$2:'Raw Data 2'!$J$742,Q$5)</f>
        <v>Taft</v>
      </c>
    </row>
    <row r="614" spans="1:10" x14ac:dyDescent="0.3">
      <c r="A614" s="33" t="s">
        <v>655</v>
      </c>
      <c r="B614" s="32">
        <f>VLOOKUP(A614,'Raw Data 2'!A611:'Raw Data 2'!J1351,6)</f>
        <v>6</v>
      </c>
      <c r="C614" s="32" t="str">
        <f>VLOOKUP($A614,'Raw Data 2'!$A$2 :'Raw Data 2'!$J$742,3)</f>
        <v>Quality Control</v>
      </c>
      <c r="D614" s="32">
        <f>VLOOKUP($A614,'Raw Data 2'!$A$2 :'Raw Data 2'!$J$742,5)</f>
        <v>40389</v>
      </c>
      <c r="E614" s="32">
        <f>VLOOKUP(A614,'Raw Data 2'!$A$2:'Raw Data 2'!$J$742,9)</f>
        <v>5</v>
      </c>
      <c r="F614" s="32" t="str">
        <f>VLOOKUP($A614,'Raw Data 2'!$A$2:'Raw Data 2'!$J$742,M$5)</f>
        <v>DMR</v>
      </c>
      <c r="G614" s="32">
        <f>VLOOKUP($A614,'Raw Data 2'!$A$2:'Raw Data 2'!$J$742,N$5)</f>
        <v>58370</v>
      </c>
      <c r="H614" s="32" t="str">
        <f>VLOOKUP($A614,'Raw Data 2'!$A$2:'Raw Data 2'!$J$742,O$5)</f>
        <v>Full Time</v>
      </c>
      <c r="I614" s="32">
        <f>VLOOKUP($A614,'Raw Data 2'!$A$2:'Raw Data 2'!$J$742,P$5)</f>
        <v>58370</v>
      </c>
      <c r="J614" s="32" t="str">
        <f>VLOOKUP($A614,'Raw Data 2'!$A$2:'Raw Data 2'!$J$742,Q$5)</f>
        <v>North</v>
      </c>
    </row>
    <row r="615" spans="1:10" x14ac:dyDescent="0.3">
      <c r="A615" s="33" t="s">
        <v>656</v>
      </c>
      <c r="B615" s="32">
        <f>VLOOKUP(A615,'Raw Data 2'!A612:'Raw Data 2'!J1352,6)</f>
        <v>17</v>
      </c>
      <c r="C615" s="32" t="str">
        <f>VLOOKUP($A615,'Raw Data 2'!$A$2 :'Raw Data 2'!$J$742,3)</f>
        <v>Major Mfg Projects</v>
      </c>
      <c r="D615" s="32">
        <f>VLOOKUP($A615,'Raw Data 2'!$A$2 :'Raw Data 2'!$J$742,5)</f>
        <v>36519</v>
      </c>
      <c r="E615" s="32">
        <f>VLOOKUP(A615,'Raw Data 2'!$A$2:'Raw Data 2'!$J$742,9)</f>
        <v>5</v>
      </c>
      <c r="F615" s="32" t="str">
        <f>VLOOKUP($A615,'Raw Data 2'!$A$2:'Raw Data 2'!$J$742,M$5)</f>
        <v>R</v>
      </c>
      <c r="G615" s="32">
        <f>VLOOKUP($A615,'Raw Data 2'!$A$2:'Raw Data 2'!$J$742,N$5)</f>
        <v>61860</v>
      </c>
      <c r="H615" s="32" t="str">
        <f>VLOOKUP($A615,'Raw Data 2'!$A$2:'Raw Data 2'!$J$742,O$5)</f>
        <v>Hourly</v>
      </c>
      <c r="I615" s="32">
        <f>VLOOKUP($A615,'Raw Data 2'!$A$2:'Raw Data 2'!$J$742,P$5)</f>
        <v>61860</v>
      </c>
      <c r="J615" s="32" t="str">
        <f>VLOOKUP($A615,'Raw Data 2'!$A$2:'Raw Data 2'!$J$742,Q$5)</f>
        <v>Main</v>
      </c>
    </row>
    <row r="616" spans="1:10" x14ac:dyDescent="0.3">
      <c r="A616" s="33" t="s">
        <v>657</v>
      </c>
      <c r="B616" s="32">
        <f>VLOOKUP(A616,'Raw Data 2'!A613:'Raw Data 2'!J1353,6)</f>
        <v>7</v>
      </c>
      <c r="C616" s="32" t="str">
        <f>VLOOKUP($A616,'Raw Data 2'!$A$2 :'Raw Data 2'!$J$742,3)</f>
        <v>Major Mfg Projects</v>
      </c>
      <c r="D616" s="32">
        <f>VLOOKUP($A616,'Raw Data 2'!$A$2 :'Raw Data 2'!$J$742,5)</f>
        <v>40263</v>
      </c>
      <c r="E616" s="32">
        <f>VLOOKUP(A616,'Raw Data 2'!$A$2:'Raw Data 2'!$J$742,9)</f>
        <v>4</v>
      </c>
      <c r="F616" s="32" t="str">
        <f>VLOOKUP($A616,'Raw Data 2'!$A$2:'Raw Data 2'!$J$742,M$5)</f>
        <v>M</v>
      </c>
      <c r="G616" s="32">
        <f>VLOOKUP($A616,'Raw Data 2'!$A$2:'Raw Data 2'!$J$742,N$5)</f>
        <v>71190</v>
      </c>
      <c r="H616" s="32" t="str">
        <f>VLOOKUP($A616,'Raw Data 2'!$A$2:'Raw Data 2'!$J$742,O$5)</f>
        <v>Contract</v>
      </c>
      <c r="I616" s="32">
        <f>VLOOKUP($A616,'Raw Data 2'!$A$2:'Raw Data 2'!$J$742,P$5)</f>
        <v>71190</v>
      </c>
      <c r="J616" s="32" t="str">
        <f>VLOOKUP($A616,'Raw Data 2'!$A$2:'Raw Data 2'!$J$742,Q$5)</f>
        <v>Taft</v>
      </c>
    </row>
    <row r="617" spans="1:10" x14ac:dyDescent="0.3">
      <c r="A617" s="33" t="s">
        <v>658</v>
      </c>
      <c r="B617" s="32">
        <f>VLOOKUP(A617,'Raw Data 2'!A614:'Raw Data 2'!J1354,6)</f>
        <v>6</v>
      </c>
      <c r="C617" s="32" t="str">
        <f>VLOOKUP($A617,'Raw Data 2'!$A$2 :'Raw Data 2'!$J$742,3)</f>
        <v>Quality Control</v>
      </c>
      <c r="D617" s="32">
        <f>VLOOKUP($A617,'Raw Data 2'!$A$2 :'Raw Data 2'!$J$742,5)</f>
        <v>40389</v>
      </c>
      <c r="E617" s="32">
        <f>VLOOKUP(A617,'Raw Data 2'!$A$2:'Raw Data 2'!$J$742,9)</f>
        <v>5</v>
      </c>
      <c r="F617" s="32" t="str">
        <f>VLOOKUP($A617,'Raw Data 2'!$A$2:'Raw Data 2'!$J$742,M$5)</f>
        <v>DMR</v>
      </c>
      <c r="G617" s="32">
        <f>VLOOKUP($A617,'Raw Data 2'!$A$2:'Raw Data 2'!$J$742,N$5)</f>
        <v>58370</v>
      </c>
      <c r="H617" s="32" t="str">
        <f>VLOOKUP($A617,'Raw Data 2'!$A$2:'Raw Data 2'!$J$742,O$5)</f>
        <v>Full Time</v>
      </c>
      <c r="I617" s="32">
        <f>VLOOKUP($A617,'Raw Data 2'!$A$2:'Raw Data 2'!$J$742,P$5)</f>
        <v>58370</v>
      </c>
      <c r="J617" s="32" t="str">
        <f>VLOOKUP($A617,'Raw Data 2'!$A$2:'Raw Data 2'!$J$742,Q$5)</f>
        <v>North</v>
      </c>
    </row>
    <row r="618" spans="1:10" x14ac:dyDescent="0.3">
      <c r="A618" s="33" t="s">
        <v>659</v>
      </c>
      <c r="B618" s="32">
        <f>VLOOKUP(A618,'Raw Data 2'!A615:'Raw Data 2'!J1355,6)</f>
        <v>18</v>
      </c>
      <c r="C618" s="32" t="str">
        <f>VLOOKUP($A618,'Raw Data 2'!$A$2 :'Raw Data 2'!$J$742,3)</f>
        <v>Major Mfg Projects</v>
      </c>
      <c r="D618" s="32">
        <f>VLOOKUP($A618,'Raw Data 2'!$A$2 :'Raw Data 2'!$J$742,5)</f>
        <v>40263</v>
      </c>
      <c r="E618" s="32">
        <f>VLOOKUP(A618,'Raw Data 2'!$A$2:'Raw Data 2'!$J$742,9)</f>
        <v>4</v>
      </c>
      <c r="F618" s="32" t="str">
        <f>VLOOKUP($A618,'Raw Data 2'!$A$2:'Raw Data 2'!$J$742,M$5)</f>
        <v>M</v>
      </c>
      <c r="G618" s="32">
        <f>VLOOKUP($A618,'Raw Data 2'!$A$2:'Raw Data 2'!$J$742,N$5)</f>
        <v>71190</v>
      </c>
      <c r="H618" s="32" t="str">
        <f>VLOOKUP($A618,'Raw Data 2'!$A$2:'Raw Data 2'!$J$742,O$5)</f>
        <v>Contract</v>
      </c>
      <c r="I618" s="32">
        <f>VLOOKUP($A618,'Raw Data 2'!$A$2:'Raw Data 2'!$J$742,P$5)</f>
        <v>71190</v>
      </c>
      <c r="J618" s="32" t="str">
        <f>VLOOKUP($A618,'Raw Data 2'!$A$2:'Raw Data 2'!$J$742,Q$5)</f>
        <v>Taft</v>
      </c>
    </row>
    <row r="619" spans="1:10" x14ac:dyDescent="0.3">
      <c r="A619" s="33" t="s">
        <v>660</v>
      </c>
      <c r="B619" s="32">
        <f>VLOOKUP(A619,'Raw Data 2'!A616:'Raw Data 2'!J1356,6)</f>
        <v>17</v>
      </c>
      <c r="C619" s="32" t="str">
        <f>VLOOKUP($A619,'Raw Data 2'!$A$2 :'Raw Data 2'!$J$742,3)</f>
        <v>Product Development</v>
      </c>
      <c r="D619" s="32">
        <f>VLOOKUP($A619,'Raw Data 2'!$A$2 :'Raw Data 2'!$J$742,5)</f>
        <v>37641</v>
      </c>
      <c r="E619" s="32">
        <f>VLOOKUP(A619,'Raw Data 2'!$A$2:'Raw Data 2'!$J$742,9)</f>
        <v>5</v>
      </c>
      <c r="F619" s="32">
        <f>VLOOKUP($A619,'Raw Data 2'!$A$2:'Raw Data 2'!$J$742,M$5)</f>
        <v>0</v>
      </c>
      <c r="G619" s="32">
        <f>VLOOKUP($A619,'Raw Data 2'!$A$2:'Raw Data 2'!$J$742,N$5)</f>
        <v>31970</v>
      </c>
      <c r="H619" s="32" t="str">
        <f>VLOOKUP($A619,'Raw Data 2'!$A$2:'Raw Data 2'!$J$742,O$5)</f>
        <v>Contract</v>
      </c>
      <c r="I619" s="32">
        <f>VLOOKUP($A619,'Raw Data 2'!$A$2:'Raw Data 2'!$J$742,P$5)</f>
        <v>31970</v>
      </c>
      <c r="J619" s="32" t="str">
        <f>VLOOKUP($A619,'Raw Data 2'!$A$2:'Raw Data 2'!$J$742,Q$5)</f>
        <v>North</v>
      </c>
    </row>
    <row r="620" spans="1:10" x14ac:dyDescent="0.3">
      <c r="A620" s="33" t="s">
        <v>661</v>
      </c>
      <c r="B620" s="32">
        <f>VLOOKUP(A620,'Raw Data 2'!A617:'Raw Data 2'!J1357,6)</f>
        <v>18</v>
      </c>
      <c r="C620" s="32" t="str">
        <f>VLOOKUP($A620,'Raw Data 2'!$A$2 :'Raw Data 2'!$J$742,3)</f>
        <v>Product Development</v>
      </c>
      <c r="D620" s="32">
        <f>VLOOKUP($A620,'Raw Data 2'!$A$2 :'Raw Data 2'!$J$742,5)</f>
        <v>37641</v>
      </c>
      <c r="E620" s="32">
        <f>VLOOKUP(A620,'Raw Data 2'!$A$2:'Raw Data 2'!$J$742,9)</f>
        <v>5</v>
      </c>
      <c r="F620" s="32">
        <f>VLOOKUP($A620,'Raw Data 2'!$A$2:'Raw Data 2'!$J$742,M$5)</f>
        <v>0</v>
      </c>
      <c r="G620" s="32">
        <f>VLOOKUP($A620,'Raw Data 2'!$A$2:'Raw Data 2'!$J$742,N$5)</f>
        <v>31970</v>
      </c>
      <c r="H620" s="32" t="str">
        <f>VLOOKUP($A620,'Raw Data 2'!$A$2:'Raw Data 2'!$J$742,O$5)</f>
        <v>Contract</v>
      </c>
      <c r="I620" s="32">
        <f>VLOOKUP($A620,'Raw Data 2'!$A$2:'Raw Data 2'!$J$742,P$5)</f>
        <v>31970</v>
      </c>
      <c r="J620" s="32" t="str">
        <f>VLOOKUP($A620,'Raw Data 2'!$A$2:'Raw Data 2'!$J$742,Q$5)</f>
        <v>North</v>
      </c>
    </row>
    <row r="621" spans="1:10" x14ac:dyDescent="0.3">
      <c r="A621" s="33" t="s">
        <v>662</v>
      </c>
      <c r="B621" s="32">
        <f>VLOOKUP(A621,'Raw Data 2'!A618:'Raw Data 2'!J1358,6)</f>
        <v>9</v>
      </c>
      <c r="C621" s="32" t="str">
        <f>VLOOKUP($A621,'Raw Data 2'!$A$2 :'Raw Data 2'!$J$742,3)</f>
        <v>Quality Control</v>
      </c>
      <c r="D621" s="32">
        <f>VLOOKUP($A621,'Raw Data 2'!$A$2 :'Raw Data 2'!$J$742,5)</f>
        <v>40389</v>
      </c>
      <c r="E621" s="32">
        <f>VLOOKUP(A621,'Raw Data 2'!$A$2:'Raw Data 2'!$J$742,9)</f>
        <v>5</v>
      </c>
      <c r="F621" s="32" t="str">
        <f>VLOOKUP($A621,'Raw Data 2'!$A$2:'Raw Data 2'!$J$742,M$5)</f>
        <v>DMR</v>
      </c>
      <c r="G621" s="32">
        <f>VLOOKUP($A621,'Raw Data 2'!$A$2:'Raw Data 2'!$J$742,N$5)</f>
        <v>58370</v>
      </c>
      <c r="H621" s="32" t="str">
        <f>VLOOKUP($A621,'Raw Data 2'!$A$2:'Raw Data 2'!$J$742,O$5)</f>
        <v>Full Time</v>
      </c>
      <c r="I621" s="32">
        <f>VLOOKUP($A621,'Raw Data 2'!$A$2:'Raw Data 2'!$J$742,P$5)</f>
        <v>58370</v>
      </c>
      <c r="J621" s="32" t="str">
        <f>VLOOKUP($A621,'Raw Data 2'!$A$2:'Raw Data 2'!$J$742,Q$5)</f>
        <v>North</v>
      </c>
    </row>
    <row r="622" spans="1:10" x14ac:dyDescent="0.3">
      <c r="A622" s="33" t="s">
        <v>663</v>
      </c>
      <c r="B622" s="32">
        <f>VLOOKUP(A622,'Raw Data 2'!A619:'Raw Data 2'!J1359,6)</f>
        <v>9</v>
      </c>
      <c r="C622" s="32" t="str">
        <f>VLOOKUP($A622,'Raw Data 2'!$A$2 :'Raw Data 2'!$J$742,3)</f>
        <v>Major Mfg Projects</v>
      </c>
      <c r="D622" s="32">
        <f>VLOOKUP($A622,'Raw Data 2'!$A$2 :'Raw Data 2'!$J$742,5)</f>
        <v>36519</v>
      </c>
      <c r="E622" s="32">
        <f>VLOOKUP(A622,'Raw Data 2'!$A$2:'Raw Data 2'!$J$742,9)</f>
        <v>5</v>
      </c>
      <c r="F622" s="32" t="str">
        <f>VLOOKUP($A622,'Raw Data 2'!$A$2:'Raw Data 2'!$J$742,M$5)</f>
        <v>R</v>
      </c>
      <c r="G622" s="32">
        <f>VLOOKUP($A622,'Raw Data 2'!$A$2:'Raw Data 2'!$J$742,N$5)</f>
        <v>61860</v>
      </c>
      <c r="H622" s="32" t="str">
        <f>VLOOKUP($A622,'Raw Data 2'!$A$2:'Raw Data 2'!$J$742,O$5)</f>
        <v>Hourly</v>
      </c>
      <c r="I622" s="32">
        <f>VLOOKUP($A622,'Raw Data 2'!$A$2:'Raw Data 2'!$J$742,P$5)</f>
        <v>61860</v>
      </c>
      <c r="J622" s="32" t="str">
        <f>VLOOKUP($A622,'Raw Data 2'!$A$2:'Raw Data 2'!$J$742,Q$5)</f>
        <v>Main</v>
      </c>
    </row>
    <row r="623" spans="1:10" x14ac:dyDescent="0.3">
      <c r="A623" s="33" t="s">
        <v>664</v>
      </c>
      <c r="B623" s="32">
        <f>VLOOKUP(A623,'Raw Data 2'!A620:'Raw Data 2'!J1360,6)</f>
        <v>9</v>
      </c>
      <c r="C623" s="32" t="e">
        <f>VLOOKUP($A623,'Raw Data 2'!$A$2 :'Raw Data 2'!$J$742,3)</f>
        <v>#N/A</v>
      </c>
      <c r="D623" s="32" t="e">
        <f>VLOOKUP($A623,'Raw Data 2'!$A$2 :'Raw Data 2'!$J$742,5)</f>
        <v>#N/A</v>
      </c>
      <c r="E623" s="32" t="e">
        <f>VLOOKUP(A623,'Raw Data 2'!$A$2:'Raw Data 2'!$J$742,9)</f>
        <v>#N/A</v>
      </c>
      <c r="F623" s="32" t="e">
        <f>VLOOKUP($A623,'Raw Data 2'!$A$2:'Raw Data 2'!$J$742,M$5)</f>
        <v>#N/A</v>
      </c>
      <c r="G623" s="32" t="e">
        <f>VLOOKUP($A623,'Raw Data 2'!$A$2:'Raw Data 2'!$J$742,N$5)</f>
        <v>#N/A</v>
      </c>
      <c r="H623" s="32" t="e">
        <f>VLOOKUP($A623,'Raw Data 2'!$A$2:'Raw Data 2'!$J$742,O$5)</f>
        <v>#N/A</v>
      </c>
      <c r="I623" s="32" t="e">
        <f>VLOOKUP($A623,'Raw Data 2'!$A$2:'Raw Data 2'!$J$742,P$5)</f>
        <v>#N/A</v>
      </c>
      <c r="J623" s="32" t="e">
        <f>VLOOKUP($A623,'Raw Data 2'!$A$2:'Raw Data 2'!$J$742,Q$5)</f>
        <v>#N/A</v>
      </c>
    </row>
    <row r="624" spans="1:10" x14ac:dyDescent="0.3">
      <c r="A624" s="33" t="s">
        <v>665</v>
      </c>
      <c r="B624" s="32">
        <f>VLOOKUP(A624,'Raw Data 2'!A621:'Raw Data 2'!J1361,6)</f>
        <v>17</v>
      </c>
      <c r="C624" s="32" t="str">
        <f>VLOOKUP($A624,'Raw Data 2'!$A$2 :'Raw Data 2'!$J$742,3)</f>
        <v>Major Mfg Projects</v>
      </c>
      <c r="D624" s="32">
        <f>VLOOKUP($A624,'Raw Data 2'!$A$2 :'Raw Data 2'!$J$742,5)</f>
        <v>40263</v>
      </c>
      <c r="E624" s="32">
        <f>VLOOKUP(A624,'Raw Data 2'!$A$2:'Raw Data 2'!$J$742,9)</f>
        <v>4</v>
      </c>
      <c r="F624" s="32" t="str">
        <f>VLOOKUP($A624,'Raw Data 2'!$A$2:'Raw Data 2'!$J$742,M$5)</f>
        <v>M</v>
      </c>
      <c r="G624" s="32">
        <f>VLOOKUP($A624,'Raw Data 2'!$A$2:'Raw Data 2'!$J$742,N$5)</f>
        <v>71190</v>
      </c>
      <c r="H624" s="32" t="str">
        <f>VLOOKUP($A624,'Raw Data 2'!$A$2:'Raw Data 2'!$J$742,O$5)</f>
        <v>Contract</v>
      </c>
      <c r="I624" s="32">
        <f>VLOOKUP($A624,'Raw Data 2'!$A$2:'Raw Data 2'!$J$742,P$5)</f>
        <v>71190</v>
      </c>
      <c r="J624" s="32" t="str">
        <f>VLOOKUP($A624,'Raw Data 2'!$A$2:'Raw Data 2'!$J$742,Q$5)</f>
        <v>Taft</v>
      </c>
    </row>
    <row r="625" spans="1:10" x14ac:dyDescent="0.3">
      <c r="A625" s="33" t="s">
        <v>666</v>
      </c>
      <c r="B625" s="32">
        <f>VLOOKUP(A625,'Raw Data 2'!A622:'Raw Data 2'!J1362,6)</f>
        <v>7</v>
      </c>
      <c r="C625" s="32" t="str">
        <f>VLOOKUP($A625,'Raw Data 2'!$A$2 :'Raw Data 2'!$J$742,3)</f>
        <v>Major Mfg Projects</v>
      </c>
      <c r="D625" s="32">
        <f>VLOOKUP($A625,'Raw Data 2'!$A$2 :'Raw Data 2'!$J$742,5)</f>
        <v>40263</v>
      </c>
      <c r="E625" s="32">
        <f>VLOOKUP(A625,'Raw Data 2'!$A$2:'Raw Data 2'!$J$742,9)</f>
        <v>4</v>
      </c>
      <c r="F625" s="32" t="str">
        <f>VLOOKUP($A625,'Raw Data 2'!$A$2:'Raw Data 2'!$J$742,M$5)</f>
        <v>M</v>
      </c>
      <c r="G625" s="32">
        <f>VLOOKUP($A625,'Raw Data 2'!$A$2:'Raw Data 2'!$J$742,N$5)</f>
        <v>71190</v>
      </c>
      <c r="H625" s="32" t="str">
        <f>VLOOKUP($A625,'Raw Data 2'!$A$2:'Raw Data 2'!$J$742,O$5)</f>
        <v>Contract</v>
      </c>
      <c r="I625" s="32">
        <f>VLOOKUP($A625,'Raw Data 2'!$A$2:'Raw Data 2'!$J$742,P$5)</f>
        <v>71190</v>
      </c>
      <c r="J625" s="32" t="str">
        <f>VLOOKUP($A625,'Raw Data 2'!$A$2:'Raw Data 2'!$J$742,Q$5)</f>
        <v>Taft</v>
      </c>
    </row>
    <row r="626" spans="1:10" x14ac:dyDescent="0.3">
      <c r="A626" s="33" t="s">
        <v>667</v>
      </c>
      <c r="B626" s="32">
        <f>VLOOKUP(A626,'Raw Data 2'!A623:'Raw Data 2'!J1363,6)</f>
        <v>9</v>
      </c>
      <c r="C626" s="32" t="str">
        <f>VLOOKUP($A626,'Raw Data 2'!$A$2 :'Raw Data 2'!$J$742,3)</f>
        <v>Major Mfg Projects</v>
      </c>
      <c r="D626" s="32">
        <f>VLOOKUP($A626,'Raw Data 2'!$A$2 :'Raw Data 2'!$J$742,5)</f>
        <v>40263</v>
      </c>
      <c r="E626" s="32">
        <f>VLOOKUP(A626,'Raw Data 2'!$A$2:'Raw Data 2'!$J$742,9)</f>
        <v>4</v>
      </c>
      <c r="F626" s="32" t="str">
        <f>VLOOKUP($A626,'Raw Data 2'!$A$2:'Raw Data 2'!$J$742,M$5)</f>
        <v>M</v>
      </c>
      <c r="G626" s="32">
        <f>VLOOKUP($A626,'Raw Data 2'!$A$2:'Raw Data 2'!$J$742,N$5)</f>
        <v>71190</v>
      </c>
      <c r="H626" s="32" t="str">
        <f>VLOOKUP($A626,'Raw Data 2'!$A$2:'Raw Data 2'!$J$742,O$5)</f>
        <v>Contract</v>
      </c>
      <c r="I626" s="32">
        <f>VLOOKUP($A626,'Raw Data 2'!$A$2:'Raw Data 2'!$J$742,P$5)</f>
        <v>71190</v>
      </c>
      <c r="J626" s="32" t="str">
        <f>VLOOKUP($A626,'Raw Data 2'!$A$2:'Raw Data 2'!$J$742,Q$5)</f>
        <v>Taft</v>
      </c>
    </row>
    <row r="627" spans="1:10" x14ac:dyDescent="0.3">
      <c r="A627" s="33" t="s">
        <v>668</v>
      </c>
      <c r="B627" s="32">
        <f>VLOOKUP(A627,'Raw Data 2'!A624:'Raw Data 2'!J1364,6)</f>
        <v>6</v>
      </c>
      <c r="C627" s="32" t="str">
        <f>VLOOKUP($A627,'Raw Data 2'!$A$2 :'Raw Data 2'!$J$742,3)</f>
        <v>Quality Control</v>
      </c>
      <c r="D627" s="32">
        <f>VLOOKUP($A627,'Raw Data 2'!$A$2 :'Raw Data 2'!$J$742,5)</f>
        <v>40389</v>
      </c>
      <c r="E627" s="32">
        <f>VLOOKUP(A627,'Raw Data 2'!$A$2:'Raw Data 2'!$J$742,9)</f>
        <v>5</v>
      </c>
      <c r="F627" s="32" t="str">
        <f>VLOOKUP($A627,'Raw Data 2'!$A$2:'Raw Data 2'!$J$742,M$5)</f>
        <v>DMR</v>
      </c>
      <c r="G627" s="32">
        <f>VLOOKUP($A627,'Raw Data 2'!$A$2:'Raw Data 2'!$J$742,N$5)</f>
        <v>58370</v>
      </c>
      <c r="H627" s="32" t="str">
        <f>VLOOKUP($A627,'Raw Data 2'!$A$2:'Raw Data 2'!$J$742,O$5)</f>
        <v>Full Time</v>
      </c>
      <c r="I627" s="32">
        <f>VLOOKUP($A627,'Raw Data 2'!$A$2:'Raw Data 2'!$J$742,P$5)</f>
        <v>58370</v>
      </c>
      <c r="J627" s="32" t="str">
        <f>VLOOKUP($A627,'Raw Data 2'!$A$2:'Raw Data 2'!$J$742,Q$5)</f>
        <v>North</v>
      </c>
    </row>
    <row r="628" spans="1:10" x14ac:dyDescent="0.3">
      <c r="A628" s="33" t="s">
        <v>669</v>
      </c>
      <c r="B628" s="32">
        <f>VLOOKUP(A628,'Raw Data 2'!A625:'Raw Data 2'!J1365,6)</f>
        <v>7</v>
      </c>
      <c r="C628" s="32" t="str">
        <f>VLOOKUP($A628,'Raw Data 2'!$A$2 :'Raw Data 2'!$J$742,3)</f>
        <v>Major Mfg Projects</v>
      </c>
      <c r="D628" s="32">
        <f>VLOOKUP($A628,'Raw Data 2'!$A$2 :'Raw Data 2'!$J$742,5)</f>
        <v>40263</v>
      </c>
      <c r="E628" s="32">
        <f>VLOOKUP(A628,'Raw Data 2'!$A$2:'Raw Data 2'!$J$742,9)</f>
        <v>4</v>
      </c>
      <c r="F628" s="32" t="str">
        <f>VLOOKUP($A628,'Raw Data 2'!$A$2:'Raw Data 2'!$J$742,M$5)</f>
        <v>M</v>
      </c>
      <c r="G628" s="32">
        <f>VLOOKUP($A628,'Raw Data 2'!$A$2:'Raw Data 2'!$J$742,N$5)</f>
        <v>71190</v>
      </c>
      <c r="H628" s="32" t="str">
        <f>VLOOKUP($A628,'Raw Data 2'!$A$2:'Raw Data 2'!$J$742,O$5)</f>
        <v>Contract</v>
      </c>
      <c r="I628" s="32">
        <f>VLOOKUP($A628,'Raw Data 2'!$A$2:'Raw Data 2'!$J$742,P$5)</f>
        <v>71190</v>
      </c>
      <c r="J628" s="32" t="str">
        <f>VLOOKUP($A628,'Raw Data 2'!$A$2:'Raw Data 2'!$J$742,Q$5)</f>
        <v>Taft</v>
      </c>
    </row>
    <row r="629" spans="1:10" x14ac:dyDescent="0.3">
      <c r="A629" s="33" t="s">
        <v>670</v>
      </c>
      <c r="B629" s="32">
        <f>VLOOKUP(A629,'Raw Data 2'!A626:'Raw Data 2'!J1366,6)</f>
        <v>6</v>
      </c>
      <c r="C629" s="32" t="str">
        <f>VLOOKUP($A629,'Raw Data 2'!$A$2 :'Raw Data 2'!$J$742,3)</f>
        <v>Major Mfg Projects</v>
      </c>
      <c r="D629" s="32">
        <f>VLOOKUP($A629,'Raw Data 2'!$A$2 :'Raw Data 2'!$J$742,5)</f>
        <v>40263</v>
      </c>
      <c r="E629" s="32">
        <f>VLOOKUP(A629,'Raw Data 2'!$A$2:'Raw Data 2'!$J$742,9)</f>
        <v>4</v>
      </c>
      <c r="F629" s="32" t="str">
        <f>VLOOKUP($A629,'Raw Data 2'!$A$2:'Raw Data 2'!$J$742,M$5)</f>
        <v>M</v>
      </c>
      <c r="G629" s="32">
        <f>VLOOKUP($A629,'Raw Data 2'!$A$2:'Raw Data 2'!$J$742,N$5)</f>
        <v>71190</v>
      </c>
      <c r="H629" s="32" t="str">
        <f>VLOOKUP($A629,'Raw Data 2'!$A$2:'Raw Data 2'!$J$742,O$5)</f>
        <v>Contract</v>
      </c>
      <c r="I629" s="32">
        <f>VLOOKUP($A629,'Raw Data 2'!$A$2:'Raw Data 2'!$J$742,P$5)</f>
        <v>71190</v>
      </c>
      <c r="J629" s="32" t="str">
        <f>VLOOKUP($A629,'Raw Data 2'!$A$2:'Raw Data 2'!$J$742,Q$5)</f>
        <v>Taft</v>
      </c>
    </row>
    <row r="630" spans="1:10" x14ac:dyDescent="0.3">
      <c r="A630" s="33" t="s">
        <v>671</v>
      </c>
      <c r="B630" s="32">
        <f>VLOOKUP(A630,'Raw Data 2'!A627:'Raw Data 2'!J1367,6)</f>
        <v>6</v>
      </c>
      <c r="C630" s="32" t="str">
        <f>VLOOKUP($A630,'Raw Data 2'!$A$2 :'Raw Data 2'!$J$742,3)</f>
        <v>Major Mfg Projects</v>
      </c>
      <c r="D630" s="32">
        <f>VLOOKUP($A630,'Raw Data 2'!$A$2 :'Raw Data 2'!$J$742,5)</f>
        <v>40263</v>
      </c>
      <c r="E630" s="32">
        <f>VLOOKUP(A630,'Raw Data 2'!$A$2:'Raw Data 2'!$J$742,9)</f>
        <v>4</v>
      </c>
      <c r="F630" s="32" t="str">
        <f>VLOOKUP($A630,'Raw Data 2'!$A$2:'Raw Data 2'!$J$742,M$5)</f>
        <v>M</v>
      </c>
      <c r="G630" s="32">
        <f>VLOOKUP($A630,'Raw Data 2'!$A$2:'Raw Data 2'!$J$742,N$5)</f>
        <v>71190</v>
      </c>
      <c r="H630" s="32" t="str">
        <f>VLOOKUP($A630,'Raw Data 2'!$A$2:'Raw Data 2'!$J$742,O$5)</f>
        <v>Contract</v>
      </c>
      <c r="I630" s="32">
        <f>VLOOKUP($A630,'Raw Data 2'!$A$2:'Raw Data 2'!$J$742,P$5)</f>
        <v>71190</v>
      </c>
      <c r="J630" s="32" t="str">
        <f>VLOOKUP($A630,'Raw Data 2'!$A$2:'Raw Data 2'!$J$742,Q$5)</f>
        <v>Taft</v>
      </c>
    </row>
    <row r="631" spans="1:10" x14ac:dyDescent="0.3">
      <c r="A631" s="33" t="s">
        <v>672</v>
      </c>
      <c r="B631" s="32">
        <f>VLOOKUP(A631,'Raw Data 2'!A628:'Raw Data 2'!J1368,6)</f>
        <v>17</v>
      </c>
      <c r="C631" s="32" t="str">
        <f>VLOOKUP($A631,'Raw Data 2'!$A$2 :'Raw Data 2'!$J$742,3)</f>
        <v>Product Development</v>
      </c>
      <c r="D631" s="32">
        <f>VLOOKUP($A631,'Raw Data 2'!$A$2 :'Raw Data 2'!$J$742,5)</f>
        <v>37641</v>
      </c>
      <c r="E631" s="32">
        <f>VLOOKUP(A631,'Raw Data 2'!$A$2:'Raw Data 2'!$J$742,9)</f>
        <v>5</v>
      </c>
      <c r="F631" s="32">
        <f>VLOOKUP($A631,'Raw Data 2'!$A$2:'Raw Data 2'!$J$742,M$5)</f>
        <v>0</v>
      </c>
      <c r="G631" s="32">
        <f>VLOOKUP($A631,'Raw Data 2'!$A$2:'Raw Data 2'!$J$742,N$5)</f>
        <v>31970</v>
      </c>
      <c r="H631" s="32" t="str">
        <f>VLOOKUP($A631,'Raw Data 2'!$A$2:'Raw Data 2'!$J$742,O$5)</f>
        <v>Contract</v>
      </c>
      <c r="I631" s="32">
        <f>VLOOKUP($A631,'Raw Data 2'!$A$2:'Raw Data 2'!$J$742,P$5)</f>
        <v>31970</v>
      </c>
      <c r="J631" s="32" t="str">
        <f>VLOOKUP($A631,'Raw Data 2'!$A$2:'Raw Data 2'!$J$742,Q$5)</f>
        <v>North</v>
      </c>
    </row>
    <row r="632" spans="1:10" x14ac:dyDescent="0.3">
      <c r="A632" s="33" t="s">
        <v>673</v>
      </c>
      <c r="B632" s="32">
        <f>VLOOKUP(A632,'Raw Data 2'!A629:'Raw Data 2'!J1369,6)</f>
        <v>9</v>
      </c>
      <c r="C632" s="32" t="str">
        <f>VLOOKUP($A632,'Raw Data 2'!$A$2 :'Raw Data 2'!$J$742,3)</f>
        <v>Major Mfg Projects</v>
      </c>
      <c r="D632" s="32">
        <f>VLOOKUP($A632,'Raw Data 2'!$A$2 :'Raw Data 2'!$J$742,5)</f>
        <v>36519</v>
      </c>
      <c r="E632" s="32">
        <f>VLOOKUP(A632,'Raw Data 2'!$A$2:'Raw Data 2'!$J$742,9)</f>
        <v>5</v>
      </c>
      <c r="F632" s="32" t="str">
        <f>VLOOKUP($A632,'Raw Data 2'!$A$2:'Raw Data 2'!$J$742,M$5)</f>
        <v>R</v>
      </c>
      <c r="G632" s="32">
        <f>VLOOKUP($A632,'Raw Data 2'!$A$2:'Raw Data 2'!$J$742,N$5)</f>
        <v>61860</v>
      </c>
      <c r="H632" s="32" t="str">
        <f>VLOOKUP($A632,'Raw Data 2'!$A$2:'Raw Data 2'!$J$742,O$5)</f>
        <v>Hourly</v>
      </c>
      <c r="I632" s="32">
        <f>VLOOKUP($A632,'Raw Data 2'!$A$2:'Raw Data 2'!$J$742,P$5)</f>
        <v>61860</v>
      </c>
      <c r="J632" s="32" t="str">
        <f>VLOOKUP($A632,'Raw Data 2'!$A$2:'Raw Data 2'!$J$742,Q$5)</f>
        <v>Main</v>
      </c>
    </row>
    <row r="633" spans="1:10" x14ac:dyDescent="0.3">
      <c r="A633" s="33" t="s">
        <v>674</v>
      </c>
      <c r="B633" s="32">
        <f>VLOOKUP(A633,'Raw Data 2'!A630:'Raw Data 2'!J1370,6)</f>
        <v>10</v>
      </c>
      <c r="C633" s="32" t="str">
        <f>VLOOKUP($A633,'Raw Data 2'!$A$2 :'Raw Data 2'!$J$742,3)</f>
        <v>Major Mfg Projects</v>
      </c>
      <c r="D633" s="32">
        <f>VLOOKUP($A633,'Raw Data 2'!$A$2 :'Raw Data 2'!$J$742,5)</f>
        <v>36519</v>
      </c>
      <c r="E633" s="32">
        <f>VLOOKUP(A633,'Raw Data 2'!$A$2:'Raw Data 2'!$J$742,9)</f>
        <v>5</v>
      </c>
      <c r="F633" s="32" t="str">
        <f>VLOOKUP($A633,'Raw Data 2'!$A$2:'Raw Data 2'!$J$742,M$5)</f>
        <v>R</v>
      </c>
      <c r="G633" s="32">
        <f>VLOOKUP($A633,'Raw Data 2'!$A$2:'Raw Data 2'!$J$742,N$5)</f>
        <v>61860</v>
      </c>
      <c r="H633" s="32" t="str">
        <f>VLOOKUP($A633,'Raw Data 2'!$A$2:'Raw Data 2'!$J$742,O$5)</f>
        <v>Hourly</v>
      </c>
      <c r="I633" s="32">
        <f>VLOOKUP($A633,'Raw Data 2'!$A$2:'Raw Data 2'!$J$742,P$5)</f>
        <v>61860</v>
      </c>
      <c r="J633" s="32" t="str">
        <f>VLOOKUP($A633,'Raw Data 2'!$A$2:'Raw Data 2'!$J$742,Q$5)</f>
        <v>Main</v>
      </c>
    </row>
    <row r="634" spans="1:10" x14ac:dyDescent="0.3">
      <c r="A634" s="33" t="s">
        <v>675</v>
      </c>
      <c r="B634" s="32">
        <f>VLOOKUP(A634,'Raw Data 2'!A631:'Raw Data 2'!J1371,6)</f>
        <v>6</v>
      </c>
      <c r="C634" s="32" t="str">
        <f>VLOOKUP($A634,'Raw Data 2'!$A$2 :'Raw Data 2'!$J$742,3)</f>
        <v>Research/Development</v>
      </c>
      <c r="D634" s="32">
        <f>VLOOKUP($A634,'Raw Data 2'!$A$2 :'Raw Data 2'!$J$742,5)</f>
        <v>40543</v>
      </c>
      <c r="E634" s="32">
        <f>VLOOKUP(A634,'Raw Data 2'!$A$2:'Raw Data 2'!$J$742,9)</f>
        <v>1</v>
      </c>
      <c r="F634" s="32">
        <f>VLOOKUP($A634,'Raw Data 2'!$A$2:'Raw Data 2'!$J$742,M$5)</f>
        <v>0</v>
      </c>
      <c r="G634" s="32">
        <f>VLOOKUP($A634,'Raw Data 2'!$A$2:'Raw Data 2'!$J$742,N$5)</f>
        <v>19044</v>
      </c>
      <c r="H634" s="32" t="str">
        <f>VLOOKUP($A634,'Raw Data 2'!$A$2:'Raw Data 2'!$J$742,O$5)</f>
        <v>Hourly</v>
      </c>
      <c r="I634" s="32">
        <f>VLOOKUP($A634,'Raw Data 2'!$A$2:'Raw Data 2'!$J$742,P$5)</f>
        <v>19044</v>
      </c>
      <c r="J634" s="32" t="str">
        <f>VLOOKUP($A634,'Raw Data 2'!$A$2:'Raw Data 2'!$J$742,Q$5)</f>
        <v>Watson</v>
      </c>
    </row>
    <row r="635" spans="1:10" x14ac:dyDescent="0.3">
      <c r="A635" s="33" t="s">
        <v>676</v>
      </c>
      <c r="B635" s="32">
        <f>VLOOKUP(A635,'Raw Data 2'!A632:'Raw Data 2'!J1372,6)</f>
        <v>5</v>
      </c>
      <c r="C635" s="32" t="str">
        <f>VLOOKUP($A635,'Raw Data 2'!$A$2 :'Raw Data 2'!$J$742,3)</f>
        <v>Major Mfg Projects</v>
      </c>
      <c r="D635" s="32">
        <f>VLOOKUP($A635,'Raw Data 2'!$A$2 :'Raw Data 2'!$J$742,5)</f>
        <v>40263</v>
      </c>
      <c r="E635" s="32">
        <f>VLOOKUP(A635,'Raw Data 2'!$A$2:'Raw Data 2'!$J$742,9)</f>
        <v>4</v>
      </c>
      <c r="F635" s="32" t="str">
        <f>VLOOKUP($A635,'Raw Data 2'!$A$2:'Raw Data 2'!$J$742,M$5)</f>
        <v>M</v>
      </c>
      <c r="G635" s="32">
        <f>VLOOKUP($A635,'Raw Data 2'!$A$2:'Raw Data 2'!$J$742,N$5)</f>
        <v>71190</v>
      </c>
      <c r="H635" s="32" t="str">
        <f>VLOOKUP($A635,'Raw Data 2'!$A$2:'Raw Data 2'!$J$742,O$5)</f>
        <v>Contract</v>
      </c>
      <c r="I635" s="32">
        <f>VLOOKUP($A635,'Raw Data 2'!$A$2:'Raw Data 2'!$J$742,P$5)</f>
        <v>71190</v>
      </c>
      <c r="J635" s="32" t="str">
        <f>VLOOKUP($A635,'Raw Data 2'!$A$2:'Raw Data 2'!$J$742,Q$5)</f>
        <v>Taft</v>
      </c>
    </row>
    <row r="636" spans="1:10" x14ac:dyDescent="0.3">
      <c r="A636" s="33" t="s">
        <v>677</v>
      </c>
      <c r="B636" s="32">
        <f>VLOOKUP(A636,'Raw Data 2'!A633:'Raw Data 2'!J1373,6)</f>
        <v>17</v>
      </c>
      <c r="C636" s="32" t="str">
        <f>VLOOKUP($A636,'Raw Data 2'!$A$2 :'Raw Data 2'!$J$742,3)</f>
        <v>Product Development</v>
      </c>
      <c r="D636" s="32">
        <f>VLOOKUP($A636,'Raw Data 2'!$A$2 :'Raw Data 2'!$J$742,5)</f>
        <v>37641</v>
      </c>
      <c r="E636" s="32">
        <f>VLOOKUP(A636,'Raw Data 2'!$A$2:'Raw Data 2'!$J$742,9)</f>
        <v>5</v>
      </c>
      <c r="F636" s="32">
        <f>VLOOKUP($A636,'Raw Data 2'!$A$2:'Raw Data 2'!$J$742,M$5)</f>
        <v>0</v>
      </c>
      <c r="G636" s="32">
        <f>VLOOKUP($A636,'Raw Data 2'!$A$2:'Raw Data 2'!$J$742,N$5)</f>
        <v>31970</v>
      </c>
      <c r="H636" s="32" t="str">
        <f>VLOOKUP($A636,'Raw Data 2'!$A$2:'Raw Data 2'!$J$742,O$5)</f>
        <v>Contract</v>
      </c>
      <c r="I636" s="32">
        <f>VLOOKUP($A636,'Raw Data 2'!$A$2:'Raw Data 2'!$J$742,P$5)</f>
        <v>31970</v>
      </c>
      <c r="J636" s="32" t="str">
        <f>VLOOKUP($A636,'Raw Data 2'!$A$2:'Raw Data 2'!$J$742,Q$5)</f>
        <v>North</v>
      </c>
    </row>
    <row r="637" spans="1:10" x14ac:dyDescent="0.3">
      <c r="A637" s="33" t="s">
        <v>678</v>
      </c>
      <c r="B637" s="32">
        <f>VLOOKUP(A637,'Raw Data 2'!A634:'Raw Data 2'!J1374,6)</f>
        <v>7</v>
      </c>
      <c r="C637" s="32" t="str">
        <f>VLOOKUP($A637,'Raw Data 2'!$A$2 :'Raw Data 2'!$J$742,3)</f>
        <v>Major Mfg Projects</v>
      </c>
      <c r="D637" s="32">
        <f>VLOOKUP($A637,'Raw Data 2'!$A$2 :'Raw Data 2'!$J$742,5)</f>
        <v>40263</v>
      </c>
      <c r="E637" s="32">
        <f>VLOOKUP(A637,'Raw Data 2'!$A$2:'Raw Data 2'!$J$742,9)</f>
        <v>4</v>
      </c>
      <c r="F637" s="32" t="str">
        <f>VLOOKUP($A637,'Raw Data 2'!$A$2:'Raw Data 2'!$J$742,M$5)</f>
        <v>M</v>
      </c>
      <c r="G637" s="32">
        <f>VLOOKUP($A637,'Raw Data 2'!$A$2:'Raw Data 2'!$J$742,N$5)</f>
        <v>71190</v>
      </c>
      <c r="H637" s="32" t="str">
        <f>VLOOKUP($A637,'Raw Data 2'!$A$2:'Raw Data 2'!$J$742,O$5)</f>
        <v>Contract</v>
      </c>
      <c r="I637" s="32">
        <f>VLOOKUP($A637,'Raw Data 2'!$A$2:'Raw Data 2'!$J$742,P$5)</f>
        <v>71190</v>
      </c>
      <c r="J637" s="32" t="str">
        <f>VLOOKUP($A637,'Raw Data 2'!$A$2:'Raw Data 2'!$J$742,Q$5)</f>
        <v>Taft</v>
      </c>
    </row>
    <row r="638" spans="1:10" x14ac:dyDescent="0.3">
      <c r="A638" s="33" t="s">
        <v>679</v>
      </c>
      <c r="B638" s="32">
        <f>VLOOKUP(A638,'Raw Data 2'!A635:'Raw Data 2'!J1375,6)</f>
        <v>10</v>
      </c>
      <c r="C638" s="32" t="str">
        <f>VLOOKUP($A638,'Raw Data 2'!$A$2 :'Raw Data 2'!$J$742,3)</f>
        <v>Major Mfg Projects</v>
      </c>
      <c r="D638" s="32">
        <f>VLOOKUP($A638,'Raw Data 2'!$A$2 :'Raw Data 2'!$J$742,5)</f>
        <v>40263</v>
      </c>
      <c r="E638" s="32">
        <f>VLOOKUP(A638,'Raw Data 2'!$A$2:'Raw Data 2'!$J$742,9)</f>
        <v>4</v>
      </c>
      <c r="F638" s="32" t="str">
        <f>VLOOKUP($A638,'Raw Data 2'!$A$2:'Raw Data 2'!$J$742,M$5)</f>
        <v>M</v>
      </c>
      <c r="G638" s="32">
        <f>VLOOKUP($A638,'Raw Data 2'!$A$2:'Raw Data 2'!$J$742,N$5)</f>
        <v>71190</v>
      </c>
      <c r="H638" s="32" t="str">
        <f>VLOOKUP($A638,'Raw Data 2'!$A$2:'Raw Data 2'!$J$742,O$5)</f>
        <v>Contract</v>
      </c>
      <c r="I638" s="32">
        <f>VLOOKUP($A638,'Raw Data 2'!$A$2:'Raw Data 2'!$J$742,P$5)</f>
        <v>71190</v>
      </c>
      <c r="J638" s="32" t="str">
        <f>VLOOKUP($A638,'Raw Data 2'!$A$2:'Raw Data 2'!$J$742,Q$5)</f>
        <v>Taft</v>
      </c>
    </row>
    <row r="639" spans="1:10" x14ac:dyDescent="0.3">
      <c r="A639" s="33" t="s">
        <v>680</v>
      </c>
      <c r="B639" s="32">
        <f>VLOOKUP(A639,'Raw Data 2'!A636:'Raw Data 2'!J1376,6)</f>
        <v>7</v>
      </c>
      <c r="C639" s="32" t="e">
        <f>VLOOKUP($A639,'Raw Data 2'!$A$2 :'Raw Data 2'!$J$742,3)</f>
        <v>#N/A</v>
      </c>
      <c r="D639" s="32" t="e">
        <f>VLOOKUP($A639,'Raw Data 2'!$A$2 :'Raw Data 2'!$J$742,5)</f>
        <v>#N/A</v>
      </c>
      <c r="E639" s="32" t="e">
        <f>VLOOKUP(A639,'Raw Data 2'!$A$2:'Raw Data 2'!$J$742,9)</f>
        <v>#N/A</v>
      </c>
      <c r="F639" s="32" t="e">
        <f>VLOOKUP($A639,'Raw Data 2'!$A$2:'Raw Data 2'!$J$742,M$5)</f>
        <v>#N/A</v>
      </c>
      <c r="G639" s="32" t="e">
        <f>VLOOKUP($A639,'Raw Data 2'!$A$2:'Raw Data 2'!$J$742,N$5)</f>
        <v>#N/A</v>
      </c>
      <c r="H639" s="32" t="e">
        <f>VLOOKUP($A639,'Raw Data 2'!$A$2:'Raw Data 2'!$J$742,O$5)</f>
        <v>#N/A</v>
      </c>
      <c r="I639" s="32" t="e">
        <f>VLOOKUP($A639,'Raw Data 2'!$A$2:'Raw Data 2'!$J$742,P$5)</f>
        <v>#N/A</v>
      </c>
      <c r="J639" s="32" t="e">
        <f>VLOOKUP($A639,'Raw Data 2'!$A$2:'Raw Data 2'!$J$742,Q$5)</f>
        <v>#N/A</v>
      </c>
    </row>
    <row r="640" spans="1:10" x14ac:dyDescent="0.3">
      <c r="A640" s="33" t="s">
        <v>681</v>
      </c>
      <c r="B640" s="32">
        <f>VLOOKUP(A640,'Raw Data 2'!A637:'Raw Data 2'!J1377,6)</f>
        <v>6</v>
      </c>
      <c r="C640" s="32" t="str">
        <f>VLOOKUP($A640,'Raw Data 2'!$A$2 :'Raw Data 2'!$J$742,3)</f>
        <v>Quality Control</v>
      </c>
      <c r="D640" s="32">
        <f>VLOOKUP($A640,'Raw Data 2'!$A$2 :'Raw Data 2'!$J$742,5)</f>
        <v>40389</v>
      </c>
      <c r="E640" s="32">
        <f>VLOOKUP(A640,'Raw Data 2'!$A$2:'Raw Data 2'!$J$742,9)</f>
        <v>5</v>
      </c>
      <c r="F640" s="32" t="str">
        <f>VLOOKUP($A640,'Raw Data 2'!$A$2:'Raw Data 2'!$J$742,M$5)</f>
        <v>DMR</v>
      </c>
      <c r="G640" s="32">
        <f>VLOOKUP($A640,'Raw Data 2'!$A$2:'Raw Data 2'!$J$742,N$5)</f>
        <v>58370</v>
      </c>
      <c r="H640" s="32" t="str">
        <f>VLOOKUP($A640,'Raw Data 2'!$A$2:'Raw Data 2'!$J$742,O$5)</f>
        <v>Full Time</v>
      </c>
      <c r="I640" s="32">
        <f>VLOOKUP($A640,'Raw Data 2'!$A$2:'Raw Data 2'!$J$742,P$5)</f>
        <v>58370</v>
      </c>
      <c r="J640" s="32" t="str">
        <f>VLOOKUP($A640,'Raw Data 2'!$A$2:'Raw Data 2'!$J$742,Q$5)</f>
        <v>North</v>
      </c>
    </row>
    <row r="641" spans="1:10" x14ac:dyDescent="0.3">
      <c r="A641" s="33" t="s">
        <v>682</v>
      </c>
      <c r="B641" s="32">
        <f>VLOOKUP(A641,'Raw Data 2'!A638:'Raw Data 2'!J1378,6)</f>
        <v>18</v>
      </c>
      <c r="C641" s="32" t="e">
        <f>VLOOKUP($A641,'Raw Data 2'!$A$2 :'Raw Data 2'!$J$742,3)</f>
        <v>#N/A</v>
      </c>
      <c r="D641" s="32" t="e">
        <f>VLOOKUP($A641,'Raw Data 2'!$A$2 :'Raw Data 2'!$J$742,5)</f>
        <v>#N/A</v>
      </c>
      <c r="E641" s="32" t="e">
        <f>VLOOKUP(A641,'Raw Data 2'!$A$2:'Raw Data 2'!$J$742,9)</f>
        <v>#N/A</v>
      </c>
      <c r="F641" s="32" t="e">
        <f>VLOOKUP($A641,'Raw Data 2'!$A$2:'Raw Data 2'!$J$742,M$5)</f>
        <v>#N/A</v>
      </c>
      <c r="G641" s="32" t="e">
        <f>VLOOKUP($A641,'Raw Data 2'!$A$2:'Raw Data 2'!$J$742,N$5)</f>
        <v>#N/A</v>
      </c>
      <c r="H641" s="32" t="e">
        <f>VLOOKUP($A641,'Raw Data 2'!$A$2:'Raw Data 2'!$J$742,O$5)</f>
        <v>#N/A</v>
      </c>
      <c r="I641" s="32" t="e">
        <f>VLOOKUP($A641,'Raw Data 2'!$A$2:'Raw Data 2'!$J$742,P$5)</f>
        <v>#N/A</v>
      </c>
      <c r="J641" s="32" t="e">
        <f>VLOOKUP($A641,'Raw Data 2'!$A$2:'Raw Data 2'!$J$742,Q$5)</f>
        <v>#N/A</v>
      </c>
    </row>
    <row r="642" spans="1:10" x14ac:dyDescent="0.3">
      <c r="A642" s="33" t="s">
        <v>683</v>
      </c>
      <c r="B642" s="32">
        <f>VLOOKUP(A642,'Raw Data 2'!A639:'Raw Data 2'!J1379,6)</f>
        <v>19</v>
      </c>
      <c r="C642" s="32" t="str">
        <f>VLOOKUP($A642,'Raw Data 2'!$A$2 :'Raw Data 2'!$J$742,3)</f>
        <v>Major Mfg Projects</v>
      </c>
      <c r="D642" s="32">
        <f>VLOOKUP($A642,'Raw Data 2'!$A$2 :'Raw Data 2'!$J$742,5)</f>
        <v>40263</v>
      </c>
      <c r="E642" s="32">
        <f>VLOOKUP(A642,'Raw Data 2'!$A$2:'Raw Data 2'!$J$742,9)</f>
        <v>4</v>
      </c>
      <c r="F642" s="32" t="str">
        <f>VLOOKUP($A642,'Raw Data 2'!$A$2:'Raw Data 2'!$J$742,M$5)</f>
        <v>M</v>
      </c>
      <c r="G642" s="32">
        <f>VLOOKUP($A642,'Raw Data 2'!$A$2:'Raw Data 2'!$J$742,N$5)</f>
        <v>71190</v>
      </c>
      <c r="H642" s="32" t="str">
        <f>VLOOKUP($A642,'Raw Data 2'!$A$2:'Raw Data 2'!$J$742,O$5)</f>
        <v>Contract</v>
      </c>
      <c r="I642" s="32">
        <f>VLOOKUP($A642,'Raw Data 2'!$A$2:'Raw Data 2'!$J$742,P$5)</f>
        <v>71190</v>
      </c>
      <c r="J642" s="32" t="str">
        <f>VLOOKUP($A642,'Raw Data 2'!$A$2:'Raw Data 2'!$J$742,Q$5)</f>
        <v>Taft</v>
      </c>
    </row>
    <row r="643" spans="1:10" x14ac:dyDescent="0.3">
      <c r="A643" s="33" t="s">
        <v>685</v>
      </c>
      <c r="B643" s="32">
        <f>VLOOKUP(A643,'Raw Data 2'!A640:'Raw Data 2'!J1380,6)</f>
        <v>6</v>
      </c>
      <c r="C643" s="32" t="str">
        <f>VLOOKUP($A643,'Raw Data 2'!$A$2 :'Raw Data 2'!$J$742,3)</f>
        <v>Quality Control</v>
      </c>
      <c r="D643" s="32">
        <f>VLOOKUP($A643,'Raw Data 2'!$A$2 :'Raw Data 2'!$J$742,5)</f>
        <v>40389</v>
      </c>
      <c r="E643" s="32">
        <f>VLOOKUP(A643,'Raw Data 2'!$A$2:'Raw Data 2'!$J$742,9)</f>
        <v>5</v>
      </c>
      <c r="F643" s="32" t="str">
        <f>VLOOKUP($A643,'Raw Data 2'!$A$2:'Raw Data 2'!$J$742,M$5)</f>
        <v>DMR</v>
      </c>
      <c r="G643" s="32">
        <f>VLOOKUP($A643,'Raw Data 2'!$A$2:'Raw Data 2'!$J$742,N$5)</f>
        <v>58370</v>
      </c>
      <c r="H643" s="32" t="str">
        <f>VLOOKUP($A643,'Raw Data 2'!$A$2:'Raw Data 2'!$J$742,O$5)</f>
        <v>Full Time</v>
      </c>
      <c r="I643" s="32">
        <f>VLOOKUP($A643,'Raw Data 2'!$A$2:'Raw Data 2'!$J$742,P$5)</f>
        <v>58370</v>
      </c>
      <c r="J643" s="32" t="str">
        <f>VLOOKUP($A643,'Raw Data 2'!$A$2:'Raw Data 2'!$J$742,Q$5)</f>
        <v>North</v>
      </c>
    </row>
    <row r="644" spans="1:10" x14ac:dyDescent="0.3">
      <c r="A644" s="33" t="s">
        <v>686</v>
      </c>
      <c r="B644" s="32">
        <f>VLOOKUP(A644,'Raw Data 2'!A641:'Raw Data 2'!J1381,6)</f>
        <v>19</v>
      </c>
      <c r="C644" s="32" t="str">
        <f>VLOOKUP($A644,'Raw Data 2'!$A$2 :'Raw Data 2'!$J$742,3)</f>
        <v>Major Mfg Projects</v>
      </c>
      <c r="D644" s="32">
        <f>VLOOKUP($A644,'Raw Data 2'!$A$2 :'Raw Data 2'!$J$742,5)</f>
        <v>40263</v>
      </c>
      <c r="E644" s="32">
        <f>VLOOKUP(A644,'Raw Data 2'!$A$2:'Raw Data 2'!$J$742,9)</f>
        <v>4</v>
      </c>
      <c r="F644" s="32" t="str">
        <f>VLOOKUP($A644,'Raw Data 2'!$A$2:'Raw Data 2'!$J$742,M$5)</f>
        <v>M</v>
      </c>
      <c r="G644" s="32">
        <f>VLOOKUP($A644,'Raw Data 2'!$A$2:'Raw Data 2'!$J$742,N$5)</f>
        <v>71190</v>
      </c>
      <c r="H644" s="32" t="str">
        <f>VLOOKUP($A644,'Raw Data 2'!$A$2:'Raw Data 2'!$J$742,O$5)</f>
        <v>Contract</v>
      </c>
      <c r="I644" s="32">
        <f>VLOOKUP($A644,'Raw Data 2'!$A$2:'Raw Data 2'!$J$742,P$5)</f>
        <v>71190</v>
      </c>
      <c r="J644" s="32" t="str">
        <f>VLOOKUP($A644,'Raw Data 2'!$A$2:'Raw Data 2'!$J$742,Q$5)</f>
        <v>Taft</v>
      </c>
    </row>
    <row r="645" spans="1:10" x14ac:dyDescent="0.3">
      <c r="A645" s="33" t="s">
        <v>687</v>
      </c>
      <c r="B645" s="32">
        <f>VLOOKUP(A645,'Raw Data 2'!A642:'Raw Data 2'!J1382,6)</f>
        <v>6</v>
      </c>
      <c r="C645" s="32" t="str">
        <f>VLOOKUP($A645,'Raw Data 2'!$A$2 :'Raw Data 2'!$J$742,3)</f>
        <v>Major Mfg Projects</v>
      </c>
      <c r="D645" s="32">
        <f>VLOOKUP($A645,'Raw Data 2'!$A$2 :'Raw Data 2'!$J$742,5)</f>
        <v>40263</v>
      </c>
      <c r="E645" s="32">
        <f>VLOOKUP(A645,'Raw Data 2'!$A$2:'Raw Data 2'!$J$742,9)</f>
        <v>4</v>
      </c>
      <c r="F645" s="32" t="str">
        <f>VLOOKUP($A645,'Raw Data 2'!$A$2:'Raw Data 2'!$J$742,M$5)</f>
        <v>M</v>
      </c>
      <c r="G645" s="32">
        <f>VLOOKUP($A645,'Raw Data 2'!$A$2:'Raw Data 2'!$J$742,N$5)</f>
        <v>71190</v>
      </c>
      <c r="H645" s="32" t="str">
        <f>VLOOKUP($A645,'Raw Data 2'!$A$2:'Raw Data 2'!$J$742,O$5)</f>
        <v>Contract</v>
      </c>
      <c r="I645" s="32">
        <f>VLOOKUP($A645,'Raw Data 2'!$A$2:'Raw Data 2'!$J$742,P$5)</f>
        <v>71190</v>
      </c>
      <c r="J645" s="32" t="str">
        <f>VLOOKUP($A645,'Raw Data 2'!$A$2:'Raw Data 2'!$J$742,Q$5)</f>
        <v>Taft</v>
      </c>
    </row>
    <row r="646" spans="1:10" x14ac:dyDescent="0.3">
      <c r="A646" s="33" t="s">
        <v>688</v>
      </c>
      <c r="B646" s="32">
        <f>VLOOKUP(A646,'Raw Data 2'!A643:'Raw Data 2'!J1383,6)</f>
        <v>19</v>
      </c>
      <c r="C646" s="32" t="e">
        <f>VLOOKUP($A646,'Raw Data 2'!$A$2 :'Raw Data 2'!$J$742,3)</f>
        <v>#N/A</v>
      </c>
      <c r="D646" s="32" t="e">
        <f>VLOOKUP($A646,'Raw Data 2'!$A$2 :'Raw Data 2'!$J$742,5)</f>
        <v>#N/A</v>
      </c>
      <c r="E646" s="32" t="e">
        <f>VLOOKUP(A646,'Raw Data 2'!$A$2:'Raw Data 2'!$J$742,9)</f>
        <v>#N/A</v>
      </c>
      <c r="F646" s="32" t="e">
        <f>VLOOKUP($A646,'Raw Data 2'!$A$2:'Raw Data 2'!$J$742,M$5)</f>
        <v>#N/A</v>
      </c>
      <c r="G646" s="32" t="e">
        <f>VLOOKUP($A646,'Raw Data 2'!$A$2:'Raw Data 2'!$J$742,N$5)</f>
        <v>#N/A</v>
      </c>
      <c r="H646" s="32" t="e">
        <f>VLOOKUP($A646,'Raw Data 2'!$A$2:'Raw Data 2'!$J$742,O$5)</f>
        <v>#N/A</v>
      </c>
      <c r="I646" s="32" t="e">
        <f>VLOOKUP($A646,'Raw Data 2'!$A$2:'Raw Data 2'!$J$742,P$5)</f>
        <v>#N/A</v>
      </c>
      <c r="J646" s="32" t="e">
        <f>VLOOKUP($A646,'Raw Data 2'!$A$2:'Raw Data 2'!$J$742,Q$5)</f>
        <v>#N/A</v>
      </c>
    </row>
    <row r="647" spans="1:10" x14ac:dyDescent="0.3">
      <c r="A647" s="33" t="s">
        <v>689</v>
      </c>
      <c r="B647" s="32">
        <f>VLOOKUP(A647,'Raw Data 2'!A644:'Raw Data 2'!J1384,6)</f>
        <v>17</v>
      </c>
      <c r="C647" s="32" t="e">
        <f>VLOOKUP($A647,'Raw Data 2'!$A$2 :'Raw Data 2'!$J$742,3)</f>
        <v>#N/A</v>
      </c>
      <c r="D647" s="32" t="e">
        <f>VLOOKUP($A647,'Raw Data 2'!$A$2 :'Raw Data 2'!$J$742,5)</f>
        <v>#N/A</v>
      </c>
      <c r="E647" s="32" t="e">
        <f>VLOOKUP(A647,'Raw Data 2'!$A$2:'Raw Data 2'!$J$742,9)</f>
        <v>#N/A</v>
      </c>
      <c r="F647" s="32" t="e">
        <f>VLOOKUP($A647,'Raw Data 2'!$A$2:'Raw Data 2'!$J$742,M$5)</f>
        <v>#N/A</v>
      </c>
      <c r="G647" s="32" t="e">
        <f>VLOOKUP($A647,'Raw Data 2'!$A$2:'Raw Data 2'!$J$742,N$5)</f>
        <v>#N/A</v>
      </c>
      <c r="H647" s="32" t="e">
        <f>VLOOKUP($A647,'Raw Data 2'!$A$2:'Raw Data 2'!$J$742,O$5)</f>
        <v>#N/A</v>
      </c>
      <c r="I647" s="32" t="e">
        <f>VLOOKUP($A647,'Raw Data 2'!$A$2:'Raw Data 2'!$J$742,P$5)</f>
        <v>#N/A</v>
      </c>
      <c r="J647" s="32" t="e">
        <f>VLOOKUP($A647,'Raw Data 2'!$A$2:'Raw Data 2'!$J$742,Q$5)</f>
        <v>#N/A</v>
      </c>
    </row>
    <row r="648" spans="1:10" x14ac:dyDescent="0.3">
      <c r="A648" s="33" t="s">
        <v>690</v>
      </c>
      <c r="B648" s="32">
        <f>VLOOKUP(A648,'Raw Data 2'!A645:'Raw Data 2'!J1385,6)</f>
        <v>9</v>
      </c>
      <c r="C648" s="32" t="str">
        <f>VLOOKUP($A648,'Raw Data 2'!$A$2 :'Raw Data 2'!$J$742,3)</f>
        <v>Manufacturing</v>
      </c>
      <c r="D648" s="32">
        <f>VLOOKUP($A648,'Raw Data 2'!$A$2 :'Raw Data 2'!$J$742,5)</f>
        <v>36704</v>
      </c>
      <c r="E648" s="32">
        <f>VLOOKUP(A648,'Raw Data 2'!$A$2:'Raw Data 2'!$J$742,9)</f>
        <v>3</v>
      </c>
      <c r="F648" s="32">
        <f>VLOOKUP($A648,'Raw Data 2'!$A$2:'Raw Data 2'!$J$742,M$5)</f>
        <v>0</v>
      </c>
      <c r="G648" s="32">
        <f>VLOOKUP($A648,'Raw Data 2'!$A$2:'Raw Data 2'!$J$742,N$5)</f>
        <v>57760</v>
      </c>
      <c r="H648" s="32" t="str">
        <f>VLOOKUP($A648,'Raw Data 2'!$A$2:'Raw Data 2'!$J$742,O$5)</f>
        <v>Contract</v>
      </c>
      <c r="I648" s="32">
        <f>VLOOKUP($A648,'Raw Data 2'!$A$2:'Raw Data 2'!$J$742,P$5)</f>
        <v>57760</v>
      </c>
      <c r="J648" s="32" t="str">
        <f>VLOOKUP($A648,'Raw Data 2'!$A$2:'Raw Data 2'!$J$742,Q$5)</f>
        <v>South</v>
      </c>
    </row>
    <row r="649" spans="1:10" x14ac:dyDescent="0.3">
      <c r="A649" s="33" t="s">
        <v>691</v>
      </c>
      <c r="B649" s="32">
        <f>VLOOKUP(A649,'Raw Data 2'!A646:'Raw Data 2'!J1386,6)</f>
        <v>6</v>
      </c>
      <c r="C649" s="32" t="str">
        <f>VLOOKUP($A649,'Raw Data 2'!$A$2 :'Raw Data 2'!$J$742,3)</f>
        <v>Major Mfg Projects</v>
      </c>
      <c r="D649" s="32">
        <f>VLOOKUP($A649,'Raw Data 2'!$A$2 :'Raw Data 2'!$J$742,5)</f>
        <v>40263</v>
      </c>
      <c r="E649" s="32">
        <f>VLOOKUP(A649,'Raw Data 2'!$A$2:'Raw Data 2'!$J$742,9)</f>
        <v>4</v>
      </c>
      <c r="F649" s="32" t="str">
        <f>VLOOKUP($A649,'Raw Data 2'!$A$2:'Raw Data 2'!$J$742,M$5)</f>
        <v>M</v>
      </c>
      <c r="G649" s="32">
        <f>VLOOKUP($A649,'Raw Data 2'!$A$2:'Raw Data 2'!$J$742,N$5)</f>
        <v>71190</v>
      </c>
      <c r="H649" s="32" t="str">
        <f>VLOOKUP($A649,'Raw Data 2'!$A$2:'Raw Data 2'!$J$742,O$5)</f>
        <v>Contract</v>
      </c>
      <c r="I649" s="32">
        <f>VLOOKUP($A649,'Raw Data 2'!$A$2:'Raw Data 2'!$J$742,P$5)</f>
        <v>71190</v>
      </c>
      <c r="J649" s="32" t="str">
        <f>VLOOKUP($A649,'Raw Data 2'!$A$2:'Raw Data 2'!$J$742,Q$5)</f>
        <v>Taft</v>
      </c>
    </row>
    <row r="650" spans="1:10" x14ac:dyDescent="0.3">
      <c r="A650" s="33" t="s">
        <v>692</v>
      </c>
      <c r="B650" s="32">
        <f>VLOOKUP(A650,'Raw Data 2'!A647:'Raw Data 2'!J1387,6)</f>
        <v>6</v>
      </c>
      <c r="C650" s="32" t="str">
        <f>VLOOKUP($A650,'Raw Data 2'!$A$2 :'Raw Data 2'!$J$742,3)</f>
        <v>Quality Control</v>
      </c>
      <c r="D650" s="32">
        <f>VLOOKUP($A650,'Raw Data 2'!$A$2 :'Raw Data 2'!$J$742,5)</f>
        <v>40389</v>
      </c>
      <c r="E650" s="32">
        <f>VLOOKUP(A650,'Raw Data 2'!$A$2:'Raw Data 2'!$J$742,9)</f>
        <v>5</v>
      </c>
      <c r="F650" s="32" t="str">
        <f>VLOOKUP($A650,'Raw Data 2'!$A$2:'Raw Data 2'!$J$742,M$5)</f>
        <v>DMR</v>
      </c>
      <c r="G650" s="32">
        <f>VLOOKUP($A650,'Raw Data 2'!$A$2:'Raw Data 2'!$J$742,N$5)</f>
        <v>58370</v>
      </c>
      <c r="H650" s="32" t="str">
        <f>VLOOKUP($A650,'Raw Data 2'!$A$2:'Raw Data 2'!$J$742,O$5)</f>
        <v>Full Time</v>
      </c>
      <c r="I650" s="32">
        <f>VLOOKUP($A650,'Raw Data 2'!$A$2:'Raw Data 2'!$J$742,P$5)</f>
        <v>58370</v>
      </c>
      <c r="J650" s="32" t="str">
        <f>VLOOKUP($A650,'Raw Data 2'!$A$2:'Raw Data 2'!$J$742,Q$5)</f>
        <v>North</v>
      </c>
    </row>
    <row r="651" spans="1:10" x14ac:dyDescent="0.3">
      <c r="A651" s="33" t="s">
        <v>693</v>
      </c>
      <c r="B651" s="32">
        <f>VLOOKUP(A651,'Raw Data 2'!A648:'Raw Data 2'!J1388,6)</f>
        <v>9</v>
      </c>
      <c r="C651" s="32" t="str">
        <f>VLOOKUP($A651,'Raw Data 2'!$A$2 :'Raw Data 2'!$J$742,3)</f>
        <v>Major Mfg Projects</v>
      </c>
      <c r="D651" s="32">
        <f>VLOOKUP($A651,'Raw Data 2'!$A$2 :'Raw Data 2'!$J$742,5)</f>
        <v>40263</v>
      </c>
      <c r="E651" s="32">
        <f>VLOOKUP(A651,'Raw Data 2'!$A$2:'Raw Data 2'!$J$742,9)</f>
        <v>4</v>
      </c>
      <c r="F651" s="32" t="str">
        <f>VLOOKUP($A651,'Raw Data 2'!$A$2:'Raw Data 2'!$J$742,M$5)</f>
        <v>M</v>
      </c>
      <c r="G651" s="32">
        <f>VLOOKUP($A651,'Raw Data 2'!$A$2:'Raw Data 2'!$J$742,N$5)</f>
        <v>71190</v>
      </c>
      <c r="H651" s="32" t="str">
        <f>VLOOKUP($A651,'Raw Data 2'!$A$2:'Raw Data 2'!$J$742,O$5)</f>
        <v>Contract</v>
      </c>
      <c r="I651" s="32">
        <f>VLOOKUP($A651,'Raw Data 2'!$A$2:'Raw Data 2'!$J$742,P$5)</f>
        <v>71190</v>
      </c>
      <c r="J651" s="32" t="str">
        <f>VLOOKUP($A651,'Raw Data 2'!$A$2:'Raw Data 2'!$J$742,Q$5)</f>
        <v>Taft</v>
      </c>
    </row>
    <row r="652" spans="1:10" x14ac:dyDescent="0.3">
      <c r="A652" s="33" t="s">
        <v>694</v>
      </c>
      <c r="B652" s="32">
        <f>VLOOKUP(A652,'Raw Data 2'!A649:'Raw Data 2'!J1389,6)</f>
        <v>6</v>
      </c>
      <c r="C652" s="32" t="str">
        <f>VLOOKUP($A652,'Raw Data 2'!$A$2 :'Raw Data 2'!$J$742,3)</f>
        <v>Quality Control</v>
      </c>
      <c r="D652" s="32">
        <f>VLOOKUP($A652,'Raw Data 2'!$A$2 :'Raw Data 2'!$J$742,5)</f>
        <v>40389</v>
      </c>
      <c r="E652" s="32">
        <f>VLOOKUP(A652,'Raw Data 2'!$A$2:'Raw Data 2'!$J$742,9)</f>
        <v>5</v>
      </c>
      <c r="F652" s="32" t="str">
        <f>VLOOKUP($A652,'Raw Data 2'!$A$2:'Raw Data 2'!$J$742,M$5)</f>
        <v>DMR</v>
      </c>
      <c r="G652" s="32">
        <f>VLOOKUP($A652,'Raw Data 2'!$A$2:'Raw Data 2'!$J$742,N$5)</f>
        <v>58370</v>
      </c>
      <c r="H652" s="32" t="str">
        <f>VLOOKUP($A652,'Raw Data 2'!$A$2:'Raw Data 2'!$J$742,O$5)</f>
        <v>Full Time</v>
      </c>
      <c r="I652" s="32">
        <f>VLOOKUP($A652,'Raw Data 2'!$A$2:'Raw Data 2'!$J$742,P$5)</f>
        <v>58370</v>
      </c>
      <c r="J652" s="32" t="str">
        <f>VLOOKUP($A652,'Raw Data 2'!$A$2:'Raw Data 2'!$J$742,Q$5)</f>
        <v>North</v>
      </c>
    </row>
    <row r="653" spans="1:10" x14ac:dyDescent="0.3">
      <c r="A653" s="33" t="s">
        <v>695</v>
      </c>
      <c r="B653" s="32">
        <f>VLOOKUP(A653,'Raw Data 2'!A650:'Raw Data 2'!J1390,6)</f>
        <v>10</v>
      </c>
      <c r="C653" s="32" t="str">
        <f>VLOOKUP($A653,'Raw Data 2'!$A$2 :'Raw Data 2'!$J$742,3)</f>
        <v>Major Mfg Projects</v>
      </c>
      <c r="D653" s="32">
        <f>VLOOKUP($A653,'Raw Data 2'!$A$2 :'Raw Data 2'!$J$742,5)</f>
        <v>40263</v>
      </c>
      <c r="E653" s="32">
        <f>VLOOKUP(A653,'Raw Data 2'!$A$2:'Raw Data 2'!$J$742,9)</f>
        <v>4</v>
      </c>
      <c r="F653" s="32" t="str">
        <f>VLOOKUP($A653,'Raw Data 2'!$A$2:'Raw Data 2'!$J$742,M$5)</f>
        <v>M</v>
      </c>
      <c r="G653" s="32">
        <f>VLOOKUP($A653,'Raw Data 2'!$A$2:'Raw Data 2'!$J$742,N$5)</f>
        <v>71190</v>
      </c>
      <c r="H653" s="32" t="str">
        <f>VLOOKUP($A653,'Raw Data 2'!$A$2:'Raw Data 2'!$J$742,O$5)</f>
        <v>Contract</v>
      </c>
      <c r="I653" s="32">
        <f>VLOOKUP($A653,'Raw Data 2'!$A$2:'Raw Data 2'!$J$742,P$5)</f>
        <v>71190</v>
      </c>
      <c r="J653" s="32" t="str">
        <f>VLOOKUP($A653,'Raw Data 2'!$A$2:'Raw Data 2'!$J$742,Q$5)</f>
        <v>Taft</v>
      </c>
    </row>
    <row r="654" spans="1:10" x14ac:dyDescent="0.3">
      <c r="A654" s="33" t="s">
        <v>696</v>
      </c>
      <c r="B654" s="32">
        <f>VLOOKUP(A654,'Raw Data 2'!A651:'Raw Data 2'!J1391,6)</f>
        <v>18</v>
      </c>
      <c r="C654" s="32" t="e">
        <f>VLOOKUP($A654,'Raw Data 2'!$A$2 :'Raw Data 2'!$J$742,3)</f>
        <v>#N/A</v>
      </c>
      <c r="D654" s="32" t="e">
        <f>VLOOKUP($A654,'Raw Data 2'!$A$2 :'Raw Data 2'!$J$742,5)</f>
        <v>#N/A</v>
      </c>
      <c r="E654" s="32" t="e">
        <f>VLOOKUP(A654,'Raw Data 2'!$A$2:'Raw Data 2'!$J$742,9)</f>
        <v>#N/A</v>
      </c>
      <c r="F654" s="32" t="e">
        <f>VLOOKUP($A654,'Raw Data 2'!$A$2:'Raw Data 2'!$J$742,M$5)</f>
        <v>#N/A</v>
      </c>
      <c r="G654" s="32" t="e">
        <f>VLOOKUP($A654,'Raw Data 2'!$A$2:'Raw Data 2'!$J$742,N$5)</f>
        <v>#N/A</v>
      </c>
      <c r="H654" s="32" t="e">
        <f>VLOOKUP($A654,'Raw Data 2'!$A$2:'Raw Data 2'!$J$742,O$5)</f>
        <v>#N/A</v>
      </c>
      <c r="I654" s="32" t="e">
        <f>VLOOKUP($A654,'Raw Data 2'!$A$2:'Raw Data 2'!$J$742,P$5)</f>
        <v>#N/A</v>
      </c>
      <c r="J654" s="32" t="e">
        <f>VLOOKUP($A654,'Raw Data 2'!$A$2:'Raw Data 2'!$J$742,Q$5)</f>
        <v>#N/A</v>
      </c>
    </row>
    <row r="655" spans="1:10" x14ac:dyDescent="0.3">
      <c r="A655" s="33" t="s">
        <v>697</v>
      </c>
      <c r="B655" s="32">
        <f>VLOOKUP(A655,'Raw Data 2'!A652:'Raw Data 2'!J1392,6)</f>
        <v>7</v>
      </c>
      <c r="C655" s="32" t="str">
        <f>VLOOKUP($A655,'Raw Data 2'!$A$2 :'Raw Data 2'!$J$742,3)</f>
        <v>Product Development</v>
      </c>
      <c r="D655" s="32">
        <f>VLOOKUP($A655,'Raw Data 2'!$A$2 :'Raw Data 2'!$J$742,5)</f>
        <v>37641</v>
      </c>
      <c r="E655" s="32">
        <f>VLOOKUP(A655,'Raw Data 2'!$A$2:'Raw Data 2'!$J$742,9)</f>
        <v>5</v>
      </c>
      <c r="F655" s="32">
        <f>VLOOKUP($A655,'Raw Data 2'!$A$2:'Raw Data 2'!$J$742,M$5)</f>
        <v>0</v>
      </c>
      <c r="G655" s="32">
        <f>VLOOKUP($A655,'Raw Data 2'!$A$2:'Raw Data 2'!$J$742,N$5)</f>
        <v>31970</v>
      </c>
      <c r="H655" s="32" t="str">
        <f>VLOOKUP($A655,'Raw Data 2'!$A$2:'Raw Data 2'!$J$742,O$5)</f>
        <v>Contract</v>
      </c>
      <c r="I655" s="32">
        <f>VLOOKUP($A655,'Raw Data 2'!$A$2:'Raw Data 2'!$J$742,P$5)</f>
        <v>31970</v>
      </c>
      <c r="J655" s="32" t="str">
        <f>VLOOKUP($A655,'Raw Data 2'!$A$2:'Raw Data 2'!$J$742,Q$5)</f>
        <v>North</v>
      </c>
    </row>
    <row r="656" spans="1:10" x14ac:dyDescent="0.3">
      <c r="A656" s="33" t="s">
        <v>698</v>
      </c>
      <c r="B656" s="32">
        <f>VLOOKUP(A656,'Raw Data 2'!A653:'Raw Data 2'!J1393,6)</f>
        <v>5</v>
      </c>
      <c r="C656" s="32" t="str">
        <f>VLOOKUP($A656,'Raw Data 2'!$A$2 :'Raw Data 2'!$J$742,3)</f>
        <v>Major Mfg Projects</v>
      </c>
      <c r="D656" s="32">
        <f>VLOOKUP($A656,'Raw Data 2'!$A$2 :'Raw Data 2'!$J$742,5)</f>
        <v>40263</v>
      </c>
      <c r="E656" s="32">
        <f>VLOOKUP(A656,'Raw Data 2'!$A$2:'Raw Data 2'!$J$742,9)</f>
        <v>4</v>
      </c>
      <c r="F656" s="32" t="str">
        <f>VLOOKUP($A656,'Raw Data 2'!$A$2:'Raw Data 2'!$J$742,M$5)</f>
        <v>M</v>
      </c>
      <c r="G656" s="32">
        <f>VLOOKUP($A656,'Raw Data 2'!$A$2:'Raw Data 2'!$J$742,N$5)</f>
        <v>71190</v>
      </c>
      <c r="H656" s="32" t="str">
        <f>VLOOKUP($A656,'Raw Data 2'!$A$2:'Raw Data 2'!$J$742,O$5)</f>
        <v>Contract</v>
      </c>
      <c r="I656" s="32">
        <f>VLOOKUP($A656,'Raw Data 2'!$A$2:'Raw Data 2'!$J$742,P$5)</f>
        <v>71190</v>
      </c>
      <c r="J656" s="32" t="str">
        <f>VLOOKUP($A656,'Raw Data 2'!$A$2:'Raw Data 2'!$J$742,Q$5)</f>
        <v>Taft</v>
      </c>
    </row>
    <row r="657" spans="1:10" x14ac:dyDescent="0.3">
      <c r="A657" s="33" t="s">
        <v>699</v>
      </c>
      <c r="B657" s="32">
        <f>VLOOKUP(A657,'Raw Data 2'!A654:'Raw Data 2'!J1394,6)</f>
        <v>9</v>
      </c>
      <c r="C657" s="32" t="str">
        <f>VLOOKUP($A657,'Raw Data 2'!$A$2 :'Raw Data 2'!$J$742,3)</f>
        <v>Major Mfg Projects</v>
      </c>
      <c r="D657" s="32">
        <f>VLOOKUP($A657,'Raw Data 2'!$A$2 :'Raw Data 2'!$J$742,5)</f>
        <v>40263</v>
      </c>
      <c r="E657" s="32">
        <f>VLOOKUP(A657,'Raw Data 2'!$A$2:'Raw Data 2'!$J$742,9)</f>
        <v>4</v>
      </c>
      <c r="F657" s="32" t="str">
        <f>VLOOKUP($A657,'Raw Data 2'!$A$2:'Raw Data 2'!$J$742,M$5)</f>
        <v>M</v>
      </c>
      <c r="G657" s="32">
        <f>VLOOKUP($A657,'Raw Data 2'!$A$2:'Raw Data 2'!$J$742,N$5)</f>
        <v>71190</v>
      </c>
      <c r="H657" s="32" t="str">
        <f>VLOOKUP($A657,'Raw Data 2'!$A$2:'Raw Data 2'!$J$742,O$5)</f>
        <v>Contract</v>
      </c>
      <c r="I657" s="32">
        <f>VLOOKUP($A657,'Raw Data 2'!$A$2:'Raw Data 2'!$J$742,P$5)</f>
        <v>71190</v>
      </c>
      <c r="J657" s="32" t="str">
        <f>VLOOKUP($A657,'Raw Data 2'!$A$2:'Raw Data 2'!$J$742,Q$5)</f>
        <v>Taft</v>
      </c>
    </row>
    <row r="658" spans="1:10" x14ac:dyDescent="0.3">
      <c r="A658" s="33" t="s">
        <v>700</v>
      </c>
      <c r="B658" s="32">
        <f>VLOOKUP(A658,'Raw Data 2'!A655:'Raw Data 2'!J1395,6)</f>
        <v>10</v>
      </c>
      <c r="C658" s="32" t="str">
        <f>VLOOKUP($A658,'Raw Data 2'!$A$2 :'Raw Data 2'!$J$742,3)</f>
        <v>Manufacturing</v>
      </c>
      <c r="D658" s="32">
        <f>VLOOKUP($A658,'Raw Data 2'!$A$2 :'Raw Data 2'!$J$742,5)</f>
        <v>36704</v>
      </c>
      <c r="E658" s="32">
        <f>VLOOKUP(A658,'Raw Data 2'!$A$2:'Raw Data 2'!$J$742,9)</f>
        <v>3</v>
      </c>
      <c r="F658" s="32">
        <f>VLOOKUP($A658,'Raw Data 2'!$A$2:'Raw Data 2'!$J$742,M$5)</f>
        <v>0</v>
      </c>
      <c r="G658" s="32">
        <f>VLOOKUP($A658,'Raw Data 2'!$A$2:'Raw Data 2'!$J$742,N$5)</f>
        <v>57760</v>
      </c>
      <c r="H658" s="32" t="str">
        <f>VLOOKUP($A658,'Raw Data 2'!$A$2:'Raw Data 2'!$J$742,O$5)</f>
        <v>Contract</v>
      </c>
      <c r="I658" s="32">
        <f>VLOOKUP($A658,'Raw Data 2'!$A$2:'Raw Data 2'!$J$742,P$5)</f>
        <v>57760</v>
      </c>
      <c r="J658" s="32" t="str">
        <f>VLOOKUP($A658,'Raw Data 2'!$A$2:'Raw Data 2'!$J$742,Q$5)</f>
        <v>South</v>
      </c>
    </row>
    <row r="659" spans="1:10" x14ac:dyDescent="0.3">
      <c r="A659" s="33" t="s">
        <v>701</v>
      </c>
      <c r="B659" s="32">
        <f>VLOOKUP(A659,'Raw Data 2'!A656:'Raw Data 2'!J1396,6)</f>
        <v>6</v>
      </c>
      <c r="C659" s="32" t="str">
        <f>VLOOKUP($A659,'Raw Data 2'!$A$2 :'Raw Data 2'!$J$742,3)</f>
        <v>Major Mfg Projects</v>
      </c>
      <c r="D659" s="32">
        <f>VLOOKUP($A659,'Raw Data 2'!$A$2 :'Raw Data 2'!$J$742,5)</f>
        <v>40263</v>
      </c>
      <c r="E659" s="32">
        <f>VLOOKUP(A659,'Raw Data 2'!$A$2:'Raw Data 2'!$J$742,9)</f>
        <v>4</v>
      </c>
      <c r="F659" s="32" t="str">
        <f>VLOOKUP($A659,'Raw Data 2'!$A$2:'Raw Data 2'!$J$742,M$5)</f>
        <v>M</v>
      </c>
      <c r="G659" s="32">
        <f>VLOOKUP($A659,'Raw Data 2'!$A$2:'Raw Data 2'!$J$742,N$5)</f>
        <v>71190</v>
      </c>
      <c r="H659" s="32" t="str">
        <f>VLOOKUP($A659,'Raw Data 2'!$A$2:'Raw Data 2'!$J$742,O$5)</f>
        <v>Contract</v>
      </c>
      <c r="I659" s="32">
        <f>VLOOKUP($A659,'Raw Data 2'!$A$2:'Raw Data 2'!$J$742,P$5)</f>
        <v>71190</v>
      </c>
      <c r="J659" s="32" t="str">
        <f>VLOOKUP($A659,'Raw Data 2'!$A$2:'Raw Data 2'!$J$742,Q$5)</f>
        <v>Taft</v>
      </c>
    </row>
    <row r="660" spans="1:10" x14ac:dyDescent="0.3">
      <c r="A660" s="33" t="s">
        <v>702</v>
      </c>
      <c r="B660" s="32">
        <f>VLOOKUP(A660,'Raw Data 2'!A657:'Raw Data 2'!J1397,6)</f>
        <v>6</v>
      </c>
      <c r="C660" s="32" t="str">
        <f>VLOOKUP($A660,'Raw Data 2'!$A$2 :'Raw Data 2'!$J$742,3)</f>
        <v>Major Mfg Projects</v>
      </c>
      <c r="D660" s="32">
        <f>VLOOKUP($A660,'Raw Data 2'!$A$2 :'Raw Data 2'!$J$742,5)</f>
        <v>36519</v>
      </c>
      <c r="E660" s="32">
        <f>VLOOKUP(A660,'Raw Data 2'!$A$2:'Raw Data 2'!$J$742,9)</f>
        <v>5</v>
      </c>
      <c r="F660" s="32" t="str">
        <f>VLOOKUP($A660,'Raw Data 2'!$A$2:'Raw Data 2'!$J$742,M$5)</f>
        <v>R</v>
      </c>
      <c r="G660" s="32">
        <f>VLOOKUP($A660,'Raw Data 2'!$A$2:'Raw Data 2'!$J$742,N$5)</f>
        <v>61860</v>
      </c>
      <c r="H660" s="32" t="str">
        <f>VLOOKUP($A660,'Raw Data 2'!$A$2:'Raw Data 2'!$J$742,O$5)</f>
        <v>Hourly</v>
      </c>
      <c r="I660" s="32">
        <f>VLOOKUP($A660,'Raw Data 2'!$A$2:'Raw Data 2'!$J$742,P$5)</f>
        <v>61860</v>
      </c>
      <c r="J660" s="32" t="str">
        <f>VLOOKUP($A660,'Raw Data 2'!$A$2:'Raw Data 2'!$J$742,Q$5)</f>
        <v>Main</v>
      </c>
    </row>
    <row r="661" spans="1:10" x14ac:dyDescent="0.3">
      <c r="A661" s="33" t="s">
        <v>703</v>
      </c>
      <c r="B661" s="32">
        <f>VLOOKUP(A661,'Raw Data 2'!A658:'Raw Data 2'!J1398,6)</f>
        <v>16</v>
      </c>
      <c r="C661" s="32" t="str">
        <f>VLOOKUP($A661,'Raw Data 2'!$A$2 :'Raw Data 2'!$J$742,3)</f>
        <v>Product Development</v>
      </c>
      <c r="D661" s="32">
        <f>VLOOKUP($A661,'Raw Data 2'!$A$2 :'Raw Data 2'!$J$742,5)</f>
        <v>37641</v>
      </c>
      <c r="E661" s="32">
        <f>VLOOKUP(A661,'Raw Data 2'!$A$2:'Raw Data 2'!$J$742,9)</f>
        <v>5</v>
      </c>
      <c r="F661" s="32">
        <f>VLOOKUP($A661,'Raw Data 2'!$A$2:'Raw Data 2'!$J$742,M$5)</f>
        <v>0</v>
      </c>
      <c r="G661" s="32">
        <f>VLOOKUP($A661,'Raw Data 2'!$A$2:'Raw Data 2'!$J$742,N$5)</f>
        <v>31970</v>
      </c>
      <c r="H661" s="32" t="str">
        <f>VLOOKUP($A661,'Raw Data 2'!$A$2:'Raw Data 2'!$J$742,O$5)</f>
        <v>Contract</v>
      </c>
      <c r="I661" s="32">
        <f>VLOOKUP($A661,'Raw Data 2'!$A$2:'Raw Data 2'!$J$742,P$5)</f>
        <v>31970</v>
      </c>
      <c r="J661" s="32" t="str">
        <f>VLOOKUP($A661,'Raw Data 2'!$A$2:'Raw Data 2'!$J$742,Q$5)</f>
        <v>North</v>
      </c>
    </row>
    <row r="662" spans="1:10" x14ac:dyDescent="0.3">
      <c r="A662" s="33" t="s">
        <v>704</v>
      </c>
      <c r="B662" s="32">
        <f>VLOOKUP(A662,'Raw Data 2'!A659:'Raw Data 2'!J1399,6)</f>
        <v>19</v>
      </c>
      <c r="C662" s="32" t="str">
        <f>VLOOKUP($A662,'Raw Data 2'!$A$2 :'Raw Data 2'!$J$742,3)</f>
        <v>Major Mfg Projects</v>
      </c>
      <c r="D662" s="32">
        <f>VLOOKUP($A662,'Raw Data 2'!$A$2 :'Raw Data 2'!$J$742,5)</f>
        <v>40263</v>
      </c>
      <c r="E662" s="32">
        <f>VLOOKUP(A662,'Raw Data 2'!$A$2:'Raw Data 2'!$J$742,9)</f>
        <v>4</v>
      </c>
      <c r="F662" s="32" t="str">
        <f>VLOOKUP($A662,'Raw Data 2'!$A$2:'Raw Data 2'!$J$742,M$5)</f>
        <v>M</v>
      </c>
      <c r="G662" s="32">
        <f>VLOOKUP($A662,'Raw Data 2'!$A$2:'Raw Data 2'!$J$742,N$5)</f>
        <v>71190</v>
      </c>
      <c r="H662" s="32" t="str">
        <f>VLOOKUP($A662,'Raw Data 2'!$A$2:'Raw Data 2'!$J$742,O$5)</f>
        <v>Contract</v>
      </c>
      <c r="I662" s="32">
        <f>VLOOKUP($A662,'Raw Data 2'!$A$2:'Raw Data 2'!$J$742,P$5)</f>
        <v>71190</v>
      </c>
      <c r="J662" s="32" t="str">
        <f>VLOOKUP($A662,'Raw Data 2'!$A$2:'Raw Data 2'!$J$742,Q$5)</f>
        <v>Taft</v>
      </c>
    </row>
    <row r="663" spans="1:10" x14ac:dyDescent="0.3">
      <c r="A663" s="33" t="s">
        <v>705</v>
      </c>
      <c r="B663" s="32">
        <f>VLOOKUP(A663,'Raw Data 2'!A660:'Raw Data 2'!J1400,6)</f>
        <v>6</v>
      </c>
      <c r="C663" s="32" t="str">
        <f>VLOOKUP($A663,'Raw Data 2'!$A$2 :'Raw Data 2'!$J$742,3)</f>
        <v>Major Mfg Projects</v>
      </c>
      <c r="D663" s="32">
        <f>VLOOKUP($A663,'Raw Data 2'!$A$2 :'Raw Data 2'!$J$742,5)</f>
        <v>40263</v>
      </c>
      <c r="E663" s="32">
        <f>VLOOKUP(A663,'Raw Data 2'!$A$2:'Raw Data 2'!$J$742,9)</f>
        <v>4</v>
      </c>
      <c r="F663" s="32" t="str">
        <f>VLOOKUP($A663,'Raw Data 2'!$A$2:'Raw Data 2'!$J$742,M$5)</f>
        <v>M</v>
      </c>
      <c r="G663" s="32">
        <f>VLOOKUP($A663,'Raw Data 2'!$A$2:'Raw Data 2'!$J$742,N$5)</f>
        <v>71190</v>
      </c>
      <c r="H663" s="32" t="str">
        <f>VLOOKUP($A663,'Raw Data 2'!$A$2:'Raw Data 2'!$J$742,O$5)</f>
        <v>Contract</v>
      </c>
      <c r="I663" s="32">
        <f>VLOOKUP($A663,'Raw Data 2'!$A$2:'Raw Data 2'!$J$742,P$5)</f>
        <v>71190</v>
      </c>
      <c r="J663" s="32" t="str">
        <f>VLOOKUP($A663,'Raw Data 2'!$A$2:'Raw Data 2'!$J$742,Q$5)</f>
        <v>Taft</v>
      </c>
    </row>
    <row r="664" spans="1:10" x14ac:dyDescent="0.3">
      <c r="A664" s="33" t="s">
        <v>706</v>
      </c>
      <c r="B664" s="32">
        <f>VLOOKUP(A664,'Raw Data 2'!A661:'Raw Data 2'!J1401,6)</f>
        <v>9</v>
      </c>
      <c r="C664" s="32" t="str">
        <f>VLOOKUP($A664,'Raw Data 2'!$A$2 :'Raw Data 2'!$J$742,3)</f>
        <v>Major Mfg Projects</v>
      </c>
      <c r="D664" s="32">
        <f>VLOOKUP($A664,'Raw Data 2'!$A$2 :'Raw Data 2'!$J$742,5)</f>
        <v>36519</v>
      </c>
      <c r="E664" s="32">
        <f>VLOOKUP(A664,'Raw Data 2'!$A$2:'Raw Data 2'!$J$742,9)</f>
        <v>5</v>
      </c>
      <c r="F664" s="32" t="str">
        <f>VLOOKUP($A664,'Raw Data 2'!$A$2:'Raw Data 2'!$J$742,M$5)</f>
        <v>R</v>
      </c>
      <c r="G664" s="32">
        <f>VLOOKUP($A664,'Raw Data 2'!$A$2:'Raw Data 2'!$J$742,N$5)</f>
        <v>61860</v>
      </c>
      <c r="H664" s="32" t="str">
        <f>VLOOKUP($A664,'Raw Data 2'!$A$2:'Raw Data 2'!$J$742,O$5)</f>
        <v>Hourly</v>
      </c>
      <c r="I664" s="32">
        <f>VLOOKUP($A664,'Raw Data 2'!$A$2:'Raw Data 2'!$J$742,P$5)</f>
        <v>61860</v>
      </c>
      <c r="J664" s="32" t="str">
        <f>VLOOKUP($A664,'Raw Data 2'!$A$2:'Raw Data 2'!$J$742,Q$5)</f>
        <v>Main</v>
      </c>
    </row>
    <row r="665" spans="1:10" x14ac:dyDescent="0.3">
      <c r="A665" s="33" t="s">
        <v>707</v>
      </c>
      <c r="B665" s="32">
        <f>VLOOKUP(A665,'Raw Data 2'!A662:'Raw Data 2'!J1402,6)</f>
        <v>6</v>
      </c>
      <c r="C665" s="32" t="str">
        <f>VLOOKUP($A665,'Raw Data 2'!$A$2 :'Raw Data 2'!$J$742,3)</f>
        <v>Research/Development</v>
      </c>
      <c r="D665" s="32">
        <f>VLOOKUP($A665,'Raw Data 2'!$A$2 :'Raw Data 2'!$J$742,5)</f>
        <v>40543</v>
      </c>
      <c r="E665" s="32">
        <f>VLOOKUP(A665,'Raw Data 2'!$A$2:'Raw Data 2'!$J$742,9)</f>
        <v>1</v>
      </c>
      <c r="F665" s="32">
        <f>VLOOKUP($A665,'Raw Data 2'!$A$2:'Raw Data 2'!$J$742,M$5)</f>
        <v>0</v>
      </c>
      <c r="G665" s="32">
        <f>VLOOKUP($A665,'Raw Data 2'!$A$2:'Raw Data 2'!$J$742,N$5)</f>
        <v>19044</v>
      </c>
      <c r="H665" s="32" t="str">
        <f>VLOOKUP($A665,'Raw Data 2'!$A$2:'Raw Data 2'!$J$742,O$5)</f>
        <v>Hourly</v>
      </c>
      <c r="I665" s="32">
        <f>VLOOKUP($A665,'Raw Data 2'!$A$2:'Raw Data 2'!$J$742,P$5)</f>
        <v>19044</v>
      </c>
      <c r="J665" s="32" t="str">
        <f>VLOOKUP($A665,'Raw Data 2'!$A$2:'Raw Data 2'!$J$742,Q$5)</f>
        <v>Watson</v>
      </c>
    </row>
    <row r="666" spans="1:10" x14ac:dyDescent="0.3">
      <c r="A666" s="33" t="s">
        <v>708</v>
      </c>
      <c r="B666" s="32">
        <f>VLOOKUP(A666,'Raw Data 2'!A663:'Raw Data 2'!J1403,6)</f>
        <v>6</v>
      </c>
      <c r="C666" s="32" t="str">
        <f>VLOOKUP($A666,'Raw Data 2'!$A$2 :'Raw Data 2'!$J$742,3)</f>
        <v>Quality Control</v>
      </c>
      <c r="D666" s="32">
        <f>VLOOKUP($A666,'Raw Data 2'!$A$2 :'Raw Data 2'!$J$742,5)</f>
        <v>40389</v>
      </c>
      <c r="E666" s="32">
        <f>VLOOKUP(A666,'Raw Data 2'!$A$2:'Raw Data 2'!$J$742,9)</f>
        <v>5</v>
      </c>
      <c r="F666" s="32" t="str">
        <f>VLOOKUP($A666,'Raw Data 2'!$A$2:'Raw Data 2'!$J$742,M$5)</f>
        <v>DMR</v>
      </c>
      <c r="G666" s="32">
        <f>VLOOKUP($A666,'Raw Data 2'!$A$2:'Raw Data 2'!$J$742,N$5)</f>
        <v>58370</v>
      </c>
      <c r="H666" s="32" t="str">
        <f>VLOOKUP($A666,'Raw Data 2'!$A$2:'Raw Data 2'!$J$742,O$5)</f>
        <v>Full Time</v>
      </c>
      <c r="I666" s="32">
        <f>VLOOKUP($A666,'Raw Data 2'!$A$2:'Raw Data 2'!$J$742,P$5)</f>
        <v>58370</v>
      </c>
      <c r="J666" s="32" t="str">
        <f>VLOOKUP($A666,'Raw Data 2'!$A$2:'Raw Data 2'!$J$742,Q$5)</f>
        <v>North</v>
      </c>
    </row>
    <row r="667" spans="1:10" x14ac:dyDescent="0.3">
      <c r="A667" s="33" t="s">
        <v>709</v>
      </c>
      <c r="B667" s="32">
        <f>VLOOKUP(A667,'Raw Data 2'!A664:'Raw Data 2'!J1404,6)</f>
        <v>6</v>
      </c>
      <c r="C667" s="32" t="str">
        <f>VLOOKUP($A667,'Raw Data 2'!$A$2 :'Raw Data 2'!$J$742,3)</f>
        <v>Quality Control</v>
      </c>
      <c r="D667" s="32">
        <f>VLOOKUP($A667,'Raw Data 2'!$A$2 :'Raw Data 2'!$J$742,5)</f>
        <v>39283</v>
      </c>
      <c r="E667" s="32">
        <f>VLOOKUP(A667,'Raw Data 2'!$A$2:'Raw Data 2'!$J$742,9)</f>
        <v>3</v>
      </c>
      <c r="F667" s="32" t="str">
        <f>VLOOKUP($A667,'Raw Data 2'!$A$2:'Raw Data 2'!$J$742,M$5)</f>
        <v>DMR</v>
      </c>
      <c r="G667" s="32">
        <f>VLOOKUP($A667,'Raw Data 2'!$A$2:'Raw Data 2'!$J$742,N$5)</f>
        <v>24980</v>
      </c>
      <c r="H667" s="32" t="str">
        <f>VLOOKUP($A667,'Raw Data 2'!$A$2:'Raw Data 2'!$J$742,O$5)</f>
        <v>Full Time</v>
      </c>
      <c r="I667" s="32">
        <f>VLOOKUP($A667,'Raw Data 2'!$A$2:'Raw Data 2'!$J$742,P$5)</f>
        <v>24980</v>
      </c>
      <c r="J667" s="32" t="str">
        <f>VLOOKUP($A667,'Raw Data 2'!$A$2:'Raw Data 2'!$J$742,Q$5)</f>
        <v>North</v>
      </c>
    </row>
    <row r="668" spans="1:10" x14ac:dyDescent="0.3">
      <c r="A668" s="33" t="s">
        <v>710</v>
      </c>
      <c r="B668" s="32">
        <f>VLOOKUP(A668,'Raw Data 2'!A665:'Raw Data 2'!J1405,6)</f>
        <v>9</v>
      </c>
      <c r="C668" s="32" t="str">
        <f>VLOOKUP($A668,'Raw Data 2'!$A$2 :'Raw Data 2'!$J$742,3)</f>
        <v>Major Mfg Projects</v>
      </c>
      <c r="D668" s="32">
        <f>VLOOKUP($A668,'Raw Data 2'!$A$2 :'Raw Data 2'!$J$742,5)</f>
        <v>36519</v>
      </c>
      <c r="E668" s="32">
        <f>VLOOKUP(A668,'Raw Data 2'!$A$2:'Raw Data 2'!$J$742,9)</f>
        <v>5</v>
      </c>
      <c r="F668" s="32" t="str">
        <f>VLOOKUP($A668,'Raw Data 2'!$A$2:'Raw Data 2'!$J$742,M$5)</f>
        <v>R</v>
      </c>
      <c r="G668" s="32">
        <f>VLOOKUP($A668,'Raw Data 2'!$A$2:'Raw Data 2'!$J$742,N$5)</f>
        <v>61860</v>
      </c>
      <c r="H668" s="32" t="str">
        <f>VLOOKUP($A668,'Raw Data 2'!$A$2:'Raw Data 2'!$J$742,O$5)</f>
        <v>Hourly</v>
      </c>
      <c r="I668" s="32">
        <f>VLOOKUP($A668,'Raw Data 2'!$A$2:'Raw Data 2'!$J$742,P$5)</f>
        <v>61860</v>
      </c>
      <c r="J668" s="32" t="str">
        <f>VLOOKUP($A668,'Raw Data 2'!$A$2:'Raw Data 2'!$J$742,Q$5)</f>
        <v>Main</v>
      </c>
    </row>
    <row r="669" spans="1:10" x14ac:dyDescent="0.3">
      <c r="A669" s="33" t="s">
        <v>711</v>
      </c>
      <c r="B669" s="32">
        <f>VLOOKUP(A669,'Raw Data 2'!A666:'Raw Data 2'!J1406,6)</f>
        <v>19</v>
      </c>
      <c r="C669" s="32" t="str">
        <f>VLOOKUP($A669,'Raw Data 2'!$A$2 :'Raw Data 2'!$J$742,3)</f>
        <v>Major Mfg Projects</v>
      </c>
      <c r="D669" s="32">
        <f>VLOOKUP($A669,'Raw Data 2'!$A$2 :'Raw Data 2'!$J$742,5)</f>
        <v>40263</v>
      </c>
      <c r="E669" s="32">
        <f>VLOOKUP(A669,'Raw Data 2'!$A$2:'Raw Data 2'!$J$742,9)</f>
        <v>4</v>
      </c>
      <c r="F669" s="32" t="str">
        <f>VLOOKUP($A669,'Raw Data 2'!$A$2:'Raw Data 2'!$J$742,M$5)</f>
        <v>M</v>
      </c>
      <c r="G669" s="32">
        <f>VLOOKUP($A669,'Raw Data 2'!$A$2:'Raw Data 2'!$J$742,N$5)</f>
        <v>71190</v>
      </c>
      <c r="H669" s="32" t="str">
        <f>VLOOKUP($A669,'Raw Data 2'!$A$2:'Raw Data 2'!$J$742,O$5)</f>
        <v>Contract</v>
      </c>
      <c r="I669" s="32">
        <f>VLOOKUP($A669,'Raw Data 2'!$A$2:'Raw Data 2'!$J$742,P$5)</f>
        <v>71190</v>
      </c>
      <c r="J669" s="32" t="str">
        <f>VLOOKUP($A669,'Raw Data 2'!$A$2:'Raw Data 2'!$J$742,Q$5)</f>
        <v>Taft</v>
      </c>
    </row>
    <row r="670" spans="1:10" x14ac:dyDescent="0.3">
      <c r="A670" s="33" t="s">
        <v>712</v>
      </c>
      <c r="B670" s="32">
        <f>VLOOKUP(A670,'Raw Data 2'!A667:'Raw Data 2'!J1407,6)</f>
        <v>6</v>
      </c>
      <c r="C670" s="32" t="e">
        <f>VLOOKUP($A670,'Raw Data 2'!$A$2 :'Raw Data 2'!$J$742,3)</f>
        <v>#N/A</v>
      </c>
      <c r="D670" s="32" t="e">
        <f>VLOOKUP($A670,'Raw Data 2'!$A$2 :'Raw Data 2'!$J$742,5)</f>
        <v>#N/A</v>
      </c>
      <c r="E670" s="32" t="e">
        <f>VLOOKUP(A670,'Raw Data 2'!$A$2:'Raw Data 2'!$J$742,9)</f>
        <v>#N/A</v>
      </c>
      <c r="F670" s="32" t="e">
        <f>VLOOKUP($A670,'Raw Data 2'!$A$2:'Raw Data 2'!$J$742,M$5)</f>
        <v>#N/A</v>
      </c>
      <c r="G670" s="32" t="e">
        <f>VLOOKUP($A670,'Raw Data 2'!$A$2:'Raw Data 2'!$J$742,N$5)</f>
        <v>#N/A</v>
      </c>
      <c r="H670" s="32" t="e">
        <f>VLOOKUP($A670,'Raw Data 2'!$A$2:'Raw Data 2'!$J$742,O$5)</f>
        <v>#N/A</v>
      </c>
      <c r="I670" s="32" t="e">
        <f>VLOOKUP($A670,'Raw Data 2'!$A$2:'Raw Data 2'!$J$742,P$5)</f>
        <v>#N/A</v>
      </c>
      <c r="J670" s="32" t="e">
        <f>VLOOKUP($A670,'Raw Data 2'!$A$2:'Raw Data 2'!$J$742,Q$5)</f>
        <v>#N/A</v>
      </c>
    </row>
    <row r="671" spans="1:10" x14ac:dyDescent="0.3">
      <c r="A671" s="33" t="s">
        <v>713</v>
      </c>
      <c r="B671" s="32">
        <f>VLOOKUP(A671,'Raw Data 2'!A668:'Raw Data 2'!J1408,6)</f>
        <v>7</v>
      </c>
      <c r="C671" s="32" t="str">
        <f>VLOOKUP($A671,'Raw Data 2'!$A$2 :'Raw Data 2'!$J$742,3)</f>
        <v>Major Mfg Projects</v>
      </c>
      <c r="D671" s="32">
        <f>VLOOKUP($A671,'Raw Data 2'!$A$2 :'Raw Data 2'!$J$742,5)</f>
        <v>40263</v>
      </c>
      <c r="E671" s="32">
        <f>VLOOKUP(A671,'Raw Data 2'!$A$2:'Raw Data 2'!$J$742,9)</f>
        <v>4</v>
      </c>
      <c r="F671" s="32" t="str">
        <f>VLOOKUP($A671,'Raw Data 2'!$A$2:'Raw Data 2'!$J$742,M$5)</f>
        <v>M</v>
      </c>
      <c r="G671" s="32">
        <f>VLOOKUP($A671,'Raw Data 2'!$A$2:'Raw Data 2'!$J$742,N$5)</f>
        <v>71190</v>
      </c>
      <c r="H671" s="32" t="str">
        <f>VLOOKUP($A671,'Raw Data 2'!$A$2:'Raw Data 2'!$J$742,O$5)</f>
        <v>Contract</v>
      </c>
      <c r="I671" s="32">
        <f>VLOOKUP($A671,'Raw Data 2'!$A$2:'Raw Data 2'!$J$742,P$5)</f>
        <v>71190</v>
      </c>
      <c r="J671" s="32" t="str">
        <f>VLOOKUP($A671,'Raw Data 2'!$A$2:'Raw Data 2'!$J$742,Q$5)</f>
        <v>Taft</v>
      </c>
    </row>
    <row r="672" spans="1:10" x14ac:dyDescent="0.3">
      <c r="A672" s="33" t="s">
        <v>714</v>
      </c>
      <c r="B672" s="32">
        <f>VLOOKUP(A672,'Raw Data 2'!A669:'Raw Data 2'!J1409,6)</f>
        <v>6</v>
      </c>
      <c r="C672" s="32" t="str">
        <f>VLOOKUP($A672,'Raw Data 2'!$A$2 :'Raw Data 2'!$J$742,3)</f>
        <v>Quality Control</v>
      </c>
      <c r="D672" s="32">
        <f>VLOOKUP($A672,'Raw Data 2'!$A$2 :'Raw Data 2'!$J$742,5)</f>
        <v>40389</v>
      </c>
      <c r="E672" s="32">
        <f>VLOOKUP(A672,'Raw Data 2'!$A$2:'Raw Data 2'!$J$742,9)</f>
        <v>5</v>
      </c>
      <c r="F672" s="32" t="str">
        <f>VLOOKUP($A672,'Raw Data 2'!$A$2:'Raw Data 2'!$J$742,M$5)</f>
        <v>DMR</v>
      </c>
      <c r="G672" s="32">
        <f>VLOOKUP($A672,'Raw Data 2'!$A$2:'Raw Data 2'!$J$742,N$5)</f>
        <v>58370</v>
      </c>
      <c r="H672" s="32" t="str">
        <f>VLOOKUP($A672,'Raw Data 2'!$A$2:'Raw Data 2'!$J$742,O$5)</f>
        <v>Full Time</v>
      </c>
      <c r="I672" s="32">
        <f>VLOOKUP($A672,'Raw Data 2'!$A$2:'Raw Data 2'!$J$742,P$5)</f>
        <v>58370</v>
      </c>
      <c r="J672" s="32" t="str">
        <f>VLOOKUP($A672,'Raw Data 2'!$A$2:'Raw Data 2'!$J$742,Q$5)</f>
        <v>North</v>
      </c>
    </row>
    <row r="673" spans="1:10" x14ac:dyDescent="0.3">
      <c r="A673" s="33" t="s">
        <v>715</v>
      </c>
      <c r="B673" s="32">
        <f>VLOOKUP(A673,'Raw Data 2'!A670:'Raw Data 2'!J1410,6)</f>
        <v>17</v>
      </c>
      <c r="C673" s="32" t="e">
        <f>VLOOKUP($A673,'Raw Data 2'!$A$2 :'Raw Data 2'!$J$742,3)</f>
        <v>#N/A</v>
      </c>
      <c r="D673" s="32" t="e">
        <f>VLOOKUP($A673,'Raw Data 2'!$A$2 :'Raw Data 2'!$J$742,5)</f>
        <v>#N/A</v>
      </c>
      <c r="E673" s="32" t="e">
        <f>VLOOKUP(A673,'Raw Data 2'!$A$2:'Raw Data 2'!$J$742,9)</f>
        <v>#N/A</v>
      </c>
      <c r="F673" s="32" t="e">
        <f>VLOOKUP($A673,'Raw Data 2'!$A$2:'Raw Data 2'!$J$742,M$5)</f>
        <v>#N/A</v>
      </c>
      <c r="G673" s="32" t="e">
        <f>VLOOKUP($A673,'Raw Data 2'!$A$2:'Raw Data 2'!$J$742,N$5)</f>
        <v>#N/A</v>
      </c>
      <c r="H673" s="32" t="e">
        <f>VLOOKUP($A673,'Raw Data 2'!$A$2:'Raw Data 2'!$J$742,O$5)</f>
        <v>#N/A</v>
      </c>
      <c r="I673" s="32" t="e">
        <f>VLOOKUP($A673,'Raw Data 2'!$A$2:'Raw Data 2'!$J$742,P$5)</f>
        <v>#N/A</v>
      </c>
      <c r="J673" s="32" t="e">
        <f>VLOOKUP($A673,'Raw Data 2'!$A$2:'Raw Data 2'!$J$742,Q$5)</f>
        <v>#N/A</v>
      </c>
    </row>
    <row r="674" spans="1:10" x14ac:dyDescent="0.3">
      <c r="A674" s="33" t="s">
        <v>716</v>
      </c>
      <c r="B674" s="32">
        <f>VLOOKUP(A674,'Raw Data 2'!A671:'Raw Data 2'!J1411,6)</f>
        <v>7</v>
      </c>
      <c r="C674" s="32" t="str">
        <f>VLOOKUP($A674,'Raw Data 2'!$A$2 :'Raw Data 2'!$J$742,3)</f>
        <v>Major Mfg Projects</v>
      </c>
      <c r="D674" s="32">
        <f>VLOOKUP($A674,'Raw Data 2'!$A$2 :'Raw Data 2'!$J$742,5)</f>
        <v>36519</v>
      </c>
      <c r="E674" s="32">
        <f>VLOOKUP(A674,'Raw Data 2'!$A$2:'Raw Data 2'!$J$742,9)</f>
        <v>5</v>
      </c>
      <c r="F674" s="32" t="str">
        <f>VLOOKUP($A674,'Raw Data 2'!$A$2:'Raw Data 2'!$J$742,M$5)</f>
        <v>R</v>
      </c>
      <c r="G674" s="32">
        <f>VLOOKUP($A674,'Raw Data 2'!$A$2:'Raw Data 2'!$J$742,N$5)</f>
        <v>61860</v>
      </c>
      <c r="H674" s="32" t="str">
        <f>VLOOKUP($A674,'Raw Data 2'!$A$2:'Raw Data 2'!$J$742,O$5)</f>
        <v>Hourly</v>
      </c>
      <c r="I674" s="32">
        <f>VLOOKUP($A674,'Raw Data 2'!$A$2:'Raw Data 2'!$J$742,P$5)</f>
        <v>61860</v>
      </c>
      <c r="J674" s="32" t="str">
        <f>VLOOKUP($A674,'Raw Data 2'!$A$2:'Raw Data 2'!$J$742,Q$5)</f>
        <v>Main</v>
      </c>
    </row>
    <row r="675" spans="1:10" x14ac:dyDescent="0.3">
      <c r="A675" s="33" t="s">
        <v>717</v>
      </c>
      <c r="B675" s="32">
        <f>VLOOKUP(A675,'Raw Data 2'!A672:'Raw Data 2'!J1412,6)</f>
        <v>6</v>
      </c>
      <c r="C675" s="32" t="str">
        <f>VLOOKUP($A675,'Raw Data 2'!$A$2 :'Raw Data 2'!$J$742,3)</f>
        <v>Quality Control</v>
      </c>
      <c r="D675" s="32">
        <f>VLOOKUP($A675,'Raw Data 2'!$A$2 :'Raw Data 2'!$J$742,5)</f>
        <v>40389</v>
      </c>
      <c r="E675" s="32">
        <f>VLOOKUP(A675,'Raw Data 2'!$A$2:'Raw Data 2'!$J$742,9)</f>
        <v>5</v>
      </c>
      <c r="F675" s="32" t="str">
        <f>VLOOKUP($A675,'Raw Data 2'!$A$2:'Raw Data 2'!$J$742,M$5)</f>
        <v>DMR</v>
      </c>
      <c r="G675" s="32">
        <f>VLOOKUP($A675,'Raw Data 2'!$A$2:'Raw Data 2'!$J$742,N$5)</f>
        <v>58370</v>
      </c>
      <c r="H675" s="32" t="str">
        <f>VLOOKUP($A675,'Raw Data 2'!$A$2:'Raw Data 2'!$J$742,O$5)</f>
        <v>Full Time</v>
      </c>
      <c r="I675" s="32">
        <f>VLOOKUP($A675,'Raw Data 2'!$A$2:'Raw Data 2'!$J$742,P$5)</f>
        <v>58370</v>
      </c>
      <c r="J675" s="32" t="str">
        <f>VLOOKUP($A675,'Raw Data 2'!$A$2:'Raw Data 2'!$J$742,Q$5)</f>
        <v>North</v>
      </c>
    </row>
    <row r="676" spans="1:10" x14ac:dyDescent="0.3">
      <c r="A676" s="33" t="s">
        <v>718</v>
      </c>
      <c r="B676" s="32">
        <f>VLOOKUP(A676,'Raw Data 2'!A673:'Raw Data 2'!J1413,6)</f>
        <v>10</v>
      </c>
      <c r="C676" s="32" t="str">
        <f>VLOOKUP($A676,'Raw Data 2'!$A$2 :'Raw Data 2'!$J$742,3)</f>
        <v>Major Mfg Projects</v>
      </c>
      <c r="D676" s="32">
        <f>VLOOKUP($A676,'Raw Data 2'!$A$2 :'Raw Data 2'!$J$742,5)</f>
        <v>40263</v>
      </c>
      <c r="E676" s="32">
        <f>VLOOKUP(A676,'Raw Data 2'!$A$2:'Raw Data 2'!$J$742,9)</f>
        <v>4</v>
      </c>
      <c r="F676" s="32" t="str">
        <f>VLOOKUP($A676,'Raw Data 2'!$A$2:'Raw Data 2'!$J$742,M$5)</f>
        <v>M</v>
      </c>
      <c r="G676" s="32">
        <f>VLOOKUP($A676,'Raw Data 2'!$A$2:'Raw Data 2'!$J$742,N$5)</f>
        <v>71190</v>
      </c>
      <c r="H676" s="32" t="str">
        <f>VLOOKUP($A676,'Raw Data 2'!$A$2:'Raw Data 2'!$J$742,O$5)</f>
        <v>Contract</v>
      </c>
      <c r="I676" s="32">
        <f>VLOOKUP($A676,'Raw Data 2'!$A$2:'Raw Data 2'!$J$742,P$5)</f>
        <v>71190</v>
      </c>
      <c r="J676" s="32" t="str">
        <f>VLOOKUP($A676,'Raw Data 2'!$A$2:'Raw Data 2'!$J$742,Q$5)</f>
        <v>Taft</v>
      </c>
    </row>
    <row r="677" spans="1:10" x14ac:dyDescent="0.3">
      <c r="A677" s="33" t="s">
        <v>719</v>
      </c>
      <c r="B677" s="32">
        <f>VLOOKUP(A677,'Raw Data 2'!A674:'Raw Data 2'!J1414,6)</f>
        <v>6</v>
      </c>
      <c r="C677" s="32" t="str">
        <f>VLOOKUP($A677,'Raw Data 2'!$A$2 :'Raw Data 2'!$J$742,3)</f>
        <v>Major Mfg Projects</v>
      </c>
      <c r="D677" s="32">
        <f>VLOOKUP($A677,'Raw Data 2'!$A$2 :'Raw Data 2'!$J$742,5)</f>
        <v>36519</v>
      </c>
      <c r="E677" s="32">
        <f>VLOOKUP(A677,'Raw Data 2'!$A$2:'Raw Data 2'!$J$742,9)</f>
        <v>5</v>
      </c>
      <c r="F677" s="32" t="str">
        <f>VLOOKUP($A677,'Raw Data 2'!$A$2:'Raw Data 2'!$J$742,M$5)</f>
        <v>R</v>
      </c>
      <c r="G677" s="32">
        <f>VLOOKUP($A677,'Raw Data 2'!$A$2:'Raw Data 2'!$J$742,N$5)</f>
        <v>61860</v>
      </c>
      <c r="H677" s="32" t="str">
        <f>VLOOKUP($A677,'Raw Data 2'!$A$2:'Raw Data 2'!$J$742,O$5)</f>
        <v>Hourly</v>
      </c>
      <c r="I677" s="32">
        <f>VLOOKUP($A677,'Raw Data 2'!$A$2:'Raw Data 2'!$J$742,P$5)</f>
        <v>61860</v>
      </c>
      <c r="J677" s="32" t="str">
        <f>VLOOKUP($A677,'Raw Data 2'!$A$2:'Raw Data 2'!$J$742,Q$5)</f>
        <v>Main</v>
      </c>
    </row>
    <row r="678" spans="1:10" x14ac:dyDescent="0.3">
      <c r="A678" s="33" t="s">
        <v>720</v>
      </c>
      <c r="B678" s="32">
        <f>VLOOKUP(A678,'Raw Data 2'!A675:'Raw Data 2'!J1415,6)</f>
        <v>9</v>
      </c>
      <c r="C678" s="32" t="str">
        <f>VLOOKUP($A678,'Raw Data 2'!$A$2 :'Raw Data 2'!$J$742,3)</f>
        <v>Major Mfg Projects</v>
      </c>
      <c r="D678" s="32">
        <f>VLOOKUP($A678,'Raw Data 2'!$A$2 :'Raw Data 2'!$J$742,5)</f>
        <v>36519</v>
      </c>
      <c r="E678" s="32">
        <f>VLOOKUP(A678,'Raw Data 2'!$A$2:'Raw Data 2'!$J$742,9)</f>
        <v>5</v>
      </c>
      <c r="F678" s="32" t="str">
        <f>VLOOKUP($A678,'Raw Data 2'!$A$2:'Raw Data 2'!$J$742,M$5)</f>
        <v>R</v>
      </c>
      <c r="G678" s="32">
        <f>VLOOKUP($A678,'Raw Data 2'!$A$2:'Raw Data 2'!$J$742,N$5)</f>
        <v>61860</v>
      </c>
      <c r="H678" s="32" t="str">
        <f>VLOOKUP($A678,'Raw Data 2'!$A$2:'Raw Data 2'!$J$742,O$5)</f>
        <v>Hourly</v>
      </c>
      <c r="I678" s="32">
        <f>VLOOKUP($A678,'Raw Data 2'!$A$2:'Raw Data 2'!$J$742,P$5)</f>
        <v>61860</v>
      </c>
      <c r="J678" s="32" t="str">
        <f>VLOOKUP($A678,'Raw Data 2'!$A$2:'Raw Data 2'!$J$742,Q$5)</f>
        <v>Main</v>
      </c>
    </row>
    <row r="679" spans="1:10" x14ac:dyDescent="0.3">
      <c r="A679" s="33" t="s">
        <v>721</v>
      </c>
      <c r="B679" s="32">
        <f>VLOOKUP(A679,'Raw Data 2'!A676:'Raw Data 2'!J1416,6)</f>
        <v>10</v>
      </c>
      <c r="C679" s="32" t="str">
        <f>VLOOKUP($A679,'Raw Data 2'!$A$2 :'Raw Data 2'!$J$742,3)</f>
        <v>Major Mfg Projects</v>
      </c>
      <c r="D679" s="32">
        <f>VLOOKUP($A679,'Raw Data 2'!$A$2 :'Raw Data 2'!$J$742,5)</f>
        <v>40263</v>
      </c>
      <c r="E679" s="32">
        <f>VLOOKUP(A679,'Raw Data 2'!$A$2:'Raw Data 2'!$J$742,9)</f>
        <v>4</v>
      </c>
      <c r="F679" s="32" t="str">
        <f>VLOOKUP($A679,'Raw Data 2'!$A$2:'Raw Data 2'!$J$742,M$5)</f>
        <v>M</v>
      </c>
      <c r="G679" s="32">
        <f>VLOOKUP($A679,'Raw Data 2'!$A$2:'Raw Data 2'!$J$742,N$5)</f>
        <v>71190</v>
      </c>
      <c r="H679" s="32" t="str">
        <f>VLOOKUP($A679,'Raw Data 2'!$A$2:'Raw Data 2'!$J$742,O$5)</f>
        <v>Contract</v>
      </c>
      <c r="I679" s="32">
        <f>VLOOKUP($A679,'Raw Data 2'!$A$2:'Raw Data 2'!$J$742,P$5)</f>
        <v>71190</v>
      </c>
      <c r="J679" s="32" t="str">
        <f>VLOOKUP($A679,'Raw Data 2'!$A$2:'Raw Data 2'!$J$742,Q$5)</f>
        <v>Taft</v>
      </c>
    </row>
    <row r="680" spans="1:10" x14ac:dyDescent="0.3">
      <c r="A680" s="33" t="s">
        <v>722</v>
      </c>
      <c r="B680" s="32">
        <f>VLOOKUP(A680,'Raw Data 2'!A677:'Raw Data 2'!J1417,6)</f>
        <v>6</v>
      </c>
      <c r="C680" s="32" t="str">
        <f>VLOOKUP($A680,'Raw Data 2'!$A$2 :'Raw Data 2'!$J$742,3)</f>
        <v>Quality Control</v>
      </c>
      <c r="D680" s="32">
        <f>VLOOKUP($A680,'Raw Data 2'!$A$2 :'Raw Data 2'!$J$742,5)</f>
        <v>40389</v>
      </c>
      <c r="E680" s="32">
        <f>VLOOKUP(A680,'Raw Data 2'!$A$2:'Raw Data 2'!$J$742,9)</f>
        <v>5</v>
      </c>
      <c r="F680" s="32" t="str">
        <f>VLOOKUP($A680,'Raw Data 2'!$A$2:'Raw Data 2'!$J$742,M$5)</f>
        <v>DMR</v>
      </c>
      <c r="G680" s="32">
        <f>VLOOKUP($A680,'Raw Data 2'!$A$2:'Raw Data 2'!$J$742,N$5)</f>
        <v>58370</v>
      </c>
      <c r="H680" s="32" t="str">
        <f>VLOOKUP($A680,'Raw Data 2'!$A$2:'Raw Data 2'!$J$742,O$5)</f>
        <v>Full Time</v>
      </c>
      <c r="I680" s="32">
        <f>VLOOKUP($A680,'Raw Data 2'!$A$2:'Raw Data 2'!$J$742,P$5)</f>
        <v>58370</v>
      </c>
      <c r="J680" s="32" t="str">
        <f>VLOOKUP($A680,'Raw Data 2'!$A$2:'Raw Data 2'!$J$742,Q$5)</f>
        <v>North</v>
      </c>
    </row>
    <row r="681" spans="1:10" x14ac:dyDescent="0.3">
      <c r="A681" s="33" t="s">
        <v>723</v>
      </c>
      <c r="B681" s="32">
        <f>VLOOKUP(A681,'Raw Data 2'!A678:'Raw Data 2'!J1418,6)</f>
        <v>10</v>
      </c>
      <c r="C681" s="32" t="str">
        <f>VLOOKUP($A681,'Raw Data 2'!$A$2 :'Raw Data 2'!$J$742,3)</f>
        <v>Product Development</v>
      </c>
      <c r="D681" s="32">
        <f>VLOOKUP($A681,'Raw Data 2'!$A$2 :'Raw Data 2'!$J$742,5)</f>
        <v>37641</v>
      </c>
      <c r="E681" s="32">
        <f>VLOOKUP(A681,'Raw Data 2'!$A$2:'Raw Data 2'!$J$742,9)</f>
        <v>5</v>
      </c>
      <c r="F681" s="32">
        <f>VLOOKUP($A681,'Raw Data 2'!$A$2:'Raw Data 2'!$J$742,M$5)</f>
        <v>0</v>
      </c>
      <c r="G681" s="32">
        <f>VLOOKUP($A681,'Raw Data 2'!$A$2:'Raw Data 2'!$J$742,N$5)</f>
        <v>31970</v>
      </c>
      <c r="H681" s="32" t="str">
        <f>VLOOKUP($A681,'Raw Data 2'!$A$2:'Raw Data 2'!$J$742,O$5)</f>
        <v>Contract</v>
      </c>
      <c r="I681" s="32">
        <f>VLOOKUP($A681,'Raw Data 2'!$A$2:'Raw Data 2'!$J$742,P$5)</f>
        <v>31970</v>
      </c>
      <c r="J681" s="32" t="str">
        <f>VLOOKUP($A681,'Raw Data 2'!$A$2:'Raw Data 2'!$J$742,Q$5)</f>
        <v>North</v>
      </c>
    </row>
    <row r="682" spans="1:10" x14ac:dyDescent="0.3">
      <c r="A682" s="33" t="s">
        <v>724</v>
      </c>
      <c r="B682" s="32">
        <f>VLOOKUP(A682,'Raw Data 2'!A679:'Raw Data 2'!J1419,6)</f>
        <v>6</v>
      </c>
      <c r="C682" s="32" t="str">
        <f>VLOOKUP($A682,'Raw Data 2'!$A$2 :'Raw Data 2'!$J$742,3)</f>
        <v>Quality Control</v>
      </c>
      <c r="D682" s="32">
        <f>VLOOKUP($A682,'Raw Data 2'!$A$2 :'Raw Data 2'!$J$742,5)</f>
        <v>40389</v>
      </c>
      <c r="E682" s="32">
        <f>VLOOKUP(A682,'Raw Data 2'!$A$2:'Raw Data 2'!$J$742,9)</f>
        <v>5</v>
      </c>
      <c r="F682" s="32" t="str">
        <f>VLOOKUP($A682,'Raw Data 2'!$A$2:'Raw Data 2'!$J$742,M$5)</f>
        <v>DMR</v>
      </c>
      <c r="G682" s="32">
        <f>VLOOKUP($A682,'Raw Data 2'!$A$2:'Raw Data 2'!$J$742,N$5)</f>
        <v>58370</v>
      </c>
      <c r="H682" s="32" t="str">
        <f>VLOOKUP($A682,'Raw Data 2'!$A$2:'Raw Data 2'!$J$742,O$5)</f>
        <v>Full Time</v>
      </c>
      <c r="I682" s="32">
        <f>VLOOKUP($A682,'Raw Data 2'!$A$2:'Raw Data 2'!$J$742,P$5)</f>
        <v>58370</v>
      </c>
      <c r="J682" s="32" t="str">
        <f>VLOOKUP($A682,'Raw Data 2'!$A$2:'Raw Data 2'!$J$742,Q$5)</f>
        <v>North</v>
      </c>
    </row>
    <row r="683" spans="1:10" x14ac:dyDescent="0.3">
      <c r="A683" s="33" t="s">
        <v>725</v>
      </c>
      <c r="B683" s="32">
        <f>VLOOKUP(A683,'Raw Data 2'!A680:'Raw Data 2'!J1420,6)</f>
        <v>7</v>
      </c>
      <c r="C683" s="32" t="str">
        <f>VLOOKUP($A683,'Raw Data 2'!$A$2 :'Raw Data 2'!$J$742,3)</f>
        <v>Major Mfg Projects</v>
      </c>
      <c r="D683" s="32">
        <f>VLOOKUP($A683,'Raw Data 2'!$A$2 :'Raw Data 2'!$J$742,5)</f>
        <v>40263</v>
      </c>
      <c r="E683" s="32">
        <f>VLOOKUP(A683,'Raw Data 2'!$A$2:'Raw Data 2'!$J$742,9)</f>
        <v>4</v>
      </c>
      <c r="F683" s="32" t="str">
        <f>VLOOKUP($A683,'Raw Data 2'!$A$2:'Raw Data 2'!$J$742,M$5)</f>
        <v>M</v>
      </c>
      <c r="G683" s="32">
        <f>VLOOKUP($A683,'Raw Data 2'!$A$2:'Raw Data 2'!$J$742,N$5)</f>
        <v>71190</v>
      </c>
      <c r="H683" s="32" t="str">
        <f>VLOOKUP($A683,'Raw Data 2'!$A$2:'Raw Data 2'!$J$742,O$5)</f>
        <v>Contract</v>
      </c>
      <c r="I683" s="32">
        <f>VLOOKUP($A683,'Raw Data 2'!$A$2:'Raw Data 2'!$J$742,P$5)</f>
        <v>71190</v>
      </c>
      <c r="J683" s="32" t="str">
        <f>VLOOKUP($A683,'Raw Data 2'!$A$2:'Raw Data 2'!$J$742,Q$5)</f>
        <v>Taft</v>
      </c>
    </row>
    <row r="684" spans="1:10" x14ac:dyDescent="0.3">
      <c r="A684" s="33" t="s">
        <v>726</v>
      </c>
      <c r="B684" s="32">
        <f>VLOOKUP(A684,'Raw Data 2'!A681:'Raw Data 2'!J1421,6)</f>
        <v>5</v>
      </c>
      <c r="C684" s="32" t="str">
        <f>VLOOKUP($A684,'Raw Data 2'!$A$2 :'Raw Data 2'!$J$742,3)</f>
        <v>Major Mfg Projects</v>
      </c>
      <c r="D684" s="32">
        <f>VLOOKUP($A684,'Raw Data 2'!$A$2 :'Raw Data 2'!$J$742,5)</f>
        <v>40263</v>
      </c>
      <c r="E684" s="32">
        <f>VLOOKUP(A684,'Raw Data 2'!$A$2:'Raw Data 2'!$J$742,9)</f>
        <v>4</v>
      </c>
      <c r="F684" s="32" t="str">
        <f>VLOOKUP($A684,'Raw Data 2'!$A$2:'Raw Data 2'!$J$742,M$5)</f>
        <v>M</v>
      </c>
      <c r="G684" s="32">
        <f>VLOOKUP($A684,'Raw Data 2'!$A$2:'Raw Data 2'!$J$742,N$5)</f>
        <v>71190</v>
      </c>
      <c r="H684" s="32" t="str">
        <f>VLOOKUP($A684,'Raw Data 2'!$A$2:'Raw Data 2'!$J$742,O$5)</f>
        <v>Contract</v>
      </c>
      <c r="I684" s="32">
        <f>VLOOKUP($A684,'Raw Data 2'!$A$2:'Raw Data 2'!$J$742,P$5)</f>
        <v>71190</v>
      </c>
      <c r="J684" s="32" t="str">
        <f>VLOOKUP($A684,'Raw Data 2'!$A$2:'Raw Data 2'!$J$742,Q$5)</f>
        <v>Taft</v>
      </c>
    </row>
    <row r="685" spans="1:10" x14ac:dyDescent="0.3">
      <c r="A685" s="33" t="s">
        <v>727</v>
      </c>
      <c r="B685" s="32">
        <f>VLOOKUP(A685,'Raw Data 2'!A682:'Raw Data 2'!J1422,6)</f>
        <v>7</v>
      </c>
      <c r="C685" s="32" t="str">
        <f>VLOOKUP($A685,'Raw Data 2'!$A$2 :'Raw Data 2'!$J$742,3)</f>
        <v>Product Development</v>
      </c>
      <c r="D685" s="32">
        <f>VLOOKUP($A685,'Raw Data 2'!$A$2 :'Raw Data 2'!$J$742,5)</f>
        <v>37641</v>
      </c>
      <c r="E685" s="32">
        <f>VLOOKUP(A685,'Raw Data 2'!$A$2:'Raw Data 2'!$J$742,9)</f>
        <v>5</v>
      </c>
      <c r="F685" s="32">
        <f>VLOOKUP($A685,'Raw Data 2'!$A$2:'Raw Data 2'!$J$742,M$5)</f>
        <v>0</v>
      </c>
      <c r="G685" s="32">
        <f>VLOOKUP($A685,'Raw Data 2'!$A$2:'Raw Data 2'!$J$742,N$5)</f>
        <v>31970</v>
      </c>
      <c r="H685" s="32" t="str">
        <f>VLOOKUP($A685,'Raw Data 2'!$A$2:'Raw Data 2'!$J$742,O$5)</f>
        <v>Contract</v>
      </c>
      <c r="I685" s="32">
        <f>VLOOKUP($A685,'Raw Data 2'!$A$2:'Raw Data 2'!$J$742,P$5)</f>
        <v>31970</v>
      </c>
      <c r="J685" s="32" t="str">
        <f>VLOOKUP($A685,'Raw Data 2'!$A$2:'Raw Data 2'!$J$742,Q$5)</f>
        <v>North</v>
      </c>
    </row>
    <row r="686" spans="1:10" x14ac:dyDescent="0.3">
      <c r="A686" s="33" t="s">
        <v>728</v>
      </c>
      <c r="B686" s="32">
        <f>VLOOKUP(A686,'Raw Data 2'!A683:'Raw Data 2'!J1423,6)</f>
        <v>5</v>
      </c>
      <c r="C686" s="32" t="e">
        <f>VLOOKUP($A686,'Raw Data 2'!$A$2 :'Raw Data 2'!$J$742,3)</f>
        <v>#N/A</v>
      </c>
      <c r="D686" s="32" t="e">
        <f>VLOOKUP($A686,'Raw Data 2'!$A$2 :'Raw Data 2'!$J$742,5)</f>
        <v>#N/A</v>
      </c>
      <c r="E686" s="32" t="e">
        <f>VLOOKUP(A686,'Raw Data 2'!$A$2:'Raw Data 2'!$J$742,9)</f>
        <v>#N/A</v>
      </c>
      <c r="F686" s="32" t="e">
        <f>VLOOKUP($A686,'Raw Data 2'!$A$2:'Raw Data 2'!$J$742,M$5)</f>
        <v>#N/A</v>
      </c>
      <c r="G686" s="32" t="e">
        <f>VLOOKUP($A686,'Raw Data 2'!$A$2:'Raw Data 2'!$J$742,N$5)</f>
        <v>#N/A</v>
      </c>
      <c r="H686" s="32" t="e">
        <f>VLOOKUP($A686,'Raw Data 2'!$A$2:'Raw Data 2'!$J$742,O$5)</f>
        <v>#N/A</v>
      </c>
      <c r="I686" s="32" t="e">
        <f>VLOOKUP($A686,'Raw Data 2'!$A$2:'Raw Data 2'!$J$742,P$5)</f>
        <v>#N/A</v>
      </c>
      <c r="J686" s="32" t="e">
        <f>VLOOKUP($A686,'Raw Data 2'!$A$2:'Raw Data 2'!$J$742,Q$5)</f>
        <v>#N/A</v>
      </c>
    </row>
    <row r="687" spans="1:10" x14ac:dyDescent="0.3">
      <c r="A687" s="33" t="s">
        <v>729</v>
      </c>
      <c r="B687" s="32">
        <f>VLOOKUP(A687,'Raw Data 2'!A684:'Raw Data 2'!J1424,6)</f>
        <v>10</v>
      </c>
      <c r="C687" s="32" t="str">
        <f>VLOOKUP($A687,'Raw Data 2'!$A$2 :'Raw Data 2'!$J$742,3)</f>
        <v>Product Development</v>
      </c>
      <c r="D687" s="32">
        <f>VLOOKUP($A687,'Raw Data 2'!$A$2 :'Raw Data 2'!$J$742,5)</f>
        <v>37641</v>
      </c>
      <c r="E687" s="32">
        <f>VLOOKUP(A687,'Raw Data 2'!$A$2:'Raw Data 2'!$J$742,9)</f>
        <v>5</v>
      </c>
      <c r="F687" s="32">
        <f>VLOOKUP($A687,'Raw Data 2'!$A$2:'Raw Data 2'!$J$742,M$5)</f>
        <v>0</v>
      </c>
      <c r="G687" s="32">
        <f>VLOOKUP($A687,'Raw Data 2'!$A$2:'Raw Data 2'!$J$742,N$5)</f>
        <v>31970</v>
      </c>
      <c r="H687" s="32" t="str">
        <f>VLOOKUP($A687,'Raw Data 2'!$A$2:'Raw Data 2'!$J$742,O$5)</f>
        <v>Contract</v>
      </c>
      <c r="I687" s="32">
        <f>VLOOKUP($A687,'Raw Data 2'!$A$2:'Raw Data 2'!$J$742,P$5)</f>
        <v>31970</v>
      </c>
      <c r="J687" s="32" t="str">
        <f>VLOOKUP($A687,'Raw Data 2'!$A$2:'Raw Data 2'!$J$742,Q$5)</f>
        <v>North</v>
      </c>
    </row>
    <row r="688" spans="1:10" x14ac:dyDescent="0.3">
      <c r="A688" s="33" t="s">
        <v>730</v>
      </c>
      <c r="B688" s="32">
        <f>VLOOKUP(A688,'Raw Data 2'!A685:'Raw Data 2'!J1425,6)</f>
        <v>6</v>
      </c>
      <c r="C688" s="32" t="str">
        <f>VLOOKUP($A688,'Raw Data 2'!$A$2 :'Raw Data 2'!$J$742,3)</f>
        <v>Major Mfg Projects</v>
      </c>
      <c r="D688" s="32">
        <f>VLOOKUP($A688,'Raw Data 2'!$A$2 :'Raw Data 2'!$J$742,5)</f>
        <v>40263</v>
      </c>
      <c r="E688" s="32">
        <f>VLOOKUP(A688,'Raw Data 2'!$A$2:'Raw Data 2'!$J$742,9)</f>
        <v>4</v>
      </c>
      <c r="F688" s="32" t="str">
        <f>VLOOKUP($A688,'Raw Data 2'!$A$2:'Raw Data 2'!$J$742,M$5)</f>
        <v>M</v>
      </c>
      <c r="G688" s="32">
        <f>VLOOKUP($A688,'Raw Data 2'!$A$2:'Raw Data 2'!$J$742,N$5)</f>
        <v>71190</v>
      </c>
      <c r="H688" s="32" t="str">
        <f>VLOOKUP($A688,'Raw Data 2'!$A$2:'Raw Data 2'!$J$742,O$5)</f>
        <v>Contract</v>
      </c>
      <c r="I688" s="32">
        <f>VLOOKUP($A688,'Raw Data 2'!$A$2:'Raw Data 2'!$J$742,P$5)</f>
        <v>71190</v>
      </c>
      <c r="J688" s="32" t="str">
        <f>VLOOKUP($A688,'Raw Data 2'!$A$2:'Raw Data 2'!$J$742,Q$5)</f>
        <v>Taft</v>
      </c>
    </row>
    <row r="689" spans="1:10" x14ac:dyDescent="0.3">
      <c r="A689" s="33" t="s">
        <v>731</v>
      </c>
      <c r="B689" s="32">
        <f>VLOOKUP(A689,'Raw Data 2'!A686:'Raw Data 2'!J1426,6)</f>
        <v>10</v>
      </c>
      <c r="C689" s="32" t="e">
        <f>VLOOKUP($A689,'Raw Data 2'!$A$2 :'Raw Data 2'!$J$742,3)</f>
        <v>#N/A</v>
      </c>
      <c r="D689" s="32" t="e">
        <f>VLOOKUP($A689,'Raw Data 2'!$A$2 :'Raw Data 2'!$J$742,5)</f>
        <v>#N/A</v>
      </c>
      <c r="E689" s="32" t="e">
        <f>VLOOKUP(A689,'Raw Data 2'!$A$2:'Raw Data 2'!$J$742,9)</f>
        <v>#N/A</v>
      </c>
      <c r="F689" s="32" t="e">
        <f>VLOOKUP($A689,'Raw Data 2'!$A$2:'Raw Data 2'!$J$742,M$5)</f>
        <v>#N/A</v>
      </c>
      <c r="G689" s="32" t="e">
        <f>VLOOKUP($A689,'Raw Data 2'!$A$2:'Raw Data 2'!$J$742,N$5)</f>
        <v>#N/A</v>
      </c>
      <c r="H689" s="32" t="e">
        <f>VLOOKUP($A689,'Raw Data 2'!$A$2:'Raw Data 2'!$J$742,O$5)</f>
        <v>#N/A</v>
      </c>
      <c r="I689" s="32" t="e">
        <f>VLOOKUP($A689,'Raw Data 2'!$A$2:'Raw Data 2'!$J$742,P$5)</f>
        <v>#N/A</v>
      </c>
      <c r="J689" s="32" t="e">
        <f>VLOOKUP($A689,'Raw Data 2'!$A$2:'Raw Data 2'!$J$742,Q$5)</f>
        <v>#N/A</v>
      </c>
    </row>
    <row r="690" spans="1:10" x14ac:dyDescent="0.3">
      <c r="A690" s="33" t="s">
        <v>732</v>
      </c>
      <c r="B690" s="32">
        <f>VLOOKUP(A690,'Raw Data 2'!A687:'Raw Data 2'!J1427,6)</f>
        <v>7</v>
      </c>
      <c r="C690" s="32" t="e">
        <f>VLOOKUP($A690,'Raw Data 2'!$A$2 :'Raw Data 2'!$J$742,3)</f>
        <v>#N/A</v>
      </c>
      <c r="D690" s="32" t="e">
        <f>VLOOKUP($A690,'Raw Data 2'!$A$2 :'Raw Data 2'!$J$742,5)</f>
        <v>#N/A</v>
      </c>
      <c r="E690" s="32" t="e">
        <f>VLOOKUP(A690,'Raw Data 2'!$A$2:'Raw Data 2'!$J$742,9)</f>
        <v>#N/A</v>
      </c>
      <c r="F690" s="32" t="e">
        <f>VLOOKUP($A690,'Raw Data 2'!$A$2:'Raw Data 2'!$J$742,M$5)</f>
        <v>#N/A</v>
      </c>
      <c r="G690" s="32" t="e">
        <f>VLOOKUP($A690,'Raw Data 2'!$A$2:'Raw Data 2'!$J$742,N$5)</f>
        <v>#N/A</v>
      </c>
      <c r="H690" s="32" t="e">
        <f>VLOOKUP($A690,'Raw Data 2'!$A$2:'Raw Data 2'!$J$742,O$5)</f>
        <v>#N/A</v>
      </c>
      <c r="I690" s="32" t="e">
        <f>VLOOKUP($A690,'Raw Data 2'!$A$2:'Raw Data 2'!$J$742,P$5)</f>
        <v>#N/A</v>
      </c>
      <c r="J690" s="32" t="e">
        <f>VLOOKUP($A690,'Raw Data 2'!$A$2:'Raw Data 2'!$J$742,Q$5)</f>
        <v>#N/A</v>
      </c>
    </row>
    <row r="691" spans="1:10" x14ac:dyDescent="0.3">
      <c r="A691" s="33" t="s">
        <v>733</v>
      </c>
      <c r="B691" s="32">
        <f>VLOOKUP(A691,'Raw Data 2'!A688:'Raw Data 2'!J1428,6)</f>
        <v>14</v>
      </c>
      <c r="C691" s="32" t="e">
        <f>VLOOKUP($A691,'Raw Data 2'!$A$2 :'Raw Data 2'!$J$742,3)</f>
        <v>#N/A</v>
      </c>
      <c r="D691" s="32" t="e">
        <f>VLOOKUP($A691,'Raw Data 2'!$A$2 :'Raw Data 2'!$J$742,5)</f>
        <v>#N/A</v>
      </c>
      <c r="E691" s="32" t="e">
        <f>VLOOKUP(A691,'Raw Data 2'!$A$2:'Raw Data 2'!$J$742,9)</f>
        <v>#N/A</v>
      </c>
      <c r="F691" s="32" t="e">
        <f>VLOOKUP($A691,'Raw Data 2'!$A$2:'Raw Data 2'!$J$742,M$5)</f>
        <v>#N/A</v>
      </c>
      <c r="G691" s="32" t="e">
        <f>VLOOKUP($A691,'Raw Data 2'!$A$2:'Raw Data 2'!$J$742,N$5)</f>
        <v>#N/A</v>
      </c>
      <c r="H691" s="32" t="e">
        <f>VLOOKUP($A691,'Raw Data 2'!$A$2:'Raw Data 2'!$J$742,O$5)</f>
        <v>#N/A</v>
      </c>
      <c r="I691" s="32" t="e">
        <f>VLOOKUP($A691,'Raw Data 2'!$A$2:'Raw Data 2'!$J$742,P$5)</f>
        <v>#N/A</v>
      </c>
      <c r="J691" s="32" t="e">
        <f>VLOOKUP($A691,'Raw Data 2'!$A$2:'Raw Data 2'!$J$742,Q$5)</f>
        <v>#N/A</v>
      </c>
    </row>
    <row r="692" spans="1:10" x14ac:dyDescent="0.3">
      <c r="A692" s="33" t="s">
        <v>734</v>
      </c>
      <c r="B692" s="32">
        <f>VLOOKUP(A692,'Raw Data 2'!A689:'Raw Data 2'!J1429,6)</f>
        <v>19</v>
      </c>
      <c r="C692" s="32" t="str">
        <f>VLOOKUP($A692,'Raw Data 2'!$A$2 :'Raw Data 2'!$J$742,3)</f>
        <v>Major Mfg Projects</v>
      </c>
      <c r="D692" s="32">
        <f>VLOOKUP($A692,'Raw Data 2'!$A$2 :'Raw Data 2'!$J$742,5)</f>
        <v>40263</v>
      </c>
      <c r="E692" s="32">
        <f>VLOOKUP(A692,'Raw Data 2'!$A$2:'Raw Data 2'!$J$742,9)</f>
        <v>4</v>
      </c>
      <c r="F692" s="32" t="str">
        <f>VLOOKUP($A692,'Raw Data 2'!$A$2:'Raw Data 2'!$J$742,M$5)</f>
        <v>M</v>
      </c>
      <c r="G692" s="32">
        <f>VLOOKUP($A692,'Raw Data 2'!$A$2:'Raw Data 2'!$J$742,N$5)</f>
        <v>71190</v>
      </c>
      <c r="H692" s="32" t="str">
        <f>VLOOKUP($A692,'Raw Data 2'!$A$2:'Raw Data 2'!$J$742,O$5)</f>
        <v>Contract</v>
      </c>
      <c r="I692" s="32">
        <f>VLOOKUP($A692,'Raw Data 2'!$A$2:'Raw Data 2'!$J$742,P$5)</f>
        <v>71190</v>
      </c>
      <c r="J692" s="32" t="str">
        <f>VLOOKUP($A692,'Raw Data 2'!$A$2:'Raw Data 2'!$J$742,Q$5)</f>
        <v>Taft</v>
      </c>
    </row>
    <row r="693" spans="1:10" x14ac:dyDescent="0.3">
      <c r="A693" s="33" t="s">
        <v>735</v>
      </c>
      <c r="B693" s="32">
        <f>VLOOKUP(A693,'Raw Data 2'!A690:'Raw Data 2'!J1430,6)</f>
        <v>6</v>
      </c>
      <c r="C693" s="32" t="str">
        <f>VLOOKUP($A693,'Raw Data 2'!$A$2 :'Raw Data 2'!$J$742,3)</f>
        <v>Quality Control</v>
      </c>
      <c r="D693" s="32">
        <f>VLOOKUP($A693,'Raw Data 2'!$A$2 :'Raw Data 2'!$J$742,5)</f>
        <v>38914</v>
      </c>
      <c r="E693" s="32">
        <f>VLOOKUP(A693,'Raw Data 2'!$A$2:'Raw Data 2'!$J$742,9)</f>
        <v>2</v>
      </c>
      <c r="F693" s="32" t="str">
        <f>VLOOKUP($A693,'Raw Data 2'!$A$2:'Raw Data 2'!$J$742,M$5)</f>
        <v>R</v>
      </c>
      <c r="G693" s="32">
        <f>VLOOKUP($A693,'Raw Data 2'!$A$2:'Raw Data 2'!$J$742,N$5)</f>
        <v>41380</v>
      </c>
      <c r="H693" s="32" t="str">
        <f>VLOOKUP($A693,'Raw Data 2'!$A$2:'Raw Data 2'!$J$742,O$5)</f>
        <v>Full Time</v>
      </c>
      <c r="I693" s="32">
        <f>VLOOKUP($A693,'Raw Data 2'!$A$2:'Raw Data 2'!$J$742,P$5)</f>
        <v>41380</v>
      </c>
      <c r="J693" s="32" t="str">
        <f>VLOOKUP($A693,'Raw Data 2'!$A$2:'Raw Data 2'!$J$742,Q$5)</f>
        <v>North</v>
      </c>
    </row>
    <row r="694" spans="1:10" x14ac:dyDescent="0.3">
      <c r="A694" s="33" t="s">
        <v>736</v>
      </c>
      <c r="B694" s="32">
        <f>VLOOKUP(A694,'Raw Data 2'!A691:'Raw Data 2'!J1431,6)</f>
        <v>6</v>
      </c>
      <c r="C694" s="32" t="str">
        <f>VLOOKUP($A694,'Raw Data 2'!$A$2 :'Raw Data 2'!$J$742,3)</f>
        <v>Major Mfg Projects</v>
      </c>
      <c r="D694" s="32">
        <f>VLOOKUP($A694,'Raw Data 2'!$A$2 :'Raw Data 2'!$J$742,5)</f>
        <v>36519</v>
      </c>
      <c r="E694" s="32">
        <f>VLOOKUP(A694,'Raw Data 2'!$A$2:'Raw Data 2'!$J$742,9)</f>
        <v>5</v>
      </c>
      <c r="F694" s="32" t="str">
        <f>VLOOKUP($A694,'Raw Data 2'!$A$2:'Raw Data 2'!$J$742,M$5)</f>
        <v>R</v>
      </c>
      <c r="G694" s="32">
        <f>VLOOKUP($A694,'Raw Data 2'!$A$2:'Raw Data 2'!$J$742,N$5)</f>
        <v>61860</v>
      </c>
      <c r="H694" s="32" t="str">
        <f>VLOOKUP($A694,'Raw Data 2'!$A$2:'Raw Data 2'!$J$742,O$5)</f>
        <v>Hourly</v>
      </c>
      <c r="I694" s="32">
        <f>VLOOKUP($A694,'Raw Data 2'!$A$2:'Raw Data 2'!$J$742,P$5)</f>
        <v>61860</v>
      </c>
      <c r="J694" s="32" t="str">
        <f>VLOOKUP($A694,'Raw Data 2'!$A$2:'Raw Data 2'!$J$742,Q$5)</f>
        <v>Main</v>
      </c>
    </row>
    <row r="695" spans="1:10" x14ac:dyDescent="0.3">
      <c r="A695" s="33" t="s">
        <v>737</v>
      </c>
      <c r="B695" s="32">
        <f>VLOOKUP(A695,'Raw Data 2'!A692:'Raw Data 2'!J1432,6)</f>
        <v>6</v>
      </c>
      <c r="C695" s="32" t="str">
        <f>VLOOKUP($A695,'Raw Data 2'!$A$2 :'Raw Data 2'!$J$742,3)</f>
        <v>Major Mfg Projects</v>
      </c>
      <c r="D695" s="32">
        <f>VLOOKUP($A695,'Raw Data 2'!$A$2 :'Raw Data 2'!$J$742,5)</f>
        <v>40263</v>
      </c>
      <c r="E695" s="32">
        <f>VLOOKUP(A695,'Raw Data 2'!$A$2:'Raw Data 2'!$J$742,9)</f>
        <v>4</v>
      </c>
      <c r="F695" s="32" t="str">
        <f>VLOOKUP($A695,'Raw Data 2'!$A$2:'Raw Data 2'!$J$742,M$5)</f>
        <v>M</v>
      </c>
      <c r="G695" s="32">
        <f>VLOOKUP($A695,'Raw Data 2'!$A$2:'Raw Data 2'!$J$742,N$5)</f>
        <v>71190</v>
      </c>
      <c r="H695" s="32" t="str">
        <f>VLOOKUP($A695,'Raw Data 2'!$A$2:'Raw Data 2'!$J$742,O$5)</f>
        <v>Contract</v>
      </c>
      <c r="I695" s="32">
        <f>VLOOKUP($A695,'Raw Data 2'!$A$2:'Raw Data 2'!$J$742,P$5)</f>
        <v>71190</v>
      </c>
      <c r="J695" s="32" t="str">
        <f>VLOOKUP($A695,'Raw Data 2'!$A$2:'Raw Data 2'!$J$742,Q$5)</f>
        <v>Taft</v>
      </c>
    </row>
    <row r="696" spans="1:10" x14ac:dyDescent="0.3">
      <c r="A696" s="33" t="s">
        <v>738</v>
      </c>
      <c r="B696" s="32">
        <f>VLOOKUP(A696,'Raw Data 2'!A693:'Raw Data 2'!J1433,6)</f>
        <v>6</v>
      </c>
      <c r="C696" s="32" t="str">
        <f>VLOOKUP($A696,'Raw Data 2'!$A$2 :'Raw Data 2'!$J$742,3)</f>
        <v>Quality Control</v>
      </c>
      <c r="D696" s="32">
        <f>VLOOKUP($A696,'Raw Data 2'!$A$2 :'Raw Data 2'!$J$742,5)</f>
        <v>40389</v>
      </c>
      <c r="E696" s="32">
        <f>VLOOKUP(A696,'Raw Data 2'!$A$2:'Raw Data 2'!$J$742,9)</f>
        <v>5</v>
      </c>
      <c r="F696" s="32" t="str">
        <f>VLOOKUP($A696,'Raw Data 2'!$A$2:'Raw Data 2'!$J$742,M$5)</f>
        <v>DMR</v>
      </c>
      <c r="G696" s="32">
        <f>VLOOKUP($A696,'Raw Data 2'!$A$2:'Raw Data 2'!$J$742,N$5)</f>
        <v>58370</v>
      </c>
      <c r="H696" s="32" t="str">
        <f>VLOOKUP($A696,'Raw Data 2'!$A$2:'Raw Data 2'!$J$742,O$5)</f>
        <v>Full Time</v>
      </c>
      <c r="I696" s="32">
        <f>VLOOKUP($A696,'Raw Data 2'!$A$2:'Raw Data 2'!$J$742,P$5)</f>
        <v>58370</v>
      </c>
      <c r="J696" s="32" t="str">
        <f>VLOOKUP($A696,'Raw Data 2'!$A$2:'Raw Data 2'!$J$742,Q$5)</f>
        <v>North</v>
      </c>
    </row>
    <row r="697" spans="1:10" x14ac:dyDescent="0.3">
      <c r="A697" s="33" t="s">
        <v>739</v>
      </c>
      <c r="B697" s="32">
        <f>VLOOKUP(A697,'Raw Data 2'!A694:'Raw Data 2'!J1434,6)</f>
        <v>10</v>
      </c>
      <c r="C697" s="32" t="str">
        <f>VLOOKUP($A697,'Raw Data 2'!$A$2 :'Raw Data 2'!$J$742,3)</f>
        <v>Product Development</v>
      </c>
      <c r="D697" s="32">
        <f>VLOOKUP($A697,'Raw Data 2'!$A$2 :'Raw Data 2'!$J$742,5)</f>
        <v>37641</v>
      </c>
      <c r="E697" s="32">
        <f>VLOOKUP(A697,'Raw Data 2'!$A$2:'Raw Data 2'!$J$742,9)</f>
        <v>5</v>
      </c>
      <c r="F697" s="32">
        <f>VLOOKUP($A697,'Raw Data 2'!$A$2:'Raw Data 2'!$J$742,M$5)</f>
        <v>0</v>
      </c>
      <c r="G697" s="32">
        <f>VLOOKUP($A697,'Raw Data 2'!$A$2:'Raw Data 2'!$J$742,N$5)</f>
        <v>31970</v>
      </c>
      <c r="H697" s="32" t="str">
        <f>VLOOKUP($A697,'Raw Data 2'!$A$2:'Raw Data 2'!$J$742,O$5)</f>
        <v>Contract</v>
      </c>
      <c r="I697" s="32">
        <f>VLOOKUP($A697,'Raw Data 2'!$A$2:'Raw Data 2'!$J$742,P$5)</f>
        <v>31970</v>
      </c>
      <c r="J697" s="32" t="str">
        <f>VLOOKUP($A697,'Raw Data 2'!$A$2:'Raw Data 2'!$J$742,Q$5)</f>
        <v>North</v>
      </c>
    </row>
    <row r="698" spans="1:10" x14ac:dyDescent="0.3">
      <c r="A698" s="33" t="s">
        <v>740</v>
      </c>
      <c r="B698" s="32">
        <f>VLOOKUP(A698,'Raw Data 2'!A695:'Raw Data 2'!J1435,6)</f>
        <v>9</v>
      </c>
      <c r="C698" s="32" t="str">
        <f>VLOOKUP($A698,'Raw Data 2'!$A$2 :'Raw Data 2'!$J$742,3)</f>
        <v>Product Development</v>
      </c>
      <c r="D698" s="32">
        <f>VLOOKUP($A698,'Raw Data 2'!$A$2 :'Raw Data 2'!$J$742,5)</f>
        <v>37641</v>
      </c>
      <c r="E698" s="32">
        <f>VLOOKUP(A698,'Raw Data 2'!$A$2:'Raw Data 2'!$J$742,9)</f>
        <v>5</v>
      </c>
      <c r="F698" s="32">
        <f>VLOOKUP($A698,'Raw Data 2'!$A$2:'Raw Data 2'!$J$742,M$5)</f>
        <v>0</v>
      </c>
      <c r="G698" s="32">
        <f>VLOOKUP($A698,'Raw Data 2'!$A$2:'Raw Data 2'!$J$742,N$5)</f>
        <v>31970</v>
      </c>
      <c r="H698" s="32" t="str">
        <f>VLOOKUP($A698,'Raw Data 2'!$A$2:'Raw Data 2'!$J$742,O$5)</f>
        <v>Contract</v>
      </c>
      <c r="I698" s="32">
        <f>VLOOKUP($A698,'Raw Data 2'!$A$2:'Raw Data 2'!$J$742,P$5)</f>
        <v>31970</v>
      </c>
      <c r="J698" s="32" t="str">
        <f>VLOOKUP($A698,'Raw Data 2'!$A$2:'Raw Data 2'!$J$742,Q$5)</f>
        <v>North</v>
      </c>
    </row>
    <row r="699" spans="1:10" x14ac:dyDescent="0.3">
      <c r="A699" s="33" t="s">
        <v>741</v>
      </c>
      <c r="B699" s="32">
        <f>VLOOKUP(A699,'Raw Data 2'!A696:'Raw Data 2'!J1436,6)</f>
        <v>6</v>
      </c>
      <c r="C699" s="32" t="str">
        <f>VLOOKUP($A699,'Raw Data 2'!$A$2 :'Raw Data 2'!$J$742,3)</f>
        <v>Quality Control</v>
      </c>
      <c r="D699" s="32">
        <f>VLOOKUP($A699,'Raw Data 2'!$A$2 :'Raw Data 2'!$J$742,5)</f>
        <v>40018</v>
      </c>
      <c r="E699" s="32">
        <f>VLOOKUP(A699,'Raw Data 2'!$A$2:'Raw Data 2'!$J$742,9)</f>
        <v>3</v>
      </c>
      <c r="F699" s="32" t="str">
        <f>VLOOKUP($A699,'Raw Data 2'!$A$2:'Raw Data 2'!$J$742,M$5)</f>
        <v>R</v>
      </c>
      <c r="G699" s="32">
        <f>VLOOKUP($A699,'Raw Data 2'!$A$2:'Raw Data 2'!$J$742,N$5)</f>
        <v>34990</v>
      </c>
      <c r="H699" s="32" t="str">
        <f>VLOOKUP($A699,'Raw Data 2'!$A$2:'Raw Data 2'!$J$742,O$5)</f>
        <v>Full Time</v>
      </c>
      <c r="I699" s="32">
        <f>VLOOKUP($A699,'Raw Data 2'!$A$2:'Raw Data 2'!$J$742,P$5)</f>
        <v>34990</v>
      </c>
      <c r="J699" s="32" t="str">
        <f>VLOOKUP($A699,'Raw Data 2'!$A$2:'Raw Data 2'!$J$742,Q$5)</f>
        <v>Main</v>
      </c>
    </row>
    <row r="700" spans="1:10" x14ac:dyDescent="0.3">
      <c r="A700" s="33" t="s">
        <v>742</v>
      </c>
      <c r="B700" s="32">
        <f>VLOOKUP(A700,'Raw Data 2'!A697:'Raw Data 2'!J1437,6)</f>
        <v>6</v>
      </c>
      <c r="C700" s="32" t="str">
        <f>VLOOKUP($A700,'Raw Data 2'!$A$2 :'Raw Data 2'!$J$742,3)</f>
        <v>Quality Control</v>
      </c>
      <c r="D700" s="32">
        <f>VLOOKUP($A700,'Raw Data 2'!$A$2 :'Raw Data 2'!$J$742,5)</f>
        <v>40389</v>
      </c>
      <c r="E700" s="32">
        <f>VLOOKUP(A700,'Raw Data 2'!$A$2:'Raw Data 2'!$J$742,9)</f>
        <v>5</v>
      </c>
      <c r="F700" s="32" t="str">
        <f>VLOOKUP($A700,'Raw Data 2'!$A$2:'Raw Data 2'!$J$742,M$5)</f>
        <v>DMR</v>
      </c>
      <c r="G700" s="32">
        <f>VLOOKUP($A700,'Raw Data 2'!$A$2:'Raw Data 2'!$J$742,N$5)</f>
        <v>58370</v>
      </c>
      <c r="H700" s="32" t="str">
        <f>VLOOKUP($A700,'Raw Data 2'!$A$2:'Raw Data 2'!$J$742,O$5)</f>
        <v>Full Time</v>
      </c>
      <c r="I700" s="32">
        <f>VLOOKUP($A700,'Raw Data 2'!$A$2:'Raw Data 2'!$J$742,P$5)</f>
        <v>58370</v>
      </c>
      <c r="J700" s="32" t="str">
        <f>VLOOKUP($A700,'Raw Data 2'!$A$2:'Raw Data 2'!$J$742,Q$5)</f>
        <v>North</v>
      </c>
    </row>
    <row r="701" spans="1:10" x14ac:dyDescent="0.3">
      <c r="A701" s="33" t="s">
        <v>743</v>
      </c>
      <c r="B701" s="32">
        <f>VLOOKUP(A701,'Raw Data 2'!A698:'Raw Data 2'!J1438,6)</f>
        <v>9</v>
      </c>
      <c r="C701" s="32" t="str">
        <f>VLOOKUP($A701,'Raw Data 2'!$A$2 :'Raw Data 2'!$J$742,3)</f>
        <v>Major Mfg Projects</v>
      </c>
      <c r="D701" s="32">
        <f>VLOOKUP($A701,'Raw Data 2'!$A$2 :'Raw Data 2'!$J$742,5)</f>
        <v>36519</v>
      </c>
      <c r="E701" s="32">
        <f>VLOOKUP(A701,'Raw Data 2'!$A$2:'Raw Data 2'!$J$742,9)</f>
        <v>5</v>
      </c>
      <c r="F701" s="32" t="str">
        <f>VLOOKUP($A701,'Raw Data 2'!$A$2:'Raw Data 2'!$J$742,M$5)</f>
        <v>R</v>
      </c>
      <c r="G701" s="32">
        <f>VLOOKUP($A701,'Raw Data 2'!$A$2:'Raw Data 2'!$J$742,N$5)</f>
        <v>61860</v>
      </c>
      <c r="H701" s="32" t="str">
        <f>VLOOKUP($A701,'Raw Data 2'!$A$2:'Raw Data 2'!$J$742,O$5)</f>
        <v>Hourly</v>
      </c>
      <c r="I701" s="32">
        <f>VLOOKUP($A701,'Raw Data 2'!$A$2:'Raw Data 2'!$J$742,P$5)</f>
        <v>61860</v>
      </c>
      <c r="J701" s="32" t="str">
        <f>VLOOKUP($A701,'Raw Data 2'!$A$2:'Raw Data 2'!$J$742,Q$5)</f>
        <v>Main</v>
      </c>
    </row>
    <row r="702" spans="1:10" x14ac:dyDescent="0.3">
      <c r="A702" s="33" t="s">
        <v>744</v>
      </c>
      <c r="B702" s="32">
        <f>VLOOKUP(A702,'Raw Data 2'!A699:'Raw Data 2'!J1439,6)</f>
        <v>7</v>
      </c>
      <c r="C702" s="32" t="e">
        <f>VLOOKUP($A702,'Raw Data 2'!$A$2 :'Raw Data 2'!$J$742,3)</f>
        <v>#N/A</v>
      </c>
      <c r="D702" s="32" t="e">
        <f>VLOOKUP($A702,'Raw Data 2'!$A$2 :'Raw Data 2'!$J$742,5)</f>
        <v>#N/A</v>
      </c>
      <c r="E702" s="32" t="e">
        <f>VLOOKUP(A702,'Raw Data 2'!$A$2:'Raw Data 2'!$J$742,9)</f>
        <v>#N/A</v>
      </c>
      <c r="F702" s="32" t="e">
        <f>VLOOKUP($A702,'Raw Data 2'!$A$2:'Raw Data 2'!$J$742,M$5)</f>
        <v>#N/A</v>
      </c>
      <c r="G702" s="32" t="e">
        <f>VLOOKUP($A702,'Raw Data 2'!$A$2:'Raw Data 2'!$J$742,N$5)</f>
        <v>#N/A</v>
      </c>
      <c r="H702" s="32" t="e">
        <f>VLOOKUP($A702,'Raw Data 2'!$A$2:'Raw Data 2'!$J$742,O$5)</f>
        <v>#N/A</v>
      </c>
      <c r="I702" s="32" t="e">
        <f>VLOOKUP($A702,'Raw Data 2'!$A$2:'Raw Data 2'!$J$742,P$5)</f>
        <v>#N/A</v>
      </c>
      <c r="J702" s="32" t="e">
        <f>VLOOKUP($A702,'Raw Data 2'!$A$2:'Raw Data 2'!$J$742,Q$5)</f>
        <v>#N/A</v>
      </c>
    </row>
    <row r="703" spans="1:10" x14ac:dyDescent="0.3">
      <c r="A703" s="33" t="s">
        <v>745</v>
      </c>
      <c r="B703" s="32">
        <f>VLOOKUP(A703,'Raw Data 2'!A700:'Raw Data 2'!J1440,6)</f>
        <v>6</v>
      </c>
      <c r="C703" s="32" t="str">
        <f>VLOOKUP($A703,'Raw Data 2'!$A$2 :'Raw Data 2'!$J$742,3)</f>
        <v>Research/Development</v>
      </c>
      <c r="D703" s="32">
        <f>VLOOKUP($A703,'Raw Data 2'!$A$2 :'Raw Data 2'!$J$742,5)</f>
        <v>40543</v>
      </c>
      <c r="E703" s="32">
        <f>VLOOKUP(A703,'Raw Data 2'!$A$2:'Raw Data 2'!$J$742,9)</f>
        <v>1</v>
      </c>
      <c r="F703" s="32">
        <f>VLOOKUP($A703,'Raw Data 2'!$A$2:'Raw Data 2'!$J$742,M$5)</f>
        <v>0</v>
      </c>
      <c r="G703" s="32">
        <f>VLOOKUP($A703,'Raw Data 2'!$A$2:'Raw Data 2'!$J$742,N$5)</f>
        <v>19044</v>
      </c>
      <c r="H703" s="32" t="str">
        <f>VLOOKUP($A703,'Raw Data 2'!$A$2:'Raw Data 2'!$J$742,O$5)</f>
        <v>Hourly</v>
      </c>
      <c r="I703" s="32">
        <f>VLOOKUP($A703,'Raw Data 2'!$A$2:'Raw Data 2'!$J$742,P$5)</f>
        <v>19044</v>
      </c>
      <c r="J703" s="32" t="str">
        <f>VLOOKUP($A703,'Raw Data 2'!$A$2:'Raw Data 2'!$J$742,Q$5)</f>
        <v>Watson</v>
      </c>
    </row>
    <row r="704" spans="1:10" x14ac:dyDescent="0.3">
      <c r="A704" s="33" t="s">
        <v>746</v>
      </c>
      <c r="B704" s="32">
        <f>VLOOKUP(A704,'Raw Data 2'!A701:'Raw Data 2'!J1441,6)</f>
        <v>19</v>
      </c>
      <c r="C704" s="32" t="str">
        <f>VLOOKUP($A704,'Raw Data 2'!$A$2 :'Raw Data 2'!$J$742,3)</f>
        <v>Product Development</v>
      </c>
      <c r="D704" s="32">
        <f>VLOOKUP($A704,'Raw Data 2'!$A$2 :'Raw Data 2'!$J$742,5)</f>
        <v>37641</v>
      </c>
      <c r="E704" s="32">
        <f>VLOOKUP(A704,'Raw Data 2'!$A$2:'Raw Data 2'!$J$742,9)</f>
        <v>5</v>
      </c>
      <c r="F704" s="32">
        <f>VLOOKUP($A704,'Raw Data 2'!$A$2:'Raw Data 2'!$J$742,M$5)</f>
        <v>0</v>
      </c>
      <c r="G704" s="32">
        <f>VLOOKUP($A704,'Raw Data 2'!$A$2:'Raw Data 2'!$J$742,N$5)</f>
        <v>31970</v>
      </c>
      <c r="H704" s="32" t="str">
        <f>VLOOKUP($A704,'Raw Data 2'!$A$2:'Raw Data 2'!$J$742,O$5)</f>
        <v>Contract</v>
      </c>
      <c r="I704" s="32">
        <f>VLOOKUP($A704,'Raw Data 2'!$A$2:'Raw Data 2'!$J$742,P$5)</f>
        <v>31970</v>
      </c>
      <c r="J704" s="32" t="str">
        <f>VLOOKUP($A704,'Raw Data 2'!$A$2:'Raw Data 2'!$J$742,Q$5)</f>
        <v>North</v>
      </c>
    </row>
    <row r="705" spans="1:10" x14ac:dyDescent="0.3">
      <c r="A705" s="33" t="s">
        <v>747</v>
      </c>
      <c r="B705" s="32">
        <f>VLOOKUP(A705,'Raw Data 2'!A702:'Raw Data 2'!J1442,6)</f>
        <v>6</v>
      </c>
      <c r="C705" s="32" t="str">
        <f>VLOOKUP($A705,'Raw Data 2'!$A$2 :'Raw Data 2'!$J$742,3)</f>
        <v>Major Mfg Projects</v>
      </c>
      <c r="D705" s="32">
        <f>VLOOKUP($A705,'Raw Data 2'!$A$2 :'Raw Data 2'!$J$742,5)</f>
        <v>36519</v>
      </c>
      <c r="E705" s="32">
        <f>VLOOKUP(A705,'Raw Data 2'!$A$2:'Raw Data 2'!$J$742,9)</f>
        <v>5</v>
      </c>
      <c r="F705" s="32" t="str">
        <f>VLOOKUP($A705,'Raw Data 2'!$A$2:'Raw Data 2'!$J$742,M$5)</f>
        <v>R</v>
      </c>
      <c r="G705" s="32">
        <f>VLOOKUP($A705,'Raw Data 2'!$A$2:'Raw Data 2'!$J$742,N$5)</f>
        <v>61860</v>
      </c>
      <c r="H705" s="32" t="str">
        <f>VLOOKUP($A705,'Raw Data 2'!$A$2:'Raw Data 2'!$J$742,O$5)</f>
        <v>Hourly</v>
      </c>
      <c r="I705" s="32">
        <f>VLOOKUP($A705,'Raw Data 2'!$A$2:'Raw Data 2'!$J$742,P$5)</f>
        <v>61860</v>
      </c>
      <c r="J705" s="32" t="str">
        <f>VLOOKUP($A705,'Raw Data 2'!$A$2:'Raw Data 2'!$J$742,Q$5)</f>
        <v>Main</v>
      </c>
    </row>
    <row r="706" spans="1:10" x14ac:dyDescent="0.3">
      <c r="A706" s="33" t="s">
        <v>748</v>
      </c>
      <c r="B706" s="32">
        <f>VLOOKUP(A706,'Raw Data 2'!A703:'Raw Data 2'!J1443,6)</f>
        <v>6</v>
      </c>
      <c r="C706" s="32" t="str">
        <f>VLOOKUP($A706,'Raw Data 2'!$A$2 :'Raw Data 2'!$J$742,3)</f>
        <v>Manufacturing</v>
      </c>
      <c r="D706" s="32">
        <f>VLOOKUP($A706,'Raw Data 2'!$A$2 :'Raw Data 2'!$J$742,5)</f>
        <v>36704</v>
      </c>
      <c r="E706" s="32">
        <f>VLOOKUP(A706,'Raw Data 2'!$A$2:'Raw Data 2'!$J$742,9)</f>
        <v>3</v>
      </c>
      <c r="F706" s="32">
        <f>VLOOKUP($A706,'Raw Data 2'!$A$2:'Raw Data 2'!$J$742,M$5)</f>
        <v>0</v>
      </c>
      <c r="G706" s="32">
        <f>VLOOKUP($A706,'Raw Data 2'!$A$2:'Raw Data 2'!$J$742,N$5)</f>
        <v>57760</v>
      </c>
      <c r="H706" s="32" t="str">
        <f>VLOOKUP($A706,'Raw Data 2'!$A$2:'Raw Data 2'!$J$742,O$5)</f>
        <v>Contract</v>
      </c>
      <c r="I706" s="32">
        <f>VLOOKUP($A706,'Raw Data 2'!$A$2:'Raw Data 2'!$J$742,P$5)</f>
        <v>57760</v>
      </c>
      <c r="J706" s="32" t="str">
        <f>VLOOKUP($A706,'Raw Data 2'!$A$2:'Raw Data 2'!$J$742,Q$5)</f>
        <v>South</v>
      </c>
    </row>
    <row r="707" spans="1:10" x14ac:dyDescent="0.3">
      <c r="A707" s="33" t="s">
        <v>749</v>
      </c>
      <c r="B707" s="32">
        <f>VLOOKUP(A707,'Raw Data 2'!A704:'Raw Data 2'!J1444,6)</f>
        <v>9</v>
      </c>
      <c r="C707" s="32" t="str">
        <f>VLOOKUP($A707,'Raw Data 2'!$A$2 :'Raw Data 2'!$J$742,3)</f>
        <v>Major Mfg Projects</v>
      </c>
      <c r="D707" s="32">
        <f>VLOOKUP($A707,'Raw Data 2'!$A$2 :'Raw Data 2'!$J$742,5)</f>
        <v>40263</v>
      </c>
      <c r="E707" s="32">
        <f>VLOOKUP(A707,'Raw Data 2'!$A$2:'Raw Data 2'!$J$742,9)</f>
        <v>4</v>
      </c>
      <c r="F707" s="32" t="str">
        <f>VLOOKUP($A707,'Raw Data 2'!$A$2:'Raw Data 2'!$J$742,M$5)</f>
        <v>M</v>
      </c>
      <c r="G707" s="32">
        <f>VLOOKUP($A707,'Raw Data 2'!$A$2:'Raw Data 2'!$J$742,N$5)</f>
        <v>71190</v>
      </c>
      <c r="H707" s="32" t="str">
        <f>VLOOKUP($A707,'Raw Data 2'!$A$2:'Raw Data 2'!$J$742,O$5)</f>
        <v>Contract</v>
      </c>
      <c r="I707" s="32">
        <f>VLOOKUP($A707,'Raw Data 2'!$A$2:'Raw Data 2'!$J$742,P$5)</f>
        <v>71190</v>
      </c>
      <c r="J707" s="32" t="str">
        <f>VLOOKUP($A707,'Raw Data 2'!$A$2:'Raw Data 2'!$J$742,Q$5)</f>
        <v>Taft</v>
      </c>
    </row>
    <row r="708" spans="1:10" x14ac:dyDescent="0.3">
      <c r="A708" s="33" t="s">
        <v>750</v>
      </c>
      <c r="B708" s="32">
        <f>VLOOKUP(A708,'Raw Data 2'!A705:'Raw Data 2'!J1445,6)</f>
        <v>19</v>
      </c>
      <c r="C708" s="32" t="str">
        <f>VLOOKUP($A708,'Raw Data 2'!$A$2 :'Raw Data 2'!$J$742,3)</f>
        <v>Major Mfg Projects</v>
      </c>
      <c r="D708" s="32">
        <f>VLOOKUP($A708,'Raw Data 2'!$A$2 :'Raw Data 2'!$J$742,5)</f>
        <v>40263</v>
      </c>
      <c r="E708" s="32">
        <f>VLOOKUP(A708,'Raw Data 2'!$A$2:'Raw Data 2'!$J$742,9)</f>
        <v>4</v>
      </c>
      <c r="F708" s="32" t="str">
        <f>VLOOKUP($A708,'Raw Data 2'!$A$2:'Raw Data 2'!$J$742,M$5)</f>
        <v>M</v>
      </c>
      <c r="G708" s="32">
        <f>VLOOKUP($A708,'Raw Data 2'!$A$2:'Raw Data 2'!$J$742,N$5)</f>
        <v>71190</v>
      </c>
      <c r="H708" s="32" t="str">
        <f>VLOOKUP($A708,'Raw Data 2'!$A$2:'Raw Data 2'!$J$742,O$5)</f>
        <v>Contract</v>
      </c>
      <c r="I708" s="32">
        <f>VLOOKUP($A708,'Raw Data 2'!$A$2:'Raw Data 2'!$J$742,P$5)</f>
        <v>71190</v>
      </c>
      <c r="J708" s="32" t="str">
        <f>VLOOKUP($A708,'Raw Data 2'!$A$2:'Raw Data 2'!$J$742,Q$5)</f>
        <v>Taft</v>
      </c>
    </row>
    <row r="709" spans="1:10" x14ac:dyDescent="0.3">
      <c r="A709" s="33" t="s">
        <v>751</v>
      </c>
      <c r="B709" s="32">
        <f>VLOOKUP(A709,'Raw Data 2'!A706:'Raw Data 2'!J1446,6)</f>
        <v>9</v>
      </c>
      <c r="C709" s="32" t="str">
        <f>VLOOKUP($A709,'Raw Data 2'!$A$2 :'Raw Data 2'!$J$742,3)</f>
        <v>Major Mfg Projects</v>
      </c>
      <c r="D709" s="32">
        <f>VLOOKUP($A709,'Raw Data 2'!$A$2 :'Raw Data 2'!$J$742,5)</f>
        <v>40263</v>
      </c>
      <c r="E709" s="32">
        <f>VLOOKUP(A709,'Raw Data 2'!$A$2:'Raw Data 2'!$J$742,9)</f>
        <v>4</v>
      </c>
      <c r="F709" s="32" t="str">
        <f>VLOOKUP($A709,'Raw Data 2'!$A$2:'Raw Data 2'!$J$742,M$5)</f>
        <v>M</v>
      </c>
      <c r="G709" s="32">
        <f>VLOOKUP($A709,'Raw Data 2'!$A$2:'Raw Data 2'!$J$742,N$5)</f>
        <v>71190</v>
      </c>
      <c r="H709" s="32" t="str">
        <f>VLOOKUP($A709,'Raw Data 2'!$A$2:'Raw Data 2'!$J$742,O$5)</f>
        <v>Contract</v>
      </c>
      <c r="I709" s="32">
        <f>VLOOKUP($A709,'Raw Data 2'!$A$2:'Raw Data 2'!$J$742,P$5)</f>
        <v>71190</v>
      </c>
      <c r="J709" s="32" t="str">
        <f>VLOOKUP($A709,'Raw Data 2'!$A$2:'Raw Data 2'!$J$742,Q$5)</f>
        <v>Taft</v>
      </c>
    </row>
    <row r="710" spans="1:10" x14ac:dyDescent="0.3">
      <c r="A710" s="33" t="s">
        <v>752</v>
      </c>
      <c r="B710" s="32">
        <f>VLOOKUP(A710,'Raw Data 2'!A707:'Raw Data 2'!J1447,6)</f>
        <v>9</v>
      </c>
      <c r="C710" s="32" t="str">
        <f>VLOOKUP($A710,'Raw Data 2'!$A$2 :'Raw Data 2'!$J$742,3)</f>
        <v>Major Mfg Projects</v>
      </c>
      <c r="D710" s="32">
        <f>VLOOKUP($A710,'Raw Data 2'!$A$2 :'Raw Data 2'!$J$742,5)</f>
        <v>36519</v>
      </c>
      <c r="E710" s="32">
        <f>VLOOKUP(A710,'Raw Data 2'!$A$2:'Raw Data 2'!$J$742,9)</f>
        <v>5</v>
      </c>
      <c r="F710" s="32" t="str">
        <f>VLOOKUP($A710,'Raw Data 2'!$A$2:'Raw Data 2'!$J$742,M$5)</f>
        <v>R</v>
      </c>
      <c r="G710" s="32">
        <f>VLOOKUP($A710,'Raw Data 2'!$A$2:'Raw Data 2'!$J$742,N$5)</f>
        <v>61860</v>
      </c>
      <c r="H710" s="32" t="str">
        <f>VLOOKUP($A710,'Raw Data 2'!$A$2:'Raw Data 2'!$J$742,O$5)</f>
        <v>Hourly</v>
      </c>
      <c r="I710" s="32">
        <f>VLOOKUP($A710,'Raw Data 2'!$A$2:'Raw Data 2'!$J$742,P$5)</f>
        <v>61860</v>
      </c>
      <c r="J710" s="32" t="str">
        <f>VLOOKUP($A710,'Raw Data 2'!$A$2:'Raw Data 2'!$J$742,Q$5)</f>
        <v>Main</v>
      </c>
    </row>
    <row r="711" spans="1:10" x14ac:dyDescent="0.3">
      <c r="A711" s="33" t="s">
        <v>753</v>
      </c>
      <c r="B711" s="32">
        <f>VLOOKUP(A711,'Raw Data 2'!A708:'Raw Data 2'!J1448,6)</f>
        <v>19</v>
      </c>
      <c r="C711" s="32" t="str">
        <f>VLOOKUP($A711,'Raw Data 2'!$A$2 :'Raw Data 2'!$J$742,3)</f>
        <v>Major Mfg Projects</v>
      </c>
      <c r="D711" s="32">
        <f>VLOOKUP($A711,'Raw Data 2'!$A$2 :'Raw Data 2'!$J$742,5)</f>
        <v>40263</v>
      </c>
      <c r="E711" s="32">
        <f>VLOOKUP(A711,'Raw Data 2'!$A$2:'Raw Data 2'!$J$742,9)</f>
        <v>4</v>
      </c>
      <c r="F711" s="32" t="str">
        <f>VLOOKUP($A711,'Raw Data 2'!$A$2:'Raw Data 2'!$J$742,M$5)</f>
        <v>M</v>
      </c>
      <c r="G711" s="32">
        <f>VLOOKUP($A711,'Raw Data 2'!$A$2:'Raw Data 2'!$J$742,N$5)</f>
        <v>71190</v>
      </c>
      <c r="H711" s="32" t="str">
        <f>VLOOKUP($A711,'Raw Data 2'!$A$2:'Raw Data 2'!$J$742,O$5)</f>
        <v>Contract</v>
      </c>
      <c r="I711" s="32">
        <f>VLOOKUP($A711,'Raw Data 2'!$A$2:'Raw Data 2'!$J$742,P$5)</f>
        <v>71190</v>
      </c>
      <c r="J711" s="32" t="str">
        <f>VLOOKUP($A711,'Raw Data 2'!$A$2:'Raw Data 2'!$J$742,Q$5)</f>
        <v>Taft</v>
      </c>
    </row>
    <row r="712" spans="1:10" x14ac:dyDescent="0.3">
      <c r="A712" s="33" t="s">
        <v>754</v>
      </c>
      <c r="B712" s="32">
        <f>VLOOKUP(A712,'Raw Data 2'!A709:'Raw Data 2'!J1449,6)</f>
        <v>9</v>
      </c>
      <c r="C712" s="32" t="str">
        <f>VLOOKUP($A712,'Raw Data 2'!$A$2 :'Raw Data 2'!$J$742,3)</f>
        <v>Product Development</v>
      </c>
      <c r="D712" s="32">
        <f>VLOOKUP($A712,'Raw Data 2'!$A$2 :'Raw Data 2'!$J$742,5)</f>
        <v>37641</v>
      </c>
      <c r="E712" s="32">
        <f>VLOOKUP(A712,'Raw Data 2'!$A$2:'Raw Data 2'!$J$742,9)</f>
        <v>5</v>
      </c>
      <c r="F712" s="32">
        <f>VLOOKUP($A712,'Raw Data 2'!$A$2:'Raw Data 2'!$J$742,M$5)</f>
        <v>0</v>
      </c>
      <c r="G712" s="32">
        <f>VLOOKUP($A712,'Raw Data 2'!$A$2:'Raw Data 2'!$J$742,N$5)</f>
        <v>31970</v>
      </c>
      <c r="H712" s="32" t="str">
        <f>VLOOKUP($A712,'Raw Data 2'!$A$2:'Raw Data 2'!$J$742,O$5)</f>
        <v>Contract</v>
      </c>
      <c r="I712" s="32">
        <f>VLOOKUP($A712,'Raw Data 2'!$A$2:'Raw Data 2'!$J$742,P$5)</f>
        <v>31970</v>
      </c>
      <c r="J712" s="32" t="str">
        <f>VLOOKUP($A712,'Raw Data 2'!$A$2:'Raw Data 2'!$J$742,Q$5)</f>
        <v>North</v>
      </c>
    </row>
    <row r="713" spans="1:10" x14ac:dyDescent="0.3">
      <c r="A713" s="33" t="s">
        <v>755</v>
      </c>
      <c r="B713" s="32">
        <f>VLOOKUP(A713,'Raw Data 2'!A710:'Raw Data 2'!J1450,6)</f>
        <v>5</v>
      </c>
      <c r="C713" s="32" t="str">
        <f>VLOOKUP($A713,'Raw Data 2'!$A$2 :'Raw Data 2'!$J$742,3)</f>
        <v>Major Mfg Projects</v>
      </c>
      <c r="D713" s="32">
        <f>VLOOKUP($A713,'Raw Data 2'!$A$2 :'Raw Data 2'!$J$742,5)</f>
        <v>40263</v>
      </c>
      <c r="E713" s="32">
        <f>VLOOKUP(A713,'Raw Data 2'!$A$2:'Raw Data 2'!$J$742,9)</f>
        <v>4</v>
      </c>
      <c r="F713" s="32" t="str">
        <f>VLOOKUP($A713,'Raw Data 2'!$A$2:'Raw Data 2'!$J$742,M$5)</f>
        <v>M</v>
      </c>
      <c r="G713" s="32">
        <f>VLOOKUP($A713,'Raw Data 2'!$A$2:'Raw Data 2'!$J$742,N$5)</f>
        <v>71190</v>
      </c>
      <c r="H713" s="32" t="str">
        <f>VLOOKUP($A713,'Raw Data 2'!$A$2:'Raw Data 2'!$J$742,O$5)</f>
        <v>Contract</v>
      </c>
      <c r="I713" s="32">
        <f>VLOOKUP($A713,'Raw Data 2'!$A$2:'Raw Data 2'!$J$742,P$5)</f>
        <v>71190</v>
      </c>
      <c r="J713" s="32" t="str">
        <f>VLOOKUP($A713,'Raw Data 2'!$A$2:'Raw Data 2'!$J$742,Q$5)</f>
        <v>Taft</v>
      </c>
    </row>
    <row r="714" spans="1:10" x14ac:dyDescent="0.3">
      <c r="A714" s="33" t="s">
        <v>756</v>
      </c>
      <c r="B714" s="32">
        <f>VLOOKUP(A714,'Raw Data 2'!A711:'Raw Data 2'!J1451,6)</f>
        <v>6</v>
      </c>
      <c r="C714" s="32" t="str">
        <f>VLOOKUP($A714,'Raw Data 2'!$A$2 :'Raw Data 2'!$J$742,3)</f>
        <v>Quality Control</v>
      </c>
      <c r="D714" s="32">
        <f>VLOOKUP($A714,'Raw Data 2'!$A$2 :'Raw Data 2'!$J$742,5)</f>
        <v>40389</v>
      </c>
      <c r="E714" s="32">
        <f>VLOOKUP(A714,'Raw Data 2'!$A$2:'Raw Data 2'!$J$742,9)</f>
        <v>5</v>
      </c>
      <c r="F714" s="32" t="str">
        <f>VLOOKUP($A714,'Raw Data 2'!$A$2:'Raw Data 2'!$J$742,M$5)</f>
        <v>DMR</v>
      </c>
      <c r="G714" s="32">
        <f>VLOOKUP($A714,'Raw Data 2'!$A$2:'Raw Data 2'!$J$742,N$5)</f>
        <v>58370</v>
      </c>
      <c r="H714" s="32" t="str">
        <f>VLOOKUP($A714,'Raw Data 2'!$A$2:'Raw Data 2'!$J$742,O$5)</f>
        <v>Full Time</v>
      </c>
      <c r="I714" s="32">
        <f>VLOOKUP($A714,'Raw Data 2'!$A$2:'Raw Data 2'!$J$742,P$5)</f>
        <v>58370</v>
      </c>
      <c r="J714" s="32" t="str">
        <f>VLOOKUP($A714,'Raw Data 2'!$A$2:'Raw Data 2'!$J$742,Q$5)</f>
        <v>North</v>
      </c>
    </row>
    <row r="715" spans="1:10" x14ac:dyDescent="0.3">
      <c r="A715" s="33" t="s">
        <v>757</v>
      </c>
      <c r="B715" s="32">
        <f>VLOOKUP(A715,'Raw Data 2'!A712:'Raw Data 2'!J1452,6)</f>
        <v>6</v>
      </c>
      <c r="C715" s="32" t="str">
        <f>VLOOKUP($A715,'Raw Data 2'!$A$2 :'Raw Data 2'!$J$742,3)</f>
        <v>Quality Control</v>
      </c>
      <c r="D715" s="32">
        <f>VLOOKUP($A715,'Raw Data 2'!$A$2 :'Raw Data 2'!$J$742,5)</f>
        <v>40389</v>
      </c>
      <c r="E715" s="32">
        <f>VLOOKUP(A715,'Raw Data 2'!$A$2:'Raw Data 2'!$J$742,9)</f>
        <v>5</v>
      </c>
      <c r="F715" s="32" t="str">
        <f>VLOOKUP($A715,'Raw Data 2'!$A$2:'Raw Data 2'!$J$742,M$5)</f>
        <v>DMR</v>
      </c>
      <c r="G715" s="32">
        <f>VLOOKUP($A715,'Raw Data 2'!$A$2:'Raw Data 2'!$J$742,N$5)</f>
        <v>58370</v>
      </c>
      <c r="H715" s="32" t="str">
        <f>VLOOKUP($A715,'Raw Data 2'!$A$2:'Raw Data 2'!$J$742,O$5)</f>
        <v>Full Time</v>
      </c>
      <c r="I715" s="32">
        <f>VLOOKUP($A715,'Raw Data 2'!$A$2:'Raw Data 2'!$J$742,P$5)</f>
        <v>58370</v>
      </c>
      <c r="J715" s="32" t="str">
        <f>VLOOKUP($A715,'Raw Data 2'!$A$2:'Raw Data 2'!$J$742,Q$5)</f>
        <v>North</v>
      </c>
    </row>
    <row r="716" spans="1:10" x14ac:dyDescent="0.3">
      <c r="A716" s="33" t="s">
        <v>758</v>
      </c>
      <c r="B716" s="32">
        <f>VLOOKUP(A716,'Raw Data 2'!A713:'Raw Data 2'!J1453,6)</f>
        <v>9</v>
      </c>
      <c r="C716" s="32" t="str">
        <f>VLOOKUP($A716,'Raw Data 2'!$A$2 :'Raw Data 2'!$J$742,3)</f>
        <v>Major Mfg Projects</v>
      </c>
      <c r="D716" s="32">
        <f>VLOOKUP($A716,'Raw Data 2'!$A$2 :'Raw Data 2'!$J$742,5)</f>
        <v>40263</v>
      </c>
      <c r="E716" s="32">
        <f>VLOOKUP(A716,'Raw Data 2'!$A$2:'Raw Data 2'!$J$742,9)</f>
        <v>4</v>
      </c>
      <c r="F716" s="32" t="str">
        <f>VLOOKUP($A716,'Raw Data 2'!$A$2:'Raw Data 2'!$J$742,M$5)</f>
        <v>M</v>
      </c>
      <c r="G716" s="32">
        <f>VLOOKUP($A716,'Raw Data 2'!$A$2:'Raw Data 2'!$J$742,N$5)</f>
        <v>71190</v>
      </c>
      <c r="H716" s="32" t="str">
        <f>VLOOKUP($A716,'Raw Data 2'!$A$2:'Raw Data 2'!$J$742,O$5)</f>
        <v>Contract</v>
      </c>
      <c r="I716" s="32">
        <f>VLOOKUP($A716,'Raw Data 2'!$A$2:'Raw Data 2'!$J$742,P$5)</f>
        <v>71190</v>
      </c>
      <c r="J716" s="32" t="str">
        <f>VLOOKUP($A716,'Raw Data 2'!$A$2:'Raw Data 2'!$J$742,Q$5)</f>
        <v>Taft</v>
      </c>
    </row>
    <row r="717" spans="1:10" x14ac:dyDescent="0.3">
      <c r="A717" s="33" t="s">
        <v>759</v>
      </c>
      <c r="B717" s="32">
        <f>VLOOKUP(A717,'Raw Data 2'!A714:'Raw Data 2'!J1454,6)</f>
        <v>5</v>
      </c>
      <c r="C717" s="32" t="str">
        <f>VLOOKUP($A717,'Raw Data 2'!$A$2 :'Raw Data 2'!$J$742,3)</f>
        <v>Major Mfg Projects</v>
      </c>
      <c r="D717" s="32">
        <f>VLOOKUP($A717,'Raw Data 2'!$A$2 :'Raw Data 2'!$J$742,5)</f>
        <v>40263</v>
      </c>
      <c r="E717" s="32">
        <f>VLOOKUP(A717,'Raw Data 2'!$A$2:'Raw Data 2'!$J$742,9)</f>
        <v>4</v>
      </c>
      <c r="F717" s="32" t="str">
        <f>VLOOKUP($A717,'Raw Data 2'!$A$2:'Raw Data 2'!$J$742,M$5)</f>
        <v>M</v>
      </c>
      <c r="G717" s="32">
        <f>VLOOKUP($A717,'Raw Data 2'!$A$2:'Raw Data 2'!$J$742,N$5)</f>
        <v>71190</v>
      </c>
      <c r="H717" s="32" t="str">
        <f>VLOOKUP($A717,'Raw Data 2'!$A$2:'Raw Data 2'!$J$742,O$5)</f>
        <v>Contract</v>
      </c>
      <c r="I717" s="32">
        <f>VLOOKUP($A717,'Raw Data 2'!$A$2:'Raw Data 2'!$J$742,P$5)</f>
        <v>71190</v>
      </c>
      <c r="J717" s="32" t="str">
        <f>VLOOKUP($A717,'Raw Data 2'!$A$2:'Raw Data 2'!$J$742,Q$5)</f>
        <v>Taft</v>
      </c>
    </row>
    <row r="718" spans="1:10" x14ac:dyDescent="0.3">
      <c r="A718" s="33" t="s">
        <v>760</v>
      </c>
      <c r="B718" s="32">
        <f>VLOOKUP(A718,'Raw Data 2'!A715:'Raw Data 2'!J1455,6)</f>
        <v>9</v>
      </c>
      <c r="C718" s="32" t="str">
        <f>VLOOKUP($A718,'Raw Data 2'!$A$2 :'Raw Data 2'!$J$742,3)</f>
        <v>Major Mfg Projects</v>
      </c>
      <c r="D718" s="32">
        <f>VLOOKUP($A718,'Raw Data 2'!$A$2 :'Raw Data 2'!$J$742,5)</f>
        <v>40263</v>
      </c>
      <c r="E718" s="32">
        <f>VLOOKUP(A718,'Raw Data 2'!$A$2:'Raw Data 2'!$J$742,9)</f>
        <v>4</v>
      </c>
      <c r="F718" s="32" t="str">
        <f>VLOOKUP($A718,'Raw Data 2'!$A$2:'Raw Data 2'!$J$742,M$5)</f>
        <v>M</v>
      </c>
      <c r="G718" s="32">
        <f>VLOOKUP($A718,'Raw Data 2'!$A$2:'Raw Data 2'!$J$742,N$5)</f>
        <v>71190</v>
      </c>
      <c r="H718" s="32" t="str">
        <f>VLOOKUP($A718,'Raw Data 2'!$A$2:'Raw Data 2'!$J$742,O$5)</f>
        <v>Contract</v>
      </c>
      <c r="I718" s="32">
        <f>VLOOKUP($A718,'Raw Data 2'!$A$2:'Raw Data 2'!$J$742,P$5)</f>
        <v>71190</v>
      </c>
      <c r="J718" s="32" t="str">
        <f>VLOOKUP($A718,'Raw Data 2'!$A$2:'Raw Data 2'!$J$742,Q$5)</f>
        <v>Taft</v>
      </c>
    </row>
    <row r="719" spans="1:10" x14ac:dyDescent="0.3">
      <c r="A719" s="33" t="s">
        <v>761</v>
      </c>
      <c r="B719" s="32">
        <f>VLOOKUP(A719,'Raw Data 2'!A716:'Raw Data 2'!J1456,6)</f>
        <v>6</v>
      </c>
      <c r="C719" s="32" t="str">
        <f>VLOOKUP($A719,'Raw Data 2'!$A$2 :'Raw Data 2'!$J$742,3)</f>
        <v>Quality Control</v>
      </c>
      <c r="D719" s="32">
        <f>VLOOKUP($A719,'Raw Data 2'!$A$2 :'Raw Data 2'!$J$742,5)</f>
        <v>40389</v>
      </c>
      <c r="E719" s="32">
        <f>VLOOKUP(A719,'Raw Data 2'!$A$2:'Raw Data 2'!$J$742,9)</f>
        <v>5</v>
      </c>
      <c r="F719" s="32" t="str">
        <f>VLOOKUP($A719,'Raw Data 2'!$A$2:'Raw Data 2'!$J$742,M$5)</f>
        <v>DMR</v>
      </c>
      <c r="G719" s="32">
        <f>VLOOKUP($A719,'Raw Data 2'!$A$2:'Raw Data 2'!$J$742,N$5)</f>
        <v>58370</v>
      </c>
      <c r="H719" s="32" t="str">
        <f>VLOOKUP($A719,'Raw Data 2'!$A$2:'Raw Data 2'!$J$742,O$5)</f>
        <v>Full Time</v>
      </c>
      <c r="I719" s="32">
        <f>VLOOKUP($A719,'Raw Data 2'!$A$2:'Raw Data 2'!$J$742,P$5)</f>
        <v>58370</v>
      </c>
      <c r="J719" s="32" t="str">
        <f>VLOOKUP($A719,'Raw Data 2'!$A$2:'Raw Data 2'!$J$742,Q$5)</f>
        <v>North</v>
      </c>
    </row>
    <row r="720" spans="1:10" x14ac:dyDescent="0.3">
      <c r="A720" s="33" t="s">
        <v>762</v>
      </c>
      <c r="B720" s="32">
        <f>VLOOKUP(A720,'Raw Data 2'!A717:'Raw Data 2'!J1457,6)</f>
        <v>9</v>
      </c>
      <c r="C720" s="32" t="str">
        <f>VLOOKUP($A720,'Raw Data 2'!$A$2 :'Raw Data 2'!$J$742,3)</f>
        <v>Major Mfg Projects</v>
      </c>
      <c r="D720" s="32">
        <f>VLOOKUP($A720,'Raw Data 2'!$A$2 :'Raw Data 2'!$J$742,5)</f>
        <v>40263</v>
      </c>
      <c r="E720" s="32">
        <f>VLOOKUP(A720,'Raw Data 2'!$A$2:'Raw Data 2'!$J$742,9)</f>
        <v>4</v>
      </c>
      <c r="F720" s="32" t="str">
        <f>VLOOKUP($A720,'Raw Data 2'!$A$2:'Raw Data 2'!$J$742,M$5)</f>
        <v>M</v>
      </c>
      <c r="G720" s="32">
        <f>VLOOKUP($A720,'Raw Data 2'!$A$2:'Raw Data 2'!$J$742,N$5)</f>
        <v>71190</v>
      </c>
      <c r="H720" s="32" t="str">
        <f>VLOOKUP($A720,'Raw Data 2'!$A$2:'Raw Data 2'!$J$742,O$5)</f>
        <v>Contract</v>
      </c>
      <c r="I720" s="32">
        <f>VLOOKUP($A720,'Raw Data 2'!$A$2:'Raw Data 2'!$J$742,P$5)</f>
        <v>71190</v>
      </c>
      <c r="J720" s="32" t="str">
        <f>VLOOKUP($A720,'Raw Data 2'!$A$2:'Raw Data 2'!$J$742,Q$5)</f>
        <v>Taft</v>
      </c>
    </row>
    <row r="721" spans="1:10" x14ac:dyDescent="0.3">
      <c r="A721" s="33" t="s">
        <v>763</v>
      </c>
      <c r="B721" s="32">
        <f>VLOOKUP(A721,'Raw Data 2'!A718:'Raw Data 2'!J1458,6)</f>
        <v>6</v>
      </c>
      <c r="C721" s="32" t="str">
        <f>VLOOKUP($A721,'Raw Data 2'!$A$2 :'Raw Data 2'!$J$742,3)</f>
        <v>Major Mfg Projects</v>
      </c>
      <c r="D721" s="32">
        <f>VLOOKUP($A721,'Raw Data 2'!$A$2 :'Raw Data 2'!$J$742,5)</f>
        <v>40263</v>
      </c>
      <c r="E721" s="32">
        <f>VLOOKUP(A721,'Raw Data 2'!$A$2:'Raw Data 2'!$J$742,9)</f>
        <v>4</v>
      </c>
      <c r="F721" s="32" t="str">
        <f>VLOOKUP($A721,'Raw Data 2'!$A$2:'Raw Data 2'!$J$742,M$5)</f>
        <v>M</v>
      </c>
      <c r="G721" s="32">
        <f>VLOOKUP($A721,'Raw Data 2'!$A$2:'Raw Data 2'!$J$742,N$5)</f>
        <v>71190</v>
      </c>
      <c r="H721" s="32" t="str">
        <f>VLOOKUP($A721,'Raw Data 2'!$A$2:'Raw Data 2'!$J$742,O$5)</f>
        <v>Contract</v>
      </c>
      <c r="I721" s="32">
        <f>VLOOKUP($A721,'Raw Data 2'!$A$2:'Raw Data 2'!$J$742,P$5)</f>
        <v>71190</v>
      </c>
      <c r="J721" s="32" t="str">
        <f>VLOOKUP($A721,'Raw Data 2'!$A$2:'Raw Data 2'!$J$742,Q$5)</f>
        <v>Taft</v>
      </c>
    </row>
    <row r="722" spans="1:10" x14ac:dyDescent="0.3">
      <c r="A722" s="33" t="s">
        <v>764</v>
      </c>
      <c r="B722" s="32">
        <f>VLOOKUP(A722,'Raw Data 2'!A719:'Raw Data 2'!J1459,6)</f>
        <v>9</v>
      </c>
      <c r="C722" s="32" t="str">
        <f>VLOOKUP($A722,'Raw Data 2'!$A$2 :'Raw Data 2'!$J$742,3)</f>
        <v>Product Development</v>
      </c>
      <c r="D722" s="32">
        <f>VLOOKUP($A722,'Raw Data 2'!$A$2 :'Raw Data 2'!$J$742,5)</f>
        <v>37641</v>
      </c>
      <c r="E722" s="32">
        <f>VLOOKUP(A722,'Raw Data 2'!$A$2:'Raw Data 2'!$J$742,9)</f>
        <v>5</v>
      </c>
      <c r="F722" s="32">
        <f>VLOOKUP($A722,'Raw Data 2'!$A$2:'Raw Data 2'!$J$742,M$5)</f>
        <v>0</v>
      </c>
      <c r="G722" s="32">
        <f>VLOOKUP($A722,'Raw Data 2'!$A$2:'Raw Data 2'!$J$742,N$5)</f>
        <v>31970</v>
      </c>
      <c r="H722" s="32" t="str">
        <f>VLOOKUP($A722,'Raw Data 2'!$A$2:'Raw Data 2'!$J$742,O$5)</f>
        <v>Contract</v>
      </c>
      <c r="I722" s="32">
        <f>VLOOKUP($A722,'Raw Data 2'!$A$2:'Raw Data 2'!$J$742,P$5)</f>
        <v>31970</v>
      </c>
      <c r="J722" s="32" t="str">
        <f>VLOOKUP($A722,'Raw Data 2'!$A$2:'Raw Data 2'!$J$742,Q$5)</f>
        <v>North</v>
      </c>
    </row>
    <row r="723" spans="1:10" x14ac:dyDescent="0.3">
      <c r="A723" s="33" t="s">
        <v>765</v>
      </c>
      <c r="B723" s="32">
        <f>VLOOKUP(A723,'Raw Data 2'!A720:'Raw Data 2'!J1460,6)</f>
        <v>6</v>
      </c>
      <c r="C723" s="32" t="str">
        <f>VLOOKUP($A723,'Raw Data 2'!$A$2 :'Raw Data 2'!$J$742,3)</f>
        <v>Major Mfg Projects</v>
      </c>
      <c r="D723" s="32">
        <f>VLOOKUP($A723,'Raw Data 2'!$A$2 :'Raw Data 2'!$J$742,5)</f>
        <v>40263</v>
      </c>
      <c r="E723" s="32">
        <f>VLOOKUP(A723,'Raw Data 2'!$A$2:'Raw Data 2'!$J$742,9)</f>
        <v>4</v>
      </c>
      <c r="F723" s="32" t="str">
        <f>VLOOKUP($A723,'Raw Data 2'!$A$2:'Raw Data 2'!$J$742,M$5)</f>
        <v>M</v>
      </c>
      <c r="G723" s="32">
        <f>VLOOKUP($A723,'Raw Data 2'!$A$2:'Raw Data 2'!$J$742,N$5)</f>
        <v>71190</v>
      </c>
      <c r="H723" s="32" t="str">
        <f>VLOOKUP($A723,'Raw Data 2'!$A$2:'Raw Data 2'!$J$742,O$5)</f>
        <v>Contract</v>
      </c>
      <c r="I723" s="32">
        <f>VLOOKUP($A723,'Raw Data 2'!$A$2:'Raw Data 2'!$J$742,P$5)</f>
        <v>71190</v>
      </c>
      <c r="J723" s="32" t="str">
        <f>VLOOKUP($A723,'Raw Data 2'!$A$2:'Raw Data 2'!$J$742,Q$5)</f>
        <v>Taft</v>
      </c>
    </row>
    <row r="724" spans="1:10" x14ac:dyDescent="0.3">
      <c r="A724" s="33" t="s">
        <v>766</v>
      </c>
      <c r="B724" s="32">
        <f>VLOOKUP(A724,'Raw Data 2'!A721:'Raw Data 2'!J1461,6)</f>
        <v>6</v>
      </c>
      <c r="C724" s="32" t="str">
        <f>VLOOKUP($A724,'Raw Data 2'!$A$2 :'Raw Data 2'!$J$742,3)</f>
        <v>Quality Control</v>
      </c>
      <c r="D724" s="32">
        <f>VLOOKUP($A724,'Raw Data 2'!$A$2 :'Raw Data 2'!$J$742,5)</f>
        <v>40389</v>
      </c>
      <c r="E724" s="32">
        <f>VLOOKUP(A724,'Raw Data 2'!$A$2:'Raw Data 2'!$J$742,9)</f>
        <v>5</v>
      </c>
      <c r="F724" s="32" t="str">
        <f>VLOOKUP($A724,'Raw Data 2'!$A$2:'Raw Data 2'!$J$742,M$5)</f>
        <v>DMR</v>
      </c>
      <c r="G724" s="32">
        <f>VLOOKUP($A724,'Raw Data 2'!$A$2:'Raw Data 2'!$J$742,N$5)</f>
        <v>58370</v>
      </c>
      <c r="H724" s="32" t="str">
        <f>VLOOKUP($A724,'Raw Data 2'!$A$2:'Raw Data 2'!$J$742,O$5)</f>
        <v>Full Time</v>
      </c>
      <c r="I724" s="32">
        <f>VLOOKUP($A724,'Raw Data 2'!$A$2:'Raw Data 2'!$J$742,P$5)</f>
        <v>58370</v>
      </c>
      <c r="J724" s="32" t="str">
        <f>VLOOKUP($A724,'Raw Data 2'!$A$2:'Raw Data 2'!$J$742,Q$5)</f>
        <v>North</v>
      </c>
    </row>
    <row r="725" spans="1:10" x14ac:dyDescent="0.3">
      <c r="A725" s="33" t="s">
        <v>767</v>
      </c>
      <c r="B725" s="32">
        <f>VLOOKUP(A725,'Raw Data 2'!A722:'Raw Data 2'!J1462,6)</f>
        <v>9</v>
      </c>
      <c r="C725" s="32" t="str">
        <f>VLOOKUP($A725,'Raw Data 2'!$A$2 :'Raw Data 2'!$J$742,3)</f>
        <v>Quality Control</v>
      </c>
      <c r="D725" s="32">
        <f>VLOOKUP($A725,'Raw Data 2'!$A$2 :'Raw Data 2'!$J$742,5)</f>
        <v>40389</v>
      </c>
      <c r="E725" s="32">
        <f>VLOOKUP(A725,'Raw Data 2'!$A$2:'Raw Data 2'!$J$742,9)</f>
        <v>5</v>
      </c>
      <c r="F725" s="32" t="str">
        <f>VLOOKUP($A725,'Raw Data 2'!$A$2:'Raw Data 2'!$J$742,M$5)</f>
        <v>DMR</v>
      </c>
      <c r="G725" s="32">
        <f>VLOOKUP($A725,'Raw Data 2'!$A$2:'Raw Data 2'!$J$742,N$5)</f>
        <v>58370</v>
      </c>
      <c r="H725" s="32" t="str">
        <f>VLOOKUP($A725,'Raw Data 2'!$A$2:'Raw Data 2'!$J$742,O$5)</f>
        <v>Full Time</v>
      </c>
      <c r="I725" s="32">
        <f>VLOOKUP($A725,'Raw Data 2'!$A$2:'Raw Data 2'!$J$742,P$5)</f>
        <v>58370</v>
      </c>
      <c r="J725" s="32" t="str">
        <f>VLOOKUP($A725,'Raw Data 2'!$A$2:'Raw Data 2'!$J$742,Q$5)</f>
        <v>North</v>
      </c>
    </row>
    <row r="726" spans="1:10" x14ac:dyDescent="0.3">
      <c r="A726" s="33" t="s">
        <v>768</v>
      </c>
      <c r="B726" s="32">
        <f>VLOOKUP(A726,'Raw Data 2'!A723:'Raw Data 2'!J1463,6)</f>
        <v>14</v>
      </c>
      <c r="C726" s="32" t="str">
        <f>VLOOKUP($A726,'Raw Data 2'!$A$2 :'Raw Data 2'!$J$742,3)</f>
        <v>Major Mfg Projects</v>
      </c>
      <c r="D726" s="32">
        <f>VLOOKUP($A726,'Raw Data 2'!$A$2 :'Raw Data 2'!$J$742,5)</f>
        <v>40263</v>
      </c>
      <c r="E726" s="32">
        <f>VLOOKUP(A726,'Raw Data 2'!$A$2:'Raw Data 2'!$J$742,9)</f>
        <v>4</v>
      </c>
      <c r="F726" s="32" t="str">
        <f>VLOOKUP($A726,'Raw Data 2'!$A$2:'Raw Data 2'!$J$742,M$5)</f>
        <v>M</v>
      </c>
      <c r="G726" s="32">
        <f>VLOOKUP($A726,'Raw Data 2'!$A$2:'Raw Data 2'!$J$742,N$5)</f>
        <v>71190</v>
      </c>
      <c r="H726" s="32" t="str">
        <f>VLOOKUP($A726,'Raw Data 2'!$A$2:'Raw Data 2'!$J$742,O$5)</f>
        <v>Contract</v>
      </c>
      <c r="I726" s="32">
        <f>VLOOKUP($A726,'Raw Data 2'!$A$2:'Raw Data 2'!$J$742,P$5)</f>
        <v>71190</v>
      </c>
      <c r="J726" s="32" t="str">
        <f>VLOOKUP($A726,'Raw Data 2'!$A$2:'Raw Data 2'!$J$742,Q$5)</f>
        <v>Taft</v>
      </c>
    </row>
    <row r="727" spans="1:10" x14ac:dyDescent="0.3">
      <c r="A727" s="33" t="s">
        <v>769</v>
      </c>
      <c r="B727" s="32">
        <f>VLOOKUP(A727,'Raw Data 2'!A724:'Raw Data 2'!J1464,6)</f>
        <v>5</v>
      </c>
      <c r="C727" s="32" t="str">
        <f>VLOOKUP($A727,'Raw Data 2'!$A$2 :'Raw Data 2'!$J$742,3)</f>
        <v>Major Mfg Projects</v>
      </c>
      <c r="D727" s="32">
        <f>VLOOKUP($A727,'Raw Data 2'!$A$2 :'Raw Data 2'!$J$742,5)</f>
        <v>40263</v>
      </c>
      <c r="E727" s="32">
        <f>VLOOKUP(A727,'Raw Data 2'!$A$2:'Raw Data 2'!$J$742,9)</f>
        <v>4</v>
      </c>
      <c r="F727" s="32" t="str">
        <f>VLOOKUP($A727,'Raw Data 2'!$A$2:'Raw Data 2'!$J$742,M$5)</f>
        <v>M</v>
      </c>
      <c r="G727" s="32">
        <f>VLOOKUP($A727,'Raw Data 2'!$A$2:'Raw Data 2'!$J$742,N$5)</f>
        <v>71190</v>
      </c>
      <c r="H727" s="32" t="str">
        <f>VLOOKUP($A727,'Raw Data 2'!$A$2:'Raw Data 2'!$J$742,O$5)</f>
        <v>Contract</v>
      </c>
      <c r="I727" s="32">
        <f>VLOOKUP($A727,'Raw Data 2'!$A$2:'Raw Data 2'!$J$742,P$5)</f>
        <v>71190</v>
      </c>
      <c r="J727" s="32" t="str">
        <f>VLOOKUP($A727,'Raw Data 2'!$A$2:'Raw Data 2'!$J$742,Q$5)</f>
        <v>Taft</v>
      </c>
    </row>
    <row r="728" spans="1:10" x14ac:dyDescent="0.3">
      <c r="A728" s="33" t="s">
        <v>770</v>
      </c>
      <c r="B728" s="32">
        <f>VLOOKUP(A728,'Raw Data 2'!A725:'Raw Data 2'!J1465,6)</f>
        <v>6</v>
      </c>
      <c r="C728" s="32" t="str">
        <f>VLOOKUP($A728,'Raw Data 2'!$A$2 :'Raw Data 2'!$J$742,3)</f>
        <v>Major Mfg Projects</v>
      </c>
      <c r="D728" s="32">
        <f>VLOOKUP($A728,'Raw Data 2'!$A$2 :'Raw Data 2'!$J$742,5)</f>
        <v>40263</v>
      </c>
      <c r="E728" s="32">
        <f>VLOOKUP(A728,'Raw Data 2'!$A$2:'Raw Data 2'!$J$742,9)</f>
        <v>4</v>
      </c>
      <c r="F728" s="32" t="str">
        <f>VLOOKUP($A728,'Raw Data 2'!$A$2:'Raw Data 2'!$J$742,M$5)</f>
        <v>M</v>
      </c>
      <c r="G728" s="32">
        <f>VLOOKUP($A728,'Raw Data 2'!$A$2:'Raw Data 2'!$J$742,N$5)</f>
        <v>71190</v>
      </c>
      <c r="H728" s="32" t="str">
        <f>VLOOKUP($A728,'Raw Data 2'!$A$2:'Raw Data 2'!$J$742,O$5)</f>
        <v>Contract</v>
      </c>
      <c r="I728" s="32">
        <f>VLOOKUP($A728,'Raw Data 2'!$A$2:'Raw Data 2'!$J$742,P$5)</f>
        <v>71190</v>
      </c>
      <c r="J728" s="32" t="str">
        <f>VLOOKUP($A728,'Raw Data 2'!$A$2:'Raw Data 2'!$J$742,Q$5)</f>
        <v>Taft</v>
      </c>
    </row>
    <row r="729" spans="1:10" x14ac:dyDescent="0.3">
      <c r="A729" s="33" t="s">
        <v>771</v>
      </c>
      <c r="B729" s="32">
        <f>VLOOKUP(A729,'Raw Data 2'!A726:'Raw Data 2'!J1466,6)</f>
        <v>6</v>
      </c>
      <c r="C729" s="32" t="str">
        <f>VLOOKUP($A729,'Raw Data 2'!$A$2 :'Raw Data 2'!$J$742,3)</f>
        <v>Quality Control</v>
      </c>
      <c r="D729" s="32">
        <f>VLOOKUP($A729,'Raw Data 2'!$A$2 :'Raw Data 2'!$J$742,5)</f>
        <v>40389</v>
      </c>
      <c r="E729" s="32">
        <f>VLOOKUP(A729,'Raw Data 2'!$A$2:'Raw Data 2'!$J$742,9)</f>
        <v>5</v>
      </c>
      <c r="F729" s="32" t="str">
        <f>VLOOKUP($A729,'Raw Data 2'!$A$2:'Raw Data 2'!$J$742,M$5)</f>
        <v>DMR</v>
      </c>
      <c r="G729" s="32">
        <f>VLOOKUP($A729,'Raw Data 2'!$A$2:'Raw Data 2'!$J$742,N$5)</f>
        <v>58370</v>
      </c>
      <c r="H729" s="32" t="str">
        <f>VLOOKUP($A729,'Raw Data 2'!$A$2:'Raw Data 2'!$J$742,O$5)</f>
        <v>Full Time</v>
      </c>
      <c r="I729" s="32">
        <f>VLOOKUP($A729,'Raw Data 2'!$A$2:'Raw Data 2'!$J$742,P$5)</f>
        <v>58370</v>
      </c>
      <c r="J729" s="32" t="str">
        <f>VLOOKUP($A729,'Raw Data 2'!$A$2:'Raw Data 2'!$J$742,Q$5)</f>
        <v>North</v>
      </c>
    </row>
    <row r="730" spans="1:10" x14ac:dyDescent="0.3">
      <c r="A730" s="33" t="s">
        <v>772</v>
      </c>
      <c r="B730" s="32">
        <f>VLOOKUP(A730,'Raw Data 2'!A727:'Raw Data 2'!J1467,6)</f>
        <v>11</v>
      </c>
      <c r="C730" s="32" t="str">
        <f>VLOOKUP($A730,'Raw Data 2'!$A$2 :'Raw Data 2'!$J$742,3)</f>
        <v>Major Mfg Projects</v>
      </c>
      <c r="D730" s="32">
        <f>VLOOKUP($A730,'Raw Data 2'!$A$2 :'Raw Data 2'!$J$742,5)</f>
        <v>40263</v>
      </c>
      <c r="E730" s="32">
        <f>VLOOKUP(A730,'Raw Data 2'!$A$2:'Raw Data 2'!$J$742,9)</f>
        <v>4</v>
      </c>
      <c r="F730" s="32" t="str">
        <f>VLOOKUP($A730,'Raw Data 2'!$A$2:'Raw Data 2'!$J$742,M$5)</f>
        <v>M</v>
      </c>
      <c r="G730" s="32">
        <f>VLOOKUP($A730,'Raw Data 2'!$A$2:'Raw Data 2'!$J$742,N$5)</f>
        <v>71190</v>
      </c>
      <c r="H730" s="32" t="str">
        <f>VLOOKUP($A730,'Raw Data 2'!$A$2:'Raw Data 2'!$J$742,O$5)</f>
        <v>Contract</v>
      </c>
      <c r="I730" s="32">
        <f>VLOOKUP($A730,'Raw Data 2'!$A$2:'Raw Data 2'!$J$742,P$5)</f>
        <v>71190</v>
      </c>
      <c r="J730" s="32" t="str">
        <f>VLOOKUP($A730,'Raw Data 2'!$A$2:'Raw Data 2'!$J$742,Q$5)</f>
        <v>Taft</v>
      </c>
    </row>
    <row r="731" spans="1:10" x14ac:dyDescent="0.3">
      <c r="A731" s="33" t="s">
        <v>773</v>
      </c>
      <c r="B731" s="32">
        <f>VLOOKUP(A731,'Raw Data 2'!A728:'Raw Data 2'!J1468,6)</f>
        <v>7</v>
      </c>
      <c r="C731" s="32" t="str">
        <f>VLOOKUP($A731,'Raw Data 2'!$A$2 :'Raw Data 2'!$J$742,3)</f>
        <v>Major Mfg Projects</v>
      </c>
      <c r="D731" s="32">
        <f>VLOOKUP($A731,'Raw Data 2'!$A$2 :'Raw Data 2'!$J$742,5)</f>
        <v>40263</v>
      </c>
      <c r="E731" s="32">
        <f>VLOOKUP(A731,'Raw Data 2'!$A$2:'Raw Data 2'!$J$742,9)</f>
        <v>4</v>
      </c>
      <c r="F731" s="32" t="str">
        <f>VLOOKUP($A731,'Raw Data 2'!$A$2:'Raw Data 2'!$J$742,M$5)</f>
        <v>M</v>
      </c>
      <c r="G731" s="32">
        <f>VLOOKUP($A731,'Raw Data 2'!$A$2:'Raw Data 2'!$J$742,N$5)</f>
        <v>71190</v>
      </c>
      <c r="H731" s="32" t="str">
        <f>VLOOKUP($A731,'Raw Data 2'!$A$2:'Raw Data 2'!$J$742,O$5)</f>
        <v>Contract</v>
      </c>
      <c r="I731" s="32">
        <f>VLOOKUP($A731,'Raw Data 2'!$A$2:'Raw Data 2'!$J$742,P$5)</f>
        <v>71190</v>
      </c>
      <c r="J731" s="32" t="str">
        <f>VLOOKUP($A731,'Raw Data 2'!$A$2:'Raw Data 2'!$J$742,Q$5)</f>
        <v>Taft</v>
      </c>
    </row>
    <row r="732" spans="1:10" x14ac:dyDescent="0.3">
      <c r="A732" s="33" t="s">
        <v>774</v>
      </c>
      <c r="B732" s="32">
        <f>VLOOKUP(A732,'Raw Data 2'!A729:'Raw Data 2'!J1469,6)</f>
        <v>6</v>
      </c>
      <c r="C732" s="32" t="str">
        <f>VLOOKUP($A732,'Raw Data 2'!$A$2 :'Raw Data 2'!$J$742,3)</f>
        <v>Major Mfg Projects</v>
      </c>
      <c r="D732" s="32">
        <f>VLOOKUP($A732,'Raw Data 2'!$A$2 :'Raw Data 2'!$J$742,5)</f>
        <v>40263</v>
      </c>
      <c r="E732" s="32">
        <f>VLOOKUP(A732,'Raw Data 2'!$A$2:'Raw Data 2'!$J$742,9)</f>
        <v>4</v>
      </c>
      <c r="F732" s="32" t="str">
        <f>VLOOKUP($A732,'Raw Data 2'!$A$2:'Raw Data 2'!$J$742,M$5)</f>
        <v>M</v>
      </c>
      <c r="G732" s="32">
        <f>VLOOKUP($A732,'Raw Data 2'!$A$2:'Raw Data 2'!$J$742,N$5)</f>
        <v>71190</v>
      </c>
      <c r="H732" s="32" t="str">
        <f>VLOOKUP($A732,'Raw Data 2'!$A$2:'Raw Data 2'!$J$742,O$5)</f>
        <v>Contract</v>
      </c>
      <c r="I732" s="32">
        <f>VLOOKUP($A732,'Raw Data 2'!$A$2:'Raw Data 2'!$J$742,P$5)</f>
        <v>71190</v>
      </c>
      <c r="J732" s="32" t="str">
        <f>VLOOKUP($A732,'Raw Data 2'!$A$2:'Raw Data 2'!$J$742,Q$5)</f>
        <v>Taft</v>
      </c>
    </row>
    <row r="733" spans="1:10" x14ac:dyDescent="0.3">
      <c r="A733" s="33" t="s">
        <v>775</v>
      </c>
      <c r="B733" s="32">
        <f>VLOOKUP(A733,'Raw Data 2'!A730:'Raw Data 2'!J1470,6)</f>
        <v>9</v>
      </c>
      <c r="C733" s="32" t="str">
        <f>VLOOKUP($A733,'Raw Data 2'!$A$2 :'Raw Data 2'!$J$742,3)</f>
        <v>Major Mfg Projects</v>
      </c>
      <c r="D733" s="32">
        <f>VLOOKUP($A733,'Raw Data 2'!$A$2 :'Raw Data 2'!$J$742,5)</f>
        <v>40263</v>
      </c>
      <c r="E733" s="32">
        <f>VLOOKUP(A733,'Raw Data 2'!$A$2:'Raw Data 2'!$J$742,9)</f>
        <v>4</v>
      </c>
      <c r="F733" s="32" t="str">
        <f>VLOOKUP($A733,'Raw Data 2'!$A$2:'Raw Data 2'!$J$742,M$5)</f>
        <v>M</v>
      </c>
      <c r="G733" s="32">
        <f>VLOOKUP($A733,'Raw Data 2'!$A$2:'Raw Data 2'!$J$742,N$5)</f>
        <v>71190</v>
      </c>
      <c r="H733" s="32" t="str">
        <f>VLOOKUP($A733,'Raw Data 2'!$A$2:'Raw Data 2'!$J$742,O$5)</f>
        <v>Contract</v>
      </c>
      <c r="I733" s="32">
        <f>VLOOKUP($A733,'Raw Data 2'!$A$2:'Raw Data 2'!$J$742,P$5)</f>
        <v>71190</v>
      </c>
      <c r="J733" s="32" t="str">
        <f>VLOOKUP($A733,'Raw Data 2'!$A$2:'Raw Data 2'!$J$742,Q$5)</f>
        <v>Taft</v>
      </c>
    </row>
    <row r="734" spans="1:10" x14ac:dyDescent="0.3">
      <c r="A734" s="33" t="s">
        <v>776</v>
      </c>
      <c r="B734" s="32">
        <f>VLOOKUP(A734,'Raw Data 2'!A731:'Raw Data 2'!J1471,6)</f>
        <v>6</v>
      </c>
      <c r="C734" s="32" t="str">
        <f>VLOOKUP($A734,'Raw Data 2'!$A$2 :'Raw Data 2'!$J$742,3)</f>
        <v>Major Mfg Projects</v>
      </c>
      <c r="D734" s="32">
        <f>VLOOKUP($A734,'Raw Data 2'!$A$2 :'Raw Data 2'!$J$742,5)</f>
        <v>40263</v>
      </c>
      <c r="E734" s="32">
        <f>VLOOKUP(A734,'Raw Data 2'!$A$2:'Raw Data 2'!$J$742,9)</f>
        <v>4</v>
      </c>
      <c r="F734" s="32" t="str">
        <f>VLOOKUP($A734,'Raw Data 2'!$A$2:'Raw Data 2'!$J$742,M$5)</f>
        <v>M</v>
      </c>
      <c r="G734" s="32">
        <f>VLOOKUP($A734,'Raw Data 2'!$A$2:'Raw Data 2'!$J$742,N$5)</f>
        <v>71190</v>
      </c>
      <c r="H734" s="32" t="str">
        <f>VLOOKUP($A734,'Raw Data 2'!$A$2:'Raw Data 2'!$J$742,O$5)</f>
        <v>Contract</v>
      </c>
      <c r="I734" s="32">
        <f>VLOOKUP($A734,'Raw Data 2'!$A$2:'Raw Data 2'!$J$742,P$5)</f>
        <v>71190</v>
      </c>
      <c r="J734" s="32" t="str">
        <f>VLOOKUP($A734,'Raw Data 2'!$A$2:'Raw Data 2'!$J$742,Q$5)</f>
        <v>Taft</v>
      </c>
    </row>
    <row r="735" spans="1:10" x14ac:dyDescent="0.3">
      <c r="A735" s="33" t="s">
        <v>777</v>
      </c>
      <c r="B735" s="32">
        <f>VLOOKUP(A735,'Raw Data 2'!A732:'Raw Data 2'!J1472,6)</f>
        <v>6</v>
      </c>
      <c r="C735" s="32" t="str">
        <f>VLOOKUP($A735,'Raw Data 2'!$A$2 :'Raw Data 2'!$J$742,3)</f>
        <v>Quality Control</v>
      </c>
      <c r="D735" s="32">
        <f>VLOOKUP($A735,'Raw Data 2'!$A$2 :'Raw Data 2'!$J$742,5)</f>
        <v>39283</v>
      </c>
      <c r="E735" s="32">
        <f>VLOOKUP(A735,'Raw Data 2'!$A$2:'Raw Data 2'!$J$742,9)</f>
        <v>3</v>
      </c>
      <c r="F735" s="32" t="str">
        <f>VLOOKUP($A735,'Raw Data 2'!$A$2:'Raw Data 2'!$J$742,M$5)</f>
        <v>DMR</v>
      </c>
      <c r="G735" s="32">
        <f>VLOOKUP($A735,'Raw Data 2'!$A$2:'Raw Data 2'!$J$742,N$5)</f>
        <v>24980</v>
      </c>
      <c r="H735" s="32" t="str">
        <f>VLOOKUP($A735,'Raw Data 2'!$A$2:'Raw Data 2'!$J$742,O$5)</f>
        <v>Full Time</v>
      </c>
      <c r="I735" s="32">
        <f>VLOOKUP($A735,'Raw Data 2'!$A$2:'Raw Data 2'!$J$742,P$5)</f>
        <v>24980</v>
      </c>
      <c r="J735" s="32" t="str">
        <f>VLOOKUP($A735,'Raw Data 2'!$A$2:'Raw Data 2'!$J$742,Q$5)</f>
        <v>North</v>
      </c>
    </row>
    <row r="736" spans="1:10" x14ac:dyDescent="0.3">
      <c r="A736" s="33" t="s">
        <v>778</v>
      </c>
      <c r="B736" s="32">
        <f>VLOOKUP(A736,'Raw Data 2'!A733:'Raw Data 2'!J1473,6)</f>
        <v>14</v>
      </c>
      <c r="C736" s="32" t="e">
        <f>VLOOKUP($A736,'Raw Data 2'!$A$2 :'Raw Data 2'!$J$742,3)</f>
        <v>#N/A</v>
      </c>
      <c r="D736" s="32" t="e">
        <f>VLOOKUP($A736,'Raw Data 2'!$A$2 :'Raw Data 2'!$J$742,5)</f>
        <v>#N/A</v>
      </c>
      <c r="E736" s="32" t="e">
        <f>VLOOKUP(A736,'Raw Data 2'!$A$2:'Raw Data 2'!$J$742,9)</f>
        <v>#N/A</v>
      </c>
      <c r="F736" s="32" t="e">
        <f>VLOOKUP($A736,'Raw Data 2'!$A$2:'Raw Data 2'!$J$742,M$5)</f>
        <v>#N/A</v>
      </c>
      <c r="G736" s="32" t="e">
        <f>VLOOKUP($A736,'Raw Data 2'!$A$2:'Raw Data 2'!$J$742,N$5)</f>
        <v>#N/A</v>
      </c>
      <c r="H736" s="32" t="e">
        <f>VLOOKUP($A736,'Raw Data 2'!$A$2:'Raw Data 2'!$J$742,O$5)</f>
        <v>#N/A</v>
      </c>
      <c r="I736" s="32" t="e">
        <f>VLOOKUP($A736,'Raw Data 2'!$A$2:'Raw Data 2'!$J$742,P$5)</f>
        <v>#N/A</v>
      </c>
      <c r="J736" s="32" t="e">
        <f>VLOOKUP($A736,'Raw Data 2'!$A$2:'Raw Data 2'!$J$742,Q$5)</f>
        <v>#N/A</v>
      </c>
    </row>
    <row r="737" spans="1:15" x14ac:dyDescent="0.3">
      <c r="A737" s="33" t="s">
        <v>844</v>
      </c>
      <c r="B737" s="32">
        <f>VLOOKUP(A737,'Raw Data 2'!A734:'Raw Data 2'!J1474,6)</f>
        <v>6</v>
      </c>
      <c r="C737" s="32" t="str">
        <f>VLOOKUP($A737,'Raw Data 2'!$A$2 :'Raw Data 2'!$J$742,3)</f>
        <v>Major Mfg Projects</v>
      </c>
      <c r="D737" s="32">
        <f>VLOOKUP($A737,'Raw Data 2'!$A$2 :'Raw Data 2'!$J$742,5)</f>
        <v>36519</v>
      </c>
      <c r="E737" s="32">
        <f>VLOOKUP(A737,'Raw Data 2'!$A$2:'Raw Data 2'!$J$742,9)</f>
        <v>5</v>
      </c>
      <c r="F737" s="32" t="str">
        <f>VLOOKUP($A737,'Raw Data 2'!$A$2:'Raw Data 2'!$J$742,M$5)</f>
        <v>R</v>
      </c>
      <c r="G737" s="32">
        <f>VLOOKUP($A737,'Raw Data 2'!$A$2:'Raw Data 2'!$J$742,N$5)</f>
        <v>61860</v>
      </c>
      <c r="H737" s="32" t="str">
        <f>VLOOKUP($A737,'Raw Data 2'!$A$2:'Raw Data 2'!$J$742,O$5)</f>
        <v>Hourly</v>
      </c>
      <c r="I737" s="32">
        <f>VLOOKUP($A737,'Raw Data 2'!$A$2:'Raw Data 2'!$J$742,P$5)</f>
        <v>61860</v>
      </c>
      <c r="J737" s="32" t="str">
        <f>VLOOKUP($A737,'Raw Data 2'!$A$2:'Raw Data 2'!$J$742,Q$5)</f>
        <v>Main</v>
      </c>
    </row>
    <row r="738" spans="1:15" x14ac:dyDescent="0.3">
      <c r="A738" s="33" t="s">
        <v>781</v>
      </c>
      <c r="B738" s="32" t="e">
        <f>VLOOKUP(A738,'Raw Data 2'!A735:'Raw Data 2'!J1475,6)</f>
        <v>#N/A</v>
      </c>
      <c r="C738" s="32" t="str">
        <f>VLOOKUP($A738,'Raw Data 2'!$A$2 :'Raw Data 2'!$J$742,3)</f>
        <v>Product Development</v>
      </c>
      <c r="D738" s="32">
        <f>VLOOKUP($A738,'Raw Data 2'!$A$2 :'Raw Data 2'!$J$742,5)</f>
        <v>37641</v>
      </c>
      <c r="E738" s="32">
        <f>VLOOKUP(A738,'Raw Data 2'!$A$2:'Raw Data 2'!$J$742,9)</f>
        <v>5</v>
      </c>
      <c r="F738" s="32">
        <f>VLOOKUP($A738,'Raw Data 2'!$A$2:'Raw Data 2'!$J$742,M$5)</f>
        <v>0</v>
      </c>
      <c r="G738" s="32">
        <f>VLOOKUP($A738,'Raw Data 2'!$A$2:'Raw Data 2'!$J$742,N$5)</f>
        <v>31970</v>
      </c>
      <c r="H738" s="32" t="str">
        <f>VLOOKUP($A738,'Raw Data 2'!$A$2:'Raw Data 2'!$J$742,O$5)</f>
        <v>Contract</v>
      </c>
      <c r="I738" s="32">
        <f>VLOOKUP($A738,'Raw Data 2'!$A$2:'Raw Data 2'!$J$742,P$5)</f>
        <v>31970</v>
      </c>
      <c r="J738" s="32" t="str">
        <f>VLOOKUP($A738,'Raw Data 2'!$A$2:'Raw Data 2'!$J$742,Q$5)</f>
        <v>North</v>
      </c>
    </row>
    <row r="739" spans="1:15" x14ac:dyDescent="0.3">
      <c r="A739" s="33" t="s">
        <v>782</v>
      </c>
      <c r="B739" s="32">
        <f>VLOOKUP(A739,'Raw Data 2'!A736:'Raw Data 2'!J1476,6)</f>
        <v>9</v>
      </c>
      <c r="C739" s="32" t="str">
        <f>VLOOKUP($A739,'Raw Data 2'!$A$2 :'Raw Data 2'!$J$742,3)</f>
        <v>Major Mfg Projects</v>
      </c>
      <c r="D739" s="32">
        <f>VLOOKUP($A739,'Raw Data 2'!$A$2 :'Raw Data 2'!$J$742,5)</f>
        <v>36519</v>
      </c>
      <c r="E739" s="32">
        <f>VLOOKUP(A739,'Raw Data 2'!$A$2:'Raw Data 2'!$J$742,9)</f>
        <v>5</v>
      </c>
      <c r="F739" s="32" t="str">
        <f>VLOOKUP($A739,'Raw Data 2'!$A$2:'Raw Data 2'!$J$742,M$5)</f>
        <v>R</v>
      </c>
      <c r="G739" s="32">
        <f>VLOOKUP($A739,'Raw Data 2'!$A$2:'Raw Data 2'!$J$742,N$5)</f>
        <v>61860</v>
      </c>
      <c r="H739" s="32" t="str">
        <f>VLOOKUP($A739,'Raw Data 2'!$A$2:'Raw Data 2'!$J$742,O$5)</f>
        <v>Hourly</v>
      </c>
      <c r="I739" s="32">
        <f>VLOOKUP($A739,'Raw Data 2'!$A$2:'Raw Data 2'!$J$742,P$5)</f>
        <v>61860</v>
      </c>
      <c r="J739" s="32" t="str">
        <f>VLOOKUP($A739,'Raw Data 2'!$A$2:'Raw Data 2'!$J$742,Q$5)</f>
        <v>Main</v>
      </c>
    </row>
    <row r="740" spans="1:15" x14ac:dyDescent="0.3">
      <c r="A740" s="33" t="s">
        <v>783</v>
      </c>
      <c r="B740" s="32">
        <f>VLOOKUP(A740,'Raw Data 2'!A737:'Raw Data 2'!J1477,6)</f>
        <v>16</v>
      </c>
      <c r="C740" s="32" t="str">
        <f>VLOOKUP($A740,'Raw Data 2'!$A$2 :'Raw Data 2'!$J$742,3)</f>
        <v>Major Mfg Projects</v>
      </c>
      <c r="D740" s="32">
        <f>VLOOKUP($A740,'Raw Data 2'!$A$2 :'Raw Data 2'!$J$742,5)</f>
        <v>40263</v>
      </c>
      <c r="E740" s="32">
        <f>VLOOKUP(A740,'Raw Data 2'!$A$2:'Raw Data 2'!$J$742,9)</f>
        <v>4</v>
      </c>
      <c r="F740" s="32" t="str">
        <f>VLOOKUP($A740,'Raw Data 2'!$A$2:'Raw Data 2'!$J$742,M$5)</f>
        <v>M</v>
      </c>
      <c r="G740" s="32">
        <f>VLOOKUP($A740,'Raw Data 2'!$A$2:'Raw Data 2'!$J$742,N$5)</f>
        <v>71190</v>
      </c>
      <c r="H740" s="32" t="str">
        <f>VLOOKUP($A740,'Raw Data 2'!$A$2:'Raw Data 2'!$J$742,O$5)</f>
        <v>Contract</v>
      </c>
      <c r="I740" s="32">
        <f>VLOOKUP($A740,'Raw Data 2'!$A$2:'Raw Data 2'!$J$742,P$5)</f>
        <v>71190</v>
      </c>
      <c r="J740" s="32" t="str">
        <f>VLOOKUP($A740,'Raw Data 2'!$A$2:'Raw Data 2'!$J$742,Q$5)</f>
        <v>Taft</v>
      </c>
    </row>
    <row r="741" spans="1:15" x14ac:dyDescent="0.3">
      <c r="A741" s="33" t="s">
        <v>784</v>
      </c>
      <c r="B741" s="32">
        <f>VLOOKUP(A741,'Raw Data 2'!A738:'Raw Data 2'!J1478,6)</f>
        <v>6</v>
      </c>
      <c r="C741" s="32" t="str">
        <f>VLOOKUP($A741,'Raw Data 2'!$A$2 :'Raw Data 2'!$J$742,3)</f>
        <v>Major Mfg Projects</v>
      </c>
      <c r="D741" s="32">
        <f>VLOOKUP($A741,'Raw Data 2'!$A$2 :'Raw Data 2'!$J$742,5)</f>
        <v>36519</v>
      </c>
      <c r="E741" s="32">
        <f>VLOOKUP(A741,'Raw Data 2'!$A$2:'Raw Data 2'!$J$742,9)</f>
        <v>5</v>
      </c>
      <c r="F741" s="32" t="str">
        <f>VLOOKUP($A741,'Raw Data 2'!$A$2:'Raw Data 2'!$J$742,M$5)</f>
        <v>R</v>
      </c>
      <c r="G741" s="32">
        <f>VLOOKUP($A741,'Raw Data 2'!$A$2:'Raw Data 2'!$J$742,N$5)</f>
        <v>61860</v>
      </c>
      <c r="H741" s="32" t="str">
        <f>VLOOKUP($A741,'Raw Data 2'!$A$2:'Raw Data 2'!$J$742,O$5)</f>
        <v>Hourly</v>
      </c>
      <c r="I741" s="32">
        <f>VLOOKUP($A741,'Raw Data 2'!$A$2:'Raw Data 2'!$J$742,P$5)</f>
        <v>61860</v>
      </c>
      <c r="J741" s="32" t="str">
        <f>VLOOKUP($A741,'Raw Data 2'!$A$2:'Raw Data 2'!$J$742,Q$5)</f>
        <v>Main</v>
      </c>
    </row>
    <row r="742" spans="1:15" x14ac:dyDescent="0.3">
      <c r="A742" s="33" t="s">
        <v>786</v>
      </c>
      <c r="B742" s="32">
        <f>VLOOKUP(A742,'Raw Data 2'!A739:'Raw Data 2'!J1479,6)</f>
        <v>9</v>
      </c>
      <c r="C742" s="32" t="str">
        <f>VLOOKUP($A742,'Raw Data 2'!$A$2 :'Raw Data 2'!$J$742,3)</f>
        <v>Major Mfg Projects</v>
      </c>
      <c r="D742" s="32">
        <f>VLOOKUP($A742,'Raw Data 2'!$A$2 :'Raw Data 2'!$J$742,5)</f>
        <v>40263</v>
      </c>
      <c r="E742" s="32">
        <f>VLOOKUP(A742,'Raw Data 2'!$A$2:'Raw Data 2'!$J$742,9)</f>
        <v>4</v>
      </c>
      <c r="F742" s="32" t="str">
        <f>VLOOKUP($A742,'Raw Data 2'!$A$2:'Raw Data 2'!$J$742,M$5)</f>
        <v>M</v>
      </c>
      <c r="G742" s="32">
        <f>VLOOKUP($A742,'Raw Data 2'!$A$2:'Raw Data 2'!$J$742,N$5)</f>
        <v>71190</v>
      </c>
      <c r="H742" s="32" t="str">
        <f>VLOOKUP($A742,'Raw Data 2'!$A$2:'Raw Data 2'!$J$742,O$5)</f>
        <v>Contract</v>
      </c>
      <c r="I742" s="32">
        <f>VLOOKUP($A742,'Raw Data 2'!$A$2:'Raw Data 2'!$J$742,P$5)</f>
        <v>71190</v>
      </c>
      <c r="J742" s="32" t="str">
        <f>VLOOKUP($A742,'Raw Data 2'!$A$2:'Raw Data 2'!$J$742,Q$5)</f>
        <v>Taft</v>
      </c>
    </row>
    <row r="743" spans="1:15" x14ac:dyDescent="0.3">
      <c r="A743" s="33" t="s">
        <v>787</v>
      </c>
      <c r="B743" s="32">
        <f>VLOOKUP(A743,'Raw Data 2'!A740:'Raw Data 2'!J1480,6)</f>
        <v>9</v>
      </c>
      <c r="C743" s="32" t="e">
        <f>VLOOKUP($A743,'Raw Data 2'!$A$2 :'Raw Data 2'!$J$742,3)</f>
        <v>#N/A</v>
      </c>
      <c r="D743" s="32" t="e">
        <f>VLOOKUP($A743,'Raw Data 2'!$A$2 :'Raw Data 2'!$J$742,5)</f>
        <v>#N/A</v>
      </c>
      <c r="E743" s="32" t="e">
        <f>VLOOKUP(A743,'Raw Data 2'!$A$2:'Raw Data 2'!$J$742,9)</f>
        <v>#N/A</v>
      </c>
      <c r="F743" s="32" t="e">
        <f>VLOOKUP($A743,'Raw Data 2'!$A$2:'Raw Data 2'!$J$742,M$5)</f>
        <v>#N/A</v>
      </c>
      <c r="G743" s="32" t="e">
        <f>VLOOKUP($A743,'Raw Data 2'!$A$2:'Raw Data 2'!$J$742,N$5)</f>
        <v>#N/A</v>
      </c>
      <c r="H743" s="32" t="e">
        <f>VLOOKUP($A743,'Raw Data 2'!$A$2:'Raw Data 2'!$J$742,O$5)</f>
        <v>#N/A</v>
      </c>
      <c r="I743" s="32" t="e">
        <f>VLOOKUP($A743,'Raw Data 2'!$A$2:'Raw Data 2'!$J$742,P$5)</f>
        <v>#N/A</v>
      </c>
      <c r="J743" s="32" t="e">
        <f>VLOOKUP($A743,'Raw Data 2'!$A$2:'Raw Data 2'!$J$742,Q$5)</f>
        <v>#N/A</v>
      </c>
    </row>
    <row r="744" spans="1:15" x14ac:dyDescent="0.3">
      <c r="A744" s="33" t="s">
        <v>788</v>
      </c>
      <c r="B744" s="32">
        <f>VLOOKUP(A744,'Raw Data 2'!A741:'Raw Data 2'!J1481,6)</f>
        <v>6</v>
      </c>
      <c r="C744" s="32" t="str">
        <f>VLOOKUP($A744,'Raw Data 2'!$A$2 :'Raw Data 2'!$J$742,3)</f>
        <v>Manufacturing</v>
      </c>
      <c r="D744" s="32">
        <f>VLOOKUP($A744,'Raw Data 2'!$A$2 :'Raw Data 2'!$J$742,5)</f>
        <v>36704</v>
      </c>
      <c r="E744" s="32">
        <f>VLOOKUP(A744,'Raw Data 2'!$A$2:'Raw Data 2'!$J$742,9)</f>
        <v>3</v>
      </c>
      <c r="F744" s="32">
        <f>VLOOKUP($A744,'Raw Data 2'!$A$2:'Raw Data 2'!$J$742,M$5)</f>
        <v>0</v>
      </c>
      <c r="G744" s="32">
        <f>VLOOKUP($A744,'Raw Data 2'!$A$2:'Raw Data 2'!$J$742,N$5)</f>
        <v>57760</v>
      </c>
      <c r="H744" s="32" t="str">
        <f>VLOOKUP($A744,'Raw Data 2'!$A$2:'Raw Data 2'!$J$742,O$5)</f>
        <v>Contract</v>
      </c>
      <c r="I744" s="32">
        <f>VLOOKUP($A744,'Raw Data 2'!$A$2:'Raw Data 2'!$J$742,P$5)</f>
        <v>57760</v>
      </c>
      <c r="J744" s="32" t="str">
        <f>VLOOKUP($A744,'Raw Data 2'!$A$2:'Raw Data 2'!$J$742,Q$5)</f>
        <v>South</v>
      </c>
    </row>
    <row r="745" spans="1:15" x14ac:dyDescent="0.3">
      <c r="A745" s="33" t="s">
        <v>789</v>
      </c>
      <c r="B745" s="32">
        <f>VLOOKUP(A745,'Raw Data 2'!A742:'Raw Data 2'!J1482,6)</f>
        <v>6</v>
      </c>
      <c r="C745" s="32" t="str">
        <f>VLOOKUP($A745,'Raw Data 2'!$A$2 :'Raw Data 2'!$J$742,3)</f>
        <v>Major Mfg Projects</v>
      </c>
      <c r="D745" s="32">
        <f>VLOOKUP($A745,'Raw Data 2'!$A$2 :'Raw Data 2'!$J$742,5)</f>
        <v>40263</v>
      </c>
      <c r="E745" s="32">
        <f>VLOOKUP(A745,'Raw Data 2'!$A$2:'Raw Data 2'!$J$742,9)</f>
        <v>4</v>
      </c>
      <c r="F745" s="32" t="str">
        <f>VLOOKUP($A745,'Raw Data 2'!$A$2:'Raw Data 2'!$J$742,M$5)</f>
        <v>M</v>
      </c>
      <c r="G745" s="32">
        <f>VLOOKUP($A745,'Raw Data 2'!$A$2:'Raw Data 2'!$J$742,N$5)</f>
        <v>71190</v>
      </c>
      <c r="H745" s="32" t="str">
        <f>VLOOKUP($A745,'Raw Data 2'!$A$2:'Raw Data 2'!$J$742,O$5)</f>
        <v>Contract</v>
      </c>
      <c r="I745" s="32">
        <f>VLOOKUP($A745,'Raw Data 2'!$A$2:'Raw Data 2'!$J$742,P$5)</f>
        <v>71190</v>
      </c>
      <c r="J745" s="32" t="str">
        <f>VLOOKUP($A745,'Raw Data 2'!$A$2:'Raw Data 2'!$J$742,Q$5)</f>
        <v>Taft</v>
      </c>
    </row>
    <row r="748" spans="1:15" x14ac:dyDescent="0.3">
      <c r="O748">
        <v>9</v>
      </c>
    </row>
    <row r="749" spans="1:15" x14ac:dyDescent="0.3">
      <c r="O749">
        <v>7</v>
      </c>
    </row>
    <row r="750" spans="1:15" x14ac:dyDescent="0.3">
      <c r="O750">
        <v>8</v>
      </c>
    </row>
    <row r="751" spans="1:15" x14ac:dyDescent="0.3">
      <c r="O751">
        <v>4</v>
      </c>
    </row>
    <row r="752" spans="1:15" x14ac:dyDescent="0.3">
      <c r="O752">
        <v>10</v>
      </c>
    </row>
    <row r="753" spans="15:15" x14ac:dyDescent="0.3">
      <c r="O753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1</vt:lpstr>
      <vt:lpstr>Q1-Q5</vt:lpstr>
      <vt:lpstr>Q6</vt:lpstr>
      <vt:lpstr>Raw Data 2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2018-07-28T06:44:44Z</dcterms:modified>
</cp:coreProperties>
</file>