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karti\OneDrive\Desktop\Kartike\study material\Data Analatics\Excel DA\Excel assignments\"/>
    </mc:Choice>
  </mc:AlternateContent>
  <xr:revisionPtr revIDLastSave="0" documentId="13_ncr:1_{6727E791-20A5-4D3C-955B-D0185F2FA1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H3" i="1"/>
  <c r="H4" i="1"/>
  <c r="H5" i="1"/>
  <c r="H6" i="1"/>
  <c r="H7" i="1"/>
  <c r="H8" i="1"/>
  <c r="H2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<sst xmlns="http://schemas.openxmlformats.org/spreadsheetml/2006/main" count="129" uniqueCount="33">
  <si>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</si>
  <si>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</si>
  <si>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</si>
  <si>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</si>
  <si>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</si>
  <si>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</si>
  <si>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</si>
  <si>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</si>
  <si>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</si>
  <si>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</si>
  <si>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</si>
  <si>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</si>
  <si>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</si>
  <si>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</si>
  <si>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</si>
  <si>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</si>
  <si>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</si>
  <si>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</si>
  <si>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</si>
  <si>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</si>
  <si>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</si>
  <si>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</si>
  <si>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</si>
  <si>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</si>
  <si>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</si>
  <si>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</si>
  <si>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</si>
  <si>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How much Diamonds were looted from Chennai Port Trust?</t>
  </si>
  <si>
    <t>How many Ships were looted near Paradip Port Trust and Chennai Port Trust?</t>
  </si>
  <si>
    <t>Total Diamonds looted from the V.O. Chidambaranar Port Trust</t>
  </si>
  <si>
    <t>Average amount of  Soft drinks looted</t>
  </si>
  <si>
    <t>Average amount of Diamonds looted</t>
  </si>
  <si>
    <t>The ratio of soft drinks drunk to soft drinks looted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</si>
</sst>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  <font>
      <sz val="16"/>
      <color theme="1"/>
      <name val="Calibri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16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Alignment="1">
      <alignment horizontal="center"/>
    </xf>
    <xf numFmtId="0" fontId="6" fillId="0" borderId="1" xfId="0" applyFont="1" applyBorder="1"/>
    <xf numFmtId="0" fontId="5" fillId="0" borderId="0" xfId="0" applyFont="1" applyAlignment="1">
      <alignment horizontal="center" wrapText="1"/>
    </xf>
    <xf numFmtId="0" fontId="7" fillId="2" borderId="2" xfId="0" applyFont="1" applyFill="1" applyBorder="1"/>
    <xf numFmtId="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90" zoomScaleNormal="90" workbookViewId="0">
      <pane ySplit="1" topLeftCell="A2" activePane="bottomLeft" state="frozen"/>
      <selection pane="bottomLeft" activeCell="J8" sqref="J8"/>
    </sheetView>
  </sheetViews>
  <sheetFormatPr defaultColWidth="9.2109375" defaultRowHeight="21" x14ac:dyDescent="0.4"/>
  <cols>
    <col min="1" max="1" width="11.0703125" customWidth="1"/>
    <col min="2" max="2" width="10.85546875" bestFit="1" customWidth="1"/>
    <col min="3" max="3" width="22.2109375" customWidth="1"/>
    <col min="4" max="4" width="19.78515625" customWidth="1"/>
    <col min="5" max="5" width="19.92578125" customWidth="1"/>
    <col min="6" max="6" width="15.85546875" customWidth="1"/>
    <col min="7" max="7" width="8.42578125" customWidth="1"/>
    <col min="8" max="8" width="34.5" customWidth="1"/>
    <col min="9" max="9" width="59.28515625" customWidth="1"/>
    <col min="10" max="10" width="32" customWidth="1"/>
    <col min="11" max="26" width="8.42578125" customWidth="1"/>
  </cols>
  <sheetData>
    <row r="1" spans="1:26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  <c r="H1" s="8" t="s">
        <v>32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4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1"/>
      <c r="H2" s="1" t="str">
        <f>E2/GCD(E2:F2)&amp;":"&amp;F2/GCD(E2:F2)</f>
        <v>322:103.04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4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1"/>
      <c r="H3" s="1" t="str">
        <f t="shared" ref="H3:H8" si="0">E3/GCD(E3:F3)&amp;":"&amp;F3/GCD(E3:F3)</f>
        <v>3305:1454.2</v>
      </c>
      <c r="I3" s="5" t="s">
        <v>27</v>
      </c>
      <c r="J3" s="1">
        <f>SUMIFS($D$2:$D$59,C2:$C$59,"Chennai Port Trust")</f>
        <v>7182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4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1"/>
      <c r="H4" s="1" t="str">
        <f t="shared" si="0"/>
        <v>1198:539.1</v>
      </c>
      <c r="I4" s="7" t="s">
        <v>28</v>
      </c>
      <c r="J4" s="1">
        <f>COUNTIFS($B$2:$B$59,"Ship/to/Ship",$C$2:$C$59,"Paradip Port Trust")+COUNTIFS($B$2:$B$59,"Ship/to/Ship",$C$2:$C$59,"Chennai Port Trust")</f>
        <v>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4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1"/>
      <c r="H5" s="1" t="str">
        <f t="shared" si="0"/>
        <v>5:2</v>
      </c>
      <c r="I5" s="7" t="s">
        <v>29</v>
      </c>
      <c r="J5" s="1">
        <f>SUMIF($C$2:$C$59,"V.O. Chidambaranar Port Trust",$D$2:$D$59)</f>
        <v>9887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4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1"/>
      <c r="H6" s="1" t="str">
        <f t="shared" si="0"/>
        <v>655:203.05</v>
      </c>
      <c r="I6" s="5" t="s">
        <v>31</v>
      </c>
      <c r="J6" s="1">
        <f>AVERAGE($D$2:$D$59)</f>
        <v>1254.8620689655172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4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1"/>
      <c r="H7" s="1" t="str">
        <f t="shared" si="0"/>
        <v>5:2</v>
      </c>
      <c r="I7" s="5" t="s">
        <v>30</v>
      </c>
      <c r="J7" s="1">
        <f>AVERAGE($E$2:$E$59)</f>
        <v>2227.7586206896553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4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1"/>
      <c r="H8" s="1" t="str">
        <f t="shared" si="0"/>
        <v>5:2</v>
      </c>
      <c r="I8" s="5" t="s">
        <v>32</v>
      </c>
      <c r="J8" s="9" t="str">
        <f>SUM(E2:E59)/GCD(SUM(E2:F59))&amp;":"&amp;SUM(F2:F59)/GCD(SUM(E2:F59))</f>
        <v>0.718384094472429:0.28161851864207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4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1"/>
      <c r="H9" s="1" t="str">
        <f t="shared" ref="H3:H59" si="1">E9/GCD(E9:F9)&amp;":"&amp;F9/GCD(E9:F9)</f>
        <v>3073:1229.2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4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1"/>
      <c r="H10" s="1" t="str">
        <f t="shared" si="1"/>
        <v>2294:917.6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4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1"/>
      <c r="H11" s="1" t="str">
        <f t="shared" si="1"/>
        <v>1355:596.2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4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1"/>
      <c r="H12" s="1" t="str">
        <f t="shared" si="1"/>
        <v>2389:955.6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4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1"/>
      <c r="H13" s="1" t="str">
        <f t="shared" si="1"/>
        <v>2311:1155.5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4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1"/>
      <c r="H14" s="1" t="str">
        <f t="shared" si="1"/>
        <v>1851:814.44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4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1"/>
      <c r="H15" s="1" t="str">
        <f t="shared" si="1"/>
        <v>2861:1344.67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4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1"/>
      <c r="H16" s="1" t="str">
        <f t="shared" si="1"/>
        <v>538:215.2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4">
      <c r="A17" s="3">
        <v>24658</v>
      </c>
      <c r="B17" s="4" t="s">
        <v>8</v>
      </c>
      <c r="C17" s="6" t="s">
        <v>16</v>
      </c>
      <c r="D17" s="4">
        <v>1379</v>
      </c>
      <c r="E17" s="4">
        <v>1190</v>
      </c>
      <c r="F17" s="4">
        <v>476</v>
      </c>
      <c r="G17" s="1"/>
      <c r="H17" s="1" t="str">
        <f t="shared" si="1"/>
        <v>5:2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4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1"/>
      <c r="H18" s="1" t="str">
        <f t="shared" si="1"/>
        <v>3644:1093.2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4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1"/>
      <c r="H19" s="1" t="str">
        <f t="shared" si="1"/>
        <v>5:2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4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1"/>
      <c r="H20" s="1" t="str">
        <f t="shared" si="1"/>
        <v>3952:1185.6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4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1"/>
      <c r="H21" s="1" t="str">
        <f t="shared" si="1"/>
        <v>919:450.31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4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1"/>
      <c r="H22" s="1" t="str">
        <f t="shared" si="1"/>
        <v>247:121.03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4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1"/>
      <c r="H23" s="1" t="str">
        <f t="shared" si="1"/>
        <v>1710:701.1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4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1"/>
      <c r="H24" s="1" t="str">
        <f t="shared" si="1"/>
        <v>523:162.13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4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1"/>
      <c r="H25" s="1" t="str">
        <f t="shared" si="1"/>
        <v>641:237.17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4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1"/>
      <c r="H26" s="1" t="str">
        <f t="shared" si="1"/>
        <v>2255:1037.3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4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1"/>
      <c r="H27" s="1" t="str">
        <f t="shared" si="1"/>
        <v>266:79.8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4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1"/>
      <c r="H28" s="1" t="str">
        <f t="shared" si="1"/>
        <v>5:2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4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1"/>
      <c r="H29" s="1" t="str">
        <f t="shared" si="1"/>
        <v>2224:1023.04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4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1"/>
      <c r="H30" s="1" t="str">
        <f t="shared" si="1"/>
        <v>222:91.02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4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1"/>
      <c r="H31" s="1" t="str">
        <f t="shared" si="1"/>
        <v>2989:1195.6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4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1"/>
      <c r="H32" s="1" t="str">
        <f t="shared" si="1"/>
        <v>273:101.01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4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1"/>
      <c r="H33" s="1" t="str">
        <f t="shared" si="1"/>
        <v>517:217.14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4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1"/>
      <c r="H34" s="1" t="str">
        <f t="shared" si="1"/>
        <v>3085:1264.85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4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1"/>
      <c r="H35" s="1" t="str">
        <f t="shared" si="1"/>
        <v>2019:625.89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4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1"/>
      <c r="H36" s="1" t="str">
        <f t="shared" si="1"/>
        <v>2035:651.2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4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1"/>
      <c r="H37" s="1" t="str">
        <f t="shared" si="1"/>
        <v>1327:530.8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4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1"/>
      <c r="H38" s="1" t="str">
        <f t="shared" si="1"/>
        <v>1532:735.36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4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1"/>
      <c r="H39" s="1" t="str">
        <f t="shared" si="1"/>
        <v>11:4.95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4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1"/>
      <c r="H40" s="1" t="str">
        <f t="shared" si="1"/>
        <v>2138:855.2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4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1"/>
      <c r="H41" s="1" t="str">
        <f t="shared" si="1"/>
        <v>1609:563.15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4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1"/>
      <c r="H42" s="1" t="str">
        <f t="shared" si="1"/>
        <v>913:365.2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4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1"/>
      <c r="H43" s="1" t="str">
        <f t="shared" si="1"/>
        <v>53:18.02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4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1"/>
      <c r="H44" s="1" t="str">
        <f t="shared" si="1"/>
        <v>1834:733.6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4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1"/>
      <c r="H45" s="1" t="str">
        <f t="shared" si="1"/>
        <v>758:333.52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4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1"/>
      <c r="H46" s="1" t="str">
        <f t="shared" si="1"/>
        <v>811:316.29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4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1"/>
      <c r="H47" s="1" t="str">
        <f t="shared" si="1"/>
        <v>20:7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4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1"/>
      <c r="H48" s="1" t="str">
        <f t="shared" si="1"/>
        <v>681:217.92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4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1"/>
      <c r="H49" s="1" t="str">
        <f t="shared" si="1"/>
        <v>3051:1220.4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4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1"/>
      <c r="H50" s="1" t="str">
        <f t="shared" si="1"/>
        <v>1795:628.25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4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1"/>
      <c r="H51" s="1" t="str">
        <f t="shared" si="1"/>
        <v>1615:581.4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4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1"/>
      <c r="H52" s="1" t="str">
        <f t="shared" si="1"/>
        <v>3064:1409.44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4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1"/>
      <c r="H53" s="1" t="str">
        <f t="shared" si="1"/>
        <v>791:237.3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4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1"/>
      <c r="H54" s="1" t="str">
        <f t="shared" si="1"/>
        <v>1917:766.8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4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1"/>
      <c r="H55" s="1" t="str">
        <f t="shared" si="1"/>
        <v>793:317.2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4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1"/>
      <c r="H56" s="1" t="str">
        <f t="shared" si="1"/>
        <v>327:98.1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4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1"/>
      <c r="H57" s="1" t="str">
        <f t="shared" si="1"/>
        <v>1207:555.22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4">
      <c r="A58" s="3">
        <v>31744</v>
      </c>
      <c r="B58" s="4" t="s">
        <v>8</v>
      </c>
      <c r="C58" s="6" t="s">
        <v>24</v>
      </c>
      <c r="D58" s="4">
        <v>2852</v>
      </c>
      <c r="E58" s="4">
        <v>626</v>
      </c>
      <c r="F58" s="4">
        <v>294.22000000000003</v>
      </c>
      <c r="G58" s="1"/>
      <c r="H58" s="1" t="str">
        <f t="shared" si="1"/>
        <v>313:147.11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4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1"/>
      <c r="H59" s="1" t="str">
        <f t="shared" si="1"/>
        <v>978:391.2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1:F59" xr:uid="{00000000-0001-0000-0000-000000000000}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karti</cp:lastModifiedBy>
  <dcterms:modified xsi:type="dcterms:W3CDTF">2023-04-08T15:43:54Z</dcterms:modified>
</cp:coreProperties>
</file>